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Box\市町村財政課\G_財政指導\00G_002_010_公会計\R08年度\04_地方公会計の整備により得られるストック情報に関する調査について\06_総務省から分析欄記載依頼\04　市町村のデータとりまとめ\"/>
    </mc:Choice>
  </mc:AlternateContent>
  <xr:revisionPtr revIDLastSave="0" documentId="13_ncr:1_{C906CD46-C9C3-4AF0-A394-E6A6C1A55760}" xr6:coauthVersionLast="47" xr6:coauthVersionMax="47" xr10:uidLastSave="{00000000-0000-0000-0000-000000000000}"/>
  <bookViews>
    <workbookView xWindow="28690" yWindow="-1070" windowWidth="29020" windowHeight="1570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4" i="10" l="1"/>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CO35" i="10"/>
  <c r="BE35" i="10"/>
  <c r="C35" i="10"/>
  <c r="CO34" i="10"/>
  <c r="BW34" i="10"/>
  <c r="BW35" i="10" s="1"/>
  <c r="BW36" i="10" s="1"/>
  <c r="BW37" i="10" s="1"/>
  <c r="BW38" i="10" s="1"/>
  <c r="BW39" i="10" s="1"/>
  <c r="BW40" i="10" s="1"/>
  <c r="BW41" i="10" s="1"/>
  <c r="BW42" i="10" s="1"/>
  <c r="C34" i="10"/>
  <c r="U34" i="10" l="1"/>
  <c r="U35" i="10" s="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 r="BE34" i="10" l="1"/>
</calcChain>
</file>

<file path=xl/sharedStrings.xml><?xml version="1.0" encoding="utf-8"?>
<sst xmlns="http://schemas.openxmlformats.org/spreadsheetml/2006/main" count="1166" uniqueCount="573">
  <si>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</si>
  <si>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</si>
  <si>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</si>
  <si>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</si>
  <si>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</si>
  <si>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</si>
  <si>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</si>
  <si>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</si>
  <si>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</si>
  <si>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</si>
  <si>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</si>
  <si>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</si>
  <si>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</si>
  <si>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</si>
  <si>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</si>
  <si>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</si>
  <si>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</si>
  <si>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</si>
  <si>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</si>
  <si>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</si>
  <si>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</si>
  <si>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</si>
  <si>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</si>
  <si>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</si>
  <si>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</si>
  <si>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</si>
  <si>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</si>
  <si>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</si>
  <si>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</si>
  <si>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</si>
  <si>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</si>
  <si>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</si>
  <si>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</si>
  <si>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</si>
  <si>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</si>
  <si>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</si>
  <si>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</si>
  <si>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</si>
  <si>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</si>
  <si>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</si>
  <si>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</si>
  <si>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</si>
  <si>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</si>
  <si>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</si>
  <si>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</si>
  <si>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</si>
  <si>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</si>
  <si>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</si>
  <si>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</si>
  <si>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</si>
  <si>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</si>
  <si>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</si>
  <si>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</si>
  <si>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</si>
  <si>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</si>
  <si>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</si>
  <si>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</si>
  <si>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</si>
  <si>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</si>
  <si>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</si>
  <si>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</si>
  <si>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</si>
  <si>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</si>
  <si>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</si>
  <si>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</si>
  <si>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</si>
  <si>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</si>
  <si>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</si>
  <si>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</si>
  <si>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</si>
  <si>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</si>
  <si>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</si>
  <si>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</si>
  <si>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</si>
  <si>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</si>
  <si>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</si>
  <si>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</si>
  <si>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</si>
  <si>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</si>
  <si>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福島県</t>
    <phoneticPr fontId="5"/>
  </si>
  <si>
    <t>市町村類型</t>
    <phoneticPr fontId="5"/>
  </si>
  <si>
    <t>Ⅰ－１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</si>
  <si>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</si>
  <si>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</si>
  <si>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</si>
  <si>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</si>
  <si>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</si>
  <si>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</si>
  <si>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</si>
  <si>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</si>
  <si>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</si>
  <si>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</si>
  <si>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</si>
  <si>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</si>
  <si>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古殿町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</si>
  <si>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</si>
  <si>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</si>
  <si>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</si>
  <si>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</si>
  <si>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</si>
  <si>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</si>
  <si>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</si>
  <si>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</si>
  <si>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</si>
  <si>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</si>
  <si>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</si>
  <si>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</si>
  <si>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</si>
  <si>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</si>
  <si>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</si>
  <si>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</si>
  <si>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</si>
  <si>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</si>
  <si>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</si>
  <si>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</si>
  <si>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</si>
  <si>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</si>
  <si>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</si>
  <si>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-10.2</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</si>
  <si>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</si>
  <si>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</si>
  <si>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</si>
  <si>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</si>
  <si>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</si>
  <si>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</si>
  <si>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</si>
  <si>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</si>
  <si>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</si>
  <si>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</si>
  <si>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</si>
  <si>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</si>
  <si>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</si>
  <si>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</si>
  <si>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</si>
  <si>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</si>
  <si>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</si>
  <si>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</si>
  <si>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</si>
  <si>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</si>
  <si>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</si>
  <si>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</si>
  <si>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-3.0</t>
    <phoneticPr fontId="5"/>
  </si>
  <si>
    <t>基準財政需要額</t>
    <phoneticPr fontId="25"/>
  </si>
  <si>
    <t>うち日本人(％)</t>
    <phoneticPr fontId="5"/>
  </si>
  <si>
    <t>-3.4</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</si>
  <si>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</si>
  <si>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</si>
  <si>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</si>
  <si>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</si>
  <si>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</si>
  <si>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</si>
  <si>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</si>
  <si>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</si>
  <si>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</si>
  <si>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</si>
  <si>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</si>
  <si>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</si>
  <si>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</si>
  <si>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</si>
  <si>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</si>
  <si>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</si>
  <si>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</si>
  <si>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</si>
  <si>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</si>
  <si>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</si>
  <si>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</si>
  <si>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</si>
  <si>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</si>
  <si>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</si>
  <si>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</si>
  <si>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</si>
  <si>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</si>
  <si>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</si>
  <si>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</si>
  <si>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</si>
  <si>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</si>
  <si>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</si>
  <si>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</si>
  <si>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</si>
  <si>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</si>
  <si>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</si>
  <si>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</si>
  <si>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</si>
  <si>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</si>
  <si>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</si>
  <si>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</si>
  <si>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</si>
  <si>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</si>
  <si>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</si>
  <si>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</si>
  <si>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</si>
  <si>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</si>
  <si>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</si>
  <si>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</si>
  <si>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</si>
  <si>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</si>
  <si>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</si>
  <si>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</si>
  <si>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</si>
  <si>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</si>
  <si>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</si>
  <si>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</si>
  <si>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</si>
  <si>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福島県古殿町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</si>
  <si>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</si>
  <si>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</si>
  <si>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</si>
  <si>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</si>
  <si>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</si>
  <si>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</si>
  <si>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</si>
  <si>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</si>
  <si>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</si>
  <si>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</si>
  <si>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</si>
  <si>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</si>
  <si>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</si>
  <si>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</si>
  <si>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</si>
  <si>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</si>
  <si>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</si>
  <si>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</si>
  <si>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</si>
  <si>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</si>
  <si>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</si>
  <si>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</si>
  <si>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</si>
  <si>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</si>
  <si>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</si>
  <si>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</si>
  <si>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</si>
  <si>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</si>
  <si>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</si>
  <si>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</si>
  <si>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</si>
  <si>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</si>
  <si>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</si>
  <si>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</si>
  <si>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</si>
  <si>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</si>
  <si>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</si>
  <si>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</si>
  <si>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</si>
  <si>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</si>
  <si>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</si>
  <si>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</si>
  <si>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</si>
  <si>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</si>
  <si>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</si>
  <si>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</si>
  <si>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</si>
  <si>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</si>
  <si>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</si>
  <si>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</si>
  <si>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</si>
  <si>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</si>
  <si>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</si>
  <si>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</si>
  <si>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</si>
  <si>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</si>
  <si>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</si>
  <si>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</si>
  <si>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</si>
  <si>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</si>
  <si>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</si>
  <si>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</si>
  <si>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</si>
  <si>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</si>
  <si>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</si>
  <si>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</si>
  <si>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</si>
  <si>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</si>
  <si>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</si>
  <si>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</si>
  <si>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</si>
  <si>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</si>
  <si>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</si>
  <si>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</si>
  <si>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</si>
  <si>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</si>
  <si>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</si>
  <si>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</si>
  <si>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</si>
  <si>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</si>
  <si>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</si>
  <si>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</si>
  <si>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</si>
  <si>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</si>
  <si>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</si>
  <si>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</si>
  <si>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</si>
  <si>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</si>
  <si>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</si>
  <si>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</si>
  <si>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</si>
  <si>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</si>
  <si>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</si>
  <si>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</si>
  <si>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</si>
  <si>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</si>
  <si>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</si>
  <si>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</si>
  <si>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</si>
  <si>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</si>
  <si>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</si>
  <si>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</si>
  <si>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</si>
  <si>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</si>
  <si>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</si>
  <si>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</si>
  <si>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</si>
  <si>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</si>
  <si>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</si>
  <si>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</si>
  <si>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</si>
  <si>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</si>
  <si>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</si>
  <si>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</si>
  <si>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</si>
  <si>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</si>
  <si>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</si>
  <si>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</si>
  <si>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</si>
  <si>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簡易水道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</si>
  <si>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</si>
  <si>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</si>
  <si>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</si>
  <si>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</si>
  <si>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</si>
  <si>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</si>
  <si>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</si>
  <si>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</si>
  <si>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</si>
  <si>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</si>
  <si>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</si>
  <si>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</si>
  <si>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</si>
  <si>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</si>
  <si>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</si>
  <si>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</si>
  <si>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</si>
  <si>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</si>
  <si>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</si>
  <si>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</si>
  <si>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</si>
  <si>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</si>
  <si>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</si>
  <si>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</si>
  <si>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</si>
  <si>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</si>
  <si>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</si>
  <si>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</si>
  <si>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</si>
  <si>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</si>
  <si>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福島県古殿町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</si>
  <si>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</si>
  <si>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</si>
  <si>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</si>
  <si>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</si>
  <si>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</si>
  <si>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</si>
  <si>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</si>
  <si>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</si>
  <si>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</si>
  <si>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</si>
  <si>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</si>
  <si>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</si>
  <si>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</si>
  <si>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</si>
  <si>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</si>
  <si>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</si>
  <si>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</si>
  <si>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</si>
  <si>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</si>
  <si>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</si>
  <si>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</si>
  <si>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</si>
  <si>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</si>
  <si>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</si>
  <si>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</si>
  <si>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</si>
  <si>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</si>
  <si>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</si>
  <si>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</si>
  <si>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</si>
  <si>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</si>
  <si>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</si>
  <si>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</si>
  <si>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</si>
  <si>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</si>
  <si>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</si>
  <si>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簡易水道事業会計</t>
    <phoneticPr fontId="5"/>
  </si>
  <si>
    <t>法適用企業</t>
    <phoneticPr fontId="5"/>
  </si>
  <si>
    <t>下水道事業会計</t>
    <phoneticPr fontId="5"/>
  </si>
  <si>
    <t>宅地造成事業特別会計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</si>
  <si>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</si>
  <si>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</si>
  <si>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</si>
  <si>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</si>
  <si>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</si>
  <si>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</si>
  <si>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</si>
  <si>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</si>
  <si>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</si>
  <si>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</si>
  <si>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</si>
  <si>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</si>
  <si>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</si>
  <si>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</si>
  <si>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</si>
  <si>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</si>
  <si>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</si>
  <si>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</si>
  <si>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</si>
  <si>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</si>
  <si>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</si>
  <si>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</si>
  <si>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</si>
  <si>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</si>
  <si>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</si>
  <si>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</si>
  <si>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</si>
  <si>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</si>
  <si>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</si>
  <si>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</si>
  <si>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</si>
  <si>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</si>
  <si>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</si>
  <si>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</si>
  <si>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</si>
  <si>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</si>
  <si>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</si>
  <si>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</si>
  <si>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</si>
  <si>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</si>
  <si>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</si>
  <si>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</si>
  <si>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</si>
  <si>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</si>
  <si>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</si>
  <si>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</si>
  <si>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</si>
  <si>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</si>
  <si>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</si>
  <si>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</si>
  <si>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</si>
  <si>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</si>
  <si>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</si>
  <si>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</si>
  <si>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</si>
  <si>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</si>
  <si>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</si>
  <si>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</si>
  <si>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</si>
  <si>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</si>
  <si>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</si>
  <si>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</si>
  <si>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</si>
  <si>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</si>
  <si>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</si>
  <si>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</si>
  <si>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</si>
  <si>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</si>
  <si>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</si>
  <si>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</si>
  <si>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</si>
  <si>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</si>
  <si>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</si>
  <si>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</si>
  <si>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</si>
  <si>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</si>
  <si>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</si>
  <si>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</si>
  <si>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</si>
  <si>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</si>
  <si>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</si>
  <si>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</si>
  <si>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</si>
  <si>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</si>
  <si>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</si>
  <si>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</si>
  <si>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</si>
  <si>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</si>
  <si>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</si>
  <si>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</si>
  <si>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</si>
  <si>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</si>
  <si>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</si>
  <si>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</si>
  <si>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</si>
  <si>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</si>
  <si>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</si>
  <si>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</si>
  <si>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</si>
  <si>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</si>
  <si>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</si>
  <si>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</si>
  <si>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</si>
  <si>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</si>
  <si>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</si>
  <si>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</si>
  <si>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</si>
  <si>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</si>
  <si>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</si>
  <si>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</si>
  <si>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</si>
  <si>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</si>
  <si>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</si>
  <si>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</si>
  <si>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</si>
  <si>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</si>
  <si>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</si>
  <si>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</si>
  <si>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</si>
  <si>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</si>
  <si>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</si>
  <si>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</si>
  <si>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</si>
  <si>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</si>
  <si>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</si>
  <si>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</si>
  <si>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</si>
  <si>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</si>
  <si>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</si>
  <si>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</si>
  <si>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</si>
  <si>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</si>
  <si>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</si>
  <si>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</si>
  <si>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</si>
  <si>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</si>
  <si>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6.04</t>
  </si>
  <si>
    <t>▲ 0.07</t>
  </si>
  <si>
    <t>▲ 6.63</t>
  </si>
  <si>
    <t>一般会計</t>
  </si>
  <si>
    <t>簡易水道事業会計</t>
  </si>
  <si>
    <t>介護保険特別会計</t>
  </si>
  <si>
    <t>宅地造成事業特別会計</t>
  </si>
  <si>
    <t>国民健康保険特別会計</t>
  </si>
  <si>
    <t>下水道事業会計</t>
  </si>
  <si>
    <t>後期高齢者医療特別会計</t>
  </si>
  <si>
    <t>その他会計（赤字）</t>
  </si>
  <si>
    <t>その他会計（黒字）</t>
  </si>
  <si>
    <t>R02</t>
    <phoneticPr fontId="5"/>
  </si>
  <si>
    <t>R03</t>
    <phoneticPr fontId="5"/>
  </si>
  <si>
    <t>R04</t>
    <phoneticPr fontId="5"/>
  </si>
  <si>
    <t>R05</t>
    <phoneticPr fontId="5"/>
  </si>
  <si>
    <t>R06</t>
    <phoneticPr fontId="5"/>
  </si>
  <si>
    <t>文教厚生施設等整備基金</t>
    <phoneticPr fontId="5"/>
  </si>
  <si>
    <t>森林環境譲与税基金</t>
    <phoneticPr fontId="5"/>
  </si>
  <si>
    <t>ふるさと創生基金</t>
    <phoneticPr fontId="5"/>
  </si>
  <si>
    <t>-</t>
    <phoneticPr fontId="2"/>
  </si>
  <si>
    <t>須賀川地方広域消防組合</t>
    <rPh sb="0" eb="11">
      <t>スカガワチホウコウイキショウボウクミアイ</t>
    </rPh>
    <phoneticPr fontId="4"/>
  </si>
  <si>
    <t>石川地方生活環境施設組合　一般会計</t>
    <rPh sb="0" eb="12">
      <t>イシカワチホウセイカツカンキョウシセツクミアイ</t>
    </rPh>
    <rPh sb="13" eb="17">
      <t>イッパンカイケイ</t>
    </rPh>
    <phoneticPr fontId="4"/>
  </si>
  <si>
    <t>福島県市町村総合事務組合
一般会計</t>
    <rPh sb="0" eb="3">
      <t>フクシマケン</t>
    </rPh>
    <rPh sb="3" eb="12">
      <t>シチョウソンソウゴウジムクミアイ</t>
    </rPh>
    <rPh sb="13" eb="15">
      <t>イッパン</t>
    </rPh>
    <rPh sb="15" eb="17">
      <t>カイケイ</t>
    </rPh>
    <phoneticPr fontId="4"/>
  </si>
  <si>
    <t>福島県市町村総合事務組合
消防補償等特別会計</t>
    <rPh sb="0" eb="12">
      <t>フクシマケンシチョウソンソウゴウジムクミアイ</t>
    </rPh>
    <rPh sb="13" eb="15">
      <t>ショウボウ</t>
    </rPh>
    <rPh sb="15" eb="17">
      <t>ホショウ</t>
    </rPh>
    <rPh sb="17" eb="18">
      <t>トウ</t>
    </rPh>
    <rPh sb="18" eb="20">
      <t>トクベツ</t>
    </rPh>
    <rPh sb="20" eb="22">
      <t>カイケイ</t>
    </rPh>
    <phoneticPr fontId="4"/>
  </si>
  <si>
    <t>福島県市町村総合事務組合
消防賞じゅつ金特別会計</t>
    <rPh sb="0" eb="12">
      <t>フクシマケンシチョウソンソウゴウジムクミアイ</t>
    </rPh>
    <rPh sb="13" eb="15">
      <t>ショウボウ</t>
    </rPh>
    <rPh sb="15" eb="16">
      <t>ショウ</t>
    </rPh>
    <rPh sb="19" eb="20">
      <t>キン</t>
    </rPh>
    <rPh sb="20" eb="22">
      <t>トクベツ</t>
    </rPh>
    <rPh sb="22" eb="24">
      <t>カイケイ</t>
    </rPh>
    <phoneticPr fontId="4"/>
  </si>
  <si>
    <t>福島県市町村総合事務組合
非常勤職員公務災害補償特別会計</t>
    <rPh sb="0" eb="12">
      <t>フクシマケンシチョウソンソウゴウジムクミアイ</t>
    </rPh>
    <rPh sb="13" eb="16">
      <t>ヒジョウキン</t>
    </rPh>
    <rPh sb="16" eb="18">
      <t>ショクイン</t>
    </rPh>
    <rPh sb="18" eb="20">
      <t>コウム</t>
    </rPh>
    <rPh sb="20" eb="22">
      <t>サイガイ</t>
    </rPh>
    <rPh sb="22" eb="24">
      <t>ホショウ</t>
    </rPh>
    <rPh sb="24" eb="26">
      <t>トクベツ</t>
    </rPh>
    <rPh sb="26" eb="28">
      <t>カイケイ</t>
    </rPh>
    <phoneticPr fontId="4"/>
  </si>
  <si>
    <t>福島県市町村総合事務組合
自治会館管理特別会計</t>
    <rPh sb="0" eb="12">
      <t>フクシマケンシチョウソンソウゴウジムクミアイ</t>
    </rPh>
    <rPh sb="13" eb="15">
      <t>ジチ</t>
    </rPh>
    <rPh sb="15" eb="17">
      <t>カイカン</t>
    </rPh>
    <rPh sb="17" eb="19">
      <t>カンリ</t>
    </rPh>
    <rPh sb="19" eb="21">
      <t>トクベツ</t>
    </rPh>
    <rPh sb="21" eb="23">
      <t>カイケイ</t>
    </rPh>
    <phoneticPr fontId="4"/>
  </si>
  <si>
    <t>福島県後期高齢者医療広域連合一般会計</t>
  </si>
  <si>
    <t>-</t>
    <phoneticPr fontId="2"/>
  </si>
  <si>
    <t>福島県後期高齢者医療広域連合後期高齢者医療特別会計</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</si>
  <si>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</si>
  <si>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</si>
  <si>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将来負担比率は、充当可能基金を保有しているため算定されていない。一方で有形固定資産減価償却率は類似団体と比べ高い水準にある。
当町においては、それぞれの公共施設において個別施設計画を策定済みであるため、当該計画に基づき維持管理を適切に進めていく。</t>
    <rPh sb="32" eb="34">
      <t>イッポウ</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</si>
  <si>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</si>
  <si>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</si>
  <si>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</si>
  <si>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</si>
  <si>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</si>
  <si>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</si>
  <si>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は、充当可能基金を保有しているため算定されていない。一方で実質公債費比率は、令和6年度において前年度から0.6ポイント減の8.5ポイントであったが、今後は公営住宅等建設事業等に充当した地方債の償還が始まるため、実質公債費比率の上昇が見込まれるので、財政指標を注視しながら健全財政維持のため地方債の新規発行を抑制するなどの対策を講じることとしている。</t>
    <rPh sb="65" eb="66">
      <t>ゲン</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</si>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</sst>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64">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188" xfId="17" applyNumberFormat="1" applyFont="1" applyFill="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0" fontId="16" fillId="0" borderId="41" xfId="16" applyBorder="1" applyAlignment="1" applyProtection="1">
      <alignment horizontal="left" vertical="top" wrapText="1"/>
      <protection locked="0"/>
    </xf>
    <xf numFmtId="0" fontId="16" fillId="0" borderId="12" xfId="16" applyBorder="1" applyAlignment="1" applyProtection="1">
      <alignment horizontal="left" vertical="top" wrapText="1"/>
      <protection locked="0"/>
    </xf>
    <xf numFmtId="0" fontId="16" fillId="0" borderId="51" xfId="16" applyBorder="1" applyAlignment="1" applyProtection="1">
      <alignment horizontal="left" vertical="top" wrapText="1"/>
      <protection locked="0"/>
    </xf>
    <xf numFmtId="0" fontId="16" fillId="0" borderId="65" xfId="16" applyBorder="1" applyAlignment="1" applyProtection="1">
      <alignment horizontal="left" vertical="top" wrapText="1"/>
      <protection locked="0"/>
    </xf>
    <xf numFmtId="0" fontId="16" fillId="0" borderId="0" xfId="16" applyAlignment="1" applyProtection="1">
      <alignment horizontal="left" vertical="top" wrapText="1"/>
      <protection locked="0"/>
    </xf>
    <xf numFmtId="0" fontId="16" fillId="0" borderId="38" xfId="16" applyBorder="1" applyAlignment="1" applyProtection="1">
      <alignment horizontal="left" vertical="top" wrapText="1"/>
      <protection locked="0"/>
    </xf>
    <xf numFmtId="0" fontId="16" fillId="0" borderId="37" xfId="16" applyBorder="1" applyAlignment="1" applyProtection="1">
      <alignment horizontal="left" vertical="top" wrapText="1"/>
      <protection locked="0"/>
    </xf>
    <xf numFmtId="0" fontId="16" fillId="0" borderId="56" xfId="16" applyBorder="1" applyAlignment="1" applyProtection="1">
      <alignment horizontal="left" vertical="top" wrapText="1"/>
      <protection locked="0"/>
    </xf>
    <xf numFmtId="0" fontId="16" fillId="0" borderId="40" xfId="16" applyBorder="1" applyAlignment="1" applyProtection="1">
      <alignment horizontal="left" vertical="top" wrapText="1"/>
      <protection locked="0"/>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wrapText="1"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87" fontId="34" fillId="0" borderId="117" xfId="12" applyNumberFormat="1" applyFont="1" applyBorder="1" applyAlignment="1" applyProtection="1">
      <alignment horizontal="right" vertical="center" shrinkToFit="1"/>
      <protection locked="0"/>
    </xf>
    <xf numFmtId="187" fontId="34" fillId="0" borderId="113" xfId="12" applyNumberFormat="1" applyFont="1" applyBorder="1" applyAlignment="1" applyProtection="1">
      <alignment horizontal="right" vertical="center" shrinkToFit="1"/>
      <protection locked="0"/>
    </xf>
    <xf numFmtId="187" fontId="34" fillId="0" borderId="120"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56A2216C-5D8F-4CB7-8F36-F44C117883BB}"/>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263613</c:v>
                </c:pt>
                <c:pt idx="1">
                  <c:v>330026</c:v>
                </c:pt>
                <c:pt idx="2">
                  <c:v>278179</c:v>
                </c:pt>
                <c:pt idx="3">
                  <c:v>283153</c:v>
                </c:pt>
                <c:pt idx="4">
                  <c:v>262169</c:v>
                </c:pt>
              </c:numCache>
            </c:numRef>
          </c:val>
          <c:smooth val="0"/>
          <c:extLst>
            <c:ext xmlns:c16="http://schemas.microsoft.com/office/drawing/2014/chart" uri="{C3380CC4-5D6E-409C-BE32-E72D297353CC}">
              <c16:uniqueId val="{00000000-A6A8-4F37-AAD1-D34E19D1D790}"/>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242065</c:v>
                </c:pt>
                <c:pt idx="1">
                  <c:v>202405</c:v>
                </c:pt>
                <c:pt idx="2">
                  <c:v>126200</c:v>
                </c:pt>
                <c:pt idx="3">
                  <c:v>77945</c:v>
                </c:pt>
                <c:pt idx="4">
                  <c:v>141435</c:v>
                </c:pt>
              </c:numCache>
            </c:numRef>
          </c:val>
          <c:smooth val="0"/>
          <c:extLst>
            <c:ext xmlns:c16="http://schemas.microsoft.com/office/drawing/2014/chart" uri="{C3380CC4-5D6E-409C-BE32-E72D297353CC}">
              <c16:uniqueId val="{00000001-A6A8-4F37-AAD1-D34E19D1D790}"/>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4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3.94</c:v>
                </c:pt>
                <c:pt idx="1">
                  <c:v>7.33</c:v>
                </c:pt>
                <c:pt idx="2">
                  <c:v>4.1500000000000004</c:v>
                </c:pt>
                <c:pt idx="3">
                  <c:v>4.9400000000000004</c:v>
                </c:pt>
                <c:pt idx="4">
                  <c:v>4.68</c:v>
                </c:pt>
              </c:numCache>
            </c:numRef>
          </c:val>
          <c:extLst>
            <c:ext xmlns:c16="http://schemas.microsoft.com/office/drawing/2014/chart" uri="{C3380CC4-5D6E-409C-BE32-E72D297353CC}">
              <c16:uniqueId val="{00000000-1002-4440-A6A0-3DAA21C41C1D}"/>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36.380000000000003</c:v>
                </c:pt>
                <c:pt idx="1">
                  <c:v>39.549999999999997</c:v>
                </c:pt>
                <c:pt idx="2">
                  <c:v>36.92</c:v>
                </c:pt>
                <c:pt idx="3">
                  <c:v>36.19</c:v>
                </c:pt>
                <c:pt idx="4">
                  <c:v>29.18</c:v>
                </c:pt>
              </c:numCache>
            </c:numRef>
          </c:val>
          <c:extLst>
            <c:ext xmlns:c16="http://schemas.microsoft.com/office/drawing/2014/chart" uri="{C3380CC4-5D6E-409C-BE32-E72D297353CC}">
              <c16:uniqueId val="{00000001-1002-4440-A6A0-3DAA21C41C1D}"/>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1.1299999999999999</c:v>
                </c:pt>
                <c:pt idx="1">
                  <c:v>10.01</c:v>
                </c:pt>
                <c:pt idx="2">
                  <c:v>-6.04</c:v>
                </c:pt>
                <c:pt idx="3">
                  <c:v>-7.0000000000000007E-2</c:v>
                </c:pt>
                <c:pt idx="4">
                  <c:v>-6.63</c:v>
                </c:pt>
              </c:numCache>
            </c:numRef>
          </c:val>
          <c:smooth val="0"/>
          <c:extLst>
            <c:ext xmlns:c16="http://schemas.microsoft.com/office/drawing/2014/chart" uri="{C3380CC4-5D6E-409C-BE32-E72D297353CC}">
              <c16:uniqueId val="{00000002-1002-4440-A6A0-3DAA21C41C1D}"/>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0.22</c:v>
                </c:pt>
                <c:pt idx="2">
                  <c:v>#N/A</c:v>
                </c:pt>
                <c:pt idx="3">
                  <c:v>0.2</c:v>
                </c:pt>
                <c:pt idx="4">
                  <c:v>#N/A</c:v>
                </c:pt>
                <c:pt idx="5">
                  <c:v>0.17</c:v>
                </c:pt>
                <c:pt idx="6">
                  <c:v>#N/A</c:v>
                </c:pt>
                <c:pt idx="7">
                  <c:v>3.68</c:v>
                </c:pt>
                <c:pt idx="8">
                  <c:v>0</c:v>
                </c:pt>
                <c:pt idx="9">
                  <c:v>0</c:v>
                </c:pt>
              </c:numCache>
            </c:numRef>
          </c:val>
          <c:extLst>
            <c:ext xmlns:c16="http://schemas.microsoft.com/office/drawing/2014/chart" uri="{C3380CC4-5D6E-409C-BE32-E72D297353CC}">
              <c16:uniqueId val="{00000000-B3AA-4551-BD27-9EA4E57CF423}"/>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B3AA-4551-BD27-9EA4E57CF423}"/>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B3AA-4551-BD27-9EA4E57CF423}"/>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B3AA-4551-BD27-9EA4E57CF423}"/>
            </c:ext>
          </c:extLst>
        </c:ser>
        <c:ser>
          <c:idx val="4"/>
          <c:order val="4"/>
          <c:tx>
            <c:strRef>
              <c:f>データシート!$A$31</c:f>
              <c:strCache>
                <c:ptCount val="1"/>
                <c:pt idx="0">
                  <c:v>下水道事業会計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0</c:v>
                </c:pt>
                <c:pt idx="1">
                  <c:v>0</c:v>
                </c:pt>
                <c:pt idx="2">
                  <c:v>0</c:v>
                </c:pt>
                <c:pt idx="3">
                  <c:v>0</c:v>
                </c:pt>
                <c:pt idx="4">
                  <c:v>0</c:v>
                </c:pt>
                <c:pt idx="5">
                  <c:v>0</c:v>
                </c:pt>
                <c:pt idx="6">
                  <c:v>0</c:v>
                </c:pt>
                <c:pt idx="7">
                  <c:v>0</c:v>
                </c:pt>
                <c:pt idx="8">
                  <c:v>#N/A</c:v>
                </c:pt>
                <c:pt idx="9">
                  <c:v>0.64</c:v>
                </c:pt>
              </c:numCache>
            </c:numRef>
          </c:val>
          <c:extLst>
            <c:ext xmlns:c16="http://schemas.microsoft.com/office/drawing/2014/chart" uri="{C3380CC4-5D6E-409C-BE32-E72D297353CC}">
              <c16:uniqueId val="{00000004-B3AA-4551-BD27-9EA4E57CF423}"/>
            </c:ext>
          </c:extLst>
        </c:ser>
        <c:ser>
          <c:idx val="5"/>
          <c:order val="5"/>
          <c:tx>
            <c:strRef>
              <c:f>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0.55000000000000004</c:v>
                </c:pt>
                <c:pt idx="2">
                  <c:v>#N/A</c:v>
                </c:pt>
                <c:pt idx="3">
                  <c:v>0.11</c:v>
                </c:pt>
                <c:pt idx="4">
                  <c:v>#N/A</c:v>
                </c:pt>
                <c:pt idx="5">
                  <c:v>0.39</c:v>
                </c:pt>
                <c:pt idx="6">
                  <c:v>#N/A</c:v>
                </c:pt>
                <c:pt idx="7">
                  <c:v>0.83</c:v>
                </c:pt>
                <c:pt idx="8">
                  <c:v>#N/A</c:v>
                </c:pt>
                <c:pt idx="9">
                  <c:v>0.81</c:v>
                </c:pt>
              </c:numCache>
            </c:numRef>
          </c:val>
          <c:extLst>
            <c:ext xmlns:c16="http://schemas.microsoft.com/office/drawing/2014/chart" uri="{C3380CC4-5D6E-409C-BE32-E72D297353CC}">
              <c16:uniqueId val="{00000005-B3AA-4551-BD27-9EA4E57CF423}"/>
            </c:ext>
          </c:extLst>
        </c:ser>
        <c:ser>
          <c:idx val="6"/>
          <c:order val="6"/>
          <c:tx>
            <c:strRef>
              <c:f>データシート!$A$33</c:f>
              <c:strCache>
                <c:ptCount val="1"/>
                <c:pt idx="0">
                  <c:v>宅地造成事業特別会計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0.4</c:v>
                </c:pt>
                <c:pt idx="2">
                  <c:v>#N/A</c:v>
                </c:pt>
                <c:pt idx="3">
                  <c:v>1.57</c:v>
                </c:pt>
                <c:pt idx="4">
                  <c:v>#N/A</c:v>
                </c:pt>
                <c:pt idx="5">
                  <c:v>1.1100000000000001</c:v>
                </c:pt>
                <c:pt idx="6">
                  <c:v>#N/A</c:v>
                </c:pt>
                <c:pt idx="7">
                  <c:v>1.25</c:v>
                </c:pt>
                <c:pt idx="8">
                  <c:v>#N/A</c:v>
                </c:pt>
                <c:pt idx="9">
                  <c:v>1.23</c:v>
                </c:pt>
              </c:numCache>
            </c:numRef>
          </c:val>
          <c:extLst>
            <c:ext xmlns:c16="http://schemas.microsoft.com/office/drawing/2014/chart" uri="{C3380CC4-5D6E-409C-BE32-E72D297353CC}">
              <c16:uniqueId val="{00000006-B3AA-4551-BD27-9EA4E57CF423}"/>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0.91</c:v>
                </c:pt>
                <c:pt idx="2">
                  <c:v>#N/A</c:v>
                </c:pt>
                <c:pt idx="3">
                  <c:v>2.85</c:v>
                </c:pt>
                <c:pt idx="4">
                  <c:v>#N/A</c:v>
                </c:pt>
                <c:pt idx="5">
                  <c:v>2.02</c:v>
                </c:pt>
                <c:pt idx="6">
                  <c:v>#N/A</c:v>
                </c:pt>
                <c:pt idx="7">
                  <c:v>1.17</c:v>
                </c:pt>
                <c:pt idx="8">
                  <c:v>#N/A</c:v>
                </c:pt>
                <c:pt idx="9">
                  <c:v>1.58</c:v>
                </c:pt>
              </c:numCache>
            </c:numRef>
          </c:val>
          <c:extLst>
            <c:ext xmlns:c16="http://schemas.microsoft.com/office/drawing/2014/chart" uri="{C3380CC4-5D6E-409C-BE32-E72D297353CC}">
              <c16:uniqueId val="{00000007-B3AA-4551-BD27-9EA4E57CF423}"/>
            </c:ext>
          </c:extLst>
        </c:ser>
        <c:ser>
          <c:idx val="8"/>
          <c:order val="8"/>
          <c:tx>
            <c:strRef>
              <c:f>データシート!$A$35</c:f>
              <c:strCache>
                <c:ptCount val="1"/>
                <c:pt idx="0">
                  <c:v>簡易水道事業会計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0</c:v>
                </c:pt>
                <c:pt idx="1">
                  <c:v>0</c:v>
                </c:pt>
                <c:pt idx="2">
                  <c:v>0</c:v>
                </c:pt>
                <c:pt idx="3">
                  <c:v>0</c:v>
                </c:pt>
                <c:pt idx="4">
                  <c:v>0</c:v>
                </c:pt>
                <c:pt idx="5">
                  <c:v>0</c:v>
                </c:pt>
                <c:pt idx="6">
                  <c:v>0</c:v>
                </c:pt>
                <c:pt idx="7">
                  <c:v>0</c:v>
                </c:pt>
                <c:pt idx="8">
                  <c:v>#N/A</c:v>
                </c:pt>
                <c:pt idx="9">
                  <c:v>1.74</c:v>
                </c:pt>
              </c:numCache>
            </c:numRef>
          </c:val>
          <c:extLst>
            <c:ext xmlns:c16="http://schemas.microsoft.com/office/drawing/2014/chart" uri="{C3380CC4-5D6E-409C-BE32-E72D297353CC}">
              <c16:uniqueId val="{00000008-B3AA-4551-BD27-9EA4E57CF423}"/>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3.94</c:v>
                </c:pt>
                <c:pt idx="2">
                  <c:v>#N/A</c:v>
                </c:pt>
                <c:pt idx="3">
                  <c:v>7.33</c:v>
                </c:pt>
                <c:pt idx="4">
                  <c:v>#N/A</c:v>
                </c:pt>
                <c:pt idx="5">
                  <c:v>4.1500000000000004</c:v>
                </c:pt>
                <c:pt idx="6">
                  <c:v>#N/A</c:v>
                </c:pt>
                <c:pt idx="7">
                  <c:v>4.9400000000000004</c:v>
                </c:pt>
                <c:pt idx="8">
                  <c:v>#N/A</c:v>
                </c:pt>
                <c:pt idx="9">
                  <c:v>4.68</c:v>
                </c:pt>
              </c:numCache>
            </c:numRef>
          </c:val>
          <c:extLst>
            <c:ext xmlns:c16="http://schemas.microsoft.com/office/drawing/2014/chart" uri="{C3380CC4-5D6E-409C-BE32-E72D297353CC}">
              <c16:uniqueId val="{00000009-B3AA-4551-BD27-9EA4E57CF423}"/>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516</c:v>
                </c:pt>
                <c:pt idx="5">
                  <c:v>574</c:v>
                </c:pt>
                <c:pt idx="8">
                  <c:v>603</c:v>
                </c:pt>
                <c:pt idx="11">
                  <c:v>564</c:v>
                </c:pt>
                <c:pt idx="14">
                  <c:v>567</c:v>
                </c:pt>
              </c:numCache>
            </c:numRef>
          </c:val>
          <c:extLst>
            <c:ext xmlns:c16="http://schemas.microsoft.com/office/drawing/2014/chart" uri="{C3380CC4-5D6E-409C-BE32-E72D297353CC}">
              <c16:uniqueId val="{00000000-A5F5-47D2-BC78-5F401970034A}"/>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A5F5-47D2-BC78-5F401970034A}"/>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9</c:v>
                </c:pt>
                <c:pt idx="3">
                  <c:v>7</c:v>
                </c:pt>
                <c:pt idx="6">
                  <c:v>7</c:v>
                </c:pt>
                <c:pt idx="9">
                  <c:v>7</c:v>
                </c:pt>
                <c:pt idx="12">
                  <c:v>0</c:v>
                </c:pt>
              </c:numCache>
            </c:numRef>
          </c:val>
          <c:extLst>
            <c:ext xmlns:c16="http://schemas.microsoft.com/office/drawing/2014/chart" uri="{C3380CC4-5D6E-409C-BE32-E72D297353CC}">
              <c16:uniqueId val="{00000002-A5F5-47D2-BC78-5F401970034A}"/>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c:v>
                </c:pt>
                <c:pt idx="3">
                  <c:v>0</c:v>
                </c:pt>
                <c:pt idx="6">
                  <c:v>0</c:v>
                </c:pt>
                <c:pt idx="9">
                  <c:v>0</c:v>
                </c:pt>
                <c:pt idx="12">
                  <c:v>0</c:v>
                </c:pt>
              </c:numCache>
            </c:numRef>
          </c:val>
          <c:extLst>
            <c:ext xmlns:c16="http://schemas.microsoft.com/office/drawing/2014/chart" uri="{C3380CC4-5D6E-409C-BE32-E72D297353CC}">
              <c16:uniqueId val="{00000003-A5F5-47D2-BC78-5F401970034A}"/>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41</c:v>
                </c:pt>
                <c:pt idx="3">
                  <c:v>45</c:v>
                </c:pt>
                <c:pt idx="6">
                  <c:v>51</c:v>
                </c:pt>
                <c:pt idx="9">
                  <c:v>58</c:v>
                </c:pt>
                <c:pt idx="12">
                  <c:v>21</c:v>
                </c:pt>
              </c:numCache>
            </c:numRef>
          </c:val>
          <c:extLst>
            <c:ext xmlns:c16="http://schemas.microsoft.com/office/drawing/2014/chart" uri="{C3380CC4-5D6E-409C-BE32-E72D297353CC}">
              <c16:uniqueId val="{00000004-A5F5-47D2-BC78-5F401970034A}"/>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A5F5-47D2-BC78-5F401970034A}"/>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A5F5-47D2-BC78-5F401970034A}"/>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644</c:v>
                </c:pt>
                <c:pt idx="3">
                  <c:v>738</c:v>
                </c:pt>
                <c:pt idx="6">
                  <c:v>767</c:v>
                </c:pt>
                <c:pt idx="9">
                  <c:v>734</c:v>
                </c:pt>
                <c:pt idx="12">
                  <c:v>723</c:v>
                </c:pt>
              </c:numCache>
            </c:numRef>
          </c:val>
          <c:extLst>
            <c:ext xmlns:c16="http://schemas.microsoft.com/office/drawing/2014/chart" uri="{C3380CC4-5D6E-409C-BE32-E72D297353CC}">
              <c16:uniqueId val="{00000007-A5F5-47D2-BC78-5F401970034A}"/>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179</c:v>
                </c:pt>
                <c:pt idx="2">
                  <c:v>#N/A</c:v>
                </c:pt>
                <c:pt idx="3">
                  <c:v>#N/A</c:v>
                </c:pt>
                <c:pt idx="4">
                  <c:v>216</c:v>
                </c:pt>
                <c:pt idx="5">
                  <c:v>#N/A</c:v>
                </c:pt>
                <c:pt idx="6">
                  <c:v>#N/A</c:v>
                </c:pt>
                <c:pt idx="7">
                  <c:v>222</c:v>
                </c:pt>
                <c:pt idx="8">
                  <c:v>#N/A</c:v>
                </c:pt>
                <c:pt idx="9">
                  <c:v>#N/A</c:v>
                </c:pt>
                <c:pt idx="10">
                  <c:v>235</c:v>
                </c:pt>
                <c:pt idx="11">
                  <c:v>#N/A</c:v>
                </c:pt>
                <c:pt idx="12">
                  <c:v>#N/A</c:v>
                </c:pt>
                <c:pt idx="13">
                  <c:v>177</c:v>
                </c:pt>
                <c:pt idx="14">
                  <c:v>#N/A</c:v>
                </c:pt>
              </c:numCache>
            </c:numRef>
          </c:val>
          <c:smooth val="0"/>
          <c:extLst>
            <c:ext xmlns:c16="http://schemas.microsoft.com/office/drawing/2014/chart" uri="{C3380CC4-5D6E-409C-BE32-E72D297353CC}">
              <c16:uniqueId val="{00000008-A5F5-47D2-BC78-5F401970034A}"/>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5616</c:v>
                </c:pt>
                <c:pt idx="5">
                  <c:v>5476</c:v>
                </c:pt>
                <c:pt idx="8">
                  <c:v>5088</c:v>
                </c:pt>
                <c:pt idx="11">
                  <c:v>4843</c:v>
                </c:pt>
                <c:pt idx="14">
                  <c:v>4629</c:v>
                </c:pt>
              </c:numCache>
            </c:numRef>
          </c:val>
          <c:extLst>
            <c:ext xmlns:c16="http://schemas.microsoft.com/office/drawing/2014/chart" uri="{C3380CC4-5D6E-409C-BE32-E72D297353CC}">
              <c16:uniqueId val="{00000000-C6BC-4CF0-AB38-649D9F019451}"/>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11</c:v>
                </c:pt>
                <c:pt idx="5">
                  <c:v>5</c:v>
                </c:pt>
                <c:pt idx="8">
                  <c:v>0</c:v>
                </c:pt>
                <c:pt idx="11">
                  <c:v>0</c:v>
                </c:pt>
                <c:pt idx="14">
                  <c:v>0</c:v>
                </c:pt>
              </c:numCache>
            </c:numRef>
          </c:val>
          <c:extLst>
            <c:ext xmlns:c16="http://schemas.microsoft.com/office/drawing/2014/chart" uri="{C3380CC4-5D6E-409C-BE32-E72D297353CC}">
              <c16:uniqueId val="{00000001-C6BC-4CF0-AB38-649D9F019451}"/>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2800</c:v>
                </c:pt>
                <c:pt idx="5">
                  <c:v>3300</c:v>
                </c:pt>
                <c:pt idx="8">
                  <c:v>3776</c:v>
                </c:pt>
                <c:pt idx="11">
                  <c:v>3909</c:v>
                </c:pt>
                <c:pt idx="14">
                  <c:v>4065</c:v>
                </c:pt>
              </c:numCache>
            </c:numRef>
          </c:val>
          <c:extLst>
            <c:ext xmlns:c16="http://schemas.microsoft.com/office/drawing/2014/chart" uri="{C3380CC4-5D6E-409C-BE32-E72D297353CC}">
              <c16:uniqueId val="{00000002-C6BC-4CF0-AB38-649D9F019451}"/>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C6BC-4CF0-AB38-649D9F019451}"/>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C6BC-4CF0-AB38-649D9F019451}"/>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C6BC-4CF0-AB38-649D9F019451}"/>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210</c:v>
                </c:pt>
                <c:pt idx="3">
                  <c:v>251</c:v>
                </c:pt>
                <c:pt idx="6">
                  <c:v>237</c:v>
                </c:pt>
                <c:pt idx="9">
                  <c:v>224</c:v>
                </c:pt>
                <c:pt idx="12">
                  <c:v>185</c:v>
                </c:pt>
              </c:numCache>
            </c:numRef>
          </c:val>
          <c:extLst>
            <c:ext xmlns:c16="http://schemas.microsoft.com/office/drawing/2014/chart" uri="{C3380CC4-5D6E-409C-BE32-E72D297353CC}">
              <c16:uniqueId val="{00000006-C6BC-4CF0-AB38-649D9F019451}"/>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178</c:v>
                </c:pt>
                <c:pt idx="3">
                  <c:v>175</c:v>
                </c:pt>
                <c:pt idx="6">
                  <c:v>183</c:v>
                </c:pt>
                <c:pt idx="9">
                  <c:v>184</c:v>
                </c:pt>
                <c:pt idx="12">
                  <c:v>171</c:v>
                </c:pt>
              </c:numCache>
            </c:numRef>
          </c:val>
          <c:extLst>
            <c:ext xmlns:c16="http://schemas.microsoft.com/office/drawing/2014/chart" uri="{C3380CC4-5D6E-409C-BE32-E72D297353CC}">
              <c16:uniqueId val="{00000007-C6BC-4CF0-AB38-649D9F019451}"/>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475</c:v>
                </c:pt>
                <c:pt idx="3">
                  <c:v>382</c:v>
                </c:pt>
                <c:pt idx="6">
                  <c:v>349</c:v>
                </c:pt>
                <c:pt idx="9">
                  <c:v>438</c:v>
                </c:pt>
                <c:pt idx="12">
                  <c:v>498</c:v>
                </c:pt>
              </c:numCache>
            </c:numRef>
          </c:val>
          <c:extLst>
            <c:ext xmlns:c16="http://schemas.microsoft.com/office/drawing/2014/chart" uri="{C3380CC4-5D6E-409C-BE32-E72D297353CC}">
              <c16:uniqueId val="{00000008-C6BC-4CF0-AB38-649D9F019451}"/>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22</c:v>
                </c:pt>
                <c:pt idx="3">
                  <c:v>14</c:v>
                </c:pt>
                <c:pt idx="6">
                  <c:v>7</c:v>
                </c:pt>
                <c:pt idx="9">
                  <c:v>0</c:v>
                </c:pt>
                <c:pt idx="12">
                  <c:v>0</c:v>
                </c:pt>
              </c:numCache>
            </c:numRef>
          </c:val>
          <c:extLst>
            <c:ext xmlns:c16="http://schemas.microsoft.com/office/drawing/2014/chart" uri="{C3380CC4-5D6E-409C-BE32-E72D297353CC}">
              <c16:uniqueId val="{00000009-C6BC-4CF0-AB38-649D9F019451}"/>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6017</c:v>
                </c:pt>
                <c:pt idx="3">
                  <c:v>6046</c:v>
                </c:pt>
                <c:pt idx="6">
                  <c:v>5671</c:v>
                </c:pt>
                <c:pt idx="9">
                  <c:v>5225</c:v>
                </c:pt>
                <c:pt idx="12">
                  <c:v>5057</c:v>
                </c:pt>
              </c:numCache>
            </c:numRef>
          </c:val>
          <c:extLst>
            <c:ext xmlns:c16="http://schemas.microsoft.com/office/drawing/2014/chart" uri="{C3380CC4-5D6E-409C-BE32-E72D297353CC}">
              <c16:uniqueId val="{0000000A-C6BC-4CF0-AB38-649D9F019451}"/>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C6BC-4CF0-AB38-649D9F019451}"/>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1120</c:v>
                </c:pt>
                <c:pt idx="1">
                  <c:v>1094</c:v>
                </c:pt>
                <c:pt idx="2">
                  <c:v>896</c:v>
                </c:pt>
              </c:numCache>
            </c:numRef>
          </c:val>
          <c:extLst>
            <c:ext xmlns:c16="http://schemas.microsoft.com/office/drawing/2014/chart" uri="{C3380CC4-5D6E-409C-BE32-E72D297353CC}">
              <c16:uniqueId val="{00000000-1B0B-48CC-AC91-4FE9A4395539}"/>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1192</c:v>
                </c:pt>
                <c:pt idx="1">
                  <c:v>1367</c:v>
                </c:pt>
                <c:pt idx="2">
                  <c:v>1694</c:v>
                </c:pt>
              </c:numCache>
            </c:numRef>
          </c:val>
          <c:extLst>
            <c:ext xmlns:c16="http://schemas.microsoft.com/office/drawing/2014/chart" uri="{C3380CC4-5D6E-409C-BE32-E72D297353CC}">
              <c16:uniqueId val="{00000001-1B0B-48CC-AC91-4FE9A4395539}"/>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1155</c:v>
                </c:pt>
                <c:pt idx="1">
                  <c:v>1168</c:v>
                </c:pt>
                <c:pt idx="2">
                  <c:v>1188</c:v>
                </c:pt>
              </c:numCache>
            </c:numRef>
          </c:val>
          <c:extLst>
            <c:ext xmlns:c16="http://schemas.microsoft.com/office/drawing/2014/chart" uri="{C3380CC4-5D6E-409C-BE32-E72D297353CC}">
              <c16:uniqueId val="{00000002-1B0B-48CC-AC91-4FE9A4395539}"/>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{EB060BC3-2054-4635-AC5E-64FB2C98CFAE}</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8716-430B-A90F-40CFCD267F01}"/>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{55349C11-61EB-458E-8C2D-E277B2FAD826}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716-430B-A90F-40CFCD267F01}"/>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{6506045B-19BD-47EA-B2AE-12E4A245338A}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716-430B-A90F-40CFCD267F01}"/>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{B13A4EE1-B487-441F-960C-2EF26F53F0A5}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716-430B-A90F-40CFCD267F01}"/>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{FE0F5145-858E-46AA-8F7E-634ADD05A4DA}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716-430B-A90F-40CFCD267F01}"/>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{D369550A-66AF-409B-8655-46F97457751A}</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8716-430B-A90F-40CFCD267F01}"/>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{4D6906F8-9109-465B-BD72-398038B29252}</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8716-430B-A90F-40CFCD267F01}"/>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{32B778A5-4B5D-4334-9A04-B456B96D61C2}</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8716-430B-A90F-40CFCD267F01}"/>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{DC8D8EC6-5034-4CBB-A255-6ECE8520F0C3}</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8716-430B-A90F-40CFCD267F01}"/>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63.2</c:v>
                </c:pt>
                <c:pt idx="8">
                  <c:v>64.3</c:v>
                </c:pt>
                <c:pt idx="16">
                  <c:v>66.099999999999994</c:v>
                </c:pt>
                <c:pt idx="24">
                  <c:v>68.2</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8716-430B-A90F-40CFCD267F01}"/>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{54B796C0-3848-4D78-AF5B-3BF78693B9DA}</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8716-430B-A90F-40CFCD267F01}"/>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{38E446B6-22C9-4EC9-862B-7AE2ABBE3790}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716-430B-A90F-40CFCD267F01}"/>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{D129183A-4404-4ADE-951A-5E52F711A69F}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716-430B-A90F-40CFCD267F01}"/>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{7A0BCF57-6952-4BFA-845F-C8C0800BA863}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716-430B-A90F-40CFCD267F01}"/>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{C093C163-8F49-4361-8BF0-439936D1F238}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716-430B-A90F-40CFCD267F01}"/>
                </c:ext>
              </c:extLst>
            </c:dLbl>
            <c:dLbl>
              <c:idx val="8"/>
              <c:layout>
                <c:manualLayout>
                  <c:x val="-4.5538669966447953E-2"/>
                  <c:y val="-6.4739042105865174E-2"/>
                </c:manualLayout>
              </c:layout>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{CD6F1092-2241-46DE-9814-A5F746A43F2C}</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8716-430B-A90F-40CFCD267F01}"/>
                </c:ext>
              </c:extLst>
            </c:dLbl>
            <c:dLbl>
              <c:idx val="16"/>
              <c:layout>
                <c:manualLayout>
                  <c:x val="-1.8492831334020431E-2"/>
                  <c:y val="-6.4739042105865174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{ED2220A7-276E-4E82-A597-745CCF2544C4}</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8716-430B-A90F-40CFCD267F01}"/>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{1ABA7C59-85A2-4781-A223-029B061A6C54}</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8716-430B-A90F-40CFCD267F01}"/>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{F0D0079A-D4DF-424E-B6CD-1A3A8C5AEF0F}</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8716-430B-A90F-40CFCD267F01}"/>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62.2</c:v>
                </c:pt>
                <c:pt idx="8">
                  <c:v>62.9</c:v>
                </c:pt>
                <c:pt idx="16">
                  <c:v>62.9</c:v>
                </c:pt>
                <c:pt idx="24">
                  <c:v>64.3</c:v>
                </c:pt>
              </c:numCache>
            </c:numRef>
          </c:xVal>
          <c:yVal>
            <c:numRef>
              <c:f>公会計指標分析・財政指標組合せ分析表!$BP$55:$DC$55</c:f>
              <c:numCache>
                <c:formatCode>#,##0.0;"▲ "#,##0.0</c:formatCode>
                <c:ptCount val="40"/>
                <c:pt idx="0">
                  <c:v>0</c:v>
                </c:pt>
                <c:pt idx="8">
                  <c:v>0</c:v>
                </c:pt>
                <c:pt idx="16">
                  <c:v>0</c:v>
                </c:pt>
                <c:pt idx="24">
                  <c:v>0</c:v>
                </c:pt>
              </c:numCache>
            </c:numRef>
          </c:yVal>
          <c:smooth val="0"/>
          <c:extLst>
            <c:ext xmlns:c16="http://schemas.microsoft.com/office/drawing/2014/chart" uri="{C3380CC4-5D6E-409C-BE32-E72D297353CC}">
              <c16:uniqueId val="{00000013-8716-430B-A90F-40CFCD267F01}"/>
            </c:ext>
          </c:extLst>
        </c:ser>
        <c:dLbls>
          <c:showLegendKey val="0"/>
          <c:showVal val="1"/>
          <c:showCatName val="0"/>
          <c:showSerName val="0"/>
          <c:showPercent val="0"/>
          <c:showBubbleSize val="0"/>
        </c:dLbls>
        <c:axId val="46179840"/>
        <c:axId val="46181760"/>
      </c:scatterChart>
      <c:valAx>
        <c:axId val="46179840"/>
        <c:scaling>
          <c:orientation val="maxMin"/>
          <c:max val="65"/>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{BBDFC0D0-994B-4E64-82BF-69BA34CD6906}</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B299-46E8-9B35-CB7793A31648}"/>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{E2C767D3-503E-44E7-B0CA-2E324A896824}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299-46E8-9B35-CB7793A31648}"/>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{EBCD82F1-6FFD-4CC1-AA11-0BC0FBB144EF}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299-46E8-9B35-CB7793A31648}"/>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{22CC7049-986F-47FC-A152-2F3551514682}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299-46E8-9B35-CB7793A31648}"/>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{8529D44A-BF49-43A5-A0D1-D495FC99BC0E}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299-46E8-9B35-CB7793A31648}"/>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{4B57B492-146D-4255-ADFA-95A979D1EDBA}</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B299-46E8-9B35-CB7793A31648}"/>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{A37DEEE5-8DD4-45E4-AACC-5BADAE16B7B9}</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B299-46E8-9B35-CB7793A31648}"/>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{98517B06-DABE-4ADC-8862-63B931154977}</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B299-46E8-9B35-CB7793A31648}"/>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{DAAB6625-B484-47E3-9CDD-118CD31C9725}</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B299-46E8-9B35-CB7793A3164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7.8</c:v>
                </c:pt>
                <c:pt idx="8">
                  <c:v>8.1</c:v>
                </c:pt>
                <c:pt idx="16">
                  <c:v>8.5</c:v>
                </c:pt>
                <c:pt idx="24">
                  <c:v>9.1</c:v>
                </c:pt>
                <c:pt idx="32">
                  <c:v>8.5</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B299-46E8-9B35-CB7793A31648}"/>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{59324301-34A6-422A-BEC6-4C39DF519DCC}</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B299-46E8-9B35-CB7793A31648}"/>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{710FFFA6-D1E2-4509-BADA-311BA4918F08}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299-46E8-9B35-CB7793A31648}"/>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{3B83C455-B602-42DA-8CCD-5443FE760706}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299-46E8-9B35-CB7793A31648}"/>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{6F2C6C9F-D874-4028-955F-3BBCECFC3582}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299-46E8-9B35-CB7793A31648}"/>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{0F3E5156-40F2-4334-9810-F22BCB2C0E22}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299-46E8-9B35-CB7793A31648}"/>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{EA477E2D-7174-493E-A15F-75D43C85A34B}</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B299-46E8-9B35-CB7793A31648}"/>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{46389093-423C-45CA-B3BB-4C73F913EC45}</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B299-46E8-9B35-CB7793A31648}"/>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{B85C5206-C451-473C-ABA0-78FCA4B7A4DC}</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B299-46E8-9B35-CB7793A31648}"/>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{980476FC-5229-43F1-A2F1-2B86552729A5}</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B299-46E8-9B35-CB7793A3164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5.8</c:v>
                </c:pt>
                <c:pt idx="8">
                  <c:v>6.1</c:v>
                </c:pt>
                <c:pt idx="16">
                  <c:v>6.3</c:v>
                </c:pt>
                <c:pt idx="24">
                  <c:v>6.7</c:v>
                </c:pt>
                <c:pt idx="32">
                  <c:v>6.6</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B299-46E8-9B35-CB7793A31648}"/>
            </c:ext>
          </c:extLst>
        </c:ser>
        <c:dLbls>
          <c:showLegendKey val="0"/>
          <c:showVal val="1"/>
          <c:showCatName val="0"/>
          <c:showSerName val="0"/>
          <c:showPercent val="0"/>
          <c:showBubbleSize val="0"/>
        </c:dLbls>
        <c:axId val="84219776"/>
        <c:axId val="84234240"/>
      </c:scatterChart>
      <c:valAx>
        <c:axId val="84219776"/>
        <c:scaling>
          <c:orientation val="maxMin"/>
          <c:max val="6.8"/>
          <c:min val="5.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福島県古殿町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4,517
4,407
163.29
4,910,966
4,750,149
143,808
3,071,575
5,056,735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ja-JP" sz="1100">
              <a:solidFill>
                <a:schemeClr val="dk1"/>
              </a:solidFill>
              <a:effectLst/>
              <a:latin typeface="+mn-lt"/>
              <a:ea typeface="+mn-ea"/>
              <a:cs typeface="+mn-cs"/>
            </a:rPr>
            <a:t>人口減少や全国平均を上回る高齢化に加え、町内産業が少なく、財政基盤が弱いため、財政力指数は類似団体を下回っている。　</a:t>
          </a:r>
          <a:endParaRPr lang="ja-JP" altLang="ja-JP" sz="1400">
            <a:effectLst/>
          </a:endParaRPr>
        </a:p>
        <a:p>
          <a:r>
            <a:rPr kumimoji="1" lang="ja-JP" altLang="ja-JP" sz="1100">
              <a:solidFill>
                <a:schemeClr val="dk1"/>
              </a:solidFill>
              <a:effectLst/>
              <a:latin typeface="+mn-lt"/>
              <a:ea typeface="+mn-ea"/>
              <a:cs typeface="+mn-cs"/>
            </a:rPr>
            <a:t>　現在、第</a:t>
          </a:r>
          <a:r>
            <a:rPr kumimoji="1" lang="en-US" altLang="ja-JP" sz="1100">
              <a:solidFill>
                <a:schemeClr val="dk1"/>
              </a:solidFill>
              <a:effectLst/>
              <a:latin typeface="+mn-lt"/>
              <a:ea typeface="+mn-ea"/>
              <a:cs typeface="+mn-cs"/>
            </a:rPr>
            <a:t>7</a:t>
          </a:r>
          <a:r>
            <a:rPr kumimoji="1" lang="ja-JP" altLang="ja-JP" sz="1100">
              <a:solidFill>
                <a:schemeClr val="dk1"/>
              </a:solidFill>
              <a:effectLst/>
              <a:latin typeface="+mn-lt"/>
              <a:ea typeface="+mn-ea"/>
              <a:cs typeface="+mn-cs"/>
            </a:rPr>
            <a:t>次振興計画に沿った施策を実施し、活力ある町づくりを図っている。また、町税の徴収向上対策により歳入確保等財政健全化に努めている。</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16510</xdr:rowOff>
    </xdr:from>
    <xdr:to>
      <xdr:col>23</xdr:col>
      <xdr:colOff>133350</xdr:colOff>
      <xdr:row>45</xdr:row>
      <xdr:rowOff>1694</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953000" y="6188710"/>
          <a:ext cx="0" cy="152823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145221</xdr:rowOff>
    </xdr:from>
    <xdr:ext cx="762000" cy="259045"/>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5041900" y="7689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1694</xdr:rowOff>
    </xdr:from>
    <xdr:to>
      <xdr:col>24</xdr:col>
      <xdr:colOff>12700</xdr:colOff>
      <xdr:row>45</xdr:row>
      <xdr:rowOff>1694</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77169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102887</xdr:rowOff>
    </xdr:from>
    <xdr:ext cx="762000" cy="259045"/>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5041900" y="5932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16510</xdr:rowOff>
    </xdr:from>
    <xdr:to>
      <xdr:col>24</xdr:col>
      <xdr:colOff>12700</xdr:colOff>
      <xdr:row>36</xdr:row>
      <xdr:rowOff>16510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6188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76623</xdr:rowOff>
    </xdr:from>
    <xdr:to>
      <xdr:col>23</xdr:col>
      <xdr:colOff>133350</xdr:colOff>
      <xdr:row>44</xdr:row>
      <xdr:rowOff>76623</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114800" y="762042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165540</xdr:rowOff>
    </xdr:from>
    <xdr:ext cx="762000" cy="259045"/>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5041900" y="73664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149013</xdr:rowOff>
    </xdr:from>
    <xdr:to>
      <xdr:col>23</xdr:col>
      <xdr:colOff>184150</xdr:colOff>
      <xdr:row>44</xdr:row>
      <xdr:rowOff>79163</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902200" y="7521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68580</xdr:rowOff>
    </xdr:from>
    <xdr:to>
      <xdr:col>19</xdr:col>
      <xdr:colOff>133350</xdr:colOff>
      <xdr:row>44</xdr:row>
      <xdr:rowOff>76623</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3225800" y="7612380"/>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157056</xdr:rowOff>
    </xdr:from>
    <xdr:to>
      <xdr:col>19</xdr:col>
      <xdr:colOff>184150</xdr:colOff>
      <xdr:row>44</xdr:row>
      <xdr:rowOff>87206</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064000" y="7529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97383</xdr:rowOff>
    </xdr:from>
    <xdr:ext cx="736600" cy="259045"/>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733800" y="72982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68580</xdr:rowOff>
    </xdr:from>
    <xdr:to>
      <xdr:col>15</xdr:col>
      <xdr:colOff>82550</xdr:colOff>
      <xdr:row>44</xdr:row>
      <xdr:rowOff>68580</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2336800" y="76123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157056</xdr:rowOff>
    </xdr:from>
    <xdr:to>
      <xdr:col>15</xdr:col>
      <xdr:colOff>133350</xdr:colOff>
      <xdr:row>44</xdr:row>
      <xdr:rowOff>87206</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175000" y="7529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97383</xdr:rowOff>
    </xdr:from>
    <xdr:ext cx="7620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844800" y="72982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60537</xdr:rowOff>
    </xdr:from>
    <xdr:to>
      <xdr:col>11</xdr:col>
      <xdr:colOff>31750</xdr:colOff>
      <xdr:row>44</xdr:row>
      <xdr:rowOff>68580</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1447800" y="7604337"/>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149013</xdr:rowOff>
    </xdr:from>
    <xdr:to>
      <xdr:col>11</xdr:col>
      <xdr:colOff>82550</xdr:colOff>
      <xdr:row>44</xdr:row>
      <xdr:rowOff>79163</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286000" y="7521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89340</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955800" y="7290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132927</xdr:rowOff>
    </xdr:from>
    <xdr:to>
      <xdr:col>7</xdr:col>
      <xdr:colOff>31750</xdr:colOff>
      <xdr:row>44</xdr:row>
      <xdr:rowOff>63077</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397000" y="7505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73254</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066800" y="72741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25823</xdr:rowOff>
    </xdr:from>
    <xdr:to>
      <xdr:col>23</xdr:col>
      <xdr:colOff>184150</xdr:colOff>
      <xdr:row>44</xdr:row>
      <xdr:rowOff>127423</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902200" y="7569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108390</xdr:rowOff>
    </xdr:from>
    <xdr:ext cx="762000" cy="259045"/>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5041900" y="7480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25823</xdr:rowOff>
    </xdr:from>
    <xdr:to>
      <xdr:col>19</xdr:col>
      <xdr:colOff>184150</xdr:colOff>
      <xdr:row>44</xdr:row>
      <xdr:rowOff>127423</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064000" y="7569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112200</xdr:rowOff>
    </xdr:from>
    <xdr:ext cx="7366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733800" y="76560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17780</xdr:rowOff>
    </xdr:from>
    <xdr:to>
      <xdr:col>15</xdr:col>
      <xdr:colOff>133350</xdr:colOff>
      <xdr:row>44</xdr:row>
      <xdr:rowOff>119380</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175000" y="7561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104157</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844800" y="7647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17780</xdr:rowOff>
    </xdr:from>
    <xdr:to>
      <xdr:col>11</xdr:col>
      <xdr:colOff>82550</xdr:colOff>
      <xdr:row>44</xdr:row>
      <xdr:rowOff>119380</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286000" y="7561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104157</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955800" y="7647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9737</xdr:rowOff>
    </xdr:from>
    <xdr:to>
      <xdr:col>7</xdr:col>
      <xdr:colOff>31750</xdr:colOff>
      <xdr:row>44</xdr:row>
      <xdr:rowOff>111337</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397000" y="7553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96114</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066800" y="76399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[92.2%]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　昨年度から引き続き類似団体を上回る経常収支比率となっている。要因としては、</a:t>
          </a:r>
          <a:r>
            <a:rPr kumimoji="1" lang="ja-JP" altLang="en-US" sz="1100">
              <a:solidFill>
                <a:sysClr val="windowText" lastClr="000000"/>
              </a:solidFill>
              <a:effectLst/>
              <a:latin typeface="+mn-lt"/>
              <a:ea typeface="+mn-ea"/>
              <a:cs typeface="+mn-cs"/>
            </a:rPr>
            <a:t>普通建設事業費</a:t>
          </a:r>
          <a:r>
            <a:rPr kumimoji="1" lang="ja-JP" altLang="ja-JP" sz="1100">
              <a:solidFill>
                <a:sysClr val="windowText" lastClr="000000"/>
              </a:solidFill>
              <a:effectLst/>
              <a:latin typeface="+mn-lt"/>
              <a:ea typeface="+mn-ea"/>
              <a:cs typeface="+mn-cs"/>
            </a:rPr>
            <a:t>の増（対前年比</a:t>
          </a:r>
          <a:r>
            <a:rPr kumimoji="1" lang="en-US" altLang="ja-JP" sz="1100">
              <a:solidFill>
                <a:sysClr val="windowText" lastClr="000000"/>
              </a:solidFill>
              <a:effectLst/>
              <a:latin typeface="+mn-lt"/>
              <a:ea typeface="+mn-ea"/>
              <a:cs typeface="+mn-cs"/>
            </a:rPr>
            <a:t>+76.1</a:t>
          </a:r>
          <a:r>
            <a:rPr kumimoji="1" lang="ja-JP" altLang="ja-JP" sz="1100">
              <a:solidFill>
                <a:sysClr val="windowText" lastClr="000000"/>
              </a:solidFill>
              <a:effectLst/>
              <a:latin typeface="+mn-lt"/>
              <a:ea typeface="+mn-ea"/>
              <a:cs typeface="+mn-cs"/>
            </a:rPr>
            <a:t>％）及び補助費等の増（対前年比</a:t>
          </a:r>
          <a:r>
            <a:rPr kumimoji="1" lang="en-US" altLang="ja-JP" sz="1100">
              <a:solidFill>
                <a:sysClr val="windowText" lastClr="000000"/>
              </a:solidFill>
              <a:effectLst/>
              <a:latin typeface="+mn-lt"/>
              <a:ea typeface="+mn-ea"/>
              <a:cs typeface="+mn-cs"/>
            </a:rPr>
            <a:t>+26.0</a:t>
          </a:r>
          <a:r>
            <a:rPr kumimoji="1" lang="ja-JP" altLang="ja-JP" sz="1100">
              <a:solidFill>
                <a:sysClr val="windowText" lastClr="000000"/>
              </a:solidFill>
              <a:effectLst/>
              <a:latin typeface="+mn-lt"/>
              <a:ea typeface="+mn-ea"/>
              <a:cs typeface="+mn-cs"/>
            </a:rPr>
            <a:t>％）などによるものである。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今後はより一層の義務的経費の削減に取り組み、財政健全化に努める。</a:t>
          </a:r>
          <a:endParaRPr lang="ja-JP" altLang="ja-JP" sz="1400">
            <a:solidFill>
              <a:sysClr val="windowText" lastClr="000000"/>
            </a:solidFill>
            <a:effectLst/>
          </a:endParaRP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a:extLst>
            <a:ext uri="{FF2B5EF4-FFF2-40B4-BE49-F238E27FC236}">
              <a16:creationId xmlns:a16="http://schemas.microsoft.com/office/drawing/2014/main" id="{00000000-0008-0000-0300-00007B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151130</xdr:rowOff>
    </xdr:from>
    <xdr:to>
      <xdr:col>23</xdr:col>
      <xdr:colOff>133350</xdr:colOff>
      <xdr:row>66</xdr:row>
      <xdr:rowOff>125984</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flipV="1">
          <a:off x="4953000" y="10095230"/>
          <a:ext cx="0" cy="134645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98061</xdr:rowOff>
    </xdr:from>
    <xdr:ext cx="762000" cy="259045"/>
    <xdr:sp macro="" textlink="">
      <xdr:nvSpPr>
        <xdr:cNvPr id="125" name="財政構造の弾力性最小値テキスト">
          <a:extLst>
            <a:ext uri="{FF2B5EF4-FFF2-40B4-BE49-F238E27FC236}">
              <a16:creationId xmlns:a16="http://schemas.microsoft.com/office/drawing/2014/main" id="{00000000-0008-0000-0300-00007D000000}"/>
            </a:ext>
          </a:extLst>
        </xdr:cNvPr>
        <xdr:cNvSpPr txBox="1"/>
      </xdr:nvSpPr>
      <xdr:spPr>
        <a:xfrm>
          <a:off x="5041900" y="11413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125984</xdr:rowOff>
    </xdr:from>
    <xdr:to>
      <xdr:col>24</xdr:col>
      <xdr:colOff>12700</xdr:colOff>
      <xdr:row>66</xdr:row>
      <xdr:rowOff>125984</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4864100" y="114416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66057</xdr:rowOff>
    </xdr:from>
    <xdr:ext cx="762000" cy="259045"/>
    <xdr:sp macro="" textlink="">
      <xdr:nvSpPr>
        <xdr:cNvPr id="127" name="財政構造の弾力性最大値テキスト">
          <a:extLst>
            <a:ext uri="{FF2B5EF4-FFF2-40B4-BE49-F238E27FC236}">
              <a16:creationId xmlns:a16="http://schemas.microsoft.com/office/drawing/2014/main" id="{00000000-0008-0000-0300-00007F000000}"/>
            </a:ext>
          </a:extLst>
        </xdr:cNvPr>
        <xdr:cNvSpPr txBox="1"/>
      </xdr:nvSpPr>
      <xdr:spPr>
        <a:xfrm>
          <a:off x="5041900" y="9838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151130</xdr:rowOff>
    </xdr:from>
    <xdr:to>
      <xdr:col>24</xdr:col>
      <xdr:colOff>12700</xdr:colOff>
      <xdr:row>58</xdr:row>
      <xdr:rowOff>151130</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0095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10414</xdr:rowOff>
    </xdr:from>
    <xdr:to>
      <xdr:col>23</xdr:col>
      <xdr:colOff>133350</xdr:colOff>
      <xdr:row>64</xdr:row>
      <xdr:rowOff>169672</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114800" y="10983214"/>
          <a:ext cx="838200" cy="159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92219</xdr:rowOff>
    </xdr:from>
    <xdr:ext cx="762000" cy="259045"/>
    <xdr:sp macro="" textlink="">
      <xdr:nvSpPr>
        <xdr:cNvPr id="130" name="財政構造の弾力性平均値テキスト">
          <a:extLst>
            <a:ext uri="{FF2B5EF4-FFF2-40B4-BE49-F238E27FC236}">
              <a16:creationId xmlns:a16="http://schemas.microsoft.com/office/drawing/2014/main" id="{00000000-0008-0000-0300-000082000000}"/>
            </a:ext>
          </a:extLst>
        </xdr:cNvPr>
        <xdr:cNvSpPr txBox="1"/>
      </xdr:nvSpPr>
      <xdr:spPr>
        <a:xfrm>
          <a:off x="5041900" y="105506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75692</xdr:rowOff>
    </xdr:from>
    <xdr:to>
      <xdr:col>23</xdr:col>
      <xdr:colOff>184150</xdr:colOff>
      <xdr:row>63</xdr:row>
      <xdr:rowOff>5842</xdr:rowOff>
    </xdr:to>
    <xdr:sp macro="" textlink="">
      <xdr:nvSpPr>
        <xdr:cNvPr id="131" name="フローチャート: 判断 130">
          <a:extLst>
            <a:ext uri="{FF2B5EF4-FFF2-40B4-BE49-F238E27FC236}">
              <a16:creationId xmlns:a16="http://schemas.microsoft.com/office/drawing/2014/main" id="{00000000-0008-0000-0300-000083000000}"/>
            </a:ext>
          </a:extLst>
        </xdr:cNvPr>
        <xdr:cNvSpPr/>
      </xdr:nvSpPr>
      <xdr:spPr>
        <a:xfrm>
          <a:off x="4902200" y="10705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107188</xdr:rowOff>
    </xdr:from>
    <xdr:to>
      <xdr:col>19</xdr:col>
      <xdr:colOff>133350</xdr:colOff>
      <xdr:row>64</xdr:row>
      <xdr:rowOff>10414</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3225800" y="10737088"/>
          <a:ext cx="889000" cy="24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37084</xdr:rowOff>
    </xdr:from>
    <xdr:to>
      <xdr:col>19</xdr:col>
      <xdr:colOff>184150</xdr:colOff>
      <xdr:row>62</xdr:row>
      <xdr:rowOff>138684</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064000" y="10666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148861</xdr:rowOff>
    </xdr:from>
    <xdr:ext cx="736600" cy="259045"/>
    <xdr:sp macro="" textlink="">
      <xdr:nvSpPr>
        <xdr:cNvPr id="134" name="テキスト ボックス 133">
          <a:extLst>
            <a:ext uri="{FF2B5EF4-FFF2-40B4-BE49-F238E27FC236}">
              <a16:creationId xmlns:a16="http://schemas.microsoft.com/office/drawing/2014/main" id="{00000000-0008-0000-0300-000086000000}"/>
            </a:ext>
          </a:extLst>
        </xdr:cNvPr>
        <xdr:cNvSpPr txBox="1"/>
      </xdr:nvSpPr>
      <xdr:spPr>
        <a:xfrm>
          <a:off x="3733800" y="104358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107188</xdr:rowOff>
    </xdr:from>
    <xdr:to>
      <xdr:col>15</xdr:col>
      <xdr:colOff>82550</xdr:colOff>
      <xdr:row>63</xdr:row>
      <xdr:rowOff>8128</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flipV="1">
          <a:off x="2336800" y="10737088"/>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121666</xdr:rowOff>
    </xdr:from>
    <xdr:to>
      <xdr:col>15</xdr:col>
      <xdr:colOff>133350</xdr:colOff>
      <xdr:row>62</xdr:row>
      <xdr:rowOff>51816</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3175000" y="10580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61993</xdr:rowOff>
    </xdr:from>
    <xdr:ext cx="7620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2844800" y="10348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8128</xdr:rowOff>
    </xdr:from>
    <xdr:to>
      <xdr:col>11</xdr:col>
      <xdr:colOff>31750</xdr:colOff>
      <xdr:row>63</xdr:row>
      <xdr:rowOff>123952</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1447800" y="10809478"/>
          <a:ext cx="889000" cy="115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133858</xdr:rowOff>
    </xdr:from>
    <xdr:to>
      <xdr:col>11</xdr:col>
      <xdr:colOff>82550</xdr:colOff>
      <xdr:row>61</xdr:row>
      <xdr:rowOff>64008</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2286000" y="10420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74185</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1955800" y="101897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32258</xdr:rowOff>
    </xdr:from>
    <xdr:to>
      <xdr:col>7</xdr:col>
      <xdr:colOff>31750</xdr:colOff>
      <xdr:row>62</xdr:row>
      <xdr:rowOff>133858</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1397000" y="10662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144035</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066800" y="104310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118872</xdr:rowOff>
    </xdr:from>
    <xdr:to>
      <xdr:col>23</xdr:col>
      <xdr:colOff>184150</xdr:colOff>
      <xdr:row>65</xdr:row>
      <xdr:rowOff>49022</xdr:rowOff>
    </xdr:to>
    <xdr:sp macro="" textlink="">
      <xdr:nvSpPr>
        <xdr:cNvPr id="148" name="楕円 147">
          <a:extLst>
            <a:ext uri="{FF2B5EF4-FFF2-40B4-BE49-F238E27FC236}">
              <a16:creationId xmlns:a16="http://schemas.microsoft.com/office/drawing/2014/main" id="{00000000-0008-0000-0300-000094000000}"/>
            </a:ext>
          </a:extLst>
        </xdr:cNvPr>
        <xdr:cNvSpPr/>
      </xdr:nvSpPr>
      <xdr:spPr>
        <a:xfrm>
          <a:off x="4902200" y="11091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90949</xdr:rowOff>
    </xdr:from>
    <xdr:ext cx="762000" cy="259045"/>
    <xdr:sp macro="" textlink="">
      <xdr:nvSpPr>
        <xdr:cNvPr id="149" name="財政構造の弾力性該当値テキスト">
          <a:extLst>
            <a:ext uri="{FF2B5EF4-FFF2-40B4-BE49-F238E27FC236}">
              <a16:creationId xmlns:a16="http://schemas.microsoft.com/office/drawing/2014/main" id="{00000000-0008-0000-0300-000095000000}"/>
            </a:ext>
          </a:extLst>
        </xdr:cNvPr>
        <xdr:cNvSpPr txBox="1"/>
      </xdr:nvSpPr>
      <xdr:spPr>
        <a:xfrm>
          <a:off x="5041900" y="11063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131064</xdr:rowOff>
    </xdr:from>
    <xdr:to>
      <xdr:col>19</xdr:col>
      <xdr:colOff>184150</xdr:colOff>
      <xdr:row>64</xdr:row>
      <xdr:rowOff>61214</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064000" y="10932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45991</xdr:rowOff>
    </xdr:from>
    <xdr:ext cx="7366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733800" y="110187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56388</xdr:rowOff>
    </xdr:from>
    <xdr:to>
      <xdr:col>15</xdr:col>
      <xdr:colOff>133350</xdr:colOff>
      <xdr:row>62</xdr:row>
      <xdr:rowOff>157988</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3175000" y="10686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142765</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844800" y="10772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128778</xdr:rowOff>
    </xdr:from>
    <xdr:to>
      <xdr:col>11</xdr:col>
      <xdr:colOff>82550</xdr:colOff>
      <xdr:row>63</xdr:row>
      <xdr:rowOff>58928</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2286000" y="10758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43705</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1955800" y="108450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73152</xdr:rowOff>
    </xdr:from>
    <xdr:to>
      <xdr:col>7</xdr:col>
      <xdr:colOff>31750</xdr:colOff>
      <xdr:row>64</xdr:row>
      <xdr:rowOff>3302</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1397000" y="10874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159529</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066800" y="109608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a:extLst>
            <a:ext uri="{FF2B5EF4-FFF2-40B4-BE49-F238E27FC236}">
              <a16:creationId xmlns:a16="http://schemas.microsoft.com/office/drawing/2014/main" id="{00000000-0008-0000-0300-00009E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[366,484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202,990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rgbClr val="FF0000"/>
              </a:solidFill>
              <a:effectLst/>
              <a:latin typeface="+mn-lt"/>
              <a:ea typeface="+mn-ea"/>
              <a:cs typeface="+mn-cs"/>
            </a:rPr>
            <a:t>　</a:t>
          </a:r>
          <a:r>
            <a:rPr kumimoji="1" lang="ja-JP" altLang="ja-JP" sz="1100">
              <a:solidFill>
                <a:sysClr val="windowText" lastClr="000000"/>
              </a:solidFill>
              <a:effectLst/>
              <a:latin typeface="+mn-lt"/>
              <a:ea typeface="+mn-ea"/>
              <a:cs typeface="+mn-cs"/>
            </a:rPr>
            <a:t>人件費については対前年比</a:t>
          </a:r>
          <a:r>
            <a:rPr kumimoji="1" lang="en-US" altLang="ja-JP" sz="1100">
              <a:solidFill>
                <a:sysClr val="windowText" lastClr="000000"/>
              </a:solidFill>
              <a:effectLst/>
              <a:latin typeface="+mn-lt"/>
              <a:ea typeface="+mn-ea"/>
              <a:cs typeface="+mn-cs"/>
            </a:rPr>
            <a:t>+50</a:t>
          </a:r>
          <a:r>
            <a:rPr kumimoji="1" lang="ja-JP" altLang="ja-JP" sz="1100">
              <a:solidFill>
                <a:sysClr val="windowText" lastClr="000000"/>
              </a:solidFill>
              <a:effectLst/>
              <a:latin typeface="+mn-lt"/>
              <a:ea typeface="+mn-ea"/>
              <a:cs typeface="+mn-cs"/>
            </a:rPr>
            <a:t>百万円（</a:t>
          </a:r>
          <a:r>
            <a:rPr kumimoji="1" lang="en-US" altLang="ja-JP" sz="1100">
              <a:solidFill>
                <a:sysClr val="windowText" lastClr="000000"/>
              </a:solidFill>
              <a:effectLst/>
              <a:latin typeface="+mn-lt"/>
              <a:ea typeface="+mn-ea"/>
              <a:cs typeface="+mn-cs"/>
            </a:rPr>
            <a:t>+6.4</a:t>
          </a:r>
          <a:r>
            <a:rPr kumimoji="1" lang="ja-JP" altLang="ja-JP" sz="1100">
              <a:solidFill>
                <a:sysClr val="windowText" lastClr="000000"/>
              </a:solidFill>
              <a:effectLst/>
              <a:latin typeface="+mn-lt"/>
              <a:ea typeface="+mn-ea"/>
              <a:cs typeface="+mn-cs"/>
            </a:rPr>
            <a:t>％）、物件費については対前年比</a:t>
          </a:r>
          <a:r>
            <a:rPr kumimoji="1" lang="ja-JP" altLang="en-US" sz="1100">
              <a:solidFill>
                <a:sysClr val="windowText" lastClr="000000"/>
              </a:solidFill>
              <a:effectLst/>
              <a:latin typeface="+mn-lt"/>
              <a:ea typeface="+mn-ea"/>
              <a:cs typeface="+mn-cs"/>
            </a:rPr>
            <a:t>▲</a:t>
          </a:r>
          <a:r>
            <a:rPr kumimoji="1" lang="en-US" altLang="ja-JP" sz="1100">
              <a:solidFill>
                <a:sysClr val="windowText" lastClr="000000"/>
              </a:solidFill>
              <a:effectLst/>
              <a:latin typeface="+mn-lt"/>
              <a:ea typeface="+mn-ea"/>
              <a:cs typeface="+mn-cs"/>
            </a:rPr>
            <a:t>95</a:t>
          </a:r>
          <a:r>
            <a:rPr kumimoji="1" lang="ja-JP" altLang="ja-JP" sz="1100">
              <a:solidFill>
                <a:sysClr val="windowText" lastClr="000000"/>
              </a:solidFill>
              <a:effectLst/>
              <a:latin typeface="+mn-lt"/>
              <a:ea typeface="+mn-ea"/>
              <a:cs typeface="+mn-cs"/>
            </a:rPr>
            <a:t>百万円（</a:t>
          </a:r>
          <a:r>
            <a:rPr kumimoji="1" lang="ja-JP" altLang="en-US" sz="1100">
              <a:solidFill>
                <a:sysClr val="windowText" lastClr="000000"/>
              </a:solidFill>
              <a:effectLst/>
              <a:latin typeface="+mn-lt"/>
              <a:ea typeface="+mn-ea"/>
              <a:cs typeface="+mn-cs"/>
            </a:rPr>
            <a:t>▲</a:t>
          </a:r>
          <a:r>
            <a:rPr kumimoji="1" lang="en-US" altLang="ja-JP" sz="1100">
              <a:solidFill>
                <a:sysClr val="windowText" lastClr="000000"/>
              </a:solidFill>
              <a:effectLst/>
              <a:latin typeface="+mn-lt"/>
              <a:ea typeface="+mn-ea"/>
              <a:cs typeface="+mn-cs"/>
            </a:rPr>
            <a:t>11.1</a:t>
          </a:r>
          <a:r>
            <a:rPr kumimoji="1" lang="ja-JP" altLang="ja-JP" sz="1100">
              <a:solidFill>
                <a:sysClr val="windowText" lastClr="000000"/>
              </a:solidFill>
              <a:effectLst/>
              <a:latin typeface="+mn-lt"/>
              <a:ea typeface="+mn-ea"/>
              <a:cs typeface="+mn-cs"/>
            </a:rPr>
            <a:t>％）である。一方、人口は対前年比</a:t>
          </a:r>
          <a:r>
            <a:rPr kumimoji="1" lang="ja-JP" altLang="en-US" sz="1100">
              <a:solidFill>
                <a:sysClr val="windowText" lastClr="000000"/>
              </a:solidFill>
              <a:effectLst/>
              <a:latin typeface="+mn-lt"/>
              <a:ea typeface="+mn-ea"/>
              <a:cs typeface="+mn-cs"/>
            </a:rPr>
            <a:t>▲</a:t>
          </a:r>
          <a:r>
            <a:rPr kumimoji="1" lang="en-US" altLang="ja-JP" sz="1100">
              <a:solidFill>
                <a:sysClr val="windowText" lastClr="000000"/>
              </a:solidFill>
              <a:effectLst/>
              <a:latin typeface="+mn-lt"/>
              <a:ea typeface="+mn-ea"/>
              <a:cs typeface="+mn-cs"/>
            </a:rPr>
            <a:t>134</a:t>
          </a:r>
          <a:r>
            <a:rPr kumimoji="1" lang="ja-JP" altLang="ja-JP" sz="1100">
              <a:solidFill>
                <a:sysClr val="windowText" lastClr="000000"/>
              </a:solidFill>
              <a:effectLst/>
              <a:latin typeface="+mn-lt"/>
              <a:ea typeface="+mn-ea"/>
              <a:cs typeface="+mn-cs"/>
            </a:rPr>
            <a:t>人（▲</a:t>
          </a:r>
          <a:r>
            <a:rPr kumimoji="1" lang="en-US" altLang="ja-JP" sz="1100">
              <a:solidFill>
                <a:sysClr val="windowText" lastClr="000000"/>
              </a:solidFill>
              <a:effectLst/>
              <a:latin typeface="+mn-lt"/>
              <a:ea typeface="+mn-ea"/>
              <a:cs typeface="+mn-cs"/>
            </a:rPr>
            <a:t>3.0</a:t>
          </a:r>
          <a:r>
            <a:rPr kumimoji="1" lang="ja-JP" altLang="ja-JP" sz="1100">
              <a:solidFill>
                <a:sysClr val="windowText" lastClr="000000"/>
              </a:solidFill>
              <a:effectLst/>
              <a:latin typeface="+mn-lt"/>
              <a:ea typeface="+mn-ea"/>
              <a:cs typeface="+mn-cs"/>
            </a:rPr>
            <a:t>％）であり、分母の人口は減少しているが、分子の人件費及び物件費の決算額が増加しているため、人口</a:t>
          </a:r>
          <a:r>
            <a:rPr kumimoji="1" lang="en-US" altLang="ja-JP" sz="1100">
              <a:solidFill>
                <a:sysClr val="windowText" lastClr="000000"/>
              </a:solidFill>
              <a:effectLst/>
              <a:latin typeface="+mn-lt"/>
              <a:ea typeface="+mn-ea"/>
              <a:cs typeface="+mn-cs"/>
            </a:rPr>
            <a:t>1</a:t>
          </a:r>
          <a:r>
            <a:rPr kumimoji="1" lang="ja-JP" altLang="ja-JP" sz="1100">
              <a:solidFill>
                <a:sysClr val="windowText" lastClr="000000"/>
              </a:solidFill>
              <a:effectLst/>
              <a:latin typeface="+mn-lt"/>
              <a:ea typeface="+mn-ea"/>
              <a:cs typeface="+mn-cs"/>
            </a:rPr>
            <a:t>人当たりの人件費・物件費が増加した。</a:t>
          </a:r>
          <a:endParaRPr lang="ja-JP" altLang="ja-JP" sz="1400">
            <a:solidFill>
              <a:sysClr val="windowText" lastClr="000000"/>
            </a:solidFill>
            <a:effectLst/>
          </a:endParaRPr>
        </a:p>
        <a:p>
          <a:pPr eaLnBrk="1" fontAlgn="auto" latinLnBrk="0" hangingPunct="1"/>
          <a:r>
            <a:rPr kumimoji="1" lang="ja-JP" altLang="ja-JP" sz="1100">
              <a:solidFill>
                <a:sysClr val="windowText" lastClr="000000"/>
              </a:solidFill>
              <a:effectLst/>
              <a:latin typeface="+mn-lt"/>
              <a:ea typeface="+mn-ea"/>
              <a:cs typeface="+mn-cs"/>
            </a:rPr>
            <a:t>　人件費については、大幅な給与改定を実施</a:t>
          </a:r>
          <a:r>
            <a:rPr kumimoji="1" lang="ja-JP" altLang="en-US" sz="1100">
              <a:solidFill>
                <a:sysClr val="windowText" lastClr="000000"/>
              </a:solidFill>
              <a:effectLst/>
              <a:latin typeface="+mn-lt"/>
              <a:ea typeface="+mn-ea"/>
              <a:cs typeface="+mn-cs"/>
            </a:rPr>
            <a:t>した結果</a:t>
          </a:r>
          <a:r>
            <a:rPr kumimoji="1" lang="ja-JP" altLang="ja-JP" sz="1100">
              <a:solidFill>
                <a:sysClr val="windowText" lastClr="000000"/>
              </a:solidFill>
              <a:effectLst/>
              <a:latin typeface="+mn-lt"/>
              <a:ea typeface="+mn-ea"/>
              <a:cs typeface="+mn-cs"/>
            </a:rPr>
            <a:t>が</a:t>
          </a:r>
          <a:r>
            <a:rPr kumimoji="1" lang="ja-JP" altLang="en-US" sz="1100">
              <a:solidFill>
                <a:sysClr val="windowText" lastClr="000000"/>
              </a:solidFill>
              <a:effectLst/>
              <a:latin typeface="+mn-lt"/>
              <a:ea typeface="+mn-ea"/>
              <a:cs typeface="+mn-cs"/>
            </a:rPr>
            <a:t>増加</a:t>
          </a:r>
          <a:r>
            <a:rPr kumimoji="1" lang="ja-JP" altLang="ja-JP" sz="1100">
              <a:solidFill>
                <a:sysClr val="windowText" lastClr="000000"/>
              </a:solidFill>
              <a:effectLst/>
              <a:latin typeface="+mn-lt"/>
              <a:ea typeface="+mn-ea"/>
              <a:cs typeface="+mn-cs"/>
            </a:rPr>
            <a:t>した。</a:t>
          </a:r>
          <a:endParaRPr lang="ja-JP" altLang="ja-JP" sz="1400">
            <a:solidFill>
              <a:sysClr val="windowText" lastClr="000000"/>
            </a:solidFill>
            <a:effectLst/>
          </a:endParaRPr>
        </a:p>
        <a:p>
          <a:pPr eaLnBrk="1" fontAlgn="auto" latinLnBrk="0" hangingPunct="1"/>
          <a:r>
            <a:rPr kumimoji="1" lang="ja-JP" altLang="ja-JP" sz="1100" b="0" i="0" baseline="0">
              <a:solidFill>
                <a:sysClr val="windowText" lastClr="000000"/>
              </a:solidFill>
              <a:effectLst/>
              <a:latin typeface="+mn-lt"/>
              <a:ea typeface="+mn-ea"/>
              <a:cs typeface="+mn-cs"/>
            </a:rPr>
            <a:t>　物件費については、システム標準化対応や物価高に伴い委託料等が増加した。</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今後も行財政改革や業務の見直しにより事業の適正化に努め、経費削減に努める。</a:t>
          </a:r>
          <a:endParaRPr lang="ja-JP" altLang="ja-JP" sz="1400">
            <a:solidFill>
              <a:sysClr val="windowText" lastClr="000000"/>
            </a:solidFill>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a:extLst>
            <a:ext uri="{FF2B5EF4-FFF2-40B4-BE49-F238E27FC236}">
              <a16:creationId xmlns:a16="http://schemas.microsoft.com/office/drawing/2014/main" id="{00000000-0008-0000-0300-0000AC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137551</xdr:rowOff>
    </xdr:from>
    <xdr:to>
      <xdr:col>23</xdr:col>
      <xdr:colOff>133350</xdr:colOff>
      <xdr:row>88</xdr:row>
      <xdr:rowOff>159365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4025001"/>
          <a:ext cx="0" cy="122196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131442</xdr:rowOff>
    </xdr:from>
    <xdr:ext cx="762000" cy="259045"/>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219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1,798,134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159365</xdr:rowOff>
    </xdr:from>
    <xdr:to>
      <xdr:col>24</xdr:col>
      <xdr:colOff>12700</xdr:colOff>
      <xdr:row>88</xdr:row>
      <xdr:rowOff>159365</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246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52478</xdr:rowOff>
    </xdr:from>
    <xdr:ext cx="762000" cy="259045"/>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7684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137551</xdr:rowOff>
    </xdr:from>
    <xdr:to>
      <xdr:col>24</xdr:col>
      <xdr:colOff>12700</xdr:colOff>
      <xdr:row>81</xdr:row>
      <xdr:rowOff>137551</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4025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33968</xdr:rowOff>
    </xdr:from>
    <xdr:to>
      <xdr:col>23</xdr:col>
      <xdr:colOff>133350</xdr:colOff>
      <xdr:row>82</xdr:row>
      <xdr:rowOff>36542</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114800" y="14092868"/>
          <a:ext cx="838200" cy="2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84799</xdr:rowOff>
    </xdr:from>
    <xdr:ext cx="762000" cy="259045"/>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41436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112722</xdr:rowOff>
    </xdr:from>
    <xdr:to>
      <xdr:col>23</xdr:col>
      <xdr:colOff>184150</xdr:colOff>
      <xdr:row>83</xdr:row>
      <xdr:rowOff>42872</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4171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17176</xdr:rowOff>
    </xdr:from>
    <xdr:to>
      <xdr:col>19</xdr:col>
      <xdr:colOff>133350</xdr:colOff>
      <xdr:row>82</xdr:row>
      <xdr:rowOff>33968</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3225800" y="14076076"/>
          <a:ext cx="889000" cy="16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70332</xdr:rowOff>
    </xdr:from>
    <xdr:to>
      <xdr:col>19</xdr:col>
      <xdr:colOff>184150</xdr:colOff>
      <xdr:row>83</xdr:row>
      <xdr:rowOff>482</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4129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156709</xdr:rowOff>
    </xdr:from>
    <xdr:ext cx="736600" cy="259045"/>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42156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11164</xdr:rowOff>
    </xdr:from>
    <xdr:to>
      <xdr:col>15</xdr:col>
      <xdr:colOff>82550</xdr:colOff>
      <xdr:row>82</xdr:row>
      <xdr:rowOff>17176</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2336800" y="14070064"/>
          <a:ext cx="889000" cy="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50005</xdr:rowOff>
    </xdr:from>
    <xdr:to>
      <xdr:col>15</xdr:col>
      <xdr:colOff>133350</xdr:colOff>
      <xdr:row>82</xdr:row>
      <xdr:rowOff>151605</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410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136382</xdr:rowOff>
    </xdr:from>
    <xdr:ext cx="7620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4195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152115</xdr:rowOff>
    </xdr:from>
    <xdr:to>
      <xdr:col>11</xdr:col>
      <xdr:colOff>31750</xdr:colOff>
      <xdr:row>82</xdr:row>
      <xdr:rowOff>11164</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1447800" y="14039565"/>
          <a:ext cx="889000" cy="30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36809</xdr:rowOff>
    </xdr:from>
    <xdr:to>
      <xdr:col>11</xdr:col>
      <xdr:colOff>82550</xdr:colOff>
      <xdr:row>82</xdr:row>
      <xdr:rowOff>138409</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4095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123186</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41820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27877</xdr:rowOff>
    </xdr:from>
    <xdr:to>
      <xdr:col>7</xdr:col>
      <xdr:colOff>31750</xdr:colOff>
      <xdr:row>82</xdr:row>
      <xdr:rowOff>129477</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4086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114254</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41731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157192</xdr:rowOff>
    </xdr:from>
    <xdr:to>
      <xdr:col>23</xdr:col>
      <xdr:colOff>184150</xdr:colOff>
      <xdr:row>82</xdr:row>
      <xdr:rowOff>87342</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4044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78469</xdr:rowOff>
    </xdr:from>
    <xdr:ext cx="762000" cy="259045"/>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39659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366,484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154618</xdr:rowOff>
    </xdr:from>
    <xdr:to>
      <xdr:col>19</xdr:col>
      <xdr:colOff>184150</xdr:colOff>
      <xdr:row>82</xdr:row>
      <xdr:rowOff>84768</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4042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94945</xdr:rowOff>
    </xdr:from>
    <xdr:ext cx="7366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38109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137826</xdr:rowOff>
    </xdr:from>
    <xdr:to>
      <xdr:col>15</xdr:col>
      <xdr:colOff>133350</xdr:colOff>
      <xdr:row>82</xdr:row>
      <xdr:rowOff>67976</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4025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78153</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37941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131814</xdr:rowOff>
    </xdr:from>
    <xdr:to>
      <xdr:col>11</xdr:col>
      <xdr:colOff>82550</xdr:colOff>
      <xdr:row>82</xdr:row>
      <xdr:rowOff>61964</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4019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72141</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3788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101315</xdr:rowOff>
    </xdr:from>
    <xdr:to>
      <xdr:col>7</xdr:col>
      <xdr:colOff>31750</xdr:colOff>
      <xdr:row>82</xdr:row>
      <xdr:rowOff>31465</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3988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41642</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3757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mn-lt"/>
              <a:ea typeface="+mn-ea"/>
              <a:cs typeface="+mn-cs"/>
            </a:rPr>
            <a:t>　平成</a:t>
          </a:r>
          <a:r>
            <a:rPr kumimoji="1" lang="en-US" altLang="ja-JP" sz="1100" b="0" i="0" baseline="0">
              <a:solidFill>
                <a:schemeClr val="dk1"/>
              </a:solidFill>
              <a:effectLst/>
              <a:latin typeface="+mn-lt"/>
              <a:ea typeface="+mn-ea"/>
              <a:cs typeface="+mn-cs"/>
            </a:rPr>
            <a:t>18</a:t>
          </a:r>
          <a:r>
            <a:rPr kumimoji="1" lang="ja-JP" altLang="ja-JP" sz="1100" b="0" i="0" baseline="0">
              <a:solidFill>
                <a:schemeClr val="dk1"/>
              </a:solidFill>
              <a:effectLst/>
              <a:latin typeface="+mn-lt"/>
              <a:ea typeface="+mn-ea"/>
              <a:cs typeface="+mn-cs"/>
            </a:rPr>
            <a:t>年度からの給料表の構造見直し、職務・職責に応じた構造への転換を図り、職務級間の給与水準の縮小、枠外昇給制度や各種手当の廃止などの措置を講じている。今後も引き続き給与適正化に努める。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7" name="給与水準   （国との比較）グラフ枠">
          <a:extLst>
            <a:ext uri="{FF2B5EF4-FFF2-40B4-BE49-F238E27FC236}">
              <a16:creationId xmlns:a16="http://schemas.microsoft.com/office/drawing/2014/main" id="{00000000-0008-0000-0300-0000F7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44450</xdr:rowOff>
    </xdr:from>
    <xdr:to>
      <xdr:col>81</xdr:col>
      <xdr:colOff>44450</xdr:colOff>
      <xdr:row>89</xdr:row>
      <xdr:rowOff>56445</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flipV="1">
          <a:off x="17018000" y="13760450"/>
          <a:ext cx="0" cy="155504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28522</xdr:rowOff>
    </xdr:from>
    <xdr:ext cx="762000" cy="259045"/>
    <xdr:sp macro="" textlink="">
      <xdr:nvSpPr>
        <xdr:cNvPr id="249" name="給与水準   （国との比較）最小値テキスト">
          <a:extLst>
            <a:ext uri="{FF2B5EF4-FFF2-40B4-BE49-F238E27FC236}">
              <a16:creationId xmlns:a16="http://schemas.microsoft.com/office/drawing/2014/main" id="{00000000-0008-0000-0300-0000F9000000}"/>
            </a:ext>
          </a:extLst>
        </xdr:cNvPr>
        <xdr:cNvSpPr txBox="1"/>
      </xdr:nvSpPr>
      <xdr:spPr>
        <a:xfrm>
          <a:off x="17106900" y="15287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56445</xdr:rowOff>
    </xdr:from>
    <xdr:to>
      <xdr:col>81</xdr:col>
      <xdr:colOff>133350</xdr:colOff>
      <xdr:row>89</xdr:row>
      <xdr:rowOff>56445</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53154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130827</xdr:rowOff>
    </xdr:from>
    <xdr:ext cx="762000" cy="259045"/>
    <xdr:sp macro="" textlink="">
      <xdr:nvSpPr>
        <xdr:cNvPr id="251" name="給与水準   （国との比較）最大値テキスト">
          <a:extLst>
            <a:ext uri="{FF2B5EF4-FFF2-40B4-BE49-F238E27FC236}">
              <a16:creationId xmlns:a16="http://schemas.microsoft.com/office/drawing/2014/main" id="{00000000-0008-0000-0300-0000FB000000}"/>
            </a:ext>
          </a:extLst>
        </xdr:cNvPr>
        <xdr:cNvSpPr txBox="1"/>
      </xdr:nvSpPr>
      <xdr:spPr>
        <a:xfrm>
          <a:off x="17106900" y="1350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44450</xdr:rowOff>
    </xdr:from>
    <xdr:to>
      <xdr:col>81</xdr:col>
      <xdr:colOff>133350</xdr:colOff>
      <xdr:row>80</xdr:row>
      <xdr:rowOff>44450</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376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58561</xdr:rowOff>
    </xdr:from>
    <xdr:to>
      <xdr:col>81</xdr:col>
      <xdr:colOff>44450</xdr:colOff>
      <xdr:row>86</xdr:row>
      <xdr:rowOff>34572</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flipV="1">
          <a:off x="16179800" y="14631811"/>
          <a:ext cx="838200" cy="147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48277</xdr:rowOff>
    </xdr:from>
    <xdr:ext cx="762000" cy="259045"/>
    <xdr:sp macro="" textlink="">
      <xdr:nvSpPr>
        <xdr:cNvPr id="254" name="給与水準   （国との比較）平均値テキスト">
          <a:extLst>
            <a:ext uri="{FF2B5EF4-FFF2-40B4-BE49-F238E27FC236}">
              <a16:creationId xmlns:a16="http://schemas.microsoft.com/office/drawing/2014/main" id="{00000000-0008-0000-0300-0000FE000000}"/>
            </a:ext>
          </a:extLst>
        </xdr:cNvPr>
        <xdr:cNvSpPr txBox="1"/>
      </xdr:nvSpPr>
      <xdr:spPr>
        <a:xfrm>
          <a:off x="17106900" y="142786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31750</xdr:rowOff>
    </xdr:from>
    <xdr:to>
      <xdr:col>81</xdr:col>
      <xdr:colOff>95250</xdr:colOff>
      <xdr:row>84</xdr:row>
      <xdr:rowOff>133350</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9672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165805</xdr:rowOff>
    </xdr:from>
    <xdr:to>
      <xdr:col>77</xdr:col>
      <xdr:colOff>44450</xdr:colOff>
      <xdr:row>86</xdr:row>
      <xdr:rowOff>34572</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5290800" y="14739055"/>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85372</xdr:rowOff>
    </xdr:from>
    <xdr:to>
      <xdr:col>77</xdr:col>
      <xdr:colOff>95250</xdr:colOff>
      <xdr:row>85</xdr:row>
      <xdr:rowOff>15522</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129000" y="14487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25699</xdr:rowOff>
    </xdr:from>
    <xdr:ext cx="736600" cy="259045"/>
    <xdr:sp macro="" textlink="">
      <xdr:nvSpPr>
        <xdr:cNvPr id="258" name="テキスト ボックス 257">
          <a:extLst>
            <a:ext uri="{FF2B5EF4-FFF2-40B4-BE49-F238E27FC236}">
              <a16:creationId xmlns:a16="http://schemas.microsoft.com/office/drawing/2014/main" id="{00000000-0008-0000-0300-000002010000}"/>
            </a:ext>
          </a:extLst>
        </xdr:cNvPr>
        <xdr:cNvSpPr txBox="1"/>
      </xdr:nvSpPr>
      <xdr:spPr>
        <a:xfrm>
          <a:off x="15798800" y="142560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165805</xdr:rowOff>
    </xdr:from>
    <xdr:to>
      <xdr:col>72</xdr:col>
      <xdr:colOff>203200</xdr:colOff>
      <xdr:row>86</xdr:row>
      <xdr:rowOff>101600</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flipV="1">
          <a:off x="14401800" y="14739055"/>
          <a:ext cx="889000" cy="107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18345</xdr:rowOff>
    </xdr:from>
    <xdr:to>
      <xdr:col>73</xdr:col>
      <xdr:colOff>44450</xdr:colOff>
      <xdr:row>84</xdr:row>
      <xdr:rowOff>119945</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5240000" y="14420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130122</xdr:rowOff>
    </xdr:from>
    <xdr:ext cx="7620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4909800" y="141890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101600</xdr:rowOff>
    </xdr:from>
    <xdr:to>
      <xdr:col>68</xdr:col>
      <xdr:colOff>152400</xdr:colOff>
      <xdr:row>87</xdr:row>
      <xdr:rowOff>77611</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3512800" y="14846300"/>
          <a:ext cx="889000" cy="147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45155</xdr:rowOff>
    </xdr:from>
    <xdr:to>
      <xdr:col>68</xdr:col>
      <xdr:colOff>203200</xdr:colOff>
      <xdr:row>84</xdr:row>
      <xdr:rowOff>146755</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4351000" y="1444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156932</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020800" y="142158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138995</xdr:rowOff>
    </xdr:from>
    <xdr:to>
      <xdr:col>64</xdr:col>
      <xdr:colOff>152400</xdr:colOff>
      <xdr:row>85</xdr:row>
      <xdr:rowOff>69145</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3462000" y="1454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79322</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3131800" y="14309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7761</xdr:rowOff>
    </xdr:from>
    <xdr:to>
      <xdr:col>81</xdr:col>
      <xdr:colOff>95250</xdr:colOff>
      <xdr:row>85</xdr:row>
      <xdr:rowOff>109361</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967200" y="14581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151288</xdr:rowOff>
    </xdr:from>
    <xdr:ext cx="762000" cy="259045"/>
    <xdr:sp macro="" textlink="">
      <xdr:nvSpPr>
        <xdr:cNvPr id="273" name="給与水準   （国との比較）該当値テキスト">
          <a:extLst>
            <a:ext uri="{FF2B5EF4-FFF2-40B4-BE49-F238E27FC236}">
              <a16:creationId xmlns:a16="http://schemas.microsoft.com/office/drawing/2014/main" id="{00000000-0008-0000-0300-000011010000}"/>
            </a:ext>
          </a:extLst>
        </xdr:cNvPr>
        <xdr:cNvSpPr txBox="1"/>
      </xdr:nvSpPr>
      <xdr:spPr>
        <a:xfrm>
          <a:off x="17106900" y="145530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155222</xdr:rowOff>
    </xdr:from>
    <xdr:to>
      <xdr:col>77</xdr:col>
      <xdr:colOff>95250</xdr:colOff>
      <xdr:row>86</xdr:row>
      <xdr:rowOff>85372</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129000" y="14728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70149</xdr:rowOff>
    </xdr:from>
    <xdr:ext cx="7366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798800" y="148148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115005</xdr:rowOff>
    </xdr:from>
    <xdr:to>
      <xdr:col>73</xdr:col>
      <xdr:colOff>44450</xdr:colOff>
      <xdr:row>86</xdr:row>
      <xdr:rowOff>45155</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5240000" y="14688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29932</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909800" y="147746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50800</xdr:rowOff>
    </xdr:from>
    <xdr:to>
      <xdr:col>68</xdr:col>
      <xdr:colOff>203200</xdr:colOff>
      <xdr:row>86</xdr:row>
      <xdr:rowOff>152400</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4351000" y="1479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137177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020800" y="1488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26811</xdr:rowOff>
    </xdr:from>
    <xdr:to>
      <xdr:col>64</xdr:col>
      <xdr:colOff>152400</xdr:colOff>
      <xdr:row>87</xdr:row>
      <xdr:rowOff>128411</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3462000" y="14942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113188</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131800" y="15029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2" name="正方形/長方形 281">
          <a:extLst>
            <a:ext uri="{FF2B5EF4-FFF2-40B4-BE49-F238E27FC236}">
              <a16:creationId xmlns:a16="http://schemas.microsoft.com/office/drawing/2014/main" id="{00000000-0008-0000-0300-00001A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[17.05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mn-lt"/>
              <a:ea typeface="+mn-ea"/>
              <a:cs typeface="+mn-cs"/>
            </a:rPr>
            <a:t>　「定員適正化計画（令和</a:t>
          </a:r>
          <a:r>
            <a:rPr kumimoji="1" lang="en-US" altLang="ja-JP" sz="1100" b="0" i="0" baseline="0">
              <a:solidFill>
                <a:schemeClr val="dk1"/>
              </a:solidFill>
              <a:effectLst/>
              <a:latin typeface="+mn-lt"/>
              <a:ea typeface="+mn-ea"/>
              <a:cs typeface="+mn-cs"/>
            </a:rPr>
            <a:t>2</a:t>
          </a:r>
          <a:r>
            <a:rPr kumimoji="1" lang="ja-JP" altLang="ja-JP" sz="1100" b="0" i="0" baseline="0">
              <a:solidFill>
                <a:schemeClr val="dk1"/>
              </a:solidFill>
              <a:effectLst/>
              <a:latin typeface="+mn-lt"/>
              <a:ea typeface="+mn-ea"/>
              <a:cs typeface="+mn-cs"/>
            </a:rPr>
            <a:t>年度から令和</a:t>
          </a:r>
          <a:r>
            <a:rPr kumimoji="1" lang="en-US" altLang="ja-JP" sz="1100" b="0" i="0" baseline="0">
              <a:solidFill>
                <a:schemeClr val="dk1"/>
              </a:solidFill>
              <a:effectLst/>
              <a:latin typeface="+mn-lt"/>
              <a:ea typeface="+mn-ea"/>
              <a:cs typeface="+mn-cs"/>
            </a:rPr>
            <a:t>6</a:t>
          </a:r>
          <a:r>
            <a:rPr kumimoji="1" lang="ja-JP" altLang="ja-JP" sz="1100" b="0" i="0" baseline="0">
              <a:solidFill>
                <a:schemeClr val="dk1"/>
              </a:solidFill>
              <a:effectLst/>
              <a:latin typeface="+mn-lt"/>
              <a:ea typeface="+mn-ea"/>
              <a:cs typeface="+mn-cs"/>
            </a:rPr>
            <a:t>年度）」に基づき職員の削減を実施しているが、随時見直しを図るなど適正な定員管理に努める。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09" name="定員管理の状況グラフ枠">
          <a:extLst>
            <a:ext uri="{FF2B5EF4-FFF2-40B4-BE49-F238E27FC236}">
              <a16:creationId xmlns:a16="http://schemas.microsoft.com/office/drawing/2014/main" id="{00000000-0008-0000-0300-000035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139943</xdr:rowOff>
    </xdr:from>
    <xdr:to>
      <xdr:col>81</xdr:col>
      <xdr:colOff>44450</xdr:colOff>
      <xdr:row>66</xdr:row>
      <xdr:rowOff>42535</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flipV="1">
          <a:off x="17018000" y="10255493"/>
          <a:ext cx="0" cy="110274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14612</xdr:rowOff>
    </xdr:from>
    <xdr:ext cx="762000" cy="259045"/>
    <xdr:sp macro="" textlink="">
      <xdr:nvSpPr>
        <xdr:cNvPr id="311" name="定員管理の状況最小値テキスト">
          <a:extLst>
            <a:ext uri="{FF2B5EF4-FFF2-40B4-BE49-F238E27FC236}">
              <a16:creationId xmlns:a16="http://schemas.microsoft.com/office/drawing/2014/main" id="{00000000-0008-0000-0300-000037010000}"/>
            </a:ext>
          </a:extLst>
        </xdr:cNvPr>
        <xdr:cNvSpPr txBox="1"/>
      </xdr:nvSpPr>
      <xdr:spPr>
        <a:xfrm>
          <a:off x="17106900" y="113303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42535</xdr:rowOff>
    </xdr:from>
    <xdr:to>
      <xdr:col>81</xdr:col>
      <xdr:colOff>133350</xdr:colOff>
      <xdr:row>66</xdr:row>
      <xdr:rowOff>42535</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6929100" y="11358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54870</xdr:rowOff>
    </xdr:from>
    <xdr:ext cx="762000" cy="259045"/>
    <xdr:sp macro="" textlink="">
      <xdr:nvSpPr>
        <xdr:cNvPr id="313" name="定員管理の状況最大値テキスト">
          <a:extLst>
            <a:ext uri="{FF2B5EF4-FFF2-40B4-BE49-F238E27FC236}">
              <a16:creationId xmlns:a16="http://schemas.microsoft.com/office/drawing/2014/main" id="{00000000-0008-0000-0300-000039010000}"/>
            </a:ext>
          </a:extLst>
        </xdr:cNvPr>
        <xdr:cNvSpPr txBox="1"/>
      </xdr:nvSpPr>
      <xdr:spPr>
        <a:xfrm>
          <a:off x="17106900" y="99989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139943</xdr:rowOff>
    </xdr:from>
    <xdr:to>
      <xdr:col>81</xdr:col>
      <xdr:colOff>133350</xdr:colOff>
      <xdr:row>59</xdr:row>
      <xdr:rowOff>139943</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929100" y="102554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44905</xdr:rowOff>
    </xdr:from>
    <xdr:to>
      <xdr:col>81</xdr:col>
      <xdr:colOff>44450</xdr:colOff>
      <xdr:row>60</xdr:row>
      <xdr:rowOff>46513</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179800" y="10331905"/>
          <a:ext cx="838200" cy="1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60893</xdr:rowOff>
    </xdr:from>
    <xdr:ext cx="762000" cy="259045"/>
    <xdr:sp macro="" textlink="">
      <xdr:nvSpPr>
        <xdr:cNvPr id="316" name="定員管理の状況平均値テキスト">
          <a:extLst>
            <a:ext uri="{FF2B5EF4-FFF2-40B4-BE49-F238E27FC236}">
              <a16:creationId xmlns:a16="http://schemas.microsoft.com/office/drawing/2014/main" id="{00000000-0008-0000-0300-00003C010000}"/>
            </a:ext>
          </a:extLst>
        </xdr:cNvPr>
        <xdr:cNvSpPr txBox="1"/>
      </xdr:nvSpPr>
      <xdr:spPr>
        <a:xfrm>
          <a:off x="17106900" y="103478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88816</xdr:rowOff>
    </xdr:from>
    <xdr:to>
      <xdr:col>81</xdr:col>
      <xdr:colOff>95250</xdr:colOff>
      <xdr:row>61</xdr:row>
      <xdr:rowOff>18966</xdr:rowOff>
    </xdr:to>
    <xdr:sp macro="" textlink="">
      <xdr:nvSpPr>
        <xdr:cNvPr id="317" name="フローチャート: 判断 316">
          <a:extLst>
            <a:ext uri="{FF2B5EF4-FFF2-40B4-BE49-F238E27FC236}">
              <a16:creationId xmlns:a16="http://schemas.microsoft.com/office/drawing/2014/main" id="{00000000-0008-0000-0300-00003D010000}"/>
            </a:ext>
          </a:extLst>
        </xdr:cNvPr>
        <xdr:cNvSpPr/>
      </xdr:nvSpPr>
      <xdr:spPr>
        <a:xfrm>
          <a:off x="16967200" y="10375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40682</xdr:rowOff>
    </xdr:from>
    <xdr:to>
      <xdr:col>77</xdr:col>
      <xdr:colOff>44450</xdr:colOff>
      <xdr:row>60</xdr:row>
      <xdr:rowOff>44905</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5290800" y="10327682"/>
          <a:ext cx="889000" cy="4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75142</xdr:rowOff>
    </xdr:from>
    <xdr:to>
      <xdr:col>77</xdr:col>
      <xdr:colOff>95250</xdr:colOff>
      <xdr:row>61</xdr:row>
      <xdr:rowOff>5292</xdr:rowOff>
    </xdr:to>
    <xdr:sp macro="" textlink="">
      <xdr:nvSpPr>
        <xdr:cNvPr id="319" name="フローチャート: 判断 318">
          <a:extLst>
            <a:ext uri="{FF2B5EF4-FFF2-40B4-BE49-F238E27FC236}">
              <a16:creationId xmlns:a16="http://schemas.microsoft.com/office/drawing/2014/main" id="{00000000-0008-0000-0300-00003F010000}"/>
            </a:ext>
          </a:extLst>
        </xdr:cNvPr>
        <xdr:cNvSpPr/>
      </xdr:nvSpPr>
      <xdr:spPr>
        <a:xfrm>
          <a:off x="16129000" y="10362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161519</xdr:rowOff>
    </xdr:from>
    <xdr:ext cx="736600" cy="259045"/>
    <xdr:sp macro="" textlink="">
      <xdr:nvSpPr>
        <xdr:cNvPr id="320" name="テキスト ボックス 319">
          <a:extLst>
            <a:ext uri="{FF2B5EF4-FFF2-40B4-BE49-F238E27FC236}">
              <a16:creationId xmlns:a16="http://schemas.microsoft.com/office/drawing/2014/main" id="{00000000-0008-0000-0300-000040010000}"/>
            </a:ext>
          </a:extLst>
        </xdr:cNvPr>
        <xdr:cNvSpPr txBox="1"/>
      </xdr:nvSpPr>
      <xdr:spPr>
        <a:xfrm>
          <a:off x="15798800" y="104485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21579</xdr:rowOff>
    </xdr:from>
    <xdr:to>
      <xdr:col>72</xdr:col>
      <xdr:colOff>203200</xdr:colOff>
      <xdr:row>60</xdr:row>
      <xdr:rowOff>40682</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4401800" y="10308579"/>
          <a:ext cx="889000" cy="19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47996</xdr:rowOff>
    </xdr:from>
    <xdr:to>
      <xdr:col>73</xdr:col>
      <xdr:colOff>44450</xdr:colOff>
      <xdr:row>60</xdr:row>
      <xdr:rowOff>149596</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5240000" y="10334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134373</xdr:rowOff>
    </xdr:from>
    <xdr:ext cx="762000" cy="259045"/>
    <xdr:sp macro="" textlink="">
      <xdr:nvSpPr>
        <xdr:cNvPr id="323" name="テキスト ボックス 322">
          <a:extLst>
            <a:ext uri="{FF2B5EF4-FFF2-40B4-BE49-F238E27FC236}">
              <a16:creationId xmlns:a16="http://schemas.microsoft.com/office/drawing/2014/main" id="{00000000-0008-0000-0300-000043010000}"/>
            </a:ext>
          </a:extLst>
        </xdr:cNvPr>
        <xdr:cNvSpPr txBox="1"/>
      </xdr:nvSpPr>
      <xdr:spPr>
        <a:xfrm>
          <a:off x="14909800" y="10421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11726</xdr:rowOff>
    </xdr:from>
    <xdr:to>
      <xdr:col>68</xdr:col>
      <xdr:colOff>152400</xdr:colOff>
      <xdr:row>60</xdr:row>
      <xdr:rowOff>21579</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a:off x="13512800" y="10298726"/>
          <a:ext cx="889000" cy="9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40153</xdr:rowOff>
    </xdr:from>
    <xdr:to>
      <xdr:col>68</xdr:col>
      <xdr:colOff>203200</xdr:colOff>
      <xdr:row>60</xdr:row>
      <xdr:rowOff>141753</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4351000" y="10327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126530</xdr:rowOff>
    </xdr:from>
    <xdr:ext cx="762000" cy="259045"/>
    <xdr:sp macro="" textlink="">
      <xdr:nvSpPr>
        <xdr:cNvPr id="326" name="テキスト ボックス 325">
          <a:extLst>
            <a:ext uri="{FF2B5EF4-FFF2-40B4-BE49-F238E27FC236}">
              <a16:creationId xmlns:a16="http://schemas.microsoft.com/office/drawing/2014/main" id="{00000000-0008-0000-0300-000046010000}"/>
            </a:ext>
          </a:extLst>
        </xdr:cNvPr>
        <xdr:cNvSpPr txBox="1"/>
      </xdr:nvSpPr>
      <xdr:spPr>
        <a:xfrm>
          <a:off x="14020800" y="10413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59658</xdr:rowOff>
    </xdr:from>
    <xdr:to>
      <xdr:col>64</xdr:col>
      <xdr:colOff>152400</xdr:colOff>
      <xdr:row>60</xdr:row>
      <xdr:rowOff>161258</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3462000" y="10346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146035</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3131800" y="104330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167163</xdr:rowOff>
    </xdr:from>
    <xdr:to>
      <xdr:col>81</xdr:col>
      <xdr:colOff>95250</xdr:colOff>
      <xdr:row>60</xdr:row>
      <xdr:rowOff>97313</xdr:rowOff>
    </xdr:to>
    <xdr:sp macro="" textlink="">
      <xdr:nvSpPr>
        <xdr:cNvPr id="334" name="楕円 333">
          <a:extLst>
            <a:ext uri="{FF2B5EF4-FFF2-40B4-BE49-F238E27FC236}">
              <a16:creationId xmlns:a16="http://schemas.microsoft.com/office/drawing/2014/main" id="{00000000-0008-0000-0300-00004E010000}"/>
            </a:ext>
          </a:extLst>
        </xdr:cNvPr>
        <xdr:cNvSpPr/>
      </xdr:nvSpPr>
      <xdr:spPr>
        <a:xfrm>
          <a:off x="16967200" y="10282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88440</xdr:rowOff>
    </xdr:from>
    <xdr:ext cx="762000" cy="259045"/>
    <xdr:sp macro="" textlink="">
      <xdr:nvSpPr>
        <xdr:cNvPr id="335" name="定員管理の状況該当値テキスト">
          <a:extLst>
            <a:ext uri="{FF2B5EF4-FFF2-40B4-BE49-F238E27FC236}">
              <a16:creationId xmlns:a16="http://schemas.microsoft.com/office/drawing/2014/main" id="{00000000-0008-0000-0300-00004F010000}"/>
            </a:ext>
          </a:extLst>
        </xdr:cNvPr>
        <xdr:cNvSpPr txBox="1"/>
      </xdr:nvSpPr>
      <xdr:spPr>
        <a:xfrm>
          <a:off x="17106900" y="102039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165555</xdr:rowOff>
    </xdr:from>
    <xdr:to>
      <xdr:col>77</xdr:col>
      <xdr:colOff>95250</xdr:colOff>
      <xdr:row>60</xdr:row>
      <xdr:rowOff>95705</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6129000" y="10281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105882</xdr:rowOff>
    </xdr:from>
    <xdr:ext cx="7366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798800" y="100499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161332</xdr:rowOff>
    </xdr:from>
    <xdr:to>
      <xdr:col>73</xdr:col>
      <xdr:colOff>44450</xdr:colOff>
      <xdr:row>60</xdr:row>
      <xdr:rowOff>91482</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5240000" y="10276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101659</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909800" y="10045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142229</xdr:rowOff>
    </xdr:from>
    <xdr:to>
      <xdr:col>68</xdr:col>
      <xdr:colOff>203200</xdr:colOff>
      <xdr:row>60</xdr:row>
      <xdr:rowOff>72379</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4351000" y="10257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82556</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020800" y="100266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132376</xdr:rowOff>
    </xdr:from>
    <xdr:to>
      <xdr:col>64</xdr:col>
      <xdr:colOff>152400</xdr:colOff>
      <xdr:row>60</xdr:row>
      <xdr:rowOff>62526</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3462000" y="10247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72703</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3131800" y="100168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4" name="正方形/長方形 343">
          <a:extLst>
            <a:ext uri="{FF2B5EF4-FFF2-40B4-BE49-F238E27FC236}">
              <a16:creationId xmlns:a16="http://schemas.microsoft.com/office/drawing/2014/main" id="{00000000-0008-0000-0300-000058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実質公債費比率については、昨年度に比べ</a:t>
          </a:r>
          <a:r>
            <a:rPr kumimoji="1" lang="ja-JP" altLang="en-US" sz="1100" b="0" i="0" baseline="0">
              <a:solidFill>
                <a:schemeClr val="dk1"/>
              </a:solidFill>
              <a:effectLst/>
              <a:latin typeface="+mn-lt"/>
              <a:ea typeface="+mn-ea"/>
              <a:cs typeface="+mn-cs"/>
            </a:rPr>
            <a:t>△</a:t>
          </a:r>
          <a:r>
            <a:rPr kumimoji="1" lang="en-US" altLang="ja-JP" sz="1100" b="0" i="0" baseline="0">
              <a:solidFill>
                <a:schemeClr val="dk1"/>
              </a:solidFill>
              <a:effectLst/>
              <a:latin typeface="+mn-lt"/>
              <a:ea typeface="+mn-ea"/>
              <a:cs typeface="+mn-cs"/>
            </a:rPr>
            <a:t>0.6</a:t>
          </a:r>
          <a:r>
            <a:rPr kumimoji="1" lang="ja-JP" altLang="ja-JP" sz="1100" b="0" i="0" baseline="0">
              <a:solidFill>
                <a:schemeClr val="dk1"/>
              </a:solidFill>
              <a:effectLst/>
              <a:latin typeface="+mn-lt"/>
              <a:ea typeface="+mn-ea"/>
              <a:cs typeface="+mn-cs"/>
            </a:rPr>
            <a:t>％の</a:t>
          </a:r>
          <a:r>
            <a:rPr kumimoji="1" lang="ja-JP" altLang="en-US" sz="1100" b="0" i="0" baseline="0">
              <a:solidFill>
                <a:schemeClr val="dk1"/>
              </a:solidFill>
              <a:effectLst/>
              <a:latin typeface="+mn-lt"/>
              <a:ea typeface="+mn-ea"/>
              <a:cs typeface="+mn-cs"/>
            </a:rPr>
            <a:t>減</a:t>
          </a:r>
          <a:r>
            <a:rPr kumimoji="1" lang="ja-JP" altLang="ja-JP" sz="1100" b="0" i="0" baseline="0">
              <a:solidFill>
                <a:schemeClr val="dk1"/>
              </a:solidFill>
              <a:effectLst/>
              <a:latin typeface="+mn-lt"/>
              <a:ea typeface="+mn-ea"/>
              <a:cs typeface="+mn-cs"/>
            </a:rPr>
            <a:t>となっている。現在の償還計画において、地方債償還額は減少傾向を見込んでいるが、近年中に大型事業実施に伴う地方債借入の計画があり、令和</a:t>
          </a:r>
          <a:r>
            <a:rPr kumimoji="1" lang="en-US" altLang="ja-JP" sz="1100" b="0" i="0" baseline="0">
              <a:solidFill>
                <a:schemeClr val="dk1"/>
              </a:solidFill>
              <a:effectLst/>
              <a:latin typeface="+mn-lt"/>
              <a:ea typeface="+mn-ea"/>
              <a:cs typeface="+mn-cs"/>
            </a:rPr>
            <a:t>13</a:t>
          </a:r>
          <a:r>
            <a:rPr kumimoji="1" lang="ja-JP" altLang="ja-JP" sz="1100" b="0" i="0" baseline="0">
              <a:solidFill>
                <a:schemeClr val="dk1"/>
              </a:solidFill>
              <a:effectLst/>
              <a:latin typeface="+mn-lt"/>
              <a:ea typeface="+mn-ea"/>
              <a:cs typeface="+mn-cs"/>
            </a:rPr>
            <a:t>年度ごろに次のピークを迎える見込みであるため</a:t>
          </a:r>
          <a:r>
            <a:rPr kumimoji="1" lang="ja-JP" altLang="en-US"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新発債を抑制するほか、新発債の償還年限の調整等により公債費負担の平準化に努める。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8" name="直線コネクタ 357">
          <a:extLst>
            <a:ext uri="{FF2B5EF4-FFF2-40B4-BE49-F238E27FC236}">
              <a16:creationId xmlns:a16="http://schemas.microsoft.com/office/drawing/2014/main" id="{00000000-0008-0000-0300-000066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2" name="公債費負担の状況グラフ枠">
          <a:extLst>
            <a:ext uri="{FF2B5EF4-FFF2-40B4-BE49-F238E27FC236}">
              <a16:creationId xmlns:a16="http://schemas.microsoft.com/office/drawing/2014/main" id="{00000000-0008-0000-0300-000074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137160</xdr:rowOff>
    </xdr:from>
    <xdr:to>
      <xdr:col>81</xdr:col>
      <xdr:colOff>44450</xdr:colOff>
      <xdr:row>44</xdr:row>
      <xdr:rowOff>61685</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flipV="1">
          <a:off x="17018000" y="6309360"/>
          <a:ext cx="0" cy="129612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33762</xdr:rowOff>
    </xdr:from>
    <xdr:ext cx="762000" cy="259045"/>
    <xdr:sp macro="" textlink="">
      <xdr:nvSpPr>
        <xdr:cNvPr id="374" name="公債費負担の状況最小値テキスト">
          <a:extLst>
            <a:ext uri="{FF2B5EF4-FFF2-40B4-BE49-F238E27FC236}">
              <a16:creationId xmlns:a16="http://schemas.microsoft.com/office/drawing/2014/main" id="{00000000-0008-0000-0300-000076010000}"/>
            </a:ext>
          </a:extLst>
        </xdr:cNvPr>
        <xdr:cNvSpPr txBox="1"/>
      </xdr:nvSpPr>
      <xdr:spPr>
        <a:xfrm>
          <a:off x="17106900" y="7577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61685</xdr:rowOff>
    </xdr:from>
    <xdr:to>
      <xdr:col>81</xdr:col>
      <xdr:colOff>133350</xdr:colOff>
      <xdr:row>44</xdr:row>
      <xdr:rowOff>61685</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929100" y="7605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52087</xdr:rowOff>
    </xdr:from>
    <xdr:ext cx="762000" cy="259045"/>
    <xdr:sp macro="" textlink="">
      <xdr:nvSpPr>
        <xdr:cNvPr id="376" name="公債費負担の状況最大値テキスト">
          <a:extLst>
            <a:ext uri="{FF2B5EF4-FFF2-40B4-BE49-F238E27FC236}">
              <a16:creationId xmlns:a16="http://schemas.microsoft.com/office/drawing/2014/main" id="{00000000-0008-0000-0300-000078010000}"/>
            </a:ext>
          </a:extLst>
        </xdr:cNvPr>
        <xdr:cNvSpPr txBox="1"/>
      </xdr:nvSpPr>
      <xdr:spPr>
        <a:xfrm>
          <a:off x="17106900" y="6052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137160</xdr:rowOff>
    </xdr:from>
    <xdr:to>
      <xdr:col>81</xdr:col>
      <xdr:colOff>133350</xdr:colOff>
      <xdr:row>36</xdr:row>
      <xdr:rowOff>137160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6929100" y="6309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24493</xdr:rowOff>
    </xdr:from>
    <xdr:to>
      <xdr:col>81</xdr:col>
      <xdr:colOff>44450</xdr:colOff>
      <xdr:row>41</xdr:row>
      <xdr:rowOff>65859</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flipV="1">
          <a:off x="16179800" y="7053943"/>
          <a:ext cx="838200" cy="41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30678</xdr:rowOff>
    </xdr:from>
    <xdr:ext cx="762000" cy="259045"/>
    <xdr:sp macro="" textlink="">
      <xdr:nvSpPr>
        <xdr:cNvPr id="379" name="公債費負担の状況平均値テキスト">
          <a:extLst>
            <a:ext uri="{FF2B5EF4-FFF2-40B4-BE49-F238E27FC236}">
              <a16:creationId xmlns:a16="http://schemas.microsoft.com/office/drawing/2014/main" id="{00000000-0008-0000-0300-00007B010000}"/>
            </a:ext>
          </a:extLst>
        </xdr:cNvPr>
        <xdr:cNvSpPr txBox="1"/>
      </xdr:nvSpPr>
      <xdr:spPr>
        <a:xfrm>
          <a:off x="17106900" y="671722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14151</xdr:rowOff>
    </xdr:from>
    <xdr:to>
      <xdr:col>81</xdr:col>
      <xdr:colOff>95250</xdr:colOff>
      <xdr:row>40</xdr:row>
      <xdr:rowOff>115751</xdr:rowOff>
    </xdr:to>
    <xdr:sp macro="" textlink="">
      <xdr:nvSpPr>
        <xdr:cNvPr id="380" name="フローチャート: 判断 379">
          <a:extLst>
            <a:ext uri="{FF2B5EF4-FFF2-40B4-BE49-F238E27FC236}">
              <a16:creationId xmlns:a16="http://schemas.microsoft.com/office/drawing/2014/main" id="{00000000-0008-0000-0300-00007C010000}"/>
            </a:ext>
          </a:extLst>
        </xdr:cNvPr>
        <xdr:cNvSpPr/>
      </xdr:nvSpPr>
      <xdr:spPr>
        <a:xfrm>
          <a:off x="16967200" y="6872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24493</xdr:rowOff>
    </xdr:from>
    <xdr:to>
      <xdr:col>77</xdr:col>
      <xdr:colOff>44450</xdr:colOff>
      <xdr:row>41</xdr:row>
      <xdr:rowOff>65859</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5290800" y="7053943"/>
          <a:ext cx="889000" cy="41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21046</xdr:rowOff>
    </xdr:from>
    <xdr:to>
      <xdr:col>77</xdr:col>
      <xdr:colOff>95250</xdr:colOff>
      <xdr:row>40</xdr:row>
      <xdr:rowOff>122646</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6129000" y="6879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132823</xdr:rowOff>
    </xdr:from>
    <xdr:ext cx="736600" cy="25904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5798800" y="66479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168366</xdr:rowOff>
    </xdr:from>
    <xdr:to>
      <xdr:col>72</xdr:col>
      <xdr:colOff>203200</xdr:colOff>
      <xdr:row>41</xdr:row>
      <xdr:rowOff>24493</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4401800" y="7026366"/>
          <a:ext cx="889000" cy="27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164919</xdr:rowOff>
    </xdr:from>
    <xdr:to>
      <xdr:col>73</xdr:col>
      <xdr:colOff>44450</xdr:colOff>
      <xdr:row>40</xdr:row>
      <xdr:rowOff>95069</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5240000" y="6851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105246</xdr:rowOff>
    </xdr:from>
    <xdr:ext cx="7620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909800" y="66203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147683</xdr:rowOff>
    </xdr:from>
    <xdr:to>
      <xdr:col>68</xdr:col>
      <xdr:colOff>152400</xdr:colOff>
      <xdr:row>40</xdr:row>
      <xdr:rowOff>168366</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3512800" y="7005683"/>
          <a:ext cx="889000" cy="20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151130</xdr:rowOff>
    </xdr:from>
    <xdr:to>
      <xdr:col>68</xdr:col>
      <xdr:colOff>203200</xdr:colOff>
      <xdr:row>40</xdr:row>
      <xdr:rowOff>81280</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4351000" y="683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91457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020800" y="6606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130447</xdr:rowOff>
    </xdr:from>
    <xdr:to>
      <xdr:col>64</xdr:col>
      <xdr:colOff>152400</xdr:colOff>
      <xdr:row>40</xdr:row>
      <xdr:rowOff>60597</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3462000" y="6816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70774</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3131800" y="65858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145143</xdr:rowOff>
    </xdr:from>
    <xdr:to>
      <xdr:col>81</xdr:col>
      <xdr:colOff>95250</xdr:colOff>
      <xdr:row>41</xdr:row>
      <xdr:rowOff>75293</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6967200" y="700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117220</xdr:rowOff>
    </xdr:from>
    <xdr:ext cx="762000" cy="259045"/>
    <xdr:sp macro="" textlink="">
      <xdr:nvSpPr>
        <xdr:cNvPr id="398" name="公債費負担の状況該当値テキスト">
          <a:extLst>
            <a:ext uri="{FF2B5EF4-FFF2-40B4-BE49-F238E27FC236}">
              <a16:creationId xmlns:a16="http://schemas.microsoft.com/office/drawing/2014/main" id="{00000000-0008-0000-0300-00008E010000}"/>
            </a:ext>
          </a:extLst>
        </xdr:cNvPr>
        <xdr:cNvSpPr txBox="1"/>
      </xdr:nvSpPr>
      <xdr:spPr>
        <a:xfrm>
          <a:off x="17106900" y="6975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15059</xdr:rowOff>
    </xdr:from>
    <xdr:to>
      <xdr:col>77</xdr:col>
      <xdr:colOff>95250</xdr:colOff>
      <xdr:row>41</xdr:row>
      <xdr:rowOff>116659</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6129000" y="7044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101436</xdr:rowOff>
    </xdr:from>
    <xdr:ext cx="7366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798800" y="71308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145143</xdr:rowOff>
    </xdr:from>
    <xdr:to>
      <xdr:col>73</xdr:col>
      <xdr:colOff>44450</xdr:colOff>
      <xdr:row>41</xdr:row>
      <xdr:rowOff>75293</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5240000" y="700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60070</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909800" y="7089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117566</xdr:rowOff>
    </xdr:from>
    <xdr:to>
      <xdr:col>68</xdr:col>
      <xdr:colOff>203200</xdr:colOff>
      <xdr:row>41</xdr:row>
      <xdr:rowOff>47716</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4351000" y="6975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32493</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020800" y="7061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96883</xdr:rowOff>
    </xdr:from>
    <xdr:to>
      <xdr:col>64</xdr:col>
      <xdr:colOff>152400</xdr:colOff>
      <xdr:row>41</xdr:row>
      <xdr:rowOff>27033</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3462000" y="6954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11810</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3131800" y="70412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ＭＳ Ｐゴシック" panose="020B0600070205080204" pitchFamily="50" charset="-128"/>
              <a:ea typeface="ＭＳ Ｐゴシック" panose="020B0600070205080204" pitchFamily="50" charset="-128"/>
            </a:rPr>
            <a:t>　</a:t>
          </a:r>
          <a:r>
            <a:rPr kumimoji="1" lang="ja-JP" altLang="ja-JP" sz="1100" b="0" i="0" baseline="0">
              <a:solidFill>
                <a:schemeClr val="dk1"/>
              </a:solidFill>
              <a:effectLst/>
              <a:latin typeface="+mn-lt"/>
              <a:ea typeface="+mn-ea"/>
              <a:cs typeface="+mn-cs"/>
            </a:rPr>
            <a:t>将来負担比率は算定されなかったが、近年は施設の老朽化による地方債の借入が多く、地方債現在高が増加傾向にあるため、事業に優先順位を付け計画的な借入を実施していく。また、借入にあたっては、地方交付税措置のある有利な地方債を活用し、財政健全化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4" name="将来負担の状況グラフ枠">
          <a:extLst>
            <a:ext uri="{FF2B5EF4-FFF2-40B4-BE49-F238E27FC236}">
              <a16:creationId xmlns:a16="http://schemas.microsoft.com/office/drawing/2014/main" id="{00000000-0008-0000-0300-0000B2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58103</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flipV="1">
          <a:off x="17018000" y="2370667"/>
          <a:ext cx="0" cy="163078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30180</xdr:rowOff>
    </xdr:from>
    <xdr:ext cx="762000" cy="259045"/>
    <xdr:sp macro="" textlink="">
      <xdr:nvSpPr>
        <xdr:cNvPr id="436" name="将来負担の状況最小値テキスト">
          <a:extLst>
            <a:ext uri="{FF2B5EF4-FFF2-40B4-BE49-F238E27FC236}">
              <a16:creationId xmlns:a16="http://schemas.microsoft.com/office/drawing/2014/main" id="{00000000-0008-0000-0300-0000B4010000}"/>
            </a:ext>
          </a:extLst>
        </xdr:cNvPr>
        <xdr:cNvSpPr txBox="1"/>
      </xdr:nvSpPr>
      <xdr:spPr>
        <a:xfrm>
          <a:off x="17106900" y="3973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58103</xdr:rowOff>
    </xdr:from>
    <xdr:to>
      <xdr:col>81</xdr:col>
      <xdr:colOff>133350</xdr:colOff>
      <xdr:row>23</xdr:row>
      <xdr:rowOff>58103</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929100" y="40014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8" name="将来負担の状況最大値テキスト">
          <a:extLst>
            <a:ext uri="{FF2B5EF4-FFF2-40B4-BE49-F238E27FC236}">
              <a16:creationId xmlns:a16="http://schemas.microsoft.com/office/drawing/2014/main" id="{00000000-0008-0000-0300-0000B6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40" name="将来負担の状況平均値テキスト">
          <a:extLst>
            <a:ext uri="{FF2B5EF4-FFF2-40B4-BE49-F238E27FC236}">
              <a16:creationId xmlns:a16="http://schemas.microsoft.com/office/drawing/2014/main" id="{00000000-0008-0000-0300-0000B8010000}"/>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福島県古殿町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4,517
4,407
163.29
4,910,966
4,750,149
143,808
3,071,575
5,056,735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人件費に係る経常収支比率は、類似団体平均と同等であった。</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今後も「定員適正化計画」に基づく新規採用職員の抑制等による職員数の削減や各種手当の適正化に努める。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146050</xdr:rowOff>
    </xdr:from>
    <xdr:to>
      <xdr:col>24</xdr:col>
      <xdr:colOff>25400</xdr:colOff>
      <xdr:row>40</xdr:row>
      <xdr:rowOff>149860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803900"/>
          <a:ext cx="0" cy="1203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121937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979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149860</xdr:rowOff>
    </xdr:from>
    <xdr:to>
      <xdr:col>24</xdr:col>
      <xdr:colOff>114300</xdr:colOff>
      <xdr:row>40</xdr:row>
      <xdr:rowOff>149860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07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60977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47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146050</xdr:rowOff>
    </xdr:from>
    <xdr:to>
      <xdr:col>24</xdr:col>
      <xdr:colOff>114300</xdr:colOff>
      <xdr:row>33</xdr:row>
      <xdr:rowOff>146050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803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8890</xdr:rowOff>
    </xdr:from>
    <xdr:to>
      <xdr:col>24</xdr:col>
      <xdr:colOff>25400</xdr:colOff>
      <xdr:row>37</xdr:row>
      <xdr:rowOff>115570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352540"/>
          <a:ext cx="8382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12717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184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167640</xdr:rowOff>
    </xdr:from>
    <xdr:to>
      <xdr:col>24</xdr:col>
      <xdr:colOff>76200</xdr:colOff>
      <xdr:row>37</xdr:row>
      <xdr:rowOff>97790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8890</xdr:rowOff>
    </xdr:from>
    <xdr:to>
      <xdr:col>19</xdr:col>
      <xdr:colOff>187325</xdr:colOff>
      <xdr:row>37</xdr:row>
      <xdr:rowOff>39370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35254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76200</xdr:rowOff>
    </xdr:from>
    <xdr:to>
      <xdr:col>20</xdr:col>
      <xdr:colOff>38100</xdr:colOff>
      <xdr:row>37</xdr:row>
      <xdr:rowOff>6350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16527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017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39370</xdr:rowOff>
    </xdr:from>
    <xdr:to>
      <xdr:col>15</xdr:col>
      <xdr:colOff>98425</xdr:colOff>
      <xdr:row>37</xdr:row>
      <xdr:rowOff>39370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3830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53340</xdr:rowOff>
    </xdr:from>
    <xdr:to>
      <xdr:col>15</xdr:col>
      <xdr:colOff>149225</xdr:colOff>
      <xdr:row>36</xdr:row>
      <xdr:rowOff>154940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2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165117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5994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39370</xdr:rowOff>
    </xdr:from>
    <xdr:to>
      <xdr:col>11</xdr:col>
      <xdr:colOff>9525</xdr:colOff>
      <xdr:row>38</xdr:row>
      <xdr:rowOff>43180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383020"/>
          <a:ext cx="889000" cy="175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38100</xdr:rowOff>
    </xdr:from>
    <xdr:to>
      <xdr:col>11</xdr:col>
      <xdr:colOff>60325</xdr:colOff>
      <xdr:row>36</xdr:row>
      <xdr:rowOff>139700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1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149877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597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160020</xdr:rowOff>
    </xdr:from>
    <xdr:to>
      <xdr:col>6</xdr:col>
      <xdr:colOff>171450</xdr:colOff>
      <xdr:row>37</xdr:row>
      <xdr:rowOff>90170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3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100347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101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64770</xdr:rowOff>
    </xdr:from>
    <xdr:to>
      <xdr:col>24</xdr:col>
      <xdr:colOff>76200</xdr:colOff>
      <xdr:row>37</xdr:row>
      <xdr:rowOff>166370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40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36847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129540</xdr:rowOff>
    </xdr:from>
    <xdr:to>
      <xdr:col>20</xdr:col>
      <xdr:colOff>38100</xdr:colOff>
      <xdr:row>37</xdr:row>
      <xdr:rowOff>59690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301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44467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388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160020</xdr:rowOff>
    </xdr:from>
    <xdr:to>
      <xdr:col>15</xdr:col>
      <xdr:colOff>149225</xdr:colOff>
      <xdr:row>37</xdr:row>
      <xdr:rowOff>90170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332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74947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418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160020</xdr:rowOff>
    </xdr:from>
    <xdr:to>
      <xdr:col>11</xdr:col>
      <xdr:colOff>60325</xdr:colOff>
      <xdr:row>37</xdr:row>
      <xdr:rowOff>90170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332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74947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418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163830</xdr:rowOff>
    </xdr:from>
    <xdr:to>
      <xdr:col>6</xdr:col>
      <xdr:colOff>171450</xdr:colOff>
      <xdr:row>38</xdr:row>
      <xdr:rowOff>93980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507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78757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593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mn-lt"/>
              <a:ea typeface="+mn-ea"/>
              <a:cs typeface="+mn-cs"/>
            </a:rPr>
            <a:t>　物件費に係る経常収支比率は類似団体平均を</a:t>
          </a:r>
          <a:r>
            <a:rPr kumimoji="1" lang="en-US" altLang="ja-JP" sz="1100" b="0" i="0" baseline="0">
              <a:solidFill>
                <a:schemeClr val="dk1"/>
              </a:solidFill>
              <a:effectLst/>
              <a:latin typeface="+mn-lt"/>
              <a:ea typeface="+mn-ea"/>
              <a:cs typeface="+mn-cs"/>
            </a:rPr>
            <a:t>0.4</a:t>
          </a:r>
          <a:r>
            <a:rPr kumimoji="1" lang="ja-JP" altLang="ja-JP" sz="1100" b="0" i="0" baseline="0">
              <a:solidFill>
                <a:schemeClr val="dk1"/>
              </a:solidFill>
              <a:effectLst/>
              <a:latin typeface="+mn-lt"/>
              <a:ea typeface="+mn-ea"/>
              <a:cs typeface="+mn-cs"/>
            </a:rPr>
            <a:t>ポイント</a:t>
          </a:r>
          <a:r>
            <a:rPr kumimoji="1" lang="ja-JP" altLang="en-US" sz="1100" b="0" i="0" baseline="0">
              <a:solidFill>
                <a:schemeClr val="dk1"/>
              </a:solidFill>
              <a:effectLst/>
              <a:latin typeface="+mn-lt"/>
              <a:ea typeface="+mn-ea"/>
              <a:cs typeface="+mn-cs"/>
            </a:rPr>
            <a:t>上</a:t>
          </a:r>
          <a:r>
            <a:rPr kumimoji="1" lang="ja-JP" altLang="ja-JP" sz="1100" b="0" i="0" baseline="0">
              <a:solidFill>
                <a:schemeClr val="dk1"/>
              </a:solidFill>
              <a:effectLst/>
              <a:latin typeface="+mn-lt"/>
              <a:ea typeface="+mn-ea"/>
              <a:cs typeface="+mn-cs"/>
            </a:rPr>
            <a:t>回って</a:t>
          </a:r>
          <a:r>
            <a:rPr kumimoji="1" lang="ja-JP" altLang="en-US" sz="1100" b="0" i="0" baseline="0">
              <a:solidFill>
                <a:schemeClr val="dk1"/>
              </a:solidFill>
              <a:effectLst/>
              <a:latin typeface="+mn-lt"/>
              <a:ea typeface="+mn-ea"/>
              <a:cs typeface="+mn-cs"/>
            </a:rPr>
            <a:t>おり</a:t>
          </a:r>
          <a:r>
            <a:rPr kumimoji="1" lang="ja-JP" altLang="ja-JP" sz="1100" b="0" i="0" baseline="0">
              <a:solidFill>
                <a:schemeClr val="dk1"/>
              </a:solidFill>
              <a:effectLst/>
              <a:latin typeface="+mn-lt"/>
              <a:ea typeface="+mn-ea"/>
              <a:cs typeface="+mn-cs"/>
            </a:rPr>
            <a:t>、</a:t>
          </a:r>
          <a:r>
            <a:rPr kumimoji="1" lang="ja-JP" altLang="ja-JP" sz="1100">
              <a:solidFill>
                <a:schemeClr val="dk1"/>
              </a:solidFill>
              <a:effectLst/>
              <a:latin typeface="+mn-lt"/>
              <a:ea typeface="+mn-ea"/>
              <a:cs typeface="+mn-cs"/>
            </a:rPr>
            <a:t>対前年比</a:t>
          </a:r>
          <a:r>
            <a:rPr kumimoji="1" lang="ja-JP" altLang="en-US" sz="1100">
              <a:solidFill>
                <a:schemeClr val="dk1"/>
              </a:solidFill>
              <a:effectLst/>
              <a:latin typeface="+mn-lt"/>
              <a:ea typeface="+mn-ea"/>
              <a:cs typeface="+mn-cs"/>
            </a:rPr>
            <a:t>でも</a:t>
          </a:r>
          <a:r>
            <a:rPr kumimoji="1" lang="en-US" altLang="ja-JP" sz="1100">
              <a:solidFill>
                <a:schemeClr val="dk1"/>
              </a:solidFill>
              <a:effectLst/>
              <a:latin typeface="+mn-lt"/>
              <a:ea typeface="+mn-ea"/>
              <a:cs typeface="+mn-cs"/>
            </a:rPr>
            <a:t>1.3</a:t>
          </a:r>
          <a:r>
            <a:rPr kumimoji="1" lang="ja-JP" altLang="ja-JP" sz="1100">
              <a:solidFill>
                <a:schemeClr val="dk1"/>
              </a:solidFill>
              <a:effectLst/>
              <a:latin typeface="+mn-lt"/>
              <a:ea typeface="+mn-ea"/>
              <a:cs typeface="+mn-cs"/>
            </a:rPr>
            <a:t>ポイント増加している。物価高に伴う委託料や消耗品に係る費用が</a:t>
          </a:r>
          <a:r>
            <a:rPr kumimoji="1" lang="ja-JP" altLang="ja-JP" sz="1100" b="0" i="0" baseline="0">
              <a:solidFill>
                <a:schemeClr val="dk1"/>
              </a:solidFill>
              <a:effectLst/>
              <a:latin typeface="+mn-lt"/>
              <a:ea typeface="+mn-ea"/>
              <a:cs typeface="+mn-cs"/>
            </a:rPr>
            <a:t>増加傾向にあるため、引き続き事業内容の見直しにより適正化を図る。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136144</xdr:rowOff>
    </xdr:from>
    <xdr:to>
      <xdr:col>82</xdr:col>
      <xdr:colOff>107950</xdr:colOff>
      <xdr:row>19</xdr:row>
      <xdr:rowOff>120142</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193544"/>
          <a:ext cx="0" cy="11841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19</xdr:row>
      <xdr:rowOff>92219</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349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19</xdr:row>
      <xdr:rowOff>120142</xdr:rowOff>
    </xdr:from>
    <xdr:to>
      <xdr:col>82</xdr:col>
      <xdr:colOff>196850</xdr:colOff>
      <xdr:row>19</xdr:row>
      <xdr:rowOff>120142</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3776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51071</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1937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136144</xdr:rowOff>
    </xdr:from>
    <xdr:to>
      <xdr:col>82</xdr:col>
      <xdr:colOff>196850</xdr:colOff>
      <xdr:row>12</xdr:row>
      <xdr:rowOff>136144</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193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140716</xdr:rowOff>
    </xdr:from>
    <xdr:to>
      <xdr:col>82</xdr:col>
      <xdr:colOff>107950</xdr:colOff>
      <xdr:row>15</xdr:row>
      <xdr:rowOff>28702</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671800" y="2541016"/>
          <a:ext cx="8382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147591</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3764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131064</xdr:rowOff>
    </xdr:from>
    <xdr:to>
      <xdr:col>82</xdr:col>
      <xdr:colOff>158750</xdr:colOff>
      <xdr:row>15</xdr:row>
      <xdr:rowOff>61214</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531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113284</xdr:rowOff>
    </xdr:from>
    <xdr:to>
      <xdr:col>78</xdr:col>
      <xdr:colOff>69850</xdr:colOff>
      <xdr:row>14</xdr:row>
      <xdr:rowOff>140716</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2513584"/>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14</xdr:row>
      <xdr:rowOff>121920</xdr:rowOff>
    </xdr:from>
    <xdr:to>
      <xdr:col>78</xdr:col>
      <xdr:colOff>120650</xdr:colOff>
      <xdr:row>15</xdr:row>
      <xdr:rowOff>52070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52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36847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608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76708</xdr:rowOff>
    </xdr:from>
    <xdr:to>
      <xdr:col>73</xdr:col>
      <xdr:colOff>180975</xdr:colOff>
      <xdr:row>14</xdr:row>
      <xdr:rowOff>113284</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477008"/>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14</xdr:row>
      <xdr:rowOff>76200</xdr:rowOff>
    </xdr:from>
    <xdr:to>
      <xdr:col>74</xdr:col>
      <xdr:colOff>31750</xdr:colOff>
      <xdr:row>15</xdr:row>
      <xdr:rowOff>6350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47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162577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56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76708</xdr:rowOff>
    </xdr:from>
    <xdr:to>
      <xdr:col>69</xdr:col>
      <xdr:colOff>92075</xdr:colOff>
      <xdr:row>14</xdr:row>
      <xdr:rowOff>127000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2477008"/>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7620</xdr:rowOff>
    </xdr:from>
    <xdr:to>
      <xdr:col>69</xdr:col>
      <xdr:colOff>142875</xdr:colOff>
      <xdr:row>14</xdr:row>
      <xdr:rowOff>109220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407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119397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176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44196</xdr:rowOff>
    </xdr:from>
    <xdr:to>
      <xdr:col>65</xdr:col>
      <xdr:colOff>53975</xdr:colOff>
      <xdr:row>14</xdr:row>
      <xdr:rowOff>145796</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444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155973</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213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149352</xdr:rowOff>
    </xdr:from>
    <xdr:to>
      <xdr:col>82</xdr:col>
      <xdr:colOff>158750</xdr:colOff>
      <xdr:row>15</xdr:row>
      <xdr:rowOff>79502</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549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121429</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5217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89916</xdr:rowOff>
    </xdr:from>
    <xdr:to>
      <xdr:col>78</xdr:col>
      <xdr:colOff>120650</xdr:colOff>
      <xdr:row>15</xdr:row>
      <xdr:rowOff>20066</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490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30243</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2590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62484</xdr:rowOff>
    </xdr:from>
    <xdr:to>
      <xdr:col>74</xdr:col>
      <xdr:colOff>31750</xdr:colOff>
      <xdr:row>14</xdr:row>
      <xdr:rowOff>164084</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462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2811</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231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25908</xdr:rowOff>
    </xdr:from>
    <xdr:to>
      <xdr:col>69</xdr:col>
      <xdr:colOff>142875</xdr:colOff>
      <xdr:row>14</xdr:row>
      <xdr:rowOff>127508</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426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112285</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5125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76200</xdr:rowOff>
    </xdr:from>
    <xdr:to>
      <xdr:col>65</xdr:col>
      <xdr:colOff>53975</xdr:colOff>
      <xdr:row>15</xdr:row>
      <xdr:rowOff>6350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47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162577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56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扶助費に係る経常収支比率は、類似団体平均と同等である。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今後は、高齢化に伴う高齢者福祉や障がい者医療費関係の社会保障費の増加が見込まれる。</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60</xdr:row>
      <xdr:rowOff>99077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156227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41927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99077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77" name="扶助費グラフ枠">
          <a:extLst>
            <a:ext uri="{FF2B5EF4-FFF2-40B4-BE49-F238E27FC236}">
              <a16:creationId xmlns:a16="http://schemas.microsoft.com/office/drawing/2014/main" id="{00000000-0008-0000-0400-0000B1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54</xdr:row>
      <xdr:rowOff>58420</xdr:rowOff>
    </xdr:from>
    <xdr:to>
      <xdr:col>24</xdr:col>
      <xdr:colOff>25400</xdr:colOff>
      <xdr:row>62</xdr:row>
      <xdr:rowOff>12700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flipV="1">
          <a:off x="4826000" y="9316720"/>
          <a:ext cx="0" cy="13258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156227</xdr:rowOff>
    </xdr:from>
    <xdr:ext cx="762000" cy="259045"/>
    <xdr:sp macro="" textlink="">
      <xdr:nvSpPr>
        <xdr:cNvPr id="179" name="扶助費最小値テキスト">
          <a:extLst>
            <a:ext uri="{FF2B5EF4-FFF2-40B4-BE49-F238E27FC236}">
              <a16:creationId xmlns:a16="http://schemas.microsoft.com/office/drawing/2014/main" id="{00000000-0008-0000-0400-0000B3000000}"/>
            </a:ext>
          </a:extLst>
        </xdr:cNvPr>
        <xdr:cNvSpPr txBox="1"/>
      </xdr:nvSpPr>
      <xdr:spPr>
        <a:xfrm>
          <a:off x="4914900" y="1061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12700</xdr:rowOff>
    </xdr:from>
    <xdr:to>
      <xdr:col>24</xdr:col>
      <xdr:colOff>114300</xdr:colOff>
      <xdr:row>62</xdr:row>
      <xdr:rowOff>12700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4737100" y="1064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144797</xdr:rowOff>
    </xdr:from>
    <xdr:ext cx="762000" cy="259045"/>
    <xdr:sp macro="" textlink="">
      <xdr:nvSpPr>
        <xdr:cNvPr id="181" name="扶助費最大値テキスト">
          <a:extLst>
            <a:ext uri="{FF2B5EF4-FFF2-40B4-BE49-F238E27FC236}">
              <a16:creationId xmlns:a16="http://schemas.microsoft.com/office/drawing/2014/main" id="{00000000-0008-0000-0400-0000B5000000}"/>
            </a:ext>
          </a:extLst>
        </xdr:cNvPr>
        <xdr:cNvSpPr txBox="1"/>
      </xdr:nvSpPr>
      <xdr:spPr>
        <a:xfrm>
          <a:off x="4914900" y="9060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54</xdr:row>
      <xdr:rowOff>58420</xdr:rowOff>
    </xdr:from>
    <xdr:to>
      <xdr:col>24</xdr:col>
      <xdr:colOff>114300</xdr:colOff>
      <xdr:row>54</xdr:row>
      <xdr:rowOff>58420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4737100" y="9316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69850</xdr:rowOff>
    </xdr:from>
    <xdr:to>
      <xdr:col>24</xdr:col>
      <xdr:colOff>25400</xdr:colOff>
      <xdr:row>57</xdr:row>
      <xdr:rowOff>69850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3987800" y="9842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161307</xdr:rowOff>
    </xdr:from>
    <xdr:ext cx="762000" cy="259045"/>
    <xdr:sp macro="" textlink="">
      <xdr:nvSpPr>
        <xdr:cNvPr id="184" name="扶助費平均値テキスト">
          <a:extLst>
            <a:ext uri="{FF2B5EF4-FFF2-40B4-BE49-F238E27FC236}">
              <a16:creationId xmlns:a16="http://schemas.microsoft.com/office/drawing/2014/main" id="{00000000-0008-0000-0400-0000B8000000}"/>
            </a:ext>
          </a:extLst>
        </xdr:cNvPr>
        <xdr:cNvSpPr txBox="1"/>
      </xdr:nvSpPr>
      <xdr:spPr>
        <a:xfrm>
          <a:off x="4914900" y="9591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144780</xdr:rowOff>
    </xdr:from>
    <xdr:to>
      <xdr:col>24</xdr:col>
      <xdr:colOff>76200</xdr:colOff>
      <xdr:row>57</xdr:row>
      <xdr:rowOff>74930</xdr:rowOff>
    </xdr:to>
    <xdr:sp macro="" textlink="">
      <xdr:nvSpPr>
        <xdr:cNvPr id="185" name="フローチャート: 判断 184">
          <a:extLst>
            <a:ext uri="{FF2B5EF4-FFF2-40B4-BE49-F238E27FC236}">
              <a16:creationId xmlns:a16="http://schemas.microsoft.com/office/drawing/2014/main" id="{00000000-0008-0000-0400-0000B9000000}"/>
            </a:ext>
          </a:extLst>
        </xdr:cNvPr>
        <xdr:cNvSpPr/>
      </xdr:nvSpPr>
      <xdr:spPr>
        <a:xfrm>
          <a:off x="47752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24130</xdr:rowOff>
    </xdr:from>
    <xdr:to>
      <xdr:col>19</xdr:col>
      <xdr:colOff>187325</xdr:colOff>
      <xdr:row>57</xdr:row>
      <xdr:rowOff>69850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3098800" y="979678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167640</xdr:rowOff>
    </xdr:from>
    <xdr:to>
      <xdr:col>20</xdr:col>
      <xdr:colOff>38100</xdr:colOff>
      <xdr:row>57</xdr:row>
      <xdr:rowOff>97790</xdr:rowOff>
    </xdr:to>
    <xdr:sp macro="" textlink="">
      <xdr:nvSpPr>
        <xdr:cNvPr id="187" name="フローチャート: 判断 186">
          <a:extLst>
            <a:ext uri="{FF2B5EF4-FFF2-40B4-BE49-F238E27FC236}">
              <a16:creationId xmlns:a16="http://schemas.microsoft.com/office/drawing/2014/main" id="{00000000-0008-0000-0400-0000BB000000}"/>
            </a:ext>
          </a:extLst>
        </xdr:cNvPr>
        <xdr:cNvSpPr/>
      </xdr:nvSpPr>
      <xdr:spPr>
        <a:xfrm>
          <a:off x="3937000" y="9768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107967</xdr:rowOff>
    </xdr:from>
    <xdr:ext cx="736600" cy="259045"/>
    <xdr:sp macro="" textlink="">
      <xdr:nvSpPr>
        <xdr:cNvPr id="188" name="テキスト ボックス 187">
          <a:extLst>
            <a:ext uri="{FF2B5EF4-FFF2-40B4-BE49-F238E27FC236}">
              <a16:creationId xmlns:a16="http://schemas.microsoft.com/office/drawing/2014/main" id="{00000000-0008-0000-0400-0000BC000000}"/>
            </a:ext>
          </a:extLst>
        </xdr:cNvPr>
        <xdr:cNvSpPr txBox="1"/>
      </xdr:nvSpPr>
      <xdr:spPr>
        <a:xfrm>
          <a:off x="3606800" y="95377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57</xdr:row>
      <xdr:rowOff>24130</xdr:rowOff>
    </xdr:from>
    <xdr:to>
      <xdr:col>15</xdr:col>
      <xdr:colOff>98425</xdr:colOff>
      <xdr:row>57</xdr:row>
      <xdr:rowOff>24130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2209800" y="97967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144780</xdr:rowOff>
    </xdr:from>
    <xdr:to>
      <xdr:col>15</xdr:col>
      <xdr:colOff>149225</xdr:colOff>
      <xdr:row>57</xdr:row>
      <xdr:rowOff>74930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0480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85107</xdr:rowOff>
    </xdr:from>
    <xdr:ext cx="7620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2717800" y="9514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57</xdr:row>
      <xdr:rowOff>24130</xdr:rowOff>
    </xdr:from>
    <xdr:to>
      <xdr:col>11</xdr:col>
      <xdr:colOff>9525</xdr:colOff>
      <xdr:row>57</xdr:row>
      <xdr:rowOff>24130</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1320800" y="97967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121920</xdr:rowOff>
    </xdr:from>
    <xdr:to>
      <xdr:col>11</xdr:col>
      <xdr:colOff>60325</xdr:colOff>
      <xdr:row>57</xdr:row>
      <xdr:rowOff>52070</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2159000" y="9723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62247</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1828800" y="9491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144780</xdr:rowOff>
    </xdr:from>
    <xdr:to>
      <xdr:col>6</xdr:col>
      <xdr:colOff>171450</xdr:colOff>
      <xdr:row>57</xdr:row>
      <xdr:rowOff>74930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12700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85107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939800" y="9514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19050</xdr:rowOff>
    </xdr:from>
    <xdr:to>
      <xdr:col>24</xdr:col>
      <xdr:colOff>76200</xdr:colOff>
      <xdr:row>57</xdr:row>
      <xdr:rowOff>120650</xdr:rowOff>
    </xdr:to>
    <xdr:sp macro="" textlink="">
      <xdr:nvSpPr>
        <xdr:cNvPr id="202" name="楕円 201">
          <a:extLst>
            <a:ext uri="{FF2B5EF4-FFF2-40B4-BE49-F238E27FC236}">
              <a16:creationId xmlns:a16="http://schemas.microsoft.com/office/drawing/2014/main" id="{00000000-0008-0000-0400-0000CA000000}"/>
            </a:ext>
          </a:extLst>
        </xdr:cNvPr>
        <xdr:cNvSpPr/>
      </xdr:nvSpPr>
      <xdr:spPr>
        <a:xfrm>
          <a:off x="47752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162577</xdr:rowOff>
    </xdr:from>
    <xdr:ext cx="762000" cy="259045"/>
    <xdr:sp macro="" textlink="">
      <xdr:nvSpPr>
        <xdr:cNvPr id="203" name="扶助費該当値テキスト">
          <a:extLst>
            <a:ext uri="{FF2B5EF4-FFF2-40B4-BE49-F238E27FC236}">
              <a16:creationId xmlns:a16="http://schemas.microsoft.com/office/drawing/2014/main" id="{00000000-0008-0000-0400-0000CB000000}"/>
            </a:ext>
          </a:extLst>
        </xdr:cNvPr>
        <xdr:cNvSpPr txBox="1"/>
      </xdr:nvSpPr>
      <xdr:spPr>
        <a:xfrm>
          <a:off x="4914900" y="976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19050</xdr:rowOff>
    </xdr:from>
    <xdr:to>
      <xdr:col>20</xdr:col>
      <xdr:colOff>38100</xdr:colOff>
      <xdr:row>57</xdr:row>
      <xdr:rowOff>120650</xdr:rowOff>
    </xdr:to>
    <xdr:sp macro="" textlink="">
      <xdr:nvSpPr>
        <xdr:cNvPr id="204" name="楕円 203">
          <a:extLst>
            <a:ext uri="{FF2B5EF4-FFF2-40B4-BE49-F238E27FC236}">
              <a16:creationId xmlns:a16="http://schemas.microsoft.com/office/drawing/2014/main" id="{00000000-0008-0000-0400-0000CC000000}"/>
            </a:ext>
          </a:extLst>
        </xdr:cNvPr>
        <xdr:cNvSpPr/>
      </xdr:nvSpPr>
      <xdr:spPr>
        <a:xfrm>
          <a:off x="3937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105427</xdr:rowOff>
    </xdr:from>
    <xdr:ext cx="7366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606800" y="9878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144780</xdr:rowOff>
    </xdr:from>
    <xdr:to>
      <xdr:col>15</xdr:col>
      <xdr:colOff>149225</xdr:colOff>
      <xdr:row>57</xdr:row>
      <xdr:rowOff>74930</xdr:rowOff>
    </xdr:to>
    <xdr:sp macro="" textlink="">
      <xdr:nvSpPr>
        <xdr:cNvPr id="206" name="楕円 205">
          <a:extLst>
            <a:ext uri="{FF2B5EF4-FFF2-40B4-BE49-F238E27FC236}">
              <a16:creationId xmlns:a16="http://schemas.microsoft.com/office/drawing/2014/main" id="{00000000-0008-0000-0400-0000CE000000}"/>
            </a:ext>
          </a:extLst>
        </xdr:cNvPr>
        <xdr:cNvSpPr/>
      </xdr:nvSpPr>
      <xdr:spPr>
        <a:xfrm>
          <a:off x="3048000" y="9745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59707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2717800" y="9832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144780</xdr:rowOff>
    </xdr:from>
    <xdr:to>
      <xdr:col>11</xdr:col>
      <xdr:colOff>60325</xdr:colOff>
      <xdr:row>57</xdr:row>
      <xdr:rowOff>74930</xdr:rowOff>
    </xdr:to>
    <xdr:sp macro="" textlink="">
      <xdr:nvSpPr>
        <xdr:cNvPr id="208" name="楕円 207">
          <a:extLst>
            <a:ext uri="{FF2B5EF4-FFF2-40B4-BE49-F238E27FC236}">
              <a16:creationId xmlns:a16="http://schemas.microsoft.com/office/drawing/2014/main" id="{00000000-0008-0000-0400-0000D0000000}"/>
            </a:ext>
          </a:extLst>
        </xdr:cNvPr>
        <xdr:cNvSpPr/>
      </xdr:nvSpPr>
      <xdr:spPr>
        <a:xfrm>
          <a:off x="2159000" y="9745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59707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1828800" y="9832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144780</xdr:rowOff>
    </xdr:from>
    <xdr:to>
      <xdr:col>6</xdr:col>
      <xdr:colOff>171450</xdr:colOff>
      <xdr:row>57</xdr:row>
      <xdr:rowOff>74930</xdr:rowOff>
    </xdr:to>
    <xdr:sp macro="" textlink="">
      <xdr:nvSpPr>
        <xdr:cNvPr id="210" name="楕円 209">
          <a:extLst>
            <a:ext uri="{FF2B5EF4-FFF2-40B4-BE49-F238E27FC236}">
              <a16:creationId xmlns:a16="http://schemas.microsoft.com/office/drawing/2014/main" id="{00000000-0008-0000-0400-0000D2000000}"/>
            </a:ext>
          </a:extLst>
        </xdr:cNvPr>
        <xdr:cNvSpPr/>
      </xdr:nvSpPr>
      <xdr:spPr>
        <a:xfrm>
          <a:off x="1270000" y="9745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59707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939800" y="9832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mn-lt"/>
              <a:ea typeface="+mn-ea"/>
              <a:cs typeface="+mn-cs"/>
            </a:rPr>
            <a:t>　その他に係る経常収支比率は類似団体を上回っている。要因としては特別会計繰出金が増加したためである。今後も国民健康保険事業等の保険料の適正化や公営企業会計への繰出の適正化を図り、独立採算の原則に立ち応分の負担を求め、健全化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3" name="テキスト ボックス 222">
          <a:extLst>
            <a:ext uri="{FF2B5EF4-FFF2-40B4-BE49-F238E27FC236}">
              <a16:creationId xmlns:a16="http://schemas.microsoft.com/office/drawing/2014/main" id="{00000000-0008-0000-0400-0000DF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4" name="直線コネクタ 223">
          <a:extLst>
            <a:ext uri="{FF2B5EF4-FFF2-40B4-BE49-F238E27FC236}">
              <a16:creationId xmlns:a16="http://schemas.microsoft.com/office/drawing/2014/main" id="{00000000-0008-0000-0400-0000E0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6" name="直線コネクタ 225">
          <a:extLst>
            <a:ext uri="{FF2B5EF4-FFF2-40B4-BE49-F238E27FC236}">
              <a16:creationId xmlns:a16="http://schemas.microsoft.com/office/drawing/2014/main" id="{00000000-0008-0000-0400-0000E2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28" name="直線コネクタ 227">
          <a:extLst>
            <a:ext uri="{FF2B5EF4-FFF2-40B4-BE49-F238E27FC236}">
              <a16:creationId xmlns:a16="http://schemas.microsoft.com/office/drawing/2014/main" id="{00000000-0008-0000-0400-0000E4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0" name="直線コネクタ 229">
          <a:extLst>
            <a:ext uri="{FF2B5EF4-FFF2-40B4-BE49-F238E27FC236}">
              <a16:creationId xmlns:a16="http://schemas.microsoft.com/office/drawing/2014/main" id="{00000000-0008-0000-0400-0000E6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1" name="テキスト ボックス 230">
          <a:extLst>
            <a:ext uri="{FF2B5EF4-FFF2-40B4-BE49-F238E27FC236}">
              <a16:creationId xmlns:a16="http://schemas.microsoft.com/office/drawing/2014/main" id="{00000000-0008-0000-0400-0000E7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2" name="直線コネクタ 231">
          <a:extLst>
            <a:ext uri="{FF2B5EF4-FFF2-40B4-BE49-F238E27FC236}">
              <a16:creationId xmlns:a16="http://schemas.microsoft.com/office/drawing/2014/main" id="{00000000-0008-0000-0400-0000E8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4" name="直線コネクタ 233">
          <a:extLst>
            <a:ext uri="{FF2B5EF4-FFF2-40B4-BE49-F238E27FC236}">
              <a16:creationId xmlns:a16="http://schemas.microsoft.com/office/drawing/2014/main" id="{00000000-0008-0000-0400-0000EA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5" name="テキスト ボックス 234">
          <a:extLst>
            <a:ext uri="{FF2B5EF4-FFF2-40B4-BE49-F238E27FC236}">
              <a16:creationId xmlns:a16="http://schemas.microsoft.com/office/drawing/2014/main" id="{00000000-0008-0000-0400-0000EB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7" name="その他グラフ枠">
          <a:extLst>
            <a:ext uri="{FF2B5EF4-FFF2-40B4-BE49-F238E27FC236}">
              <a16:creationId xmlns:a16="http://schemas.microsoft.com/office/drawing/2014/main" id="{00000000-0008-0000-0400-0000ED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85090</xdr:rowOff>
    </xdr:from>
    <xdr:to>
      <xdr:col>82</xdr:col>
      <xdr:colOff>107950</xdr:colOff>
      <xdr:row>60</xdr:row>
      <xdr:rowOff>119380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flipV="1">
          <a:off x="16510000" y="9171940"/>
          <a:ext cx="0" cy="1234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91457</xdr:rowOff>
    </xdr:from>
    <xdr:ext cx="762000" cy="259045"/>
    <xdr:sp macro="" textlink="">
      <xdr:nvSpPr>
        <xdr:cNvPr id="239" name="その他最小値テキスト">
          <a:extLst>
            <a:ext uri="{FF2B5EF4-FFF2-40B4-BE49-F238E27FC236}">
              <a16:creationId xmlns:a16="http://schemas.microsoft.com/office/drawing/2014/main" id="{00000000-0008-0000-0400-0000EF000000}"/>
            </a:ext>
          </a:extLst>
        </xdr:cNvPr>
        <xdr:cNvSpPr txBox="1"/>
      </xdr:nvSpPr>
      <xdr:spPr>
        <a:xfrm>
          <a:off x="16598900" y="1037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119380</xdr:rowOff>
    </xdr:from>
    <xdr:to>
      <xdr:col>82</xdr:col>
      <xdr:colOff>196850</xdr:colOff>
      <xdr:row>60</xdr:row>
      <xdr:rowOff>119380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6421100" y="10406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17</xdr:rowOff>
    </xdr:from>
    <xdr:ext cx="762000" cy="259045"/>
    <xdr:sp macro="" textlink="">
      <xdr:nvSpPr>
        <xdr:cNvPr id="241" name="その他最大値テキスト">
          <a:extLst>
            <a:ext uri="{FF2B5EF4-FFF2-40B4-BE49-F238E27FC236}">
              <a16:creationId xmlns:a16="http://schemas.microsoft.com/office/drawing/2014/main" id="{00000000-0008-0000-0400-0000F1000000}"/>
            </a:ext>
          </a:extLst>
        </xdr:cNvPr>
        <xdr:cNvSpPr txBox="1"/>
      </xdr:nvSpPr>
      <xdr:spPr>
        <a:xfrm>
          <a:off x="16598900" y="8915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85090</xdr:rowOff>
    </xdr:from>
    <xdr:to>
      <xdr:col>82</xdr:col>
      <xdr:colOff>196850</xdr:colOff>
      <xdr:row>53</xdr:row>
      <xdr:rowOff>85090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a:off x="16421100" y="9171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85090</xdr:rowOff>
    </xdr:from>
    <xdr:to>
      <xdr:col>82</xdr:col>
      <xdr:colOff>107950</xdr:colOff>
      <xdr:row>57</xdr:row>
      <xdr:rowOff>123190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flipV="1">
          <a:off x="15671800" y="985774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54627</xdr:rowOff>
    </xdr:from>
    <xdr:ext cx="762000" cy="259045"/>
    <xdr:sp macro="" textlink="">
      <xdr:nvSpPr>
        <xdr:cNvPr id="244" name="その他平均値テキスト">
          <a:extLst>
            <a:ext uri="{FF2B5EF4-FFF2-40B4-BE49-F238E27FC236}">
              <a16:creationId xmlns:a16="http://schemas.microsoft.com/office/drawing/2014/main" id="{00000000-0008-0000-0400-0000F4000000}"/>
            </a:ext>
          </a:extLst>
        </xdr:cNvPr>
        <xdr:cNvSpPr txBox="1"/>
      </xdr:nvSpPr>
      <xdr:spPr>
        <a:xfrm>
          <a:off x="16598900" y="9484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38100</xdr:rowOff>
    </xdr:from>
    <xdr:to>
      <xdr:col>82</xdr:col>
      <xdr:colOff>158750</xdr:colOff>
      <xdr:row>56</xdr:row>
      <xdr:rowOff>139700</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64592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69850</xdr:rowOff>
    </xdr:from>
    <xdr:to>
      <xdr:col>78</xdr:col>
      <xdr:colOff>69850</xdr:colOff>
      <xdr:row>57</xdr:row>
      <xdr:rowOff>123190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4782800" y="984250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26670</xdr:rowOff>
    </xdr:from>
    <xdr:to>
      <xdr:col>78</xdr:col>
      <xdr:colOff>120650</xdr:colOff>
      <xdr:row>57</xdr:row>
      <xdr:rowOff>128270</xdr:rowOff>
    </xdr:to>
    <xdr:sp macro="" textlink="">
      <xdr:nvSpPr>
        <xdr:cNvPr id="247" name="フローチャート: 判断 246">
          <a:extLst>
            <a:ext uri="{FF2B5EF4-FFF2-40B4-BE49-F238E27FC236}">
              <a16:creationId xmlns:a16="http://schemas.microsoft.com/office/drawing/2014/main" id="{00000000-0008-0000-0400-0000F7000000}"/>
            </a:ext>
          </a:extLst>
        </xdr:cNvPr>
        <xdr:cNvSpPr/>
      </xdr:nvSpPr>
      <xdr:spPr>
        <a:xfrm>
          <a:off x="15621000" y="9799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138447</xdr:rowOff>
    </xdr:from>
    <xdr:ext cx="736600" cy="259045"/>
    <xdr:sp macro="" textlink="">
      <xdr:nvSpPr>
        <xdr:cNvPr id="248" name="テキスト ボックス 247">
          <a:extLst>
            <a:ext uri="{FF2B5EF4-FFF2-40B4-BE49-F238E27FC236}">
              <a16:creationId xmlns:a16="http://schemas.microsoft.com/office/drawing/2014/main" id="{00000000-0008-0000-0400-0000F8000000}"/>
            </a:ext>
          </a:extLst>
        </xdr:cNvPr>
        <xdr:cNvSpPr txBox="1"/>
      </xdr:nvSpPr>
      <xdr:spPr>
        <a:xfrm>
          <a:off x="15290800" y="95681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69850</xdr:rowOff>
    </xdr:from>
    <xdr:to>
      <xdr:col>73</xdr:col>
      <xdr:colOff>180975</xdr:colOff>
      <xdr:row>57</xdr:row>
      <xdr:rowOff>123190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3893800" y="984250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0</xdr:rowOff>
    </xdr:from>
    <xdr:to>
      <xdr:col>74</xdr:col>
      <xdr:colOff>31750</xdr:colOff>
      <xdr:row>58</xdr:row>
      <xdr:rowOff>101600</xdr:rowOff>
    </xdr:to>
    <xdr:sp macro="" textlink="">
      <xdr:nvSpPr>
        <xdr:cNvPr id="250" name="フローチャート: 判断 249">
          <a:extLst>
            <a:ext uri="{FF2B5EF4-FFF2-40B4-BE49-F238E27FC236}">
              <a16:creationId xmlns:a16="http://schemas.microsoft.com/office/drawing/2014/main" id="{00000000-0008-0000-0400-0000FA000000}"/>
            </a:ext>
          </a:extLst>
        </xdr:cNvPr>
        <xdr:cNvSpPr/>
      </xdr:nvSpPr>
      <xdr:spPr>
        <a:xfrm>
          <a:off x="14732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86377</xdr:rowOff>
    </xdr:from>
    <xdr:ext cx="762000" cy="259045"/>
    <xdr:sp macro="" textlink="">
      <xdr:nvSpPr>
        <xdr:cNvPr id="251" name="テキスト ボックス 250">
          <a:extLst>
            <a:ext uri="{FF2B5EF4-FFF2-40B4-BE49-F238E27FC236}">
              <a16:creationId xmlns:a16="http://schemas.microsoft.com/office/drawing/2014/main" id="{00000000-0008-0000-0400-0000FB000000}"/>
            </a:ext>
          </a:extLst>
        </xdr:cNvPr>
        <xdr:cNvSpPr txBox="1"/>
      </xdr:nvSpPr>
      <xdr:spPr>
        <a:xfrm>
          <a:off x="14401800" y="1003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123190</xdr:rowOff>
    </xdr:from>
    <xdr:to>
      <xdr:col>69</xdr:col>
      <xdr:colOff>92075</xdr:colOff>
      <xdr:row>57</xdr:row>
      <xdr:rowOff>130810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3004800" y="989584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156210</xdr:rowOff>
    </xdr:from>
    <xdr:to>
      <xdr:col>69</xdr:col>
      <xdr:colOff>142875</xdr:colOff>
      <xdr:row>58</xdr:row>
      <xdr:rowOff>86360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3843000" y="9928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71137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3512800" y="10015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60960</xdr:rowOff>
    </xdr:from>
    <xdr:to>
      <xdr:col>65</xdr:col>
      <xdr:colOff>53975</xdr:colOff>
      <xdr:row>58</xdr:row>
      <xdr:rowOff>162560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2954000" y="10005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147337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2623800" y="10091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34290</xdr:rowOff>
    </xdr:from>
    <xdr:to>
      <xdr:col>82</xdr:col>
      <xdr:colOff>158750</xdr:colOff>
      <xdr:row>57</xdr:row>
      <xdr:rowOff>135890</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6459200" y="9806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6367</xdr:rowOff>
    </xdr:from>
    <xdr:ext cx="762000" cy="259045"/>
    <xdr:sp macro="" textlink="">
      <xdr:nvSpPr>
        <xdr:cNvPr id="263" name="その他該当値テキスト">
          <a:extLst>
            <a:ext uri="{FF2B5EF4-FFF2-40B4-BE49-F238E27FC236}">
              <a16:creationId xmlns:a16="http://schemas.microsoft.com/office/drawing/2014/main" id="{00000000-0008-0000-0400-000007010000}"/>
            </a:ext>
          </a:extLst>
        </xdr:cNvPr>
        <xdr:cNvSpPr txBox="1"/>
      </xdr:nvSpPr>
      <xdr:spPr>
        <a:xfrm>
          <a:off x="16598900" y="9779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72390</xdr:rowOff>
    </xdr:from>
    <xdr:to>
      <xdr:col>78</xdr:col>
      <xdr:colOff>120650</xdr:colOff>
      <xdr:row>58</xdr:row>
      <xdr:rowOff>2540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5621000" y="9845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158767</xdr:rowOff>
    </xdr:from>
    <xdr:ext cx="7366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5290800" y="99314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19050</xdr:rowOff>
    </xdr:from>
    <xdr:to>
      <xdr:col>74</xdr:col>
      <xdr:colOff>31750</xdr:colOff>
      <xdr:row>57</xdr:row>
      <xdr:rowOff>120650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4732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130827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401800" y="956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72390</xdr:rowOff>
    </xdr:from>
    <xdr:to>
      <xdr:col>69</xdr:col>
      <xdr:colOff>142875</xdr:colOff>
      <xdr:row>58</xdr:row>
      <xdr:rowOff>2540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3843000" y="9845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12717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3512800" y="9613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80010</xdr:rowOff>
    </xdr:from>
    <xdr:to>
      <xdr:col>65</xdr:col>
      <xdr:colOff>53975</xdr:colOff>
      <xdr:row>58</xdr:row>
      <xdr:rowOff>10160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2954000" y="9852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20337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623800" y="9621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2" name="テキスト ボックス 281">
          <a:extLst>
            <a:ext uri="{FF2B5EF4-FFF2-40B4-BE49-F238E27FC236}">
              <a16:creationId xmlns:a16="http://schemas.microsoft.com/office/drawing/2014/main" id="{00000000-0008-0000-0400-00001A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mn-lt"/>
              <a:ea typeface="+mn-ea"/>
              <a:cs typeface="+mn-cs"/>
            </a:rPr>
            <a:t>　補助費等に係る経常収支比率は類似団体を下回っている。今後も当初の目的を達成した補助事業等の見直しに努める。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5" name="補助費等グラフ枠">
          <a:extLst>
            <a:ext uri="{FF2B5EF4-FFF2-40B4-BE49-F238E27FC236}">
              <a16:creationId xmlns:a16="http://schemas.microsoft.com/office/drawing/2014/main" id="{00000000-0008-0000-0400-000027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108712</xdr:rowOff>
    </xdr:from>
    <xdr:to>
      <xdr:col>82</xdr:col>
      <xdr:colOff>107950</xdr:colOff>
      <xdr:row>40</xdr:row>
      <xdr:rowOff>67564</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flipV="1">
          <a:off x="16510000" y="5938012"/>
          <a:ext cx="0" cy="9875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39641</xdr:rowOff>
    </xdr:from>
    <xdr:ext cx="762000" cy="259045"/>
    <xdr:sp macro="" textlink="">
      <xdr:nvSpPr>
        <xdr:cNvPr id="297" name="補助費等最小値テキスト">
          <a:extLst>
            <a:ext uri="{FF2B5EF4-FFF2-40B4-BE49-F238E27FC236}">
              <a16:creationId xmlns:a16="http://schemas.microsoft.com/office/drawing/2014/main" id="{00000000-0008-0000-0400-000029010000}"/>
            </a:ext>
          </a:extLst>
        </xdr:cNvPr>
        <xdr:cNvSpPr txBox="1"/>
      </xdr:nvSpPr>
      <xdr:spPr>
        <a:xfrm>
          <a:off x="16598900" y="6897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67564</xdr:rowOff>
    </xdr:from>
    <xdr:to>
      <xdr:col>82</xdr:col>
      <xdr:colOff>196850</xdr:colOff>
      <xdr:row>40</xdr:row>
      <xdr:rowOff>67564</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6421100" y="69255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23639</xdr:rowOff>
    </xdr:from>
    <xdr:ext cx="762000" cy="259045"/>
    <xdr:sp macro="" textlink="">
      <xdr:nvSpPr>
        <xdr:cNvPr id="299" name="補助費等最大値テキスト">
          <a:extLst>
            <a:ext uri="{FF2B5EF4-FFF2-40B4-BE49-F238E27FC236}">
              <a16:creationId xmlns:a16="http://schemas.microsoft.com/office/drawing/2014/main" id="{00000000-0008-0000-0400-00002B010000}"/>
            </a:ext>
          </a:extLst>
        </xdr:cNvPr>
        <xdr:cNvSpPr txBox="1"/>
      </xdr:nvSpPr>
      <xdr:spPr>
        <a:xfrm>
          <a:off x="16598900" y="5681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108712</xdr:rowOff>
    </xdr:from>
    <xdr:to>
      <xdr:col>82</xdr:col>
      <xdr:colOff>196850</xdr:colOff>
      <xdr:row>34</xdr:row>
      <xdr:rowOff>108712</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6421100" y="5938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81280</xdr:rowOff>
    </xdr:from>
    <xdr:to>
      <xdr:col>82</xdr:col>
      <xdr:colOff>107950</xdr:colOff>
      <xdr:row>36</xdr:row>
      <xdr:rowOff>163576</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5671800" y="6253480"/>
          <a:ext cx="8382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36847</xdr:rowOff>
    </xdr:from>
    <xdr:ext cx="762000" cy="259045"/>
    <xdr:sp macro="" textlink="">
      <xdr:nvSpPr>
        <xdr:cNvPr id="302" name="補助費等平均値テキスト">
          <a:extLst>
            <a:ext uri="{FF2B5EF4-FFF2-40B4-BE49-F238E27FC236}">
              <a16:creationId xmlns:a16="http://schemas.microsoft.com/office/drawing/2014/main" id="{00000000-0008-0000-0400-00002E010000}"/>
            </a:ext>
          </a:extLst>
        </xdr:cNvPr>
        <xdr:cNvSpPr txBox="1"/>
      </xdr:nvSpPr>
      <xdr:spPr>
        <a:xfrm>
          <a:off x="16598900" y="63804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64770</xdr:rowOff>
    </xdr:from>
    <xdr:to>
      <xdr:col>82</xdr:col>
      <xdr:colOff>158750</xdr:colOff>
      <xdr:row>37</xdr:row>
      <xdr:rowOff>166370</xdr:rowOff>
    </xdr:to>
    <xdr:sp macro="" textlink="">
      <xdr:nvSpPr>
        <xdr:cNvPr id="303" name="フローチャート: 判断 302">
          <a:extLst>
            <a:ext uri="{FF2B5EF4-FFF2-40B4-BE49-F238E27FC236}">
              <a16:creationId xmlns:a16="http://schemas.microsoft.com/office/drawing/2014/main" id="{00000000-0008-0000-0400-00002F010000}"/>
            </a:ext>
          </a:extLst>
        </xdr:cNvPr>
        <xdr:cNvSpPr/>
      </xdr:nvSpPr>
      <xdr:spPr>
        <a:xfrm>
          <a:off x="16459200" y="6408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33274</xdr:rowOff>
    </xdr:from>
    <xdr:to>
      <xdr:col>78</xdr:col>
      <xdr:colOff>69850</xdr:colOff>
      <xdr:row>36</xdr:row>
      <xdr:rowOff>81280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4782800" y="6034024"/>
          <a:ext cx="889000" cy="219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126492</xdr:rowOff>
    </xdr:from>
    <xdr:to>
      <xdr:col>78</xdr:col>
      <xdr:colOff>120650</xdr:colOff>
      <xdr:row>37</xdr:row>
      <xdr:rowOff>56642</xdr:rowOff>
    </xdr:to>
    <xdr:sp macro="" textlink="">
      <xdr:nvSpPr>
        <xdr:cNvPr id="305" name="フローチャート: 判断 304">
          <a:extLst>
            <a:ext uri="{FF2B5EF4-FFF2-40B4-BE49-F238E27FC236}">
              <a16:creationId xmlns:a16="http://schemas.microsoft.com/office/drawing/2014/main" id="{00000000-0008-0000-0400-000031010000}"/>
            </a:ext>
          </a:extLst>
        </xdr:cNvPr>
        <xdr:cNvSpPr/>
      </xdr:nvSpPr>
      <xdr:spPr>
        <a:xfrm>
          <a:off x="15621000" y="6298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41419</xdr:rowOff>
    </xdr:from>
    <xdr:ext cx="736600" cy="259045"/>
    <xdr:sp macro="" textlink="">
      <xdr:nvSpPr>
        <xdr:cNvPr id="306" name="テキスト ボックス 305">
          <a:extLst>
            <a:ext uri="{FF2B5EF4-FFF2-40B4-BE49-F238E27FC236}">
              <a16:creationId xmlns:a16="http://schemas.microsoft.com/office/drawing/2014/main" id="{00000000-0008-0000-0400-000032010000}"/>
            </a:ext>
          </a:extLst>
        </xdr:cNvPr>
        <xdr:cNvSpPr txBox="1"/>
      </xdr:nvSpPr>
      <xdr:spPr>
        <a:xfrm>
          <a:off x="15290800" y="63850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33274</xdr:rowOff>
    </xdr:from>
    <xdr:to>
      <xdr:col>73</xdr:col>
      <xdr:colOff>180975</xdr:colOff>
      <xdr:row>35</xdr:row>
      <xdr:rowOff>161290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flipV="1">
          <a:off x="13893800" y="6034024"/>
          <a:ext cx="8890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71628</xdr:rowOff>
    </xdr:from>
    <xdr:to>
      <xdr:col>74</xdr:col>
      <xdr:colOff>31750</xdr:colOff>
      <xdr:row>37</xdr:row>
      <xdr:rowOff>1778</xdr:rowOff>
    </xdr:to>
    <xdr:sp macro="" textlink="">
      <xdr:nvSpPr>
        <xdr:cNvPr id="308" name="フローチャート: 判断 307">
          <a:extLst>
            <a:ext uri="{FF2B5EF4-FFF2-40B4-BE49-F238E27FC236}">
              <a16:creationId xmlns:a16="http://schemas.microsoft.com/office/drawing/2014/main" id="{00000000-0008-0000-0400-000034010000}"/>
            </a:ext>
          </a:extLst>
        </xdr:cNvPr>
        <xdr:cNvSpPr/>
      </xdr:nvSpPr>
      <xdr:spPr>
        <a:xfrm>
          <a:off x="147320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158005</xdr:rowOff>
    </xdr:from>
    <xdr:ext cx="7620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4401800" y="6330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156718</xdr:rowOff>
    </xdr:from>
    <xdr:to>
      <xdr:col>69</xdr:col>
      <xdr:colOff>92075</xdr:colOff>
      <xdr:row>35</xdr:row>
      <xdr:rowOff>161290</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3004800" y="615746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48768</xdr:rowOff>
    </xdr:from>
    <xdr:to>
      <xdr:col>69</xdr:col>
      <xdr:colOff>142875</xdr:colOff>
      <xdr:row>36</xdr:row>
      <xdr:rowOff>150368</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3843000" y="6220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135145</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3512800" y="6307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71628</xdr:rowOff>
    </xdr:from>
    <xdr:to>
      <xdr:col>65</xdr:col>
      <xdr:colOff>53975</xdr:colOff>
      <xdr:row>37</xdr:row>
      <xdr:rowOff>1778</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29540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158005</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2623800" y="6330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112776</xdr:rowOff>
    </xdr:from>
    <xdr:to>
      <xdr:col>82</xdr:col>
      <xdr:colOff>158750</xdr:colOff>
      <xdr:row>37</xdr:row>
      <xdr:rowOff>42926</xdr:rowOff>
    </xdr:to>
    <xdr:sp macro="" textlink="">
      <xdr:nvSpPr>
        <xdr:cNvPr id="320" name="楕円 319">
          <a:extLst>
            <a:ext uri="{FF2B5EF4-FFF2-40B4-BE49-F238E27FC236}">
              <a16:creationId xmlns:a16="http://schemas.microsoft.com/office/drawing/2014/main" id="{00000000-0008-0000-0400-000040010000}"/>
            </a:ext>
          </a:extLst>
        </xdr:cNvPr>
        <xdr:cNvSpPr/>
      </xdr:nvSpPr>
      <xdr:spPr>
        <a:xfrm>
          <a:off x="16459200" y="6284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129303</xdr:rowOff>
    </xdr:from>
    <xdr:ext cx="762000" cy="259045"/>
    <xdr:sp macro="" textlink="">
      <xdr:nvSpPr>
        <xdr:cNvPr id="321" name="補助費等該当値テキスト">
          <a:extLst>
            <a:ext uri="{FF2B5EF4-FFF2-40B4-BE49-F238E27FC236}">
              <a16:creationId xmlns:a16="http://schemas.microsoft.com/office/drawing/2014/main" id="{00000000-0008-0000-0400-000041010000}"/>
            </a:ext>
          </a:extLst>
        </xdr:cNvPr>
        <xdr:cNvSpPr txBox="1"/>
      </xdr:nvSpPr>
      <xdr:spPr>
        <a:xfrm>
          <a:off x="16598900" y="6130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30480</xdr:rowOff>
    </xdr:from>
    <xdr:to>
      <xdr:col>78</xdr:col>
      <xdr:colOff>120650</xdr:colOff>
      <xdr:row>36</xdr:row>
      <xdr:rowOff>132080</xdr:rowOff>
    </xdr:to>
    <xdr:sp macro="" textlink="">
      <xdr:nvSpPr>
        <xdr:cNvPr id="322" name="楕円 321">
          <a:extLst>
            <a:ext uri="{FF2B5EF4-FFF2-40B4-BE49-F238E27FC236}">
              <a16:creationId xmlns:a16="http://schemas.microsoft.com/office/drawing/2014/main" id="{00000000-0008-0000-0400-000042010000}"/>
            </a:ext>
          </a:extLst>
        </xdr:cNvPr>
        <xdr:cNvSpPr/>
      </xdr:nvSpPr>
      <xdr:spPr>
        <a:xfrm>
          <a:off x="15621000" y="620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142257</xdr:rowOff>
    </xdr:from>
    <xdr:ext cx="7366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290800" y="5971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34</xdr:row>
      <xdr:rowOff>153924</xdr:rowOff>
    </xdr:from>
    <xdr:to>
      <xdr:col>74</xdr:col>
      <xdr:colOff>31750</xdr:colOff>
      <xdr:row>35</xdr:row>
      <xdr:rowOff>84074</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4732000" y="5983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94251</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401800" y="5752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110490</xdr:rowOff>
    </xdr:from>
    <xdr:to>
      <xdr:col>69</xdr:col>
      <xdr:colOff>142875</xdr:colOff>
      <xdr:row>36</xdr:row>
      <xdr:rowOff>40640</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3843000" y="611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50817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3512800" y="5880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105918</xdr:rowOff>
    </xdr:from>
    <xdr:to>
      <xdr:col>65</xdr:col>
      <xdr:colOff>53975</xdr:colOff>
      <xdr:row>36</xdr:row>
      <xdr:rowOff>36068</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2954000" y="6106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46245</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623800" y="5875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0" name="正方形/長方形 329">
          <a:extLst>
            <a:ext uri="{FF2B5EF4-FFF2-40B4-BE49-F238E27FC236}">
              <a16:creationId xmlns:a16="http://schemas.microsoft.com/office/drawing/2014/main" id="{00000000-0008-0000-0400-00004A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公債費に係る経常収支比率は、類似団体平均を上回っている。近年大型の建設工事が続いていることが要因である。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今後は、新発債を抑制するほか、新発債の償還年限の調整等により公債費負担の平準化に努める。</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2" name="直線コネクタ 341">
          <a:extLst>
            <a:ext uri="{FF2B5EF4-FFF2-40B4-BE49-F238E27FC236}">
              <a16:creationId xmlns:a16="http://schemas.microsoft.com/office/drawing/2014/main" id="{00000000-0008-0000-0400-000056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4" name="直線コネクタ 343">
          <a:extLst>
            <a:ext uri="{FF2B5EF4-FFF2-40B4-BE49-F238E27FC236}">
              <a16:creationId xmlns:a16="http://schemas.microsoft.com/office/drawing/2014/main" id="{00000000-0008-0000-0400-000058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5" name="公債費グラフ枠">
          <a:extLst>
            <a:ext uri="{FF2B5EF4-FFF2-40B4-BE49-F238E27FC236}">
              <a16:creationId xmlns:a16="http://schemas.microsoft.com/office/drawing/2014/main" id="{00000000-0008-0000-0400-000063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165100</xdr:rowOff>
    </xdr:from>
    <xdr:to>
      <xdr:col>24</xdr:col>
      <xdr:colOff>25400</xdr:colOff>
      <xdr:row>80</xdr:row>
      <xdr:rowOff>92711</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flipV="1">
          <a:off x="4826000" y="12509500"/>
          <a:ext cx="0" cy="12992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64788</xdr:rowOff>
    </xdr:from>
    <xdr:ext cx="762000" cy="259045"/>
    <xdr:sp macro="" textlink="">
      <xdr:nvSpPr>
        <xdr:cNvPr id="357" name="公債費最小値テキスト">
          <a:extLst>
            <a:ext uri="{FF2B5EF4-FFF2-40B4-BE49-F238E27FC236}">
              <a16:creationId xmlns:a16="http://schemas.microsoft.com/office/drawing/2014/main" id="{00000000-0008-0000-0400-000065010000}"/>
            </a:ext>
          </a:extLst>
        </xdr:cNvPr>
        <xdr:cNvSpPr txBox="1"/>
      </xdr:nvSpPr>
      <xdr:spPr>
        <a:xfrm>
          <a:off x="4914900" y="13780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92711</xdr:rowOff>
    </xdr:from>
    <xdr:to>
      <xdr:col>24</xdr:col>
      <xdr:colOff>114300</xdr:colOff>
      <xdr:row>80</xdr:row>
      <xdr:rowOff>92711</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4737100" y="13808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80027</xdr:rowOff>
    </xdr:from>
    <xdr:ext cx="762000" cy="259045"/>
    <xdr:sp macro="" textlink="">
      <xdr:nvSpPr>
        <xdr:cNvPr id="359" name="公債費最大値テキスト">
          <a:extLst>
            <a:ext uri="{FF2B5EF4-FFF2-40B4-BE49-F238E27FC236}">
              <a16:creationId xmlns:a16="http://schemas.microsoft.com/office/drawing/2014/main" id="{00000000-0008-0000-0400-000067010000}"/>
            </a:ext>
          </a:extLst>
        </xdr:cNvPr>
        <xdr:cNvSpPr txBox="1"/>
      </xdr:nvSpPr>
      <xdr:spPr>
        <a:xfrm>
          <a:off x="4914900" y="1225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165100</xdr:rowOff>
    </xdr:from>
    <xdr:to>
      <xdr:col>24</xdr:col>
      <xdr:colOff>114300</xdr:colOff>
      <xdr:row>72</xdr:row>
      <xdr:rowOff>165100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4737100" y="1250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31750</xdr:rowOff>
    </xdr:from>
    <xdr:to>
      <xdr:col>24</xdr:col>
      <xdr:colOff>25400</xdr:colOff>
      <xdr:row>78</xdr:row>
      <xdr:rowOff>58420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flipV="1">
          <a:off x="3987800" y="13404850"/>
          <a:ext cx="8382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73677</xdr:rowOff>
    </xdr:from>
    <xdr:ext cx="762000" cy="259045"/>
    <xdr:sp macro="" textlink="">
      <xdr:nvSpPr>
        <xdr:cNvPr id="362" name="公債費平均値テキスト">
          <a:extLst>
            <a:ext uri="{FF2B5EF4-FFF2-40B4-BE49-F238E27FC236}">
              <a16:creationId xmlns:a16="http://schemas.microsoft.com/office/drawing/2014/main" id="{00000000-0008-0000-0400-00006A010000}"/>
            </a:ext>
          </a:extLst>
        </xdr:cNvPr>
        <xdr:cNvSpPr txBox="1"/>
      </xdr:nvSpPr>
      <xdr:spPr>
        <a:xfrm>
          <a:off x="4914900" y="129324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57150</xdr:rowOff>
    </xdr:from>
    <xdr:to>
      <xdr:col>24</xdr:col>
      <xdr:colOff>76200</xdr:colOff>
      <xdr:row>76</xdr:row>
      <xdr:rowOff>158750</xdr:rowOff>
    </xdr:to>
    <xdr:sp macro="" textlink="">
      <xdr:nvSpPr>
        <xdr:cNvPr id="363" name="フローチャート: 判断 362">
          <a:extLst>
            <a:ext uri="{FF2B5EF4-FFF2-40B4-BE49-F238E27FC236}">
              <a16:creationId xmlns:a16="http://schemas.microsoft.com/office/drawing/2014/main" id="{00000000-0008-0000-0400-00006B010000}"/>
            </a:ext>
          </a:extLst>
        </xdr:cNvPr>
        <xdr:cNvSpPr/>
      </xdr:nvSpPr>
      <xdr:spPr>
        <a:xfrm>
          <a:off x="4775200" y="1308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58420</xdr:rowOff>
    </xdr:from>
    <xdr:to>
      <xdr:col>19</xdr:col>
      <xdr:colOff>187325</xdr:colOff>
      <xdr:row>78</xdr:row>
      <xdr:rowOff>88900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flipV="1">
          <a:off x="3098800" y="1343152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87630</xdr:rowOff>
    </xdr:from>
    <xdr:to>
      <xdr:col>20</xdr:col>
      <xdr:colOff>38100</xdr:colOff>
      <xdr:row>77</xdr:row>
      <xdr:rowOff>17780</xdr:rowOff>
    </xdr:to>
    <xdr:sp macro="" textlink="">
      <xdr:nvSpPr>
        <xdr:cNvPr id="365" name="フローチャート: 判断 364">
          <a:extLst>
            <a:ext uri="{FF2B5EF4-FFF2-40B4-BE49-F238E27FC236}">
              <a16:creationId xmlns:a16="http://schemas.microsoft.com/office/drawing/2014/main" id="{00000000-0008-0000-0400-00006D010000}"/>
            </a:ext>
          </a:extLst>
        </xdr:cNvPr>
        <xdr:cNvSpPr/>
      </xdr:nvSpPr>
      <xdr:spPr>
        <a:xfrm>
          <a:off x="3937000" y="13117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27957</xdr:rowOff>
    </xdr:from>
    <xdr:ext cx="736600" cy="259045"/>
    <xdr:sp macro="" textlink="">
      <xdr:nvSpPr>
        <xdr:cNvPr id="366" name="テキスト ボックス 365">
          <a:extLst>
            <a:ext uri="{FF2B5EF4-FFF2-40B4-BE49-F238E27FC236}">
              <a16:creationId xmlns:a16="http://schemas.microsoft.com/office/drawing/2014/main" id="{00000000-0008-0000-0400-00006E010000}"/>
            </a:ext>
          </a:extLst>
        </xdr:cNvPr>
        <xdr:cNvSpPr txBox="1"/>
      </xdr:nvSpPr>
      <xdr:spPr>
        <a:xfrm>
          <a:off x="3606800" y="128867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43180</xdr:rowOff>
    </xdr:from>
    <xdr:to>
      <xdr:col>15</xdr:col>
      <xdr:colOff>98425</xdr:colOff>
      <xdr:row>78</xdr:row>
      <xdr:rowOff>88900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2209800" y="1341628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45720</xdr:rowOff>
    </xdr:from>
    <xdr:to>
      <xdr:col>15</xdr:col>
      <xdr:colOff>149225</xdr:colOff>
      <xdr:row>76</xdr:row>
      <xdr:rowOff>147320</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3048000" y="1307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157497</xdr:rowOff>
    </xdr:from>
    <xdr:ext cx="762000" cy="259045"/>
    <xdr:sp macro="" textlink="">
      <xdr:nvSpPr>
        <xdr:cNvPr id="369" name="テキスト ボックス 368">
          <a:extLst>
            <a:ext uri="{FF2B5EF4-FFF2-40B4-BE49-F238E27FC236}">
              <a16:creationId xmlns:a16="http://schemas.microsoft.com/office/drawing/2014/main" id="{00000000-0008-0000-0400-000071010000}"/>
            </a:ext>
          </a:extLst>
        </xdr:cNvPr>
        <xdr:cNvSpPr txBox="1"/>
      </xdr:nvSpPr>
      <xdr:spPr>
        <a:xfrm>
          <a:off x="2717800" y="1284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5080</xdr:rowOff>
    </xdr:from>
    <xdr:to>
      <xdr:col>11</xdr:col>
      <xdr:colOff>9525</xdr:colOff>
      <xdr:row>78</xdr:row>
      <xdr:rowOff>43180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1320800" y="1337818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15239</xdr:rowOff>
    </xdr:from>
    <xdr:to>
      <xdr:col>11</xdr:col>
      <xdr:colOff>60325</xdr:colOff>
      <xdr:row>76</xdr:row>
      <xdr:rowOff>116839</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2159000" y="13045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127017</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1828800" y="1281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53339</xdr:rowOff>
    </xdr:from>
    <xdr:to>
      <xdr:col>6</xdr:col>
      <xdr:colOff>171450</xdr:colOff>
      <xdr:row>76</xdr:row>
      <xdr:rowOff>154939</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12700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165117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939800" y="12852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152400</xdr:rowOff>
    </xdr:from>
    <xdr:to>
      <xdr:col>24</xdr:col>
      <xdr:colOff>76200</xdr:colOff>
      <xdr:row>78</xdr:row>
      <xdr:rowOff>82550</xdr:rowOff>
    </xdr:to>
    <xdr:sp macro="" textlink="">
      <xdr:nvSpPr>
        <xdr:cNvPr id="380" name="楕円 379">
          <a:extLst>
            <a:ext uri="{FF2B5EF4-FFF2-40B4-BE49-F238E27FC236}">
              <a16:creationId xmlns:a16="http://schemas.microsoft.com/office/drawing/2014/main" id="{00000000-0008-0000-0400-00007C010000}"/>
            </a:ext>
          </a:extLst>
        </xdr:cNvPr>
        <xdr:cNvSpPr/>
      </xdr:nvSpPr>
      <xdr:spPr>
        <a:xfrm>
          <a:off x="4775200" y="13354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124477</xdr:rowOff>
    </xdr:from>
    <xdr:ext cx="762000" cy="259045"/>
    <xdr:sp macro="" textlink="">
      <xdr:nvSpPr>
        <xdr:cNvPr id="381" name="公債費該当値テキスト">
          <a:extLst>
            <a:ext uri="{FF2B5EF4-FFF2-40B4-BE49-F238E27FC236}">
              <a16:creationId xmlns:a16="http://schemas.microsoft.com/office/drawing/2014/main" id="{00000000-0008-0000-0400-00007D010000}"/>
            </a:ext>
          </a:extLst>
        </xdr:cNvPr>
        <xdr:cNvSpPr txBox="1"/>
      </xdr:nvSpPr>
      <xdr:spPr>
        <a:xfrm>
          <a:off x="4914900" y="13326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7620</xdr:rowOff>
    </xdr:from>
    <xdr:to>
      <xdr:col>20</xdr:col>
      <xdr:colOff>38100</xdr:colOff>
      <xdr:row>78</xdr:row>
      <xdr:rowOff>109220</xdr:rowOff>
    </xdr:to>
    <xdr:sp macro="" textlink="">
      <xdr:nvSpPr>
        <xdr:cNvPr id="382" name="楕円 381">
          <a:extLst>
            <a:ext uri="{FF2B5EF4-FFF2-40B4-BE49-F238E27FC236}">
              <a16:creationId xmlns:a16="http://schemas.microsoft.com/office/drawing/2014/main" id="{00000000-0008-0000-0400-00007E010000}"/>
            </a:ext>
          </a:extLst>
        </xdr:cNvPr>
        <xdr:cNvSpPr/>
      </xdr:nvSpPr>
      <xdr:spPr>
        <a:xfrm>
          <a:off x="3937000" y="1338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93997</xdr:rowOff>
    </xdr:from>
    <xdr:ext cx="7366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606800" y="13467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38100</xdr:rowOff>
    </xdr:from>
    <xdr:to>
      <xdr:col>15</xdr:col>
      <xdr:colOff>149225</xdr:colOff>
      <xdr:row>78</xdr:row>
      <xdr:rowOff>139700</xdr:rowOff>
    </xdr:to>
    <xdr:sp macro="" textlink="">
      <xdr:nvSpPr>
        <xdr:cNvPr id="384" name="楕円 383">
          <a:extLst>
            <a:ext uri="{FF2B5EF4-FFF2-40B4-BE49-F238E27FC236}">
              <a16:creationId xmlns:a16="http://schemas.microsoft.com/office/drawing/2014/main" id="{00000000-0008-0000-0400-000080010000}"/>
            </a:ext>
          </a:extLst>
        </xdr:cNvPr>
        <xdr:cNvSpPr/>
      </xdr:nvSpPr>
      <xdr:spPr>
        <a:xfrm>
          <a:off x="3048000" y="1341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124477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2717800" y="1349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163830</xdr:rowOff>
    </xdr:from>
    <xdr:to>
      <xdr:col>11</xdr:col>
      <xdr:colOff>60325</xdr:colOff>
      <xdr:row>78</xdr:row>
      <xdr:rowOff>93980</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2159000" y="13365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78757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828800" y="13451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125730</xdr:rowOff>
    </xdr:from>
    <xdr:to>
      <xdr:col>6</xdr:col>
      <xdr:colOff>171450</xdr:colOff>
      <xdr:row>78</xdr:row>
      <xdr:rowOff>55880</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1270000" y="13327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40657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939800" y="13413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0" name="正方形/長方形 389">
          <a:extLst>
            <a:ext uri="{FF2B5EF4-FFF2-40B4-BE49-F238E27FC236}">
              <a16:creationId xmlns:a16="http://schemas.microsoft.com/office/drawing/2014/main" id="{00000000-0008-0000-0400-000086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公債費以外に係る経常収支比率は類似団体平均を</a:t>
          </a:r>
          <a:r>
            <a:rPr kumimoji="1" lang="ja-JP" altLang="en-US" sz="1100" b="0" i="0" baseline="0">
              <a:solidFill>
                <a:schemeClr val="dk1"/>
              </a:solidFill>
              <a:effectLst/>
              <a:latin typeface="+mn-lt"/>
              <a:ea typeface="+mn-ea"/>
              <a:cs typeface="+mn-cs"/>
            </a:rPr>
            <a:t>上</a:t>
          </a:r>
          <a:r>
            <a:rPr kumimoji="1" lang="ja-JP" altLang="ja-JP" sz="1100" b="0" i="0" baseline="0">
              <a:solidFill>
                <a:schemeClr val="dk1"/>
              </a:solidFill>
              <a:effectLst/>
              <a:latin typeface="+mn-lt"/>
              <a:ea typeface="+mn-ea"/>
              <a:cs typeface="+mn-cs"/>
            </a:rPr>
            <a:t>回っている。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今後も経費節減に努め、財政健全化に努める。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2" name="直線コネクタ 401">
          <a:extLst>
            <a:ext uri="{FF2B5EF4-FFF2-40B4-BE49-F238E27FC236}">
              <a16:creationId xmlns:a16="http://schemas.microsoft.com/office/drawing/2014/main" id="{00000000-0008-0000-0400-000092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4" name="直線コネクタ 403">
          <a:extLst>
            <a:ext uri="{FF2B5EF4-FFF2-40B4-BE49-F238E27FC236}">
              <a16:creationId xmlns:a16="http://schemas.microsoft.com/office/drawing/2014/main" id="{00000000-0008-0000-0400-000094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6" name="直線コネクタ 405">
          <a:extLst>
            <a:ext uri="{FF2B5EF4-FFF2-40B4-BE49-F238E27FC236}">
              <a16:creationId xmlns:a16="http://schemas.microsoft.com/office/drawing/2014/main" id="{00000000-0008-0000-0400-000096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4" name="公債費以外グラフ枠">
          <a:extLst>
            <a:ext uri="{FF2B5EF4-FFF2-40B4-BE49-F238E27FC236}">
              <a16:creationId xmlns:a16="http://schemas.microsoft.com/office/drawing/2014/main" id="{00000000-0008-0000-0400-00009E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37846</xdr:rowOff>
    </xdr:from>
    <xdr:to>
      <xdr:col>82</xdr:col>
      <xdr:colOff>107950</xdr:colOff>
      <xdr:row>81</xdr:row>
      <xdr:rowOff>51563</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flipV="1">
          <a:off x="16510000" y="12553696"/>
          <a:ext cx="0" cy="13853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23640</xdr:rowOff>
    </xdr:from>
    <xdr:ext cx="762000" cy="259045"/>
    <xdr:sp macro="" textlink="">
      <xdr:nvSpPr>
        <xdr:cNvPr id="416" name="公債費以外最小値テキスト">
          <a:extLst>
            <a:ext uri="{FF2B5EF4-FFF2-40B4-BE49-F238E27FC236}">
              <a16:creationId xmlns:a16="http://schemas.microsoft.com/office/drawing/2014/main" id="{00000000-0008-0000-0400-0000A0010000}"/>
            </a:ext>
          </a:extLst>
        </xdr:cNvPr>
        <xdr:cNvSpPr txBox="1"/>
      </xdr:nvSpPr>
      <xdr:spPr>
        <a:xfrm>
          <a:off x="16598900" y="139110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51563</xdr:rowOff>
    </xdr:from>
    <xdr:to>
      <xdr:col>82</xdr:col>
      <xdr:colOff>196850</xdr:colOff>
      <xdr:row>81</xdr:row>
      <xdr:rowOff>51563</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6421100" y="139390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124223</xdr:rowOff>
    </xdr:from>
    <xdr:ext cx="762000" cy="259045"/>
    <xdr:sp macro="" textlink="">
      <xdr:nvSpPr>
        <xdr:cNvPr id="418" name="公債費以外最大値テキスト">
          <a:extLst>
            <a:ext uri="{FF2B5EF4-FFF2-40B4-BE49-F238E27FC236}">
              <a16:creationId xmlns:a16="http://schemas.microsoft.com/office/drawing/2014/main" id="{00000000-0008-0000-0400-0000A2010000}"/>
            </a:ext>
          </a:extLst>
        </xdr:cNvPr>
        <xdr:cNvSpPr txBox="1"/>
      </xdr:nvSpPr>
      <xdr:spPr>
        <a:xfrm>
          <a:off x="16598900" y="12297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37846</xdr:rowOff>
    </xdr:from>
    <xdr:to>
      <xdr:col>82</xdr:col>
      <xdr:colOff>196850</xdr:colOff>
      <xdr:row>73</xdr:row>
      <xdr:rowOff>37846</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6421100" y="12553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56135</xdr:rowOff>
    </xdr:from>
    <xdr:to>
      <xdr:col>82</xdr:col>
      <xdr:colOff>107950</xdr:colOff>
      <xdr:row>78</xdr:row>
      <xdr:rowOff>67563</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5671800" y="13257785"/>
          <a:ext cx="838200" cy="182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159021</xdr:rowOff>
    </xdr:from>
    <xdr:ext cx="762000" cy="259045"/>
    <xdr:sp macro="" textlink="">
      <xdr:nvSpPr>
        <xdr:cNvPr id="421" name="公債費以外平均値テキスト">
          <a:extLst>
            <a:ext uri="{FF2B5EF4-FFF2-40B4-BE49-F238E27FC236}">
              <a16:creationId xmlns:a16="http://schemas.microsoft.com/office/drawing/2014/main" id="{00000000-0008-0000-0400-0000A5010000}"/>
            </a:ext>
          </a:extLst>
        </xdr:cNvPr>
        <xdr:cNvSpPr txBox="1"/>
      </xdr:nvSpPr>
      <xdr:spPr>
        <a:xfrm>
          <a:off x="16598900" y="131892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142494</xdr:rowOff>
    </xdr:from>
    <xdr:to>
      <xdr:col>82</xdr:col>
      <xdr:colOff>158750</xdr:colOff>
      <xdr:row>78</xdr:row>
      <xdr:rowOff>72644</xdr:rowOff>
    </xdr:to>
    <xdr:sp macro="" textlink="">
      <xdr:nvSpPr>
        <xdr:cNvPr id="422" name="フローチャート: 判断 421">
          <a:extLst>
            <a:ext uri="{FF2B5EF4-FFF2-40B4-BE49-F238E27FC236}">
              <a16:creationId xmlns:a16="http://schemas.microsoft.com/office/drawing/2014/main" id="{00000000-0008-0000-0400-0000A6010000}"/>
            </a:ext>
          </a:extLst>
        </xdr:cNvPr>
        <xdr:cNvSpPr/>
      </xdr:nvSpPr>
      <xdr:spPr>
        <a:xfrm>
          <a:off x="16459200" y="13344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129286</xdr:rowOff>
    </xdr:from>
    <xdr:to>
      <xdr:col>78</xdr:col>
      <xdr:colOff>69850</xdr:colOff>
      <xdr:row>77</xdr:row>
      <xdr:rowOff>56135</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4782800" y="12988036"/>
          <a:ext cx="889000" cy="269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69342</xdr:rowOff>
    </xdr:from>
    <xdr:to>
      <xdr:col>78</xdr:col>
      <xdr:colOff>120650</xdr:colOff>
      <xdr:row>77</xdr:row>
      <xdr:rowOff>170942</xdr:rowOff>
    </xdr:to>
    <xdr:sp macro="" textlink="">
      <xdr:nvSpPr>
        <xdr:cNvPr id="424" name="フローチャート: 判断 423">
          <a:extLst>
            <a:ext uri="{FF2B5EF4-FFF2-40B4-BE49-F238E27FC236}">
              <a16:creationId xmlns:a16="http://schemas.microsoft.com/office/drawing/2014/main" id="{00000000-0008-0000-0400-0000A8010000}"/>
            </a:ext>
          </a:extLst>
        </xdr:cNvPr>
        <xdr:cNvSpPr/>
      </xdr:nvSpPr>
      <xdr:spPr>
        <a:xfrm>
          <a:off x="15621000" y="13270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155719</xdr:rowOff>
    </xdr:from>
    <xdr:ext cx="736600" cy="259045"/>
    <xdr:sp macro="" textlink="">
      <xdr:nvSpPr>
        <xdr:cNvPr id="425" name="テキスト ボックス 424">
          <a:extLst>
            <a:ext uri="{FF2B5EF4-FFF2-40B4-BE49-F238E27FC236}">
              <a16:creationId xmlns:a16="http://schemas.microsoft.com/office/drawing/2014/main" id="{00000000-0008-0000-0400-0000A9010000}"/>
            </a:ext>
          </a:extLst>
        </xdr:cNvPr>
        <xdr:cNvSpPr txBox="1"/>
      </xdr:nvSpPr>
      <xdr:spPr>
        <a:xfrm>
          <a:off x="15290800" y="133573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129286</xdr:rowOff>
    </xdr:from>
    <xdr:to>
      <xdr:col>73</xdr:col>
      <xdr:colOff>180975</xdr:colOff>
      <xdr:row>76</xdr:row>
      <xdr:rowOff>81280</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3893800" y="12988036"/>
          <a:ext cx="889000" cy="123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37337</xdr:rowOff>
    </xdr:from>
    <xdr:to>
      <xdr:col>74</xdr:col>
      <xdr:colOff>31750</xdr:colOff>
      <xdr:row>77</xdr:row>
      <xdr:rowOff>138937</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4732000" y="1323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123714</xdr:rowOff>
    </xdr:from>
    <xdr:ext cx="762000" cy="259045"/>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4401800" y="133253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81280</xdr:rowOff>
    </xdr:from>
    <xdr:to>
      <xdr:col>69</xdr:col>
      <xdr:colOff>92075</xdr:colOff>
      <xdr:row>77</xdr:row>
      <xdr:rowOff>65278</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flipV="1">
          <a:off x="13004800" y="13111480"/>
          <a:ext cx="889000" cy="155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94487</xdr:rowOff>
    </xdr:from>
    <xdr:to>
      <xdr:col>69</xdr:col>
      <xdr:colOff>142875</xdr:colOff>
      <xdr:row>77</xdr:row>
      <xdr:rowOff>24637</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3843000" y="13124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9414</xdr:rowOff>
    </xdr:from>
    <xdr:ext cx="7620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3512800" y="132110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105918</xdr:rowOff>
    </xdr:from>
    <xdr:to>
      <xdr:col>65</xdr:col>
      <xdr:colOff>53975</xdr:colOff>
      <xdr:row>78</xdr:row>
      <xdr:rowOff>36068</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2954000" y="13307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20845</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2623800" y="13393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16763</xdr:rowOff>
    </xdr:from>
    <xdr:to>
      <xdr:col>82</xdr:col>
      <xdr:colOff>158750</xdr:colOff>
      <xdr:row>78</xdr:row>
      <xdr:rowOff>118363</xdr:rowOff>
    </xdr:to>
    <xdr:sp macro="" textlink="">
      <xdr:nvSpPr>
        <xdr:cNvPr id="439" name="楕円 438">
          <a:extLst>
            <a:ext uri="{FF2B5EF4-FFF2-40B4-BE49-F238E27FC236}">
              <a16:creationId xmlns:a16="http://schemas.microsoft.com/office/drawing/2014/main" id="{00000000-0008-0000-0400-0000B7010000}"/>
            </a:ext>
          </a:extLst>
        </xdr:cNvPr>
        <xdr:cNvSpPr/>
      </xdr:nvSpPr>
      <xdr:spPr>
        <a:xfrm>
          <a:off x="16459200" y="13389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160290</xdr:rowOff>
    </xdr:from>
    <xdr:ext cx="762000" cy="259045"/>
    <xdr:sp macro="" textlink="">
      <xdr:nvSpPr>
        <xdr:cNvPr id="440" name="公債費以外該当値テキスト">
          <a:extLst>
            <a:ext uri="{FF2B5EF4-FFF2-40B4-BE49-F238E27FC236}">
              <a16:creationId xmlns:a16="http://schemas.microsoft.com/office/drawing/2014/main" id="{00000000-0008-0000-0400-0000B8010000}"/>
            </a:ext>
          </a:extLst>
        </xdr:cNvPr>
        <xdr:cNvSpPr txBox="1"/>
      </xdr:nvSpPr>
      <xdr:spPr>
        <a:xfrm>
          <a:off x="16598900" y="133619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5335</xdr:rowOff>
    </xdr:from>
    <xdr:to>
      <xdr:col>78</xdr:col>
      <xdr:colOff>120650</xdr:colOff>
      <xdr:row>77</xdr:row>
      <xdr:rowOff>106935</xdr:rowOff>
    </xdr:to>
    <xdr:sp macro="" textlink="">
      <xdr:nvSpPr>
        <xdr:cNvPr id="441" name="楕円 440">
          <a:extLst>
            <a:ext uri="{FF2B5EF4-FFF2-40B4-BE49-F238E27FC236}">
              <a16:creationId xmlns:a16="http://schemas.microsoft.com/office/drawing/2014/main" id="{00000000-0008-0000-0400-0000B9010000}"/>
            </a:ext>
          </a:extLst>
        </xdr:cNvPr>
        <xdr:cNvSpPr/>
      </xdr:nvSpPr>
      <xdr:spPr>
        <a:xfrm>
          <a:off x="15621000" y="13206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117112</xdr:rowOff>
    </xdr:from>
    <xdr:ext cx="7366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290800" y="129758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78486</xdr:rowOff>
    </xdr:from>
    <xdr:to>
      <xdr:col>74</xdr:col>
      <xdr:colOff>31750</xdr:colOff>
      <xdr:row>76</xdr:row>
      <xdr:rowOff>8635</xdr:rowOff>
    </xdr:to>
    <xdr:sp macro="" textlink="">
      <xdr:nvSpPr>
        <xdr:cNvPr id="443" name="楕円 442">
          <a:extLst>
            <a:ext uri="{FF2B5EF4-FFF2-40B4-BE49-F238E27FC236}">
              <a16:creationId xmlns:a16="http://schemas.microsoft.com/office/drawing/2014/main" id="{00000000-0008-0000-0400-0000BB010000}"/>
            </a:ext>
          </a:extLst>
        </xdr:cNvPr>
        <xdr:cNvSpPr/>
      </xdr:nvSpPr>
      <xdr:spPr>
        <a:xfrm>
          <a:off x="14732000" y="1293723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18813</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4401800" y="12706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30480</xdr:rowOff>
    </xdr:from>
    <xdr:to>
      <xdr:col>69</xdr:col>
      <xdr:colOff>142875</xdr:colOff>
      <xdr:row>76</xdr:row>
      <xdr:rowOff>132080</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3843000" y="13060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142257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3512800" y="12829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14478</xdr:rowOff>
    </xdr:from>
    <xdr:to>
      <xdr:col>65</xdr:col>
      <xdr:colOff>53975</xdr:colOff>
      <xdr:row>77</xdr:row>
      <xdr:rowOff>116078</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2954000" y="13216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126255</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2623800" y="12985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福島県古殿町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79375</xdr:rowOff>
    </xdr:from>
    <xdr:to>
      <xdr:col>33</xdr:col>
      <xdr:colOff>114300</xdr:colOff>
      <xdr:row>20</xdr:row>
      <xdr:rowOff>79375</xdr:rowOff>
    </xdr:to>
    <xdr:cxnSp macro="">
      <xdr:nvCxnSpPr>
        <xdr:cNvPr id="31" name="直線コネクタ 30">
          <a:extLst>
            <a:ext uri="{FF2B5EF4-FFF2-40B4-BE49-F238E27FC236}">
              <a16:creationId xmlns:a16="http://schemas.microsoft.com/office/drawing/2014/main" id="{00000000-0008-0000-0500-00001F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3" name="直線コネクタ 32">
          <a:extLst>
            <a:ext uri="{FF2B5EF4-FFF2-40B4-BE49-F238E27FC236}">
              <a16:creationId xmlns:a16="http://schemas.microsoft.com/office/drawing/2014/main" id="{00000000-0008-0000-0500-000021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5" name="直線コネクタ 34">
          <a:extLst>
            <a:ext uri="{FF2B5EF4-FFF2-40B4-BE49-F238E27FC236}">
              <a16:creationId xmlns:a16="http://schemas.microsoft.com/office/drawing/2014/main" id="{00000000-0008-0000-0500-000023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6" name="テキスト ボックス 35">
          <a:extLst>
            <a:ext uri="{FF2B5EF4-FFF2-40B4-BE49-F238E27FC236}">
              <a16:creationId xmlns:a16="http://schemas.microsoft.com/office/drawing/2014/main" id="{00000000-0008-0000-0500-000024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7" name="直線コネクタ 36">
          <a:extLst>
            <a:ext uri="{FF2B5EF4-FFF2-40B4-BE49-F238E27FC236}">
              <a16:creationId xmlns:a16="http://schemas.microsoft.com/office/drawing/2014/main" id="{00000000-0008-0000-0500-000025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8" name="テキスト ボックス 37">
          <a:extLst>
            <a:ext uri="{FF2B5EF4-FFF2-40B4-BE49-F238E27FC236}">
              <a16:creationId xmlns:a16="http://schemas.microsoft.com/office/drawing/2014/main" id="{00000000-0008-0000-0500-000026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39" name="直線コネクタ 38">
          <a:extLst>
            <a:ext uri="{FF2B5EF4-FFF2-40B4-BE49-F238E27FC236}">
              <a16:creationId xmlns:a16="http://schemas.microsoft.com/office/drawing/2014/main" id="{00000000-0008-0000-0500-000027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0" name="テキスト ボックス 39">
          <a:extLst>
            <a:ext uri="{FF2B5EF4-FFF2-40B4-BE49-F238E27FC236}">
              <a16:creationId xmlns:a16="http://schemas.microsoft.com/office/drawing/2014/main" id="{00000000-0008-0000-0500-000028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2" name="テキスト ボックス 41">
          <a:extLst>
            <a:ext uri="{FF2B5EF4-FFF2-40B4-BE49-F238E27FC236}">
              <a16:creationId xmlns:a16="http://schemas.microsoft.com/office/drawing/2014/main" id="{00000000-0008-0000-0500-00002A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3" name="人口1人当たり決算額の推移グラフ枠130">
          <a:extLst>
            <a:ext uri="{FF2B5EF4-FFF2-40B4-BE49-F238E27FC236}">
              <a16:creationId xmlns:a16="http://schemas.microsoft.com/office/drawing/2014/main" id="{00000000-0008-0000-0500-00002B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142888</xdr:rowOff>
    </xdr:from>
    <xdr:to>
      <xdr:col>29</xdr:col>
      <xdr:colOff>127000</xdr:colOff>
      <xdr:row>18</xdr:row>
      <xdr:rowOff>147829</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flipV="1">
          <a:off x="5651500" y="2076463"/>
          <a:ext cx="0" cy="120509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119906</xdr:rowOff>
    </xdr:from>
    <xdr:ext cx="762000" cy="259045"/>
    <xdr:sp macro="" textlink="">
      <xdr:nvSpPr>
        <xdr:cNvPr id="45" name="人口1人当たり決算額の推移最小値テキスト130">
          <a:extLst>
            <a:ext uri="{FF2B5EF4-FFF2-40B4-BE49-F238E27FC236}">
              <a16:creationId xmlns:a16="http://schemas.microsoft.com/office/drawing/2014/main" id="{00000000-0008-0000-0500-00002D000000}"/>
            </a:ext>
          </a:extLst>
        </xdr:cNvPr>
        <xdr:cNvSpPr txBox="1"/>
      </xdr:nvSpPr>
      <xdr:spPr>
        <a:xfrm>
          <a:off x="5740400" y="32536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144,066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18</xdr:row>
      <xdr:rowOff>147829</xdr:rowOff>
    </xdr:from>
    <xdr:to>
      <xdr:col>30</xdr:col>
      <xdr:colOff>25400</xdr:colOff>
      <xdr:row>18</xdr:row>
      <xdr:rowOff>147829</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5562600" y="328155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57815</xdr:rowOff>
    </xdr:from>
    <xdr:ext cx="762000" cy="259045"/>
    <xdr:sp macro="" textlink="">
      <xdr:nvSpPr>
        <xdr:cNvPr id="47" name="人口1人当たり決算額の推移最大値テキスト130">
          <a:extLst>
            <a:ext uri="{FF2B5EF4-FFF2-40B4-BE49-F238E27FC236}">
              <a16:creationId xmlns:a16="http://schemas.microsoft.com/office/drawing/2014/main" id="{00000000-0008-0000-0500-00002F000000}"/>
            </a:ext>
          </a:extLst>
        </xdr:cNvPr>
        <xdr:cNvSpPr txBox="1"/>
      </xdr:nvSpPr>
      <xdr:spPr>
        <a:xfrm>
          <a:off x="5740400" y="18199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776,660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142888</xdr:rowOff>
    </xdr:from>
    <xdr:to>
      <xdr:col>30</xdr:col>
      <xdr:colOff>25400</xdr:colOff>
      <xdr:row>11</xdr:row>
      <xdr:rowOff>142888</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a:off x="5562600" y="207646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10953</xdr:rowOff>
    </xdr:from>
    <xdr:to>
      <xdr:col>29</xdr:col>
      <xdr:colOff>127000</xdr:colOff>
      <xdr:row>18</xdr:row>
      <xdr:rowOff>49396</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003800" y="3144678"/>
          <a:ext cx="647700" cy="3844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38667</xdr:rowOff>
    </xdr:from>
    <xdr:ext cx="762000" cy="259045"/>
    <xdr:sp macro="" textlink="">
      <xdr:nvSpPr>
        <xdr:cNvPr id="50" name="人口1人当たり決算額の推移平均値テキスト130">
          <a:extLst>
            <a:ext uri="{FF2B5EF4-FFF2-40B4-BE49-F238E27FC236}">
              <a16:creationId xmlns:a16="http://schemas.microsoft.com/office/drawing/2014/main" id="{00000000-0008-0000-0500-000032000000}"/>
            </a:ext>
          </a:extLst>
        </xdr:cNvPr>
        <xdr:cNvSpPr txBox="1"/>
      </xdr:nvSpPr>
      <xdr:spPr>
        <a:xfrm>
          <a:off x="5740400" y="28294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273,378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22140</xdr:rowOff>
    </xdr:from>
    <xdr:to>
      <xdr:col>29</xdr:col>
      <xdr:colOff>177800</xdr:colOff>
      <xdr:row>17</xdr:row>
      <xdr:rowOff>123740</xdr:rowOff>
    </xdr:to>
    <xdr:sp macro="" textlink="">
      <xdr:nvSpPr>
        <xdr:cNvPr id="51" name="フローチャート: 判断 50">
          <a:extLst>
            <a:ext uri="{FF2B5EF4-FFF2-40B4-BE49-F238E27FC236}">
              <a16:creationId xmlns:a16="http://schemas.microsoft.com/office/drawing/2014/main" id="{00000000-0008-0000-0500-000033000000}"/>
            </a:ext>
          </a:extLst>
        </xdr:cNvPr>
        <xdr:cNvSpPr/>
      </xdr:nvSpPr>
      <xdr:spPr bwMode="auto">
        <a:xfrm>
          <a:off x="5600700" y="298441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49396</xdr:rowOff>
    </xdr:from>
    <xdr:to>
      <xdr:col>26</xdr:col>
      <xdr:colOff>50800</xdr:colOff>
      <xdr:row>18</xdr:row>
      <xdr:rowOff>50956</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4305300" y="3183121"/>
          <a:ext cx="698500" cy="156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68512</xdr:rowOff>
    </xdr:from>
    <xdr:to>
      <xdr:col>26</xdr:col>
      <xdr:colOff>101600</xdr:colOff>
      <xdr:row>17</xdr:row>
      <xdr:rowOff>170112</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953000" y="303078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8839</xdr:rowOff>
    </xdr:from>
    <xdr:ext cx="7366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4622800" y="27996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50956</xdr:rowOff>
    </xdr:from>
    <xdr:to>
      <xdr:col>22</xdr:col>
      <xdr:colOff>114300</xdr:colOff>
      <xdr:row>18</xdr:row>
      <xdr:rowOff>62531</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3606800" y="3184681"/>
          <a:ext cx="698500" cy="1157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109151</xdr:rowOff>
    </xdr:from>
    <xdr:to>
      <xdr:col>22</xdr:col>
      <xdr:colOff>165100</xdr:colOff>
      <xdr:row>18</xdr:row>
      <xdr:rowOff>39301</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254500" y="30714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49478</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924300" y="28403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62531</xdr:rowOff>
    </xdr:from>
    <xdr:to>
      <xdr:col>18</xdr:col>
      <xdr:colOff>177800</xdr:colOff>
      <xdr:row>18</xdr:row>
      <xdr:rowOff>93219</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2908300" y="3196256"/>
          <a:ext cx="698500" cy="3068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129098</xdr:rowOff>
    </xdr:from>
    <xdr:to>
      <xdr:col>19</xdr:col>
      <xdr:colOff>38100</xdr:colOff>
      <xdr:row>18</xdr:row>
      <xdr:rowOff>59248</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3556000" y="309137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69425</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225800" y="28602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115279</xdr:rowOff>
    </xdr:from>
    <xdr:to>
      <xdr:col>15</xdr:col>
      <xdr:colOff>101600</xdr:colOff>
      <xdr:row>18</xdr:row>
      <xdr:rowOff>45429</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2857500" y="307755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55606</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2527300" y="28464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131603</xdr:rowOff>
    </xdr:from>
    <xdr:to>
      <xdr:col>29</xdr:col>
      <xdr:colOff>177800</xdr:colOff>
      <xdr:row>18</xdr:row>
      <xdr:rowOff>61753</xdr:rowOff>
    </xdr:to>
    <xdr:sp macro="" textlink="">
      <xdr:nvSpPr>
        <xdr:cNvPr id="68" name="楕円 67">
          <a:extLst>
            <a:ext uri="{FF2B5EF4-FFF2-40B4-BE49-F238E27FC236}">
              <a16:creationId xmlns:a16="http://schemas.microsoft.com/office/drawing/2014/main" id="{00000000-0008-0000-0500-000044000000}"/>
            </a:ext>
          </a:extLst>
        </xdr:cNvPr>
        <xdr:cNvSpPr/>
      </xdr:nvSpPr>
      <xdr:spPr bwMode="auto">
        <a:xfrm>
          <a:off x="5600700" y="309387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103680</xdr:rowOff>
    </xdr:from>
    <xdr:ext cx="762000" cy="259045"/>
    <xdr:sp macro="" textlink="">
      <xdr:nvSpPr>
        <xdr:cNvPr id="69" name="人口1人当たり決算額の推移該当値テキスト130">
          <a:extLst>
            <a:ext uri="{FF2B5EF4-FFF2-40B4-BE49-F238E27FC236}">
              <a16:creationId xmlns:a16="http://schemas.microsoft.com/office/drawing/2014/main" id="{00000000-0008-0000-0500-000045000000}"/>
            </a:ext>
          </a:extLst>
        </xdr:cNvPr>
        <xdr:cNvSpPr txBox="1"/>
      </xdr:nvSpPr>
      <xdr:spPr>
        <a:xfrm>
          <a:off x="5740400" y="3065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215,917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170046</xdr:rowOff>
    </xdr:from>
    <xdr:to>
      <xdr:col>26</xdr:col>
      <xdr:colOff>101600</xdr:colOff>
      <xdr:row>18</xdr:row>
      <xdr:rowOff>100196</xdr:rowOff>
    </xdr:to>
    <xdr:sp macro="" textlink="">
      <xdr:nvSpPr>
        <xdr:cNvPr id="70" name="楕円 69">
          <a:extLst>
            <a:ext uri="{FF2B5EF4-FFF2-40B4-BE49-F238E27FC236}">
              <a16:creationId xmlns:a16="http://schemas.microsoft.com/office/drawing/2014/main" id="{00000000-0008-0000-0500-000046000000}"/>
            </a:ext>
          </a:extLst>
        </xdr:cNvPr>
        <xdr:cNvSpPr/>
      </xdr:nvSpPr>
      <xdr:spPr bwMode="auto">
        <a:xfrm>
          <a:off x="4953000" y="313232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84973</xdr:rowOff>
    </xdr:from>
    <xdr:ext cx="7366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4622800" y="32186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156</xdr:rowOff>
    </xdr:from>
    <xdr:to>
      <xdr:col>22</xdr:col>
      <xdr:colOff>165100</xdr:colOff>
      <xdr:row>18</xdr:row>
      <xdr:rowOff>101756</xdr:rowOff>
    </xdr:to>
    <xdr:sp macro="" textlink="">
      <xdr:nvSpPr>
        <xdr:cNvPr id="72" name="楕円 71">
          <a:extLst>
            <a:ext uri="{FF2B5EF4-FFF2-40B4-BE49-F238E27FC236}">
              <a16:creationId xmlns:a16="http://schemas.microsoft.com/office/drawing/2014/main" id="{00000000-0008-0000-0500-000048000000}"/>
            </a:ext>
          </a:extLst>
        </xdr:cNvPr>
        <xdr:cNvSpPr/>
      </xdr:nvSpPr>
      <xdr:spPr bwMode="auto">
        <a:xfrm>
          <a:off x="4254500" y="313388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86533</xdr:rowOff>
    </xdr:from>
    <xdr:ext cx="762000" cy="259045"/>
    <xdr:sp macro="" textlink="">
      <xdr:nvSpPr>
        <xdr:cNvPr id="73" name="テキスト ボックス 72">
          <a:extLst>
            <a:ext uri="{FF2B5EF4-FFF2-40B4-BE49-F238E27FC236}">
              <a16:creationId xmlns:a16="http://schemas.microsoft.com/office/drawing/2014/main" id="{00000000-0008-0000-0500-000049000000}"/>
            </a:ext>
          </a:extLst>
        </xdr:cNvPr>
        <xdr:cNvSpPr txBox="1"/>
      </xdr:nvSpPr>
      <xdr:spPr>
        <a:xfrm>
          <a:off x="3924300" y="32202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11731</xdr:rowOff>
    </xdr:from>
    <xdr:to>
      <xdr:col>19</xdr:col>
      <xdr:colOff>38100</xdr:colOff>
      <xdr:row>18</xdr:row>
      <xdr:rowOff>113331</xdr:rowOff>
    </xdr:to>
    <xdr:sp macro="" textlink="">
      <xdr:nvSpPr>
        <xdr:cNvPr id="74" name="楕円 73">
          <a:extLst>
            <a:ext uri="{FF2B5EF4-FFF2-40B4-BE49-F238E27FC236}">
              <a16:creationId xmlns:a16="http://schemas.microsoft.com/office/drawing/2014/main" id="{00000000-0008-0000-0500-00004A000000}"/>
            </a:ext>
          </a:extLst>
        </xdr:cNvPr>
        <xdr:cNvSpPr/>
      </xdr:nvSpPr>
      <xdr:spPr bwMode="auto">
        <a:xfrm>
          <a:off x="3556000" y="314545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98108</xdr:rowOff>
    </xdr:from>
    <xdr:ext cx="762000" cy="259045"/>
    <xdr:sp macro="" textlink="">
      <xdr:nvSpPr>
        <xdr:cNvPr id="75" name="テキスト ボックス 74">
          <a:extLst>
            <a:ext uri="{FF2B5EF4-FFF2-40B4-BE49-F238E27FC236}">
              <a16:creationId xmlns:a16="http://schemas.microsoft.com/office/drawing/2014/main" id="{00000000-0008-0000-0500-00004B000000}"/>
            </a:ext>
          </a:extLst>
        </xdr:cNvPr>
        <xdr:cNvSpPr txBox="1"/>
      </xdr:nvSpPr>
      <xdr:spPr>
        <a:xfrm>
          <a:off x="3225800" y="3231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42419</xdr:rowOff>
    </xdr:from>
    <xdr:to>
      <xdr:col>15</xdr:col>
      <xdr:colOff>101600</xdr:colOff>
      <xdr:row>18</xdr:row>
      <xdr:rowOff>144019</xdr:rowOff>
    </xdr:to>
    <xdr:sp macro="" textlink="">
      <xdr:nvSpPr>
        <xdr:cNvPr id="76" name="楕円 75">
          <a:extLst>
            <a:ext uri="{FF2B5EF4-FFF2-40B4-BE49-F238E27FC236}">
              <a16:creationId xmlns:a16="http://schemas.microsoft.com/office/drawing/2014/main" id="{00000000-0008-0000-0500-00004C000000}"/>
            </a:ext>
          </a:extLst>
        </xdr:cNvPr>
        <xdr:cNvSpPr/>
      </xdr:nvSpPr>
      <xdr:spPr bwMode="auto">
        <a:xfrm>
          <a:off x="2857500" y="317614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128796</xdr:rowOff>
    </xdr:from>
    <xdr:ext cx="762000" cy="259045"/>
    <xdr:sp macro="" textlink="">
      <xdr:nvSpPr>
        <xdr:cNvPr id="77" name="テキスト ボックス 76">
          <a:extLst>
            <a:ext uri="{FF2B5EF4-FFF2-40B4-BE49-F238E27FC236}">
              <a16:creationId xmlns:a16="http://schemas.microsoft.com/office/drawing/2014/main" id="{00000000-0008-0000-0500-00004D000000}"/>
            </a:ext>
          </a:extLst>
        </xdr:cNvPr>
        <xdr:cNvSpPr txBox="1"/>
      </xdr:nvSpPr>
      <xdr:spPr>
        <a:xfrm>
          <a:off x="2527300" y="3262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9" name="角丸四角形 78">
          <a:extLst>
            <a:ext uri="{FF2B5EF4-FFF2-40B4-BE49-F238E27FC236}">
              <a16:creationId xmlns:a16="http://schemas.microsoft.com/office/drawing/2014/main" id="{00000000-0008-0000-0500-00004F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8" name="楕円 87">
          <a:extLst>
            <a:ext uri="{FF2B5EF4-FFF2-40B4-BE49-F238E27FC236}">
              <a16:creationId xmlns:a16="http://schemas.microsoft.com/office/drawing/2014/main" id="{00000000-0008-0000-0500-000058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9" name="フローチャート: 判断 88">
          <a:extLst>
            <a:ext uri="{FF2B5EF4-FFF2-40B4-BE49-F238E27FC236}">
              <a16:creationId xmlns:a16="http://schemas.microsoft.com/office/drawing/2014/main" id="{00000000-0008-0000-0500-000059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0" name="正方形/長方形 89">
          <a:extLst>
            <a:ext uri="{FF2B5EF4-FFF2-40B4-BE49-F238E27FC236}">
              <a16:creationId xmlns:a16="http://schemas.microsoft.com/office/drawing/2014/main" id="{00000000-0008-0000-0500-00005A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241300</xdr:rowOff>
    </xdr:from>
    <xdr:to>
      <xdr:col>33</xdr:col>
      <xdr:colOff>114300</xdr:colOff>
      <xdr:row>37</xdr:row>
      <xdr:rowOff>241300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36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99077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22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298450</xdr:rowOff>
    </xdr:from>
    <xdr:to>
      <xdr:col>33</xdr:col>
      <xdr:colOff>114300</xdr:colOff>
      <xdr:row>33</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22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156227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08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1" name="人口1人当たり決算額の推移グラフ枠445">
          <a:extLst>
            <a:ext uri="{FF2B5EF4-FFF2-40B4-BE49-F238E27FC236}">
              <a16:creationId xmlns:a16="http://schemas.microsoft.com/office/drawing/2014/main" id="{00000000-0008-0000-0500-000065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34</xdr:row>
      <xdr:rowOff>16461</xdr:rowOff>
    </xdr:from>
    <xdr:to>
      <xdr:col>29</xdr:col>
      <xdr:colOff>127000</xdr:colOff>
      <xdr:row>37</xdr:row>
      <xdr:rowOff>334272</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flipV="1">
          <a:off x="5651500" y="6283911"/>
          <a:ext cx="0" cy="117506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306349</xdr:rowOff>
    </xdr:from>
    <xdr:ext cx="762000" cy="259045"/>
    <xdr:sp macro="" textlink="">
      <xdr:nvSpPr>
        <xdr:cNvPr id="103" name="人口1人当たり決算額の推移最小値テキスト445">
          <a:extLst>
            <a:ext uri="{FF2B5EF4-FFF2-40B4-BE49-F238E27FC236}">
              <a16:creationId xmlns:a16="http://schemas.microsoft.com/office/drawing/2014/main" id="{00000000-0008-0000-0500-000067000000}"/>
            </a:ext>
          </a:extLst>
        </xdr:cNvPr>
        <xdr:cNvSpPr txBox="1"/>
      </xdr:nvSpPr>
      <xdr:spPr>
        <a:xfrm>
          <a:off x="5740400" y="7431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334272</xdr:rowOff>
    </xdr:from>
    <xdr:to>
      <xdr:col>30</xdr:col>
      <xdr:colOff>25400</xdr:colOff>
      <xdr:row>37</xdr:row>
      <xdr:rowOff>334272</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5562600" y="745897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102838</xdr:rowOff>
    </xdr:from>
    <xdr:ext cx="762000" cy="259045"/>
    <xdr:sp macro="" textlink="">
      <xdr:nvSpPr>
        <xdr:cNvPr id="105" name="人口1人当たり決算額の推移最大値テキスト445">
          <a:extLst>
            <a:ext uri="{FF2B5EF4-FFF2-40B4-BE49-F238E27FC236}">
              <a16:creationId xmlns:a16="http://schemas.microsoft.com/office/drawing/2014/main" id="{00000000-0008-0000-0500-000069000000}"/>
            </a:ext>
          </a:extLst>
        </xdr:cNvPr>
        <xdr:cNvSpPr txBox="1"/>
      </xdr:nvSpPr>
      <xdr:spPr>
        <a:xfrm>
          <a:off x="5740400" y="6027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34</xdr:row>
      <xdr:rowOff>16461</xdr:rowOff>
    </xdr:from>
    <xdr:to>
      <xdr:col>30</xdr:col>
      <xdr:colOff>25400</xdr:colOff>
      <xdr:row>34</xdr:row>
      <xdr:rowOff>16461</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628391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125034</xdr:rowOff>
    </xdr:from>
    <xdr:to>
      <xdr:col>29</xdr:col>
      <xdr:colOff>127000</xdr:colOff>
      <xdr:row>37</xdr:row>
      <xdr:rowOff>16158</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5003800" y="7078284"/>
          <a:ext cx="647700" cy="6257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293918</xdr:rowOff>
    </xdr:from>
    <xdr:ext cx="762000" cy="259045"/>
    <xdr:sp macro="" textlink="">
      <xdr:nvSpPr>
        <xdr:cNvPr id="108" name="人口1人当たり決算額の推移平均値テキスト445">
          <a:extLst>
            <a:ext uri="{FF2B5EF4-FFF2-40B4-BE49-F238E27FC236}">
              <a16:creationId xmlns:a16="http://schemas.microsoft.com/office/drawing/2014/main" id="{00000000-0008-0000-0500-00006C000000}"/>
            </a:ext>
          </a:extLst>
        </xdr:cNvPr>
        <xdr:cNvSpPr txBox="1"/>
      </xdr:nvSpPr>
      <xdr:spPr>
        <a:xfrm>
          <a:off x="5740400" y="690426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105941</xdr:rowOff>
    </xdr:from>
    <xdr:to>
      <xdr:col>29</xdr:col>
      <xdr:colOff>177800</xdr:colOff>
      <xdr:row>37</xdr:row>
      <xdr:rowOff>36091</xdr:rowOff>
    </xdr:to>
    <xdr:sp macro="" textlink="">
      <xdr:nvSpPr>
        <xdr:cNvPr id="109" name="フローチャート: 判断 108">
          <a:extLst>
            <a:ext uri="{FF2B5EF4-FFF2-40B4-BE49-F238E27FC236}">
              <a16:creationId xmlns:a16="http://schemas.microsoft.com/office/drawing/2014/main" id="{00000000-0008-0000-0500-00006D000000}"/>
            </a:ext>
          </a:extLst>
        </xdr:cNvPr>
        <xdr:cNvSpPr/>
      </xdr:nvSpPr>
      <xdr:spPr bwMode="auto">
        <a:xfrm>
          <a:off x="5600700" y="70591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125034</xdr:rowOff>
    </xdr:from>
    <xdr:to>
      <xdr:col>26</xdr:col>
      <xdr:colOff>50800</xdr:colOff>
      <xdr:row>36</xdr:row>
      <xdr:rowOff>147545</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flipV="1">
          <a:off x="4305300" y="7078284"/>
          <a:ext cx="698500" cy="2251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88339</xdr:rowOff>
    </xdr:from>
    <xdr:to>
      <xdr:col>26</xdr:col>
      <xdr:colOff>101600</xdr:colOff>
      <xdr:row>37</xdr:row>
      <xdr:rowOff>18489</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4953000" y="70415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3266</xdr:rowOff>
    </xdr:from>
    <xdr:ext cx="736600" cy="259045"/>
    <xdr:sp macro="" textlink="">
      <xdr:nvSpPr>
        <xdr:cNvPr id="112" name="テキスト ボックス 111">
          <a:extLst>
            <a:ext uri="{FF2B5EF4-FFF2-40B4-BE49-F238E27FC236}">
              <a16:creationId xmlns:a16="http://schemas.microsoft.com/office/drawing/2014/main" id="{00000000-0008-0000-0500-000070000000}"/>
            </a:ext>
          </a:extLst>
        </xdr:cNvPr>
        <xdr:cNvSpPr txBox="1"/>
      </xdr:nvSpPr>
      <xdr:spPr>
        <a:xfrm>
          <a:off x="4622800" y="71279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147545</xdr:rowOff>
    </xdr:from>
    <xdr:to>
      <xdr:col>22</xdr:col>
      <xdr:colOff>114300</xdr:colOff>
      <xdr:row>36</xdr:row>
      <xdr:rowOff>158959</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3606800" y="7100795"/>
          <a:ext cx="698500" cy="1141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135248</xdr:rowOff>
    </xdr:from>
    <xdr:to>
      <xdr:col>22</xdr:col>
      <xdr:colOff>165100</xdr:colOff>
      <xdr:row>37</xdr:row>
      <xdr:rowOff>65398</xdr:rowOff>
    </xdr:to>
    <xdr:sp macro="" textlink="">
      <xdr:nvSpPr>
        <xdr:cNvPr id="114" name="フローチャート: 判断 113">
          <a:extLst>
            <a:ext uri="{FF2B5EF4-FFF2-40B4-BE49-F238E27FC236}">
              <a16:creationId xmlns:a16="http://schemas.microsoft.com/office/drawing/2014/main" id="{00000000-0008-0000-0500-000072000000}"/>
            </a:ext>
          </a:extLst>
        </xdr:cNvPr>
        <xdr:cNvSpPr/>
      </xdr:nvSpPr>
      <xdr:spPr bwMode="auto">
        <a:xfrm>
          <a:off x="4254500" y="708849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50175</xdr:rowOff>
    </xdr:from>
    <xdr:ext cx="762000" cy="259045"/>
    <xdr:sp macro="" textlink="">
      <xdr:nvSpPr>
        <xdr:cNvPr id="115" name="テキスト ボックス 114">
          <a:extLst>
            <a:ext uri="{FF2B5EF4-FFF2-40B4-BE49-F238E27FC236}">
              <a16:creationId xmlns:a16="http://schemas.microsoft.com/office/drawing/2014/main" id="{00000000-0008-0000-0500-000073000000}"/>
            </a:ext>
          </a:extLst>
        </xdr:cNvPr>
        <xdr:cNvSpPr txBox="1"/>
      </xdr:nvSpPr>
      <xdr:spPr>
        <a:xfrm>
          <a:off x="3924300" y="71748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158959</xdr:rowOff>
    </xdr:from>
    <xdr:to>
      <xdr:col>18</xdr:col>
      <xdr:colOff>177800</xdr:colOff>
      <xdr:row>37</xdr:row>
      <xdr:rowOff>38606</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2908300" y="7112209"/>
          <a:ext cx="698500" cy="5109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153136</xdr:rowOff>
    </xdr:from>
    <xdr:to>
      <xdr:col>19</xdr:col>
      <xdr:colOff>38100</xdr:colOff>
      <xdr:row>37</xdr:row>
      <xdr:rowOff>83286</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3556000" y="710638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68063</xdr:rowOff>
    </xdr:from>
    <xdr:ext cx="7620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3225800" y="71927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161754</xdr:rowOff>
    </xdr:from>
    <xdr:to>
      <xdr:col>15</xdr:col>
      <xdr:colOff>101600</xdr:colOff>
      <xdr:row>37</xdr:row>
      <xdr:rowOff>91904</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2857500" y="71150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76681</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2527300" y="7201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136808</xdr:rowOff>
    </xdr:from>
    <xdr:to>
      <xdr:col>29</xdr:col>
      <xdr:colOff>177800</xdr:colOff>
      <xdr:row>37</xdr:row>
      <xdr:rowOff>66958</xdr:rowOff>
    </xdr:to>
    <xdr:sp macro="" textlink="">
      <xdr:nvSpPr>
        <xdr:cNvPr id="126" name="楕円 125">
          <a:extLst>
            <a:ext uri="{FF2B5EF4-FFF2-40B4-BE49-F238E27FC236}">
              <a16:creationId xmlns:a16="http://schemas.microsoft.com/office/drawing/2014/main" id="{00000000-0008-0000-0500-00007E000000}"/>
            </a:ext>
          </a:extLst>
        </xdr:cNvPr>
        <xdr:cNvSpPr/>
      </xdr:nvSpPr>
      <xdr:spPr bwMode="auto">
        <a:xfrm>
          <a:off x="5600700" y="709005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108885</xdr:rowOff>
    </xdr:from>
    <xdr:ext cx="762000" cy="259045"/>
    <xdr:sp macro="" textlink="">
      <xdr:nvSpPr>
        <xdr:cNvPr id="127" name="人口1人当たり決算額の推移該当値テキスト445">
          <a:extLst>
            <a:ext uri="{FF2B5EF4-FFF2-40B4-BE49-F238E27FC236}">
              <a16:creationId xmlns:a16="http://schemas.microsoft.com/office/drawing/2014/main" id="{00000000-0008-0000-0500-00007F000000}"/>
            </a:ext>
          </a:extLst>
        </xdr:cNvPr>
        <xdr:cNvSpPr txBox="1"/>
      </xdr:nvSpPr>
      <xdr:spPr>
        <a:xfrm>
          <a:off x="5740400" y="70621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74234</xdr:rowOff>
    </xdr:from>
    <xdr:to>
      <xdr:col>26</xdr:col>
      <xdr:colOff>101600</xdr:colOff>
      <xdr:row>37</xdr:row>
      <xdr:rowOff>4384</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4953000" y="702748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186011</xdr:rowOff>
    </xdr:from>
    <xdr:ext cx="7366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622800" y="67963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96745</xdr:rowOff>
    </xdr:from>
    <xdr:to>
      <xdr:col>22</xdr:col>
      <xdr:colOff>165100</xdr:colOff>
      <xdr:row>37</xdr:row>
      <xdr:rowOff>26895</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254500" y="70499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208522</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3924300" y="68188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108159</xdr:rowOff>
    </xdr:from>
    <xdr:to>
      <xdr:col>19</xdr:col>
      <xdr:colOff>38100</xdr:colOff>
      <xdr:row>37</xdr:row>
      <xdr:rowOff>38309</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3556000" y="706140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219936</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225800" y="68302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159256</xdr:rowOff>
    </xdr:from>
    <xdr:to>
      <xdr:col>15</xdr:col>
      <xdr:colOff>101600</xdr:colOff>
      <xdr:row>37</xdr:row>
      <xdr:rowOff>89406</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2857500" y="711250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271033</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2527300" y="68813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福島県古殿町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4,517
4,407
163.29
4,910,966
4,750,149
143,808
3,071,575
5,056,735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6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27</xdr:row>
      <xdr:rowOff>54627</xdr:rowOff>
    </xdr:from>
    <xdr:ext cx="685572" cy="259045"/>
    <xdr:sp macro="" textlink="">
      <xdr:nvSpPr>
        <xdr:cNvPr id="53" name="テキスト ボックス 52">
          <a:extLst>
            <a:ext uri="{FF2B5EF4-FFF2-40B4-BE49-F238E27FC236}">
              <a16:creationId xmlns:a16="http://schemas.microsoft.com/office/drawing/2014/main" id="{00000000-0008-0000-0600-000035000000}"/>
            </a:ext>
          </a:extLst>
        </xdr:cNvPr>
        <xdr:cNvSpPr txBox="1"/>
      </xdr:nvSpPr>
      <xdr:spPr>
        <a:xfrm>
          <a:off x="76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人件費グラフ枠">
          <a:extLst>
            <a:ext uri="{FF2B5EF4-FFF2-40B4-BE49-F238E27FC236}">
              <a16:creationId xmlns:a16="http://schemas.microsoft.com/office/drawing/2014/main" id="{00000000-0008-0000-06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3180</xdr:rowOff>
    </xdr:from>
    <xdr:to>
      <xdr:col>24</xdr:col>
      <xdr:colOff>62865</xdr:colOff>
      <xdr:row>37</xdr:row>
      <xdr:rowOff>141723</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flipV="1">
          <a:off x="4633595" y="5318130"/>
          <a:ext cx="1270" cy="1167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145550</xdr:rowOff>
    </xdr:from>
    <xdr:ext cx="599010" cy="259045"/>
    <xdr:sp macro="" textlink="">
      <xdr:nvSpPr>
        <xdr:cNvPr id="56" name="人件費最小値テキスト">
          <a:extLst>
            <a:ext uri="{FF2B5EF4-FFF2-40B4-BE49-F238E27FC236}">
              <a16:creationId xmlns:a16="http://schemas.microsoft.com/office/drawing/2014/main" id="{00000000-0008-0000-0600-000038000000}"/>
            </a:ext>
          </a:extLst>
        </xdr:cNvPr>
        <xdr:cNvSpPr txBox="1"/>
      </xdr:nvSpPr>
      <xdr:spPr>
        <a:xfrm>
          <a:off x="4686300" y="64892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141723</xdr:rowOff>
    </xdr:from>
    <xdr:to>
      <xdr:col>24</xdr:col>
      <xdr:colOff>152400</xdr:colOff>
      <xdr:row>37</xdr:row>
      <xdr:rowOff>141723</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a:off x="4546600" y="64853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121307</xdr:rowOff>
    </xdr:from>
    <xdr:ext cx="599010" cy="259045"/>
    <xdr:sp macro="" textlink="">
      <xdr:nvSpPr>
        <xdr:cNvPr id="58" name="人件費最大値テキスト">
          <a:extLst>
            <a:ext uri="{FF2B5EF4-FFF2-40B4-BE49-F238E27FC236}">
              <a16:creationId xmlns:a16="http://schemas.microsoft.com/office/drawing/2014/main" id="{00000000-0008-0000-0600-00003A000000}"/>
            </a:ext>
          </a:extLst>
        </xdr:cNvPr>
        <xdr:cNvSpPr txBox="1"/>
      </xdr:nvSpPr>
      <xdr:spPr>
        <a:xfrm>
          <a:off x="4686300" y="50933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741,664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3180</xdr:rowOff>
    </xdr:from>
    <xdr:to>
      <xdr:col>24</xdr:col>
      <xdr:colOff>152400</xdr:colOff>
      <xdr:row>31</xdr:row>
      <xdr:rowOff>3180</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a:off x="4546600" y="5318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32515</xdr:rowOff>
    </xdr:from>
    <xdr:to>
      <xdr:col>24</xdr:col>
      <xdr:colOff>63500</xdr:colOff>
      <xdr:row>37</xdr:row>
      <xdr:rowOff>63759</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flipV="1">
          <a:off x="3797300" y="6376165"/>
          <a:ext cx="838200" cy="31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73801</xdr:rowOff>
    </xdr:from>
    <xdr:ext cx="599010" cy="259045"/>
    <xdr:sp macro="" textlink="">
      <xdr:nvSpPr>
        <xdr:cNvPr id="61" name="人件費平均値テキスト">
          <a:extLst>
            <a:ext uri="{FF2B5EF4-FFF2-40B4-BE49-F238E27FC236}">
              <a16:creationId xmlns:a16="http://schemas.microsoft.com/office/drawing/2014/main" id="{00000000-0008-0000-0600-00003D000000}"/>
            </a:ext>
          </a:extLst>
        </xdr:cNvPr>
        <xdr:cNvSpPr txBox="1"/>
      </xdr:nvSpPr>
      <xdr:spPr>
        <a:xfrm>
          <a:off x="4686300" y="607455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239,935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50924</xdr:rowOff>
    </xdr:from>
    <xdr:to>
      <xdr:col>24</xdr:col>
      <xdr:colOff>114300</xdr:colOff>
      <xdr:row>36</xdr:row>
      <xdr:rowOff>152524</xdr:rowOff>
    </xdr:to>
    <xdr:sp macro="" textlink="">
      <xdr:nvSpPr>
        <xdr:cNvPr id="62" name="フローチャート: 判断 61">
          <a:extLst>
            <a:ext uri="{FF2B5EF4-FFF2-40B4-BE49-F238E27FC236}">
              <a16:creationId xmlns:a16="http://schemas.microsoft.com/office/drawing/2014/main" id="{00000000-0008-0000-0600-00003E000000}"/>
            </a:ext>
          </a:extLst>
        </xdr:cNvPr>
        <xdr:cNvSpPr/>
      </xdr:nvSpPr>
      <xdr:spPr>
        <a:xfrm>
          <a:off x="4584700" y="6223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61153</xdr:rowOff>
    </xdr:from>
    <xdr:to>
      <xdr:col>19</xdr:col>
      <xdr:colOff>177800</xdr:colOff>
      <xdr:row>37</xdr:row>
      <xdr:rowOff>63759</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a:off x="2908300" y="6404803"/>
          <a:ext cx="889000" cy="2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93952</xdr:rowOff>
    </xdr:from>
    <xdr:to>
      <xdr:col>20</xdr:col>
      <xdr:colOff>38100</xdr:colOff>
      <xdr:row>37</xdr:row>
      <xdr:rowOff>24102</xdr:rowOff>
    </xdr:to>
    <xdr:sp macro="" textlink="">
      <xdr:nvSpPr>
        <xdr:cNvPr id="64" name="フローチャート: 判断 63">
          <a:extLst>
            <a:ext uri="{FF2B5EF4-FFF2-40B4-BE49-F238E27FC236}">
              <a16:creationId xmlns:a16="http://schemas.microsoft.com/office/drawing/2014/main" id="{00000000-0008-0000-0600-000040000000}"/>
            </a:ext>
          </a:extLst>
        </xdr:cNvPr>
        <xdr:cNvSpPr/>
      </xdr:nvSpPr>
      <xdr:spPr>
        <a:xfrm>
          <a:off x="3746500" y="6266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40629</xdr:rowOff>
    </xdr:from>
    <xdr:ext cx="599010" cy="259045"/>
    <xdr:sp macro="" textlink="">
      <xdr:nvSpPr>
        <xdr:cNvPr id="65" name="テキスト ボックス 64">
          <a:extLst>
            <a:ext uri="{FF2B5EF4-FFF2-40B4-BE49-F238E27FC236}">
              <a16:creationId xmlns:a16="http://schemas.microsoft.com/office/drawing/2014/main" id="{00000000-0008-0000-0600-000041000000}"/>
            </a:ext>
          </a:extLst>
        </xdr:cNvPr>
        <xdr:cNvSpPr txBox="1"/>
      </xdr:nvSpPr>
      <xdr:spPr>
        <a:xfrm>
          <a:off x="3497795" y="60413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61153</xdr:rowOff>
    </xdr:from>
    <xdr:to>
      <xdr:col>15</xdr:col>
      <xdr:colOff>50800</xdr:colOff>
      <xdr:row>37</xdr:row>
      <xdr:rowOff>67163</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019300" y="6404803"/>
          <a:ext cx="889000" cy="6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122893</xdr:rowOff>
    </xdr:from>
    <xdr:to>
      <xdr:col>15</xdr:col>
      <xdr:colOff>101600</xdr:colOff>
      <xdr:row>37</xdr:row>
      <xdr:rowOff>53043</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2857500" y="6295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69570</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2608795" y="60703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67163</xdr:rowOff>
    </xdr:from>
    <xdr:to>
      <xdr:col>10</xdr:col>
      <xdr:colOff>114300</xdr:colOff>
      <xdr:row>37</xdr:row>
      <xdr:rowOff>88635</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1130300" y="6410813"/>
          <a:ext cx="889000" cy="21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136948</xdr:rowOff>
    </xdr:from>
    <xdr:to>
      <xdr:col>10</xdr:col>
      <xdr:colOff>165100</xdr:colOff>
      <xdr:row>37</xdr:row>
      <xdr:rowOff>67098</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1968500" y="6309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83625</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1719795" y="60843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127528</xdr:rowOff>
    </xdr:from>
    <xdr:to>
      <xdr:col>6</xdr:col>
      <xdr:colOff>38100</xdr:colOff>
      <xdr:row>37</xdr:row>
      <xdr:rowOff>57678</xdr:rowOff>
    </xdr:to>
    <xdr:sp macro="" textlink="">
      <xdr:nvSpPr>
        <xdr:cNvPr id="72" name="フローチャート: 判断 71">
          <a:extLst>
            <a:ext uri="{FF2B5EF4-FFF2-40B4-BE49-F238E27FC236}">
              <a16:creationId xmlns:a16="http://schemas.microsoft.com/office/drawing/2014/main" id="{00000000-0008-0000-0600-000048000000}"/>
            </a:ext>
          </a:extLst>
        </xdr:cNvPr>
        <xdr:cNvSpPr/>
      </xdr:nvSpPr>
      <xdr:spPr>
        <a:xfrm>
          <a:off x="1079500" y="629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74205</xdr:rowOff>
    </xdr:from>
    <xdr:ext cx="59901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830795" y="60749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153165</xdr:rowOff>
    </xdr:from>
    <xdr:to>
      <xdr:col>24</xdr:col>
      <xdr:colOff>114300</xdr:colOff>
      <xdr:row>37</xdr:row>
      <xdr:rowOff>83315</xdr:rowOff>
    </xdr:to>
    <xdr:sp macro="" textlink="">
      <xdr:nvSpPr>
        <xdr:cNvPr id="79" name="楕円 78">
          <a:extLst>
            <a:ext uri="{FF2B5EF4-FFF2-40B4-BE49-F238E27FC236}">
              <a16:creationId xmlns:a16="http://schemas.microsoft.com/office/drawing/2014/main" id="{00000000-0008-0000-0600-00004F000000}"/>
            </a:ext>
          </a:extLst>
        </xdr:cNvPr>
        <xdr:cNvSpPr/>
      </xdr:nvSpPr>
      <xdr:spPr>
        <a:xfrm>
          <a:off x="4584700" y="6325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68092</xdr:rowOff>
    </xdr:from>
    <xdr:ext cx="599010" cy="259045"/>
    <xdr:sp macro="" textlink="">
      <xdr:nvSpPr>
        <xdr:cNvPr id="80" name="人件費該当値テキスト">
          <a:extLst>
            <a:ext uri="{FF2B5EF4-FFF2-40B4-BE49-F238E27FC236}">
              <a16:creationId xmlns:a16="http://schemas.microsoft.com/office/drawing/2014/main" id="{00000000-0008-0000-0600-000050000000}"/>
            </a:ext>
          </a:extLst>
        </xdr:cNvPr>
        <xdr:cNvSpPr txBox="1"/>
      </xdr:nvSpPr>
      <xdr:spPr>
        <a:xfrm>
          <a:off x="4686300" y="62402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186,265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12959</xdr:rowOff>
    </xdr:from>
    <xdr:to>
      <xdr:col>20</xdr:col>
      <xdr:colOff>38100</xdr:colOff>
      <xdr:row>37</xdr:row>
      <xdr:rowOff>114559</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3746500" y="6356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105686</xdr:rowOff>
    </xdr:from>
    <xdr:ext cx="599010" cy="259045"/>
    <xdr:sp macro="" textlink="">
      <xdr:nvSpPr>
        <xdr:cNvPr id="82" name="テキスト ボックス 81">
          <a:extLst>
            <a:ext uri="{FF2B5EF4-FFF2-40B4-BE49-F238E27FC236}">
              <a16:creationId xmlns:a16="http://schemas.microsoft.com/office/drawing/2014/main" id="{00000000-0008-0000-0600-000052000000}"/>
            </a:ext>
          </a:extLst>
        </xdr:cNvPr>
        <xdr:cNvSpPr txBox="1"/>
      </xdr:nvSpPr>
      <xdr:spPr>
        <a:xfrm>
          <a:off x="3497795" y="6449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10353</xdr:rowOff>
    </xdr:from>
    <xdr:to>
      <xdr:col>15</xdr:col>
      <xdr:colOff>101600</xdr:colOff>
      <xdr:row>37</xdr:row>
      <xdr:rowOff>111953</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2857500" y="6354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103080</xdr:rowOff>
    </xdr:from>
    <xdr:ext cx="599010"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2608795" y="64467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16363</xdr:rowOff>
    </xdr:from>
    <xdr:to>
      <xdr:col>10</xdr:col>
      <xdr:colOff>165100</xdr:colOff>
      <xdr:row>37</xdr:row>
      <xdr:rowOff>117963</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1968500" y="6360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109090</xdr:rowOff>
    </xdr:from>
    <xdr:ext cx="599010"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1719795" y="64527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37835</xdr:rowOff>
    </xdr:from>
    <xdr:to>
      <xdr:col>6</xdr:col>
      <xdr:colOff>38100</xdr:colOff>
      <xdr:row>37</xdr:row>
      <xdr:rowOff>139435</xdr:rowOff>
    </xdr:to>
    <xdr:sp macro="" textlink="">
      <xdr:nvSpPr>
        <xdr:cNvPr id="87" name="楕円 86">
          <a:extLst>
            <a:ext uri="{FF2B5EF4-FFF2-40B4-BE49-F238E27FC236}">
              <a16:creationId xmlns:a16="http://schemas.microsoft.com/office/drawing/2014/main" id="{00000000-0008-0000-0600-000057000000}"/>
            </a:ext>
          </a:extLst>
        </xdr:cNvPr>
        <xdr:cNvSpPr/>
      </xdr:nvSpPr>
      <xdr:spPr>
        <a:xfrm>
          <a:off x="1079500" y="6381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130562</xdr:rowOff>
    </xdr:from>
    <xdr:ext cx="599010" cy="259045"/>
    <xdr:sp macro="" textlink="">
      <xdr:nvSpPr>
        <xdr:cNvPr id="88" name="テキスト ボックス 87">
          <a:extLst>
            <a:ext uri="{FF2B5EF4-FFF2-40B4-BE49-F238E27FC236}">
              <a16:creationId xmlns:a16="http://schemas.microsoft.com/office/drawing/2014/main" id="{00000000-0008-0000-0600-000058000000}"/>
            </a:ext>
          </a:extLst>
        </xdr:cNvPr>
        <xdr:cNvSpPr txBox="1"/>
      </xdr:nvSpPr>
      <xdr:spPr>
        <a:xfrm>
          <a:off x="830795" y="64742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6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6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38299</xdr:rowOff>
    </xdr:from>
    <xdr:ext cx="685572"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76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4463</xdr:rowOff>
    </xdr:from>
    <xdr:to>
      <xdr:col>24</xdr:col>
      <xdr:colOff>62865</xdr:colOff>
      <xdr:row>58</xdr:row>
      <xdr:rowOff>74660</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748413"/>
          <a:ext cx="1270" cy="12703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78487</xdr:rowOff>
    </xdr:from>
    <xdr:ext cx="599010"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0225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74660</xdr:rowOff>
    </xdr:from>
    <xdr:to>
      <xdr:col>24</xdr:col>
      <xdr:colOff>152400</xdr:colOff>
      <xdr:row>58</xdr:row>
      <xdr:rowOff>74660</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018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122590</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523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4463</xdr:rowOff>
    </xdr:from>
    <xdr:to>
      <xdr:col>24</xdr:col>
      <xdr:colOff>152400</xdr:colOff>
      <xdr:row>51</xdr:row>
      <xdr:rowOff>4463</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748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139380</xdr:rowOff>
    </xdr:from>
    <xdr:to>
      <xdr:col>24</xdr:col>
      <xdr:colOff>63500</xdr:colOff>
      <xdr:row>57</xdr:row>
      <xdr:rowOff>164743</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3797300" y="9912030"/>
          <a:ext cx="838200" cy="25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164659</xdr:rowOff>
    </xdr:from>
    <xdr:ext cx="599010"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59440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257,614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141782</xdr:rowOff>
    </xdr:from>
    <xdr:to>
      <xdr:col>24</xdr:col>
      <xdr:colOff>114300</xdr:colOff>
      <xdr:row>57</xdr:row>
      <xdr:rowOff>71932</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742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139380</xdr:rowOff>
    </xdr:from>
    <xdr:to>
      <xdr:col>19</xdr:col>
      <xdr:colOff>177800</xdr:colOff>
      <xdr:row>57</xdr:row>
      <xdr:rowOff>170443</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908300" y="9912030"/>
          <a:ext cx="889000" cy="31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4460</xdr:rowOff>
    </xdr:from>
    <xdr:to>
      <xdr:col>20</xdr:col>
      <xdr:colOff>38100</xdr:colOff>
      <xdr:row>57</xdr:row>
      <xdr:rowOff>106060</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777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122587</xdr:rowOff>
    </xdr:from>
    <xdr:ext cx="599010"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497795" y="95523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169959</xdr:rowOff>
    </xdr:from>
    <xdr:to>
      <xdr:col>15</xdr:col>
      <xdr:colOff>50800</xdr:colOff>
      <xdr:row>57</xdr:row>
      <xdr:rowOff>170443</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a:off x="2019300" y="9942609"/>
          <a:ext cx="889000" cy="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16491</xdr:rowOff>
    </xdr:from>
    <xdr:to>
      <xdr:col>15</xdr:col>
      <xdr:colOff>101600</xdr:colOff>
      <xdr:row>57</xdr:row>
      <xdr:rowOff>118091</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789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134618</xdr:rowOff>
    </xdr:from>
    <xdr:ext cx="599010"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08795" y="95643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169959</xdr:rowOff>
    </xdr:from>
    <xdr:to>
      <xdr:col>10</xdr:col>
      <xdr:colOff>114300</xdr:colOff>
      <xdr:row>58</xdr:row>
      <xdr:rowOff>35052</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942609"/>
          <a:ext cx="889000" cy="36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30786</xdr:rowOff>
    </xdr:from>
    <xdr:to>
      <xdr:col>10</xdr:col>
      <xdr:colOff>165100</xdr:colOff>
      <xdr:row>57</xdr:row>
      <xdr:rowOff>132386</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03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148913</xdr:rowOff>
    </xdr:from>
    <xdr:ext cx="59901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19795" y="95786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60041</xdr:rowOff>
    </xdr:from>
    <xdr:to>
      <xdr:col>6</xdr:col>
      <xdr:colOff>38100</xdr:colOff>
      <xdr:row>57</xdr:row>
      <xdr:rowOff>161641</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832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6718</xdr:rowOff>
    </xdr:from>
    <xdr:ext cx="59901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30795" y="96079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113943</xdr:rowOff>
    </xdr:from>
    <xdr:to>
      <xdr:col>24</xdr:col>
      <xdr:colOff>114300</xdr:colOff>
      <xdr:row>58</xdr:row>
      <xdr:rowOff>44093</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886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28870</xdr:rowOff>
    </xdr:from>
    <xdr:ext cx="599010"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8015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169,663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88580</xdr:rowOff>
    </xdr:from>
    <xdr:to>
      <xdr:col>20</xdr:col>
      <xdr:colOff>38100</xdr:colOff>
      <xdr:row>58</xdr:row>
      <xdr:rowOff>18730</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861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9857</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497795" y="99539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119643</xdr:rowOff>
    </xdr:from>
    <xdr:to>
      <xdr:col>15</xdr:col>
      <xdr:colOff>101600</xdr:colOff>
      <xdr:row>58</xdr:row>
      <xdr:rowOff>49793</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892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40920</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08795" y="99850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119159</xdr:rowOff>
    </xdr:from>
    <xdr:to>
      <xdr:col>10</xdr:col>
      <xdr:colOff>165100</xdr:colOff>
      <xdr:row>58</xdr:row>
      <xdr:rowOff>49309</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891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40436</xdr:rowOff>
    </xdr:from>
    <xdr:ext cx="599010"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19795" y="99845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155702</xdr:rowOff>
    </xdr:from>
    <xdr:to>
      <xdr:col>6</xdr:col>
      <xdr:colOff>38100</xdr:colOff>
      <xdr:row>58</xdr:row>
      <xdr:rowOff>85852</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928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76979</xdr:rowOff>
    </xdr:from>
    <xdr:ext cx="599010"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30795" y="100210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00000000-0008-0000-06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45242</xdr:rowOff>
    </xdr:from>
    <xdr:to>
      <xdr:col>24</xdr:col>
      <xdr:colOff>62865</xdr:colOff>
      <xdr:row>78</xdr:row>
      <xdr:rowOff>126890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flipV="1">
          <a:off x="4633595" y="12046742"/>
          <a:ext cx="1270" cy="14532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130717</xdr:rowOff>
    </xdr:from>
    <xdr:ext cx="469744" cy="259045"/>
    <xdr:sp macro="" textlink="">
      <xdr:nvSpPr>
        <xdr:cNvPr id="170" name="維持補修費最小値テキスト">
          <a:extLst>
            <a:ext uri="{FF2B5EF4-FFF2-40B4-BE49-F238E27FC236}">
              <a16:creationId xmlns:a16="http://schemas.microsoft.com/office/drawing/2014/main" id="{00000000-0008-0000-0600-0000AA000000}"/>
            </a:ext>
          </a:extLst>
        </xdr:cNvPr>
        <xdr:cNvSpPr txBox="1"/>
      </xdr:nvSpPr>
      <xdr:spPr>
        <a:xfrm>
          <a:off x="4686300" y="13503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126890</xdr:rowOff>
    </xdr:from>
    <xdr:to>
      <xdr:col>24</xdr:col>
      <xdr:colOff>152400</xdr:colOff>
      <xdr:row>78</xdr:row>
      <xdr:rowOff>126890</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3499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163369</xdr:rowOff>
    </xdr:from>
    <xdr:ext cx="599010" cy="259045"/>
    <xdr:sp macro="" textlink="">
      <xdr:nvSpPr>
        <xdr:cNvPr id="172" name="維持補修費最大値テキスト">
          <a:extLst>
            <a:ext uri="{FF2B5EF4-FFF2-40B4-BE49-F238E27FC236}">
              <a16:creationId xmlns:a16="http://schemas.microsoft.com/office/drawing/2014/main" id="{00000000-0008-0000-0600-0000AC000000}"/>
            </a:ext>
          </a:extLst>
        </xdr:cNvPr>
        <xdr:cNvSpPr txBox="1"/>
      </xdr:nvSpPr>
      <xdr:spPr>
        <a:xfrm>
          <a:off x="4686300" y="118219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45242</xdr:rowOff>
    </xdr:from>
    <xdr:to>
      <xdr:col>24</xdr:col>
      <xdr:colOff>152400</xdr:colOff>
      <xdr:row>70</xdr:row>
      <xdr:rowOff>45242</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2046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123606</xdr:rowOff>
    </xdr:from>
    <xdr:to>
      <xdr:col>24</xdr:col>
      <xdr:colOff>63500</xdr:colOff>
      <xdr:row>77</xdr:row>
      <xdr:rowOff>155235</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3797300" y="13325256"/>
          <a:ext cx="838200" cy="31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124423</xdr:rowOff>
    </xdr:from>
    <xdr:ext cx="534377" cy="259045"/>
    <xdr:sp macro="" textlink="">
      <xdr:nvSpPr>
        <xdr:cNvPr id="175" name="維持補修費平均値テキスト">
          <a:extLst>
            <a:ext uri="{FF2B5EF4-FFF2-40B4-BE49-F238E27FC236}">
              <a16:creationId xmlns:a16="http://schemas.microsoft.com/office/drawing/2014/main" id="{00000000-0008-0000-0600-0000AF000000}"/>
            </a:ext>
          </a:extLst>
        </xdr:cNvPr>
        <xdr:cNvSpPr txBox="1"/>
      </xdr:nvSpPr>
      <xdr:spPr>
        <a:xfrm>
          <a:off x="4686300" y="129831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101546</xdr:rowOff>
    </xdr:from>
    <xdr:to>
      <xdr:col>24</xdr:col>
      <xdr:colOff>114300</xdr:colOff>
      <xdr:row>77</xdr:row>
      <xdr:rowOff>31696</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4584700" y="13131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155235</xdr:rowOff>
    </xdr:from>
    <xdr:to>
      <xdr:col>19</xdr:col>
      <xdr:colOff>177800</xdr:colOff>
      <xdr:row>78</xdr:row>
      <xdr:rowOff>7331</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flipV="1">
          <a:off x="2908300" y="13356885"/>
          <a:ext cx="889000" cy="235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17111</xdr:rowOff>
    </xdr:from>
    <xdr:to>
      <xdr:col>20</xdr:col>
      <xdr:colOff>38100</xdr:colOff>
      <xdr:row>77</xdr:row>
      <xdr:rowOff>118711</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3746500" y="13218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135238</xdr:rowOff>
    </xdr:from>
    <xdr:ext cx="534377"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3530111" y="12993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7331</xdr:rowOff>
    </xdr:from>
    <xdr:to>
      <xdr:col>15</xdr:col>
      <xdr:colOff>50800</xdr:colOff>
      <xdr:row>78</xdr:row>
      <xdr:rowOff>26808</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2019300" y="13380431"/>
          <a:ext cx="889000" cy="19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22541</xdr:rowOff>
    </xdr:from>
    <xdr:to>
      <xdr:col>15</xdr:col>
      <xdr:colOff>101600</xdr:colOff>
      <xdr:row>77</xdr:row>
      <xdr:rowOff>124141</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2857500" y="13224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140668</xdr:rowOff>
    </xdr:from>
    <xdr:ext cx="534377"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2641111" y="12999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26808</xdr:rowOff>
    </xdr:from>
    <xdr:to>
      <xdr:col>10</xdr:col>
      <xdr:colOff>114300</xdr:colOff>
      <xdr:row>78</xdr:row>
      <xdr:rowOff>71047</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1130300" y="13399908"/>
          <a:ext cx="889000" cy="44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25724</xdr:rowOff>
    </xdr:from>
    <xdr:to>
      <xdr:col>10</xdr:col>
      <xdr:colOff>165100</xdr:colOff>
      <xdr:row>77</xdr:row>
      <xdr:rowOff>127324</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968500" y="13227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75</xdr:row>
      <xdr:rowOff>143851</xdr:rowOff>
    </xdr:from>
    <xdr:ext cx="534377"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1752111" y="13002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11066</xdr:rowOff>
    </xdr:from>
    <xdr:to>
      <xdr:col>6</xdr:col>
      <xdr:colOff>38100</xdr:colOff>
      <xdr:row>77</xdr:row>
      <xdr:rowOff>112666</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079500" y="13212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75</xdr:row>
      <xdr:rowOff>129193</xdr:rowOff>
    </xdr:from>
    <xdr:ext cx="534377"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863111" y="12987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72806</xdr:rowOff>
    </xdr:from>
    <xdr:to>
      <xdr:col>24</xdr:col>
      <xdr:colOff>114300</xdr:colOff>
      <xdr:row>78</xdr:row>
      <xdr:rowOff>2956</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4584700" y="13274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51233</xdr:rowOff>
    </xdr:from>
    <xdr:ext cx="534377" cy="259045"/>
    <xdr:sp macro="" textlink="">
      <xdr:nvSpPr>
        <xdr:cNvPr id="194" name="維持補修費該当値テキスト">
          <a:extLst>
            <a:ext uri="{FF2B5EF4-FFF2-40B4-BE49-F238E27FC236}">
              <a16:creationId xmlns:a16="http://schemas.microsoft.com/office/drawing/2014/main" id="{00000000-0008-0000-0600-0000C2000000}"/>
            </a:ext>
          </a:extLst>
        </xdr:cNvPr>
        <xdr:cNvSpPr txBox="1"/>
      </xdr:nvSpPr>
      <xdr:spPr>
        <a:xfrm>
          <a:off x="4686300" y="13252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104435</xdr:rowOff>
    </xdr:from>
    <xdr:to>
      <xdr:col>20</xdr:col>
      <xdr:colOff>38100</xdr:colOff>
      <xdr:row>78</xdr:row>
      <xdr:rowOff>34585</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3746500" y="13306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25712</xdr:rowOff>
    </xdr:from>
    <xdr:ext cx="534377"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530111" y="13398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127981</xdr:rowOff>
    </xdr:from>
    <xdr:to>
      <xdr:col>15</xdr:col>
      <xdr:colOff>101600</xdr:colOff>
      <xdr:row>78</xdr:row>
      <xdr:rowOff>58131</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2857500" y="13329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49258</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2641111" y="13422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147458</xdr:rowOff>
    </xdr:from>
    <xdr:to>
      <xdr:col>10</xdr:col>
      <xdr:colOff>165100</xdr:colOff>
      <xdr:row>78</xdr:row>
      <xdr:rowOff>77608</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968500" y="13349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68735</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1752111" y="13441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20247</xdr:rowOff>
    </xdr:from>
    <xdr:to>
      <xdr:col>6</xdr:col>
      <xdr:colOff>38100</xdr:colOff>
      <xdr:row>78</xdr:row>
      <xdr:rowOff>121847</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079500" y="13393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112974</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895428" y="134860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00000000-0008-0000-06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162082</xdr:rowOff>
    </xdr:from>
    <xdr:to>
      <xdr:col>24</xdr:col>
      <xdr:colOff>62865</xdr:colOff>
      <xdr:row>99</xdr:row>
      <xdr:rowOff>81592</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4633595" y="15592582"/>
          <a:ext cx="1270" cy="1462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85419</xdr:rowOff>
    </xdr:from>
    <xdr:ext cx="534377" cy="259045"/>
    <xdr:sp macro="" textlink="">
      <xdr:nvSpPr>
        <xdr:cNvPr id="230" name="扶助費最小値テキスト">
          <a:extLst>
            <a:ext uri="{FF2B5EF4-FFF2-40B4-BE49-F238E27FC236}">
              <a16:creationId xmlns:a16="http://schemas.microsoft.com/office/drawing/2014/main" id="{00000000-0008-0000-0600-0000E6000000}"/>
            </a:ext>
          </a:extLst>
        </xdr:cNvPr>
        <xdr:cNvSpPr txBox="1"/>
      </xdr:nvSpPr>
      <xdr:spPr>
        <a:xfrm>
          <a:off x="4686300" y="17058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81592</xdr:rowOff>
    </xdr:from>
    <xdr:to>
      <xdr:col>24</xdr:col>
      <xdr:colOff>152400</xdr:colOff>
      <xdr:row>99</xdr:row>
      <xdr:rowOff>81592</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7055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108759</xdr:rowOff>
    </xdr:from>
    <xdr:ext cx="599010" cy="259045"/>
    <xdr:sp macro="" textlink="">
      <xdr:nvSpPr>
        <xdr:cNvPr id="232" name="扶助費最大値テキスト">
          <a:extLst>
            <a:ext uri="{FF2B5EF4-FFF2-40B4-BE49-F238E27FC236}">
              <a16:creationId xmlns:a16="http://schemas.microsoft.com/office/drawing/2014/main" id="{00000000-0008-0000-0600-0000E8000000}"/>
            </a:ext>
          </a:extLst>
        </xdr:cNvPr>
        <xdr:cNvSpPr txBox="1"/>
      </xdr:nvSpPr>
      <xdr:spPr>
        <a:xfrm>
          <a:off x="4686300" y="153678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165,944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162082</xdr:rowOff>
    </xdr:from>
    <xdr:to>
      <xdr:col>24</xdr:col>
      <xdr:colOff>152400</xdr:colOff>
      <xdr:row>90</xdr:row>
      <xdr:rowOff>162082</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5592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171269</xdr:rowOff>
    </xdr:from>
    <xdr:to>
      <xdr:col>24</xdr:col>
      <xdr:colOff>63500</xdr:colOff>
      <xdr:row>97</xdr:row>
      <xdr:rowOff>20555</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3797300" y="16630469"/>
          <a:ext cx="838200" cy="20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94077</xdr:rowOff>
    </xdr:from>
    <xdr:ext cx="534377" cy="259045"/>
    <xdr:sp macro="" textlink="">
      <xdr:nvSpPr>
        <xdr:cNvPr id="235" name="扶助費平均値テキスト">
          <a:extLst>
            <a:ext uri="{FF2B5EF4-FFF2-40B4-BE49-F238E27FC236}">
              <a16:creationId xmlns:a16="http://schemas.microsoft.com/office/drawing/2014/main" id="{00000000-0008-0000-0600-0000EB000000}"/>
            </a:ext>
          </a:extLst>
        </xdr:cNvPr>
        <xdr:cNvSpPr txBox="1"/>
      </xdr:nvSpPr>
      <xdr:spPr>
        <a:xfrm>
          <a:off x="4686300" y="162103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71200</xdr:rowOff>
    </xdr:from>
    <xdr:to>
      <xdr:col>24</xdr:col>
      <xdr:colOff>114300</xdr:colOff>
      <xdr:row>96</xdr:row>
      <xdr:rowOff>1350</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4584700" y="16358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20555</xdr:rowOff>
    </xdr:from>
    <xdr:to>
      <xdr:col>19</xdr:col>
      <xdr:colOff>177800</xdr:colOff>
      <xdr:row>97</xdr:row>
      <xdr:rowOff>52113</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908300" y="16651205"/>
          <a:ext cx="889000" cy="31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89999</xdr:rowOff>
    </xdr:from>
    <xdr:to>
      <xdr:col>20</xdr:col>
      <xdr:colOff>38100</xdr:colOff>
      <xdr:row>96</xdr:row>
      <xdr:rowOff>20149</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3746500" y="16377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36676</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3530111" y="16152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106150</xdr:rowOff>
    </xdr:from>
    <xdr:to>
      <xdr:col>15</xdr:col>
      <xdr:colOff>50800</xdr:colOff>
      <xdr:row>97</xdr:row>
      <xdr:rowOff>52113</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a:off x="2019300" y="16565350"/>
          <a:ext cx="889000" cy="117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27081</xdr:rowOff>
    </xdr:from>
    <xdr:to>
      <xdr:col>15</xdr:col>
      <xdr:colOff>101600</xdr:colOff>
      <xdr:row>96</xdr:row>
      <xdr:rowOff>128681</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2857500" y="16486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145208</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2641111" y="16261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106150</xdr:rowOff>
    </xdr:from>
    <xdr:to>
      <xdr:col>10</xdr:col>
      <xdr:colOff>114300</xdr:colOff>
      <xdr:row>98</xdr:row>
      <xdr:rowOff>22526</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1130300" y="16565350"/>
          <a:ext cx="889000" cy="259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106665</xdr:rowOff>
    </xdr:from>
    <xdr:to>
      <xdr:col>10</xdr:col>
      <xdr:colOff>165100</xdr:colOff>
      <xdr:row>96</xdr:row>
      <xdr:rowOff>36815</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968500" y="1639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53342</xdr:rowOff>
    </xdr:from>
    <xdr:ext cx="534377"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752111" y="16169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152963</xdr:rowOff>
    </xdr:from>
    <xdr:to>
      <xdr:col>6</xdr:col>
      <xdr:colOff>38100</xdr:colOff>
      <xdr:row>97</xdr:row>
      <xdr:rowOff>83113</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079500" y="16612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99640</xdr:rowOff>
    </xdr:from>
    <xdr:ext cx="534377"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863111" y="16387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120469</xdr:rowOff>
    </xdr:from>
    <xdr:to>
      <xdr:col>24</xdr:col>
      <xdr:colOff>114300</xdr:colOff>
      <xdr:row>97</xdr:row>
      <xdr:rowOff>50619</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4584700" y="16579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98896</xdr:rowOff>
    </xdr:from>
    <xdr:ext cx="534377" cy="259045"/>
    <xdr:sp macro="" textlink="">
      <xdr:nvSpPr>
        <xdr:cNvPr id="254" name="扶助費該当値テキスト">
          <a:extLst>
            <a:ext uri="{FF2B5EF4-FFF2-40B4-BE49-F238E27FC236}">
              <a16:creationId xmlns:a16="http://schemas.microsoft.com/office/drawing/2014/main" id="{00000000-0008-0000-0600-0000FE000000}"/>
            </a:ext>
          </a:extLst>
        </xdr:cNvPr>
        <xdr:cNvSpPr txBox="1"/>
      </xdr:nvSpPr>
      <xdr:spPr>
        <a:xfrm>
          <a:off x="4686300" y="16558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141205</xdr:rowOff>
    </xdr:from>
    <xdr:to>
      <xdr:col>20</xdr:col>
      <xdr:colOff>38100</xdr:colOff>
      <xdr:row>97</xdr:row>
      <xdr:rowOff>71355</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3746500" y="16600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62482</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530111" y="16693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1313</xdr:rowOff>
    </xdr:from>
    <xdr:to>
      <xdr:col>15</xdr:col>
      <xdr:colOff>101600</xdr:colOff>
      <xdr:row>97</xdr:row>
      <xdr:rowOff>102913</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2857500" y="16631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94040</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2641111" y="16724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55350</xdr:rowOff>
    </xdr:from>
    <xdr:to>
      <xdr:col>10</xdr:col>
      <xdr:colOff>165100</xdr:colOff>
      <xdr:row>96</xdr:row>
      <xdr:rowOff>156950</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968500" y="16514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148077</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1752111" y="16607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143176</xdr:rowOff>
    </xdr:from>
    <xdr:to>
      <xdr:col>6</xdr:col>
      <xdr:colOff>38100</xdr:colOff>
      <xdr:row>98</xdr:row>
      <xdr:rowOff>73326</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079500" y="16773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64453</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863111" y="16866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00000000-0008-0000-06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98920</xdr:rowOff>
    </xdr:from>
    <xdr:to>
      <xdr:col>54</xdr:col>
      <xdr:colOff>189865</xdr:colOff>
      <xdr:row>37</xdr:row>
      <xdr:rowOff>129136</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10475595" y="5242420"/>
          <a:ext cx="1270" cy="12303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132963</xdr:rowOff>
    </xdr:from>
    <xdr:ext cx="534377" cy="259045"/>
    <xdr:sp macro="" textlink="">
      <xdr:nvSpPr>
        <xdr:cNvPr id="285" name="補助費等最小値テキスト">
          <a:extLst>
            <a:ext uri="{FF2B5EF4-FFF2-40B4-BE49-F238E27FC236}">
              <a16:creationId xmlns:a16="http://schemas.microsoft.com/office/drawing/2014/main" id="{00000000-0008-0000-0600-00001D010000}"/>
            </a:ext>
          </a:extLst>
        </xdr:cNvPr>
        <xdr:cNvSpPr txBox="1"/>
      </xdr:nvSpPr>
      <xdr:spPr>
        <a:xfrm>
          <a:off x="10528300" y="6476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129136</xdr:rowOff>
    </xdr:from>
    <xdr:to>
      <xdr:col>55</xdr:col>
      <xdr:colOff>88900</xdr:colOff>
      <xdr:row>37</xdr:row>
      <xdr:rowOff>129136</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6472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45597</xdr:rowOff>
    </xdr:from>
    <xdr:ext cx="599010" cy="259045"/>
    <xdr:sp macro="" textlink="">
      <xdr:nvSpPr>
        <xdr:cNvPr id="287" name="補助費等最大値テキスト">
          <a:extLst>
            <a:ext uri="{FF2B5EF4-FFF2-40B4-BE49-F238E27FC236}">
              <a16:creationId xmlns:a16="http://schemas.microsoft.com/office/drawing/2014/main" id="{00000000-0008-0000-0600-00001F010000}"/>
            </a:ext>
          </a:extLst>
        </xdr:cNvPr>
        <xdr:cNvSpPr txBox="1"/>
      </xdr:nvSpPr>
      <xdr:spPr>
        <a:xfrm>
          <a:off x="10528300" y="50176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617,839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98920</xdr:rowOff>
    </xdr:from>
    <xdr:to>
      <xdr:col>55</xdr:col>
      <xdr:colOff>88900</xdr:colOff>
      <xdr:row>30</xdr:row>
      <xdr:rowOff>98920</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5242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152835</xdr:rowOff>
    </xdr:from>
    <xdr:to>
      <xdr:col>55</xdr:col>
      <xdr:colOff>0</xdr:colOff>
      <xdr:row>37</xdr:row>
      <xdr:rowOff>58524</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9639300" y="6325035"/>
          <a:ext cx="838200" cy="771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81700</xdr:rowOff>
    </xdr:from>
    <xdr:ext cx="599010" cy="259045"/>
    <xdr:sp macro="" textlink="">
      <xdr:nvSpPr>
        <xdr:cNvPr id="290" name="補助費等平均値テキスト">
          <a:extLst>
            <a:ext uri="{FF2B5EF4-FFF2-40B4-BE49-F238E27FC236}">
              <a16:creationId xmlns:a16="http://schemas.microsoft.com/office/drawing/2014/main" id="{00000000-0008-0000-0600-000022010000}"/>
            </a:ext>
          </a:extLst>
        </xdr:cNvPr>
        <xdr:cNvSpPr txBox="1"/>
      </xdr:nvSpPr>
      <xdr:spPr>
        <a:xfrm>
          <a:off x="10528300" y="591100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238,157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58823</xdr:rowOff>
    </xdr:from>
    <xdr:to>
      <xdr:col>55</xdr:col>
      <xdr:colOff>50800</xdr:colOff>
      <xdr:row>35</xdr:row>
      <xdr:rowOff>160423</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10426700" y="6059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58524</xdr:rowOff>
    </xdr:from>
    <xdr:to>
      <xdr:col>50</xdr:col>
      <xdr:colOff>114300</xdr:colOff>
      <xdr:row>37</xdr:row>
      <xdr:rowOff>59850</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8750300" y="6402174"/>
          <a:ext cx="889000" cy="1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158918</xdr:rowOff>
    </xdr:from>
    <xdr:to>
      <xdr:col>50</xdr:col>
      <xdr:colOff>165100</xdr:colOff>
      <xdr:row>36</xdr:row>
      <xdr:rowOff>89068</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9588500" y="6159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105595</xdr:rowOff>
    </xdr:from>
    <xdr:ext cx="599010"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9339795" y="59348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59850</xdr:rowOff>
    </xdr:from>
    <xdr:to>
      <xdr:col>45</xdr:col>
      <xdr:colOff>177800</xdr:colOff>
      <xdr:row>37</xdr:row>
      <xdr:rowOff>84763</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7861300" y="6403500"/>
          <a:ext cx="889000" cy="24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166329</xdr:rowOff>
    </xdr:from>
    <xdr:to>
      <xdr:col>46</xdr:col>
      <xdr:colOff>38100</xdr:colOff>
      <xdr:row>36</xdr:row>
      <xdr:rowOff>96479</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699500" y="6167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113006</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450795" y="59423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71769</xdr:rowOff>
    </xdr:from>
    <xdr:to>
      <xdr:col>41</xdr:col>
      <xdr:colOff>50800</xdr:colOff>
      <xdr:row>37</xdr:row>
      <xdr:rowOff>84763</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6972300" y="6072519"/>
          <a:ext cx="889000" cy="355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36823</xdr:rowOff>
    </xdr:from>
    <xdr:to>
      <xdr:col>41</xdr:col>
      <xdr:colOff>101600</xdr:colOff>
      <xdr:row>36</xdr:row>
      <xdr:rowOff>138423</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810500" y="6209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34</xdr:row>
      <xdr:rowOff>154950</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561795" y="5984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172,781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119542</xdr:rowOff>
    </xdr:from>
    <xdr:to>
      <xdr:col>36</xdr:col>
      <xdr:colOff>165100</xdr:colOff>
      <xdr:row>35</xdr:row>
      <xdr:rowOff>49692</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6921500" y="5948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66219</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672795" y="57240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102035</xdr:rowOff>
    </xdr:from>
    <xdr:to>
      <xdr:col>55</xdr:col>
      <xdr:colOff>50800</xdr:colOff>
      <xdr:row>37</xdr:row>
      <xdr:rowOff>32185</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10426700" y="6274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80462</xdr:rowOff>
    </xdr:from>
    <xdr:ext cx="599010" cy="259045"/>
    <xdr:sp macro="" textlink="">
      <xdr:nvSpPr>
        <xdr:cNvPr id="309" name="補助費等該当値テキスト">
          <a:extLst>
            <a:ext uri="{FF2B5EF4-FFF2-40B4-BE49-F238E27FC236}">
              <a16:creationId xmlns:a16="http://schemas.microsoft.com/office/drawing/2014/main" id="{00000000-0008-0000-0600-000035010000}"/>
            </a:ext>
          </a:extLst>
        </xdr:cNvPr>
        <xdr:cNvSpPr txBox="1"/>
      </xdr:nvSpPr>
      <xdr:spPr>
        <a:xfrm>
          <a:off x="10528300" y="62526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7724</xdr:rowOff>
    </xdr:from>
    <xdr:to>
      <xdr:col>50</xdr:col>
      <xdr:colOff>165100</xdr:colOff>
      <xdr:row>37</xdr:row>
      <xdr:rowOff>109324</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9588500" y="6351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100451</xdr:rowOff>
    </xdr:from>
    <xdr:ext cx="59901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339795" y="64441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9050</xdr:rowOff>
    </xdr:from>
    <xdr:to>
      <xdr:col>46</xdr:col>
      <xdr:colOff>38100</xdr:colOff>
      <xdr:row>37</xdr:row>
      <xdr:rowOff>110650</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8699500" y="635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101777</xdr:rowOff>
    </xdr:from>
    <xdr:ext cx="59901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450795" y="64454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33963</xdr:rowOff>
    </xdr:from>
    <xdr:to>
      <xdr:col>41</xdr:col>
      <xdr:colOff>101600</xdr:colOff>
      <xdr:row>37</xdr:row>
      <xdr:rowOff>135563</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7810500" y="6377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126690</xdr:rowOff>
    </xdr:from>
    <xdr:ext cx="534377"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594111" y="6470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20969</xdr:rowOff>
    </xdr:from>
    <xdr:to>
      <xdr:col>36</xdr:col>
      <xdr:colOff>165100</xdr:colOff>
      <xdr:row>35</xdr:row>
      <xdr:rowOff>122569</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6921500" y="6021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113696</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672795" y="61144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35577</xdr:rowOff>
    </xdr:from>
    <xdr:ext cx="685572"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5918428" y="9636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168927</xdr:rowOff>
    </xdr:from>
    <xdr:ext cx="685572"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130827</xdr:rowOff>
    </xdr:from>
    <xdr:ext cx="685572"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5918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普通建設事業費グラフ枠">
          <a:extLst>
            <a:ext uri="{FF2B5EF4-FFF2-40B4-BE49-F238E27FC236}">
              <a16:creationId xmlns:a16="http://schemas.microsoft.com/office/drawing/2014/main" id="{00000000-0008-0000-06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105042</xdr:rowOff>
    </xdr:from>
    <xdr:to>
      <xdr:col>54</xdr:col>
      <xdr:colOff>189865</xdr:colOff>
      <xdr:row>59</xdr:row>
      <xdr:rowOff>17278</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flipV="1">
          <a:off x="10475595" y="8848992"/>
          <a:ext cx="1270" cy="1283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21105</xdr:rowOff>
    </xdr:from>
    <xdr:ext cx="534377" cy="259045"/>
    <xdr:sp macro="" textlink="">
      <xdr:nvSpPr>
        <xdr:cNvPr id="342" name="普通建設事業費最小値テキスト">
          <a:extLst>
            <a:ext uri="{FF2B5EF4-FFF2-40B4-BE49-F238E27FC236}">
              <a16:creationId xmlns:a16="http://schemas.microsoft.com/office/drawing/2014/main" id="{00000000-0008-0000-0600-000056010000}"/>
            </a:ext>
          </a:extLst>
        </xdr:cNvPr>
        <xdr:cNvSpPr txBox="1"/>
      </xdr:nvSpPr>
      <xdr:spPr>
        <a:xfrm>
          <a:off x="10528300" y="10136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71,317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17278</xdr:rowOff>
    </xdr:from>
    <xdr:to>
      <xdr:col>55</xdr:col>
      <xdr:colOff>88900</xdr:colOff>
      <xdr:row>59</xdr:row>
      <xdr:rowOff>17278</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10132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51719</xdr:rowOff>
    </xdr:from>
    <xdr:ext cx="690189" cy="259045"/>
    <xdr:sp macro="" textlink="">
      <xdr:nvSpPr>
        <xdr:cNvPr id="344" name="普通建設事業費最大値テキスト">
          <a:extLst>
            <a:ext uri="{FF2B5EF4-FFF2-40B4-BE49-F238E27FC236}">
              <a16:creationId xmlns:a16="http://schemas.microsoft.com/office/drawing/2014/main" id="{00000000-0008-0000-0600-000058010000}"/>
            </a:ext>
          </a:extLst>
        </xdr:cNvPr>
        <xdr:cNvSpPr txBox="1"/>
      </xdr:nvSpPr>
      <xdr:spPr>
        <a:xfrm>
          <a:off x="10528300" y="862421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3,440,965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105042</xdr:rowOff>
    </xdr:from>
    <xdr:to>
      <xdr:col>55</xdr:col>
      <xdr:colOff>88900</xdr:colOff>
      <xdr:row>51</xdr:row>
      <xdr:rowOff>105042</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88489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162013</xdr:rowOff>
    </xdr:from>
    <xdr:to>
      <xdr:col>55</xdr:col>
      <xdr:colOff>0</xdr:colOff>
      <xdr:row>59</xdr:row>
      <xdr:rowOff>14753</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flipV="1">
          <a:off x="9639300" y="10106113"/>
          <a:ext cx="838200" cy="24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88091</xdr:rowOff>
    </xdr:from>
    <xdr:ext cx="599010" cy="259045"/>
    <xdr:sp macro="" textlink="">
      <xdr:nvSpPr>
        <xdr:cNvPr id="347" name="普通建設事業費平均値テキスト">
          <a:extLst>
            <a:ext uri="{FF2B5EF4-FFF2-40B4-BE49-F238E27FC236}">
              <a16:creationId xmlns:a16="http://schemas.microsoft.com/office/drawing/2014/main" id="{00000000-0008-0000-0600-00005B010000}"/>
            </a:ext>
          </a:extLst>
        </xdr:cNvPr>
        <xdr:cNvSpPr txBox="1"/>
      </xdr:nvSpPr>
      <xdr:spPr>
        <a:xfrm>
          <a:off x="10528300" y="986074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65214</xdr:rowOff>
    </xdr:from>
    <xdr:to>
      <xdr:col>55</xdr:col>
      <xdr:colOff>50800</xdr:colOff>
      <xdr:row>58</xdr:row>
      <xdr:rowOff>166814</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10426700" y="10009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167818</xdr:rowOff>
    </xdr:from>
    <xdr:to>
      <xdr:col>50</xdr:col>
      <xdr:colOff>114300</xdr:colOff>
      <xdr:row>59</xdr:row>
      <xdr:rowOff>14753</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8750300" y="10111918"/>
          <a:ext cx="889000" cy="18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57219</xdr:rowOff>
    </xdr:from>
    <xdr:to>
      <xdr:col>50</xdr:col>
      <xdr:colOff>165100</xdr:colOff>
      <xdr:row>58</xdr:row>
      <xdr:rowOff>158819</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9588500" y="10001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3896</xdr:rowOff>
    </xdr:from>
    <xdr:ext cx="599010" cy="259045"/>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9339795" y="97765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138784</xdr:rowOff>
    </xdr:from>
    <xdr:to>
      <xdr:col>45</xdr:col>
      <xdr:colOff>177800</xdr:colOff>
      <xdr:row>58</xdr:row>
      <xdr:rowOff>167818</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7861300" y="10082884"/>
          <a:ext cx="889000" cy="29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59113</xdr:rowOff>
    </xdr:from>
    <xdr:to>
      <xdr:col>46</xdr:col>
      <xdr:colOff>38100</xdr:colOff>
      <xdr:row>58</xdr:row>
      <xdr:rowOff>160713</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8699500" y="10003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5790</xdr:rowOff>
    </xdr:from>
    <xdr:ext cx="599010"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8450795" y="97784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123673</xdr:rowOff>
    </xdr:from>
    <xdr:to>
      <xdr:col>41</xdr:col>
      <xdr:colOff>50800</xdr:colOff>
      <xdr:row>58</xdr:row>
      <xdr:rowOff>138784</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6972300" y="10067773"/>
          <a:ext cx="889000" cy="15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39360</xdr:rowOff>
    </xdr:from>
    <xdr:to>
      <xdr:col>41</xdr:col>
      <xdr:colOff>101600</xdr:colOff>
      <xdr:row>58</xdr:row>
      <xdr:rowOff>140960</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7810500" y="9983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157487</xdr:rowOff>
    </xdr:from>
    <xdr:ext cx="599010"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7561795" y="97586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64663</xdr:rowOff>
    </xdr:from>
    <xdr:to>
      <xdr:col>36</xdr:col>
      <xdr:colOff>165100</xdr:colOff>
      <xdr:row>58</xdr:row>
      <xdr:rowOff>166263</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6921500" y="1000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11340</xdr:rowOff>
    </xdr:from>
    <xdr:ext cx="59901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6672795" y="97839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111213</xdr:rowOff>
    </xdr:from>
    <xdr:to>
      <xdr:col>55</xdr:col>
      <xdr:colOff>50800</xdr:colOff>
      <xdr:row>59</xdr:row>
      <xdr:rowOff>41363</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10426700" y="10055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43640</xdr:rowOff>
    </xdr:from>
    <xdr:ext cx="599010" cy="259045"/>
    <xdr:sp macro="" textlink="">
      <xdr:nvSpPr>
        <xdr:cNvPr id="366" name="普通建設事業費該当値テキスト">
          <a:extLst>
            <a:ext uri="{FF2B5EF4-FFF2-40B4-BE49-F238E27FC236}">
              <a16:creationId xmlns:a16="http://schemas.microsoft.com/office/drawing/2014/main" id="{00000000-0008-0000-0600-00006E010000}"/>
            </a:ext>
          </a:extLst>
        </xdr:cNvPr>
        <xdr:cNvSpPr txBox="1"/>
      </xdr:nvSpPr>
      <xdr:spPr>
        <a:xfrm>
          <a:off x="10528300" y="99877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135403</xdr:rowOff>
    </xdr:from>
    <xdr:to>
      <xdr:col>50</xdr:col>
      <xdr:colOff>165100</xdr:colOff>
      <xdr:row>59</xdr:row>
      <xdr:rowOff>65553</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9588500" y="10079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56680</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9372111" y="10172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117018</xdr:rowOff>
    </xdr:from>
    <xdr:to>
      <xdr:col>46</xdr:col>
      <xdr:colOff>38100</xdr:colOff>
      <xdr:row>59</xdr:row>
      <xdr:rowOff>47168</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8699500" y="10061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59</xdr:row>
      <xdr:rowOff>38295</xdr:rowOff>
    </xdr:from>
    <xdr:ext cx="59901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450795" y="101538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87984</xdr:rowOff>
    </xdr:from>
    <xdr:to>
      <xdr:col>41</xdr:col>
      <xdr:colOff>101600</xdr:colOff>
      <xdr:row>59</xdr:row>
      <xdr:rowOff>18134</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7810500" y="10032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59</xdr:row>
      <xdr:rowOff>9261</xdr:rowOff>
    </xdr:from>
    <xdr:ext cx="59901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561795" y="101248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72873</xdr:rowOff>
    </xdr:from>
    <xdr:to>
      <xdr:col>36</xdr:col>
      <xdr:colOff>165100</xdr:colOff>
      <xdr:row>59</xdr:row>
      <xdr:rowOff>3023</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6921500" y="10016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165600</xdr:rowOff>
    </xdr:from>
    <xdr:ext cx="59901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6672795" y="101097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5" name="普通建設事業費 （ うち新規整備　）グラフ枠">
          <a:extLst>
            <a:ext uri="{FF2B5EF4-FFF2-40B4-BE49-F238E27FC236}">
              <a16:creationId xmlns:a16="http://schemas.microsoft.com/office/drawing/2014/main" id="{00000000-0008-0000-0600-00008B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101378</xdr:rowOff>
    </xdr:from>
    <xdr:to>
      <xdr:col>54</xdr:col>
      <xdr:colOff>189865</xdr:colOff>
      <xdr:row>78</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flipV="1">
          <a:off x="10475595" y="12102878"/>
          <a:ext cx="1270" cy="14099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397" name="普通建設事業費 （ うち新規整備　）最小値テキスト">
          <a:extLst>
            <a:ext uri="{FF2B5EF4-FFF2-40B4-BE49-F238E27FC236}">
              <a16:creationId xmlns:a16="http://schemas.microsoft.com/office/drawing/2014/main" id="{00000000-0008-0000-0600-00008D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48055</xdr:rowOff>
    </xdr:from>
    <xdr:ext cx="599010" cy="259045"/>
    <xdr:sp macro="" textlink="">
      <xdr:nvSpPr>
        <xdr:cNvPr id="399" name="普通建設事業費 （ うち新規整備　）最大値テキスト">
          <a:extLst>
            <a:ext uri="{FF2B5EF4-FFF2-40B4-BE49-F238E27FC236}">
              <a16:creationId xmlns:a16="http://schemas.microsoft.com/office/drawing/2014/main" id="{00000000-0008-0000-0600-00008F010000}"/>
            </a:ext>
          </a:extLst>
        </xdr:cNvPr>
        <xdr:cNvSpPr txBox="1"/>
      </xdr:nvSpPr>
      <xdr:spPr>
        <a:xfrm>
          <a:off x="10528300" y="118781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616,764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101378</xdr:rowOff>
    </xdr:from>
    <xdr:to>
      <xdr:col>55</xdr:col>
      <xdr:colOff>88900</xdr:colOff>
      <xdr:row>70</xdr:row>
      <xdr:rowOff>101378</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10388600" y="121028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52708</xdr:rowOff>
    </xdr:from>
    <xdr:to>
      <xdr:col>55</xdr:col>
      <xdr:colOff>0</xdr:colOff>
      <xdr:row>78</xdr:row>
      <xdr:rowOff>126809</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9639300" y="13425808"/>
          <a:ext cx="838200" cy="74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90885</xdr:rowOff>
    </xdr:from>
    <xdr:ext cx="534377" cy="259045"/>
    <xdr:sp macro="" textlink="">
      <xdr:nvSpPr>
        <xdr:cNvPr id="402" name="普通建設事業費 （ うち新規整備　）平均値テキスト">
          <a:extLst>
            <a:ext uri="{FF2B5EF4-FFF2-40B4-BE49-F238E27FC236}">
              <a16:creationId xmlns:a16="http://schemas.microsoft.com/office/drawing/2014/main" id="{00000000-0008-0000-0600-000092010000}"/>
            </a:ext>
          </a:extLst>
        </xdr:cNvPr>
        <xdr:cNvSpPr txBox="1"/>
      </xdr:nvSpPr>
      <xdr:spPr>
        <a:xfrm>
          <a:off x="10528300" y="131210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68008</xdr:rowOff>
    </xdr:from>
    <xdr:to>
      <xdr:col>55</xdr:col>
      <xdr:colOff>50800</xdr:colOff>
      <xdr:row>77</xdr:row>
      <xdr:rowOff>169608</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10426700" y="13269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126809</xdr:rowOff>
    </xdr:from>
    <xdr:to>
      <xdr:col>50</xdr:col>
      <xdr:colOff>114300</xdr:colOff>
      <xdr:row>78</xdr:row>
      <xdr:rowOff>127794</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8750300" y="13499909"/>
          <a:ext cx="889000" cy="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30060</xdr:rowOff>
    </xdr:from>
    <xdr:to>
      <xdr:col>50</xdr:col>
      <xdr:colOff>165100</xdr:colOff>
      <xdr:row>77</xdr:row>
      <xdr:rowOff>131660</xdr:rowOff>
    </xdr:to>
    <xdr:sp macro="" textlink="">
      <xdr:nvSpPr>
        <xdr:cNvPr id="405" name="フローチャート: 判断 404">
          <a:extLst>
            <a:ext uri="{FF2B5EF4-FFF2-40B4-BE49-F238E27FC236}">
              <a16:creationId xmlns:a16="http://schemas.microsoft.com/office/drawing/2014/main" id="{00000000-0008-0000-0600-000095010000}"/>
            </a:ext>
          </a:extLst>
        </xdr:cNvPr>
        <xdr:cNvSpPr/>
      </xdr:nvSpPr>
      <xdr:spPr>
        <a:xfrm>
          <a:off x="9588500" y="13231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75</xdr:row>
      <xdr:rowOff>148187</xdr:rowOff>
    </xdr:from>
    <xdr:ext cx="599010" cy="259045"/>
    <xdr:sp macro="" textlink="">
      <xdr:nvSpPr>
        <xdr:cNvPr id="406" name="テキスト ボックス 405">
          <a:extLst>
            <a:ext uri="{FF2B5EF4-FFF2-40B4-BE49-F238E27FC236}">
              <a16:creationId xmlns:a16="http://schemas.microsoft.com/office/drawing/2014/main" id="{00000000-0008-0000-0600-000096010000}"/>
            </a:ext>
          </a:extLst>
        </xdr:cNvPr>
        <xdr:cNvSpPr txBox="1"/>
      </xdr:nvSpPr>
      <xdr:spPr>
        <a:xfrm>
          <a:off x="9339795" y="130069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52905</xdr:rowOff>
    </xdr:from>
    <xdr:to>
      <xdr:col>45</xdr:col>
      <xdr:colOff>177800</xdr:colOff>
      <xdr:row>78</xdr:row>
      <xdr:rowOff>127794</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7861300" y="13426005"/>
          <a:ext cx="889000" cy="74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9827</xdr:rowOff>
    </xdr:from>
    <xdr:to>
      <xdr:col>46</xdr:col>
      <xdr:colOff>38100</xdr:colOff>
      <xdr:row>77</xdr:row>
      <xdr:rowOff>111427</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8699500" y="13211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75</xdr:row>
      <xdr:rowOff>127954</xdr:rowOff>
    </xdr:from>
    <xdr:ext cx="599010"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8450795" y="129867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443</xdr:rowOff>
    </xdr:from>
    <xdr:to>
      <xdr:col>41</xdr:col>
      <xdr:colOff>50800</xdr:colOff>
      <xdr:row>78</xdr:row>
      <xdr:rowOff>52905</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6972300" y="13373543"/>
          <a:ext cx="889000" cy="52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155688</xdr:rowOff>
    </xdr:from>
    <xdr:to>
      <xdr:col>41</xdr:col>
      <xdr:colOff>101600</xdr:colOff>
      <xdr:row>77</xdr:row>
      <xdr:rowOff>85838</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7810500" y="13185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75</xdr:row>
      <xdr:rowOff>102364</xdr:rowOff>
    </xdr:from>
    <xdr:ext cx="599010"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7561795" y="129611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86502</xdr:rowOff>
    </xdr:from>
    <xdr:to>
      <xdr:col>36</xdr:col>
      <xdr:colOff>165100</xdr:colOff>
      <xdr:row>78</xdr:row>
      <xdr:rowOff>16652</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6921500" y="13288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33179</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6705111" y="13063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1908</xdr:rowOff>
    </xdr:from>
    <xdr:to>
      <xdr:col>55</xdr:col>
      <xdr:colOff>50800</xdr:colOff>
      <xdr:row>78</xdr:row>
      <xdr:rowOff>103508</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10426700" y="13375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88285</xdr:rowOff>
    </xdr:from>
    <xdr:ext cx="534377" cy="259045"/>
    <xdr:sp macro="" textlink="">
      <xdr:nvSpPr>
        <xdr:cNvPr id="421" name="普通建設事業費 （ うち新規整備　）該当値テキスト">
          <a:extLst>
            <a:ext uri="{FF2B5EF4-FFF2-40B4-BE49-F238E27FC236}">
              <a16:creationId xmlns:a16="http://schemas.microsoft.com/office/drawing/2014/main" id="{00000000-0008-0000-0600-0000A5010000}"/>
            </a:ext>
          </a:extLst>
        </xdr:cNvPr>
        <xdr:cNvSpPr txBox="1"/>
      </xdr:nvSpPr>
      <xdr:spPr>
        <a:xfrm>
          <a:off x="10528300" y="13289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76009</xdr:rowOff>
    </xdr:from>
    <xdr:to>
      <xdr:col>50</xdr:col>
      <xdr:colOff>165100</xdr:colOff>
      <xdr:row>79</xdr:row>
      <xdr:rowOff>6159</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9588500" y="13449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168736</xdr:rowOff>
    </xdr:from>
    <xdr:ext cx="469744"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9404428" y="13541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76994</xdr:rowOff>
    </xdr:from>
    <xdr:to>
      <xdr:col>46</xdr:col>
      <xdr:colOff>38100</xdr:colOff>
      <xdr:row>79</xdr:row>
      <xdr:rowOff>7144</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8699500" y="13450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169721</xdr:rowOff>
    </xdr:from>
    <xdr:ext cx="469744"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8515428" y="13542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2105</xdr:rowOff>
    </xdr:from>
    <xdr:to>
      <xdr:col>41</xdr:col>
      <xdr:colOff>101600</xdr:colOff>
      <xdr:row>78</xdr:row>
      <xdr:rowOff>103705</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7810500" y="13375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94832</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7594111" y="13467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121093</xdr:rowOff>
    </xdr:from>
    <xdr:to>
      <xdr:col>36</xdr:col>
      <xdr:colOff>165100</xdr:colOff>
      <xdr:row>78</xdr:row>
      <xdr:rowOff>51243</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6921500" y="13322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42370</xdr:rowOff>
    </xdr:from>
    <xdr:ext cx="534377"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6705111" y="13415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9" name="直線コネクタ 438">
          <a:extLst>
            <a:ext uri="{FF2B5EF4-FFF2-40B4-BE49-F238E27FC236}">
              <a16:creationId xmlns:a16="http://schemas.microsoft.com/office/drawing/2014/main" id="{00000000-0008-0000-0600-0000B7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0" name="普通建設事業費 （ うち更新整備　）グラフ枠">
          <a:extLst>
            <a:ext uri="{FF2B5EF4-FFF2-40B4-BE49-F238E27FC236}">
              <a16:creationId xmlns:a16="http://schemas.microsoft.com/office/drawing/2014/main" id="{00000000-0008-0000-0600-0000C2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118263</xdr:rowOff>
    </xdr:from>
    <xdr:to>
      <xdr:col>54</xdr:col>
      <xdr:colOff>189865</xdr:colOff>
      <xdr:row>98</xdr:row>
      <xdr:rowOff>101352</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flipV="1">
          <a:off x="10475595" y="15548763"/>
          <a:ext cx="1270" cy="13546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105179</xdr:rowOff>
    </xdr:from>
    <xdr:ext cx="534377" cy="259045"/>
    <xdr:sp macro="" textlink="">
      <xdr:nvSpPr>
        <xdr:cNvPr id="452" name="普通建設事業費 （ うち更新整備　）最小値テキスト">
          <a:extLst>
            <a:ext uri="{FF2B5EF4-FFF2-40B4-BE49-F238E27FC236}">
              <a16:creationId xmlns:a16="http://schemas.microsoft.com/office/drawing/2014/main" id="{00000000-0008-0000-0600-0000C4010000}"/>
            </a:ext>
          </a:extLst>
        </xdr:cNvPr>
        <xdr:cNvSpPr txBox="1"/>
      </xdr:nvSpPr>
      <xdr:spPr>
        <a:xfrm>
          <a:off x="10528300" y="16907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101352</xdr:rowOff>
    </xdr:from>
    <xdr:to>
      <xdr:col>55</xdr:col>
      <xdr:colOff>88900</xdr:colOff>
      <xdr:row>98</xdr:row>
      <xdr:rowOff>101352</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10388600" y="169034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64940</xdr:rowOff>
    </xdr:from>
    <xdr:ext cx="599010" cy="259045"/>
    <xdr:sp macro="" textlink="">
      <xdr:nvSpPr>
        <xdr:cNvPr id="454" name="普通建設事業費 （ うち更新整備　）最大値テキスト">
          <a:extLst>
            <a:ext uri="{FF2B5EF4-FFF2-40B4-BE49-F238E27FC236}">
              <a16:creationId xmlns:a16="http://schemas.microsoft.com/office/drawing/2014/main" id="{00000000-0008-0000-0600-0000C6010000}"/>
            </a:ext>
          </a:extLst>
        </xdr:cNvPr>
        <xdr:cNvSpPr txBox="1"/>
      </xdr:nvSpPr>
      <xdr:spPr>
        <a:xfrm>
          <a:off x="10528300" y="153239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609,378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118263</xdr:rowOff>
    </xdr:from>
    <xdr:to>
      <xdr:col>55</xdr:col>
      <xdr:colOff>88900</xdr:colOff>
      <xdr:row>90</xdr:row>
      <xdr:rowOff>118263</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10388600" y="15548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125645</xdr:rowOff>
    </xdr:from>
    <xdr:to>
      <xdr:col>55</xdr:col>
      <xdr:colOff>0</xdr:colOff>
      <xdr:row>98</xdr:row>
      <xdr:rowOff>2240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9639300" y="16756295"/>
          <a:ext cx="838200" cy="48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130159</xdr:rowOff>
    </xdr:from>
    <xdr:ext cx="599010" cy="259045"/>
    <xdr:sp macro="" textlink="">
      <xdr:nvSpPr>
        <xdr:cNvPr id="457" name="普通建設事業費 （ うち更新整備　）平均値テキスト">
          <a:extLst>
            <a:ext uri="{FF2B5EF4-FFF2-40B4-BE49-F238E27FC236}">
              <a16:creationId xmlns:a16="http://schemas.microsoft.com/office/drawing/2014/main" id="{00000000-0008-0000-0600-0000C9010000}"/>
            </a:ext>
          </a:extLst>
        </xdr:cNvPr>
        <xdr:cNvSpPr txBox="1"/>
      </xdr:nvSpPr>
      <xdr:spPr>
        <a:xfrm>
          <a:off x="10528300" y="1641790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141,959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107282</xdr:rowOff>
    </xdr:from>
    <xdr:to>
      <xdr:col>55</xdr:col>
      <xdr:colOff>50800</xdr:colOff>
      <xdr:row>97</xdr:row>
      <xdr:rowOff>37432</xdr:rowOff>
    </xdr:to>
    <xdr:sp macro=""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10426700" y="16566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40598</xdr:rowOff>
    </xdr:from>
    <xdr:to>
      <xdr:col>50</xdr:col>
      <xdr:colOff>114300</xdr:colOff>
      <xdr:row>98</xdr:row>
      <xdr:rowOff>2240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8750300" y="16671248"/>
          <a:ext cx="889000" cy="133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91467</xdr:rowOff>
    </xdr:from>
    <xdr:to>
      <xdr:col>50</xdr:col>
      <xdr:colOff>165100</xdr:colOff>
      <xdr:row>97</xdr:row>
      <xdr:rowOff>21617</xdr:rowOff>
    </xdr:to>
    <xdr:sp macro="" textlink="">
      <xdr:nvSpPr>
        <xdr:cNvPr id="460" name="フローチャート: 判断 459">
          <a:extLst>
            <a:ext uri="{FF2B5EF4-FFF2-40B4-BE49-F238E27FC236}">
              <a16:creationId xmlns:a16="http://schemas.microsoft.com/office/drawing/2014/main" id="{00000000-0008-0000-0600-0000CC010000}"/>
            </a:ext>
          </a:extLst>
        </xdr:cNvPr>
        <xdr:cNvSpPr/>
      </xdr:nvSpPr>
      <xdr:spPr>
        <a:xfrm>
          <a:off x="9588500" y="16550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95</xdr:row>
      <xdr:rowOff>38144</xdr:rowOff>
    </xdr:from>
    <xdr:ext cx="599010"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9339795" y="163258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148,877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117604</xdr:rowOff>
    </xdr:from>
    <xdr:to>
      <xdr:col>45</xdr:col>
      <xdr:colOff>177800</xdr:colOff>
      <xdr:row>97</xdr:row>
      <xdr:rowOff>40598</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7861300" y="16576804"/>
          <a:ext cx="889000" cy="94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136037</xdr:rowOff>
    </xdr:from>
    <xdr:to>
      <xdr:col>46</xdr:col>
      <xdr:colOff>38100</xdr:colOff>
      <xdr:row>97</xdr:row>
      <xdr:rowOff>66187</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8699500" y="16595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95</xdr:row>
      <xdr:rowOff>82714</xdr:rowOff>
    </xdr:from>
    <xdr:ext cx="599010"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8450795" y="163704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117604</xdr:rowOff>
    </xdr:from>
    <xdr:to>
      <xdr:col>41</xdr:col>
      <xdr:colOff>50800</xdr:colOff>
      <xdr:row>96</xdr:row>
      <xdr:rowOff>132966</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6972300" y="16576804"/>
          <a:ext cx="889000" cy="15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169948</xdr:rowOff>
    </xdr:from>
    <xdr:to>
      <xdr:col>41</xdr:col>
      <xdr:colOff>101600</xdr:colOff>
      <xdr:row>96</xdr:row>
      <xdr:rowOff>100098</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7810500" y="16457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94</xdr:row>
      <xdr:rowOff>116625</xdr:rowOff>
    </xdr:from>
    <xdr:ext cx="599010"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7561795" y="162329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67993</xdr:rowOff>
    </xdr:from>
    <xdr:to>
      <xdr:col>36</xdr:col>
      <xdr:colOff>165100</xdr:colOff>
      <xdr:row>96</xdr:row>
      <xdr:rowOff>169593</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6921500" y="16527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95</xdr:row>
      <xdr:rowOff>14670</xdr:rowOff>
    </xdr:from>
    <xdr:ext cx="59901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6672795" y="163024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74845</xdr:rowOff>
    </xdr:from>
    <xdr:to>
      <xdr:col>55</xdr:col>
      <xdr:colOff>50800</xdr:colOff>
      <xdr:row>98</xdr:row>
      <xdr:rowOff>4995</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10426700" y="16705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53272</xdr:rowOff>
    </xdr:from>
    <xdr:ext cx="534377" cy="259045"/>
    <xdr:sp macro="" textlink="">
      <xdr:nvSpPr>
        <xdr:cNvPr id="476" name="普通建設事業費 （ うち更新整備　）該当値テキスト">
          <a:extLst>
            <a:ext uri="{FF2B5EF4-FFF2-40B4-BE49-F238E27FC236}">
              <a16:creationId xmlns:a16="http://schemas.microsoft.com/office/drawing/2014/main" id="{00000000-0008-0000-0600-0000DC010000}"/>
            </a:ext>
          </a:extLst>
        </xdr:cNvPr>
        <xdr:cNvSpPr txBox="1"/>
      </xdr:nvSpPr>
      <xdr:spPr>
        <a:xfrm>
          <a:off x="10528300" y="16683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122890</xdr:rowOff>
    </xdr:from>
    <xdr:to>
      <xdr:col>50</xdr:col>
      <xdr:colOff>165100</xdr:colOff>
      <xdr:row>98</xdr:row>
      <xdr:rowOff>53040</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9588500" y="16753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44167</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9372111" y="16846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161248</xdr:rowOff>
    </xdr:from>
    <xdr:to>
      <xdr:col>46</xdr:col>
      <xdr:colOff>38100</xdr:colOff>
      <xdr:row>97</xdr:row>
      <xdr:rowOff>91398</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8699500" y="16620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97</xdr:row>
      <xdr:rowOff>82525</xdr:rowOff>
    </xdr:from>
    <xdr:ext cx="59901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8450795" y="167131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66804</xdr:rowOff>
    </xdr:from>
    <xdr:to>
      <xdr:col>41</xdr:col>
      <xdr:colOff>101600</xdr:colOff>
      <xdr:row>96</xdr:row>
      <xdr:rowOff>168404</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7810500" y="16526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159531</xdr:rowOff>
    </xdr:from>
    <xdr:ext cx="59901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561795" y="166187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82166</xdr:rowOff>
    </xdr:from>
    <xdr:to>
      <xdr:col>36</xdr:col>
      <xdr:colOff>165100</xdr:colOff>
      <xdr:row>97</xdr:row>
      <xdr:rowOff>12316</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6921500" y="16541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97</xdr:row>
      <xdr:rowOff>3443</xdr:rowOff>
    </xdr:from>
    <xdr:ext cx="59901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672795" y="166340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4" name="直線コネクタ 493">
          <a:extLst>
            <a:ext uri="{FF2B5EF4-FFF2-40B4-BE49-F238E27FC236}">
              <a16:creationId xmlns:a16="http://schemas.microsoft.com/office/drawing/2014/main" id="{00000000-0008-0000-0600-0000EE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7" name="災害復旧事業費グラフ枠">
          <a:extLst>
            <a:ext uri="{FF2B5EF4-FFF2-40B4-BE49-F238E27FC236}">
              <a16:creationId xmlns:a16="http://schemas.microsoft.com/office/drawing/2014/main" id="{00000000-0008-0000-0600-0000FB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163410</xdr:rowOff>
    </xdr:from>
    <xdr:to>
      <xdr:col>85</xdr:col>
      <xdr:colOff>126364</xdr:colOff>
      <xdr:row>39</xdr:row>
      <xdr:rowOff>44450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flipV="1">
          <a:off x="16317595" y="5135460"/>
          <a:ext cx="1269" cy="15955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09" name="災害復旧事業費最小値テキスト">
          <a:extLst>
            <a:ext uri="{FF2B5EF4-FFF2-40B4-BE49-F238E27FC236}">
              <a16:creationId xmlns:a16="http://schemas.microsoft.com/office/drawing/2014/main" id="{00000000-0008-0000-0600-0000FD01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110087</xdr:rowOff>
    </xdr:from>
    <xdr:ext cx="599010" cy="259045"/>
    <xdr:sp macro="" textlink="">
      <xdr:nvSpPr>
        <xdr:cNvPr id="511" name="災害復旧事業費最大値テキスト">
          <a:extLst>
            <a:ext uri="{FF2B5EF4-FFF2-40B4-BE49-F238E27FC236}">
              <a16:creationId xmlns:a16="http://schemas.microsoft.com/office/drawing/2014/main" id="{00000000-0008-0000-0600-0000FF010000}"/>
            </a:ext>
          </a:extLst>
        </xdr:cNvPr>
        <xdr:cNvSpPr txBox="1"/>
      </xdr:nvSpPr>
      <xdr:spPr>
        <a:xfrm>
          <a:off x="16370300" y="49106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418,777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29</xdr:row>
      <xdr:rowOff>163410</xdr:rowOff>
    </xdr:from>
    <xdr:to>
      <xdr:col>86</xdr:col>
      <xdr:colOff>25400</xdr:colOff>
      <xdr:row>29</xdr:row>
      <xdr:rowOff>163410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6230600" y="5135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38156</xdr:rowOff>
    </xdr:from>
    <xdr:to>
      <xdr:col>85</xdr:col>
      <xdr:colOff>127000</xdr:colOff>
      <xdr:row>39</xdr:row>
      <xdr:rowOff>44450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5481300" y="6724706"/>
          <a:ext cx="838200" cy="6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64316</xdr:rowOff>
    </xdr:from>
    <xdr:ext cx="534377" cy="259045"/>
    <xdr:sp macro="" textlink="">
      <xdr:nvSpPr>
        <xdr:cNvPr id="514" name="災害復旧事業費平均値テキスト">
          <a:extLst>
            <a:ext uri="{FF2B5EF4-FFF2-40B4-BE49-F238E27FC236}">
              <a16:creationId xmlns:a16="http://schemas.microsoft.com/office/drawing/2014/main" id="{00000000-0008-0000-0600-000002020000}"/>
            </a:ext>
          </a:extLst>
        </xdr:cNvPr>
        <xdr:cNvSpPr txBox="1"/>
      </xdr:nvSpPr>
      <xdr:spPr>
        <a:xfrm>
          <a:off x="16370300" y="64079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41439</xdr:rowOff>
    </xdr:from>
    <xdr:to>
      <xdr:col>85</xdr:col>
      <xdr:colOff>177800</xdr:colOff>
      <xdr:row>38</xdr:row>
      <xdr:rowOff>143039</xdr:rowOff>
    </xdr:to>
    <xdr:sp macro="" textlink="">
      <xdr:nvSpPr>
        <xdr:cNvPr id="515" name="フローチャート: 判断 514">
          <a:extLst>
            <a:ext uri="{FF2B5EF4-FFF2-40B4-BE49-F238E27FC236}">
              <a16:creationId xmlns:a16="http://schemas.microsoft.com/office/drawing/2014/main" id="{00000000-0008-0000-0600-000003020000}"/>
            </a:ext>
          </a:extLst>
        </xdr:cNvPr>
        <xdr:cNvSpPr/>
      </xdr:nvSpPr>
      <xdr:spPr>
        <a:xfrm>
          <a:off x="16268700" y="6556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38156</xdr:rowOff>
    </xdr:from>
    <xdr:to>
      <xdr:col>81</xdr:col>
      <xdr:colOff>50800</xdr:colOff>
      <xdr:row>39</xdr:row>
      <xdr:rowOff>43673</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flipV="1">
          <a:off x="14592300" y="6724706"/>
          <a:ext cx="889000" cy="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18682</xdr:rowOff>
    </xdr:from>
    <xdr:to>
      <xdr:col>81</xdr:col>
      <xdr:colOff>101600</xdr:colOff>
      <xdr:row>38</xdr:row>
      <xdr:rowOff>120282</xdr:rowOff>
    </xdr:to>
    <xdr:sp macro="" textlink="">
      <xdr:nvSpPr>
        <xdr:cNvPr id="517" name="フローチャート: 判断 516">
          <a:extLst>
            <a:ext uri="{FF2B5EF4-FFF2-40B4-BE49-F238E27FC236}">
              <a16:creationId xmlns:a16="http://schemas.microsoft.com/office/drawing/2014/main" id="{00000000-0008-0000-0600-000005020000}"/>
            </a:ext>
          </a:extLst>
        </xdr:cNvPr>
        <xdr:cNvSpPr/>
      </xdr:nvSpPr>
      <xdr:spPr>
        <a:xfrm>
          <a:off x="15430500" y="6533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136809</xdr:rowOff>
    </xdr:from>
    <xdr:ext cx="534377" cy="259045"/>
    <xdr:sp macro="" textlink="">
      <xdr:nvSpPr>
        <xdr:cNvPr id="518" name="テキスト ボックス 517">
          <a:extLst>
            <a:ext uri="{FF2B5EF4-FFF2-40B4-BE49-F238E27FC236}">
              <a16:creationId xmlns:a16="http://schemas.microsoft.com/office/drawing/2014/main" id="{00000000-0008-0000-0600-000006020000}"/>
            </a:ext>
          </a:extLst>
        </xdr:cNvPr>
        <xdr:cNvSpPr txBox="1"/>
      </xdr:nvSpPr>
      <xdr:spPr>
        <a:xfrm>
          <a:off x="15214111" y="6309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16877</xdr:rowOff>
    </xdr:from>
    <xdr:to>
      <xdr:col>76</xdr:col>
      <xdr:colOff>114300</xdr:colOff>
      <xdr:row>39</xdr:row>
      <xdr:rowOff>43673</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3703300" y="6703427"/>
          <a:ext cx="889000" cy="26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40079</xdr:rowOff>
    </xdr:from>
    <xdr:to>
      <xdr:col>76</xdr:col>
      <xdr:colOff>165100</xdr:colOff>
      <xdr:row>38</xdr:row>
      <xdr:rowOff>141679</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4541500" y="6555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158206</xdr:rowOff>
    </xdr:from>
    <xdr:ext cx="534377"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4325111" y="6330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139315</xdr:rowOff>
    </xdr:from>
    <xdr:to>
      <xdr:col>71</xdr:col>
      <xdr:colOff>177800</xdr:colOff>
      <xdr:row>39</xdr:row>
      <xdr:rowOff>16877</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2814300" y="6482965"/>
          <a:ext cx="889000" cy="220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41301</xdr:rowOff>
    </xdr:from>
    <xdr:to>
      <xdr:col>72</xdr:col>
      <xdr:colOff>38100</xdr:colOff>
      <xdr:row>38</xdr:row>
      <xdr:rowOff>142901</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3652500" y="65564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159429</xdr:rowOff>
    </xdr:from>
    <xdr:ext cx="534377"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3436111" y="6331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44361</xdr:rowOff>
    </xdr:from>
    <xdr:to>
      <xdr:col>67</xdr:col>
      <xdr:colOff>101600</xdr:colOff>
      <xdr:row>38</xdr:row>
      <xdr:rowOff>145961</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2763500" y="6559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137088</xdr:rowOff>
    </xdr:from>
    <xdr:ext cx="534377"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2547111" y="6652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165100</xdr:rowOff>
    </xdr:from>
    <xdr:to>
      <xdr:col>85</xdr:col>
      <xdr:colOff>177800</xdr:colOff>
      <xdr:row>39</xdr:row>
      <xdr:rowOff>95250</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6268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80027</xdr:rowOff>
    </xdr:from>
    <xdr:ext cx="249299" cy="259045"/>
    <xdr:sp macro="" textlink="">
      <xdr:nvSpPr>
        <xdr:cNvPr id="533" name="災害復旧事業費該当値テキスト">
          <a:extLst>
            <a:ext uri="{FF2B5EF4-FFF2-40B4-BE49-F238E27FC236}">
              <a16:creationId xmlns:a16="http://schemas.microsoft.com/office/drawing/2014/main" id="{00000000-0008-0000-0600-000015020000}"/>
            </a:ext>
          </a:extLst>
        </xdr:cNvPr>
        <xdr:cNvSpPr txBox="1"/>
      </xdr:nvSpPr>
      <xdr:spPr>
        <a:xfrm>
          <a:off x="16370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158806</xdr:rowOff>
    </xdr:from>
    <xdr:to>
      <xdr:col>81</xdr:col>
      <xdr:colOff>101600</xdr:colOff>
      <xdr:row>39</xdr:row>
      <xdr:rowOff>88956</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5430500" y="6673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80083</xdr:rowOff>
    </xdr:from>
    <xdr:ext cx="469744"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5246428" y="67666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164323</xdr:rowOff>
    </xdr:from>
    <xdr:to>
      <xdr:col>76</xdr:col>
      <xdr:colOff>165100</xdr:colOff>
      <xdr:row>39</xdr:row>
      <xdr:rowOff>94473</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4541500" y="6679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85600</xdr:rowOff>
    </xdr:from>
    <xdr:ext cx="378565"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4403017" y="67721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137527</xdr:rowOff>
    </xdr:from>
    <xdr:to>
      <xdr:col>72</xdr:col>
      <xdr:colOff>38100</xdr:colOff>
      <xdr:row>39</xdr:row>
      <xdr:rowOff>67677</xdr:rowOff>
    </xdr:to>
    <xdr:sp macro="" textlink="">
      <xdr:nvSpPr>
        <xdr:cNvPr id="538" name="楕円 537">
          <a:extLst>
            <a:ext uri="{FF2B5EF4-FFF2-40B4-BE49-F238E27FC236}">
              <a16:creationId xmlns:a16="http://schemas.microsoft.com/office/drawing/2014/main" id="{00000000-0008-0000-0600-00001A020000}"/>
            </a:ext>
          </a:extLst>
        </xdr:cNvPr>
        <xdr:cNvSpPr/>
      </xdr:nvSpPr>
      <xdr:spPr>
        <a:xfrm>
          <a:off x="13652500" y="6652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58804</xdr:rowOff>
    </xdr:from>
    <xdr:ext cx="469744"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3468428" y="6745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88515</xdr:rowOff>
    </xdr:from>
    <xdr:to>
      <xdr:col>67</xdr:col>
      <xdr:colOff>101600</xdr:colOff>
      <xdr:row>38</xdr:row>
      <xdr:rowOff>18666</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2763500" y="6432165"/>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35192</xdr:rowOff>
    </xdr:from>
    <xdr:ext cx="534377"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547111" y="6207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1" name="直線コネクタ 550">
          <a:extLst>
            <a:ext uri="{FF2B5EF4-FFF2-40B4-BE49-F238E27FC236}">
              <a16:creationId xmlns:a16="http://schemas.microsoft.com/office/drawing/2014/main" id="{00000000-0008-0000-0600-000027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2" name="直線コネクタ 551">
          <a:extLst>
            <a:ext uri="{FF2B5EF4-FFF2-40B4-BE49-F238E27FC236}">
              <a16:creationId xmlns:a16="http://schemas.microsoft.com/office/drawing/2014/main" id="{00000000-0008-0000-0600-000028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6" name="失業対策事業費グラフ枠">
          <a:extLst>
            <a:ext uri="{FF2B5EF4-FFF2-40B4-BE49-F238E27FC236}">
              <a16:creationId xmlns:a16="http://schemas.microsoft.com/office/drawing/2014/main" id="{00000000-0008-0000-0600-00002C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8" name="失業対策事業費最小値テキスト">
          <a:extLst>
            <a:ext uri="{FF2B5EF4-FFF2-40B4-BE49-F238E27FC236}">
              <a16:creationId xmlns:a16="http://schemas.microsoft.com/office/drawing/2014/main" id="{00000000-0008-0000-0600-00002E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0" name="失業対策事業費最大値テキスト">
          <a:extLst>
            <a:ext uri="{FF2B5EF4-FFF2-40B4-BE49-F238E27FC236}">
              <a16:creationId xmlns:a16="http://schemas.microsoft.com/office/drawing/2014/main" id="{00000000-0008-0000-0600-000030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3" name="失業対策事業費平均値テキスト">
          <a:extLst>
            <a:ext uri="{FF2B5EF4-FFF2-40B4-BE49-F238E27FC236}">
              <a16:creationId xmlns:a16="http://schemas.microsoft.com/office/drawing/2014/main" id="{00000000-0008-0000-0600-000033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4" name="フローチャート: 判断 563">
          <a:extLst>
            <a:ext uri="{FF2B5EF4-FFF2-40B4-BE49-F238E27FC236}">
              <a16:creationId xmlns:a16="http://schemas.microsoft.com/office/drawing/2014/main" id="{00000000-0008-0000-0600-000034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6" name="フローチャート: 判断 565">
          <a:extLst>
            <a:ext uri="{FF2B5EF4-FFF2-40B4-BE49-F238E27FC236}">
              <a16:creationId xmlns:a16="http://schemas.microsoft.com/office/drawing/2014/main" id="{00000000-0008-0000-0600-000036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2" name="失業対策事業費該当値テキスト">
          <a:extLst>
            <a:ext uri="{FF2B5EF4-FFF2-40B4-BE49-F238E27FC236}">
              <a16:creationId xmlns:a16="http://schemas.microsoft.com/office/drawing/2014/main" id="{00000000-0008-0000-0600-000046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7" name="楕円 586">
          <a:extLst>
            <a:ext uri="{FF2B5EF4-FFF2-40B4-BE49-F238E27FC236}">
              <a16:creationId xmlns:a16="http://schemas.microsoft.com/office/drawing/2014/main" id="{00000000-0008-0000-0600-00004B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0" name="直線コネクタ 599">
          <a:extLst>
            <a:ext uri="{FF2B5EF4-FFF2-40B4-BE49-F238E27FC236}">
              <a16:creationId xmlns:a16="http://schemas.microsoft.com/office/drawing/2014/main" id="{00000000-0008-0000-0600-000058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1" name="公債費グラフ枠">
          <a:extLst>
            <a:ext uri="{FF2B5EF4-FFF2-40B4-BE49-F238E27FC236}">
              <a16:creationId xmlns:a16="http://schemas.microsoft.com/office/drawing/2014/main" id="{00000000-0008-0000-0600-000063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39571</xdr:rowOff>
    </xdr:from>
    <xdr:to>
      <xdr:col>85</xdr:col>
      <xdr:colOff>126364</xdr:colOff>
      <xdr:row>78</xdr:row>
      <xdr:rowOff>138075</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flipV="1">
          <a:off x="16317595" y="12041071"/>
          <a:ext cx="1269" cy="14701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141902</xdr:rowOff>
    </xdr:from>
    <xdr:ext cx="378565" cy="259045"/>
    <xdr:sp macro="" textlink="">
      <xdr:nvSpPr>
        <xdr:cNvPr id="613" name="公債費最小値テキスト">
          <a:extLst>
            <a:ext uri="{FF2B5EF4-FFF2-40B4-BE49-F238E27FC236}">
              <a16:creationId xmlns:a16="http://schemas.microsoft.com/office/drawing/2014/main" id="{00000000-0008-0000-0600-000065020000}"/>
            </a:ext>
          </a:extLst>
        </xdr:cNvPr>
        <xdr:cNvSpPr txBox="1"/>
      </xdr:nvSpPr>
      <xdr:spPr>
        <a:xfrm>
          <a:off x="16370300" y="135150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138075</xdr:rowOff>
    </xdr:from>
    <xdr:to>
      <xdr:col>86</xdr:col>
      <xdr:colOff>25400</xdr:colOff>
      <xdr:row>78</xdr:row>
      <xdr:rowOff>138075</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6230600" y="13511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157698</xdr:rowOff>
    </xdr:from>
    <xdr:ext cx="599010" cy="259045"/>
    <xdr:sp macro="" textlink="">
      <xdr:nvSpPr>
        <xdr:cNvPr id="615" name="公債費最大値テキスト">
          <a:extLst>
            <a:ext uri="{FF2B5EF4-FFF2-40B4-BE49-F238E27FC236}">
              <a16:creationId xmlns:a16="http://schemas.microsoft.com/office/drawing/2014/main" id="{00000000-0008-0000-0600-000067020000}"/>
            </a:ext>
          </a:extLst>
        </xdr:cNvPr>
        <xdr:cNvSpPr txBox="1"/>
      </xdr:nvSpPr>
      <xdr:spPr>
        <a:xfrm>
          <a:off x="16370300" y="118162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643,801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39571</xdr:rowOff>
    </xdr:from>
    <xdr:to>
      <xdr:col>86</xdr:col>
      <xdr:colOff>25400</xdr:colOff>
      <xdr:row>70</xdr:row>
      <xdr:rowOff>39571</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6230600" y="120410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116622</xdr:rowOff>
    </xdr:from>
    <xdr:to>
      <xdr:col>85</xdr:col>
      <xdr:colOff>127000</xdr:colOff>
      <xdr:row>76</xdr:row>
      <xdr:rowOff>122034</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5481300" y="13146822"/>
          <a:ext cx="838200" cy="5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71778</xdr:rowOff>
    </xdr:from>
    <xdr:ext cx="599010" cy="259045"/>
    <xdr:sp macro="" textlink="">
      <xdr:nvSpPr>
        <xdr:cNvPr id="618" name="公債費平均値テキスト">
          <a:extLst>
            <a:ext uri="{FF2B5EF4-FFF2-40B4-BE49-F238E27FC236}">
              <a16:creationId xmlns:a16="http://schemas.microsoft.com/office/drawing/2014/main" id="{00000000-0008-0000-0600-00006A020000}"/>
            </a:ext>
          </a:extLst>
        </xdr:cNvPr>
        <xdr:cNvSpPr txBox="1"/>
      </xdr:nvSpPr>
      <xdr:spPr>
        <a:xfrm>
          <a:off x="16370300" y="1310197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93351</xdr:rowOff>
    </xdr:from>
    <xdr:to>
      <xdr:col>85</xdr:col>
      <xdr:colOff>177800</xdr:colOff>
      <xdr:row>77</xdr:row>
      <xdr:rowOff>23501</xdr:rowOff>
    </xdr:to>
    <xdr:sp macro="" textlink="">
      <xdr:nvSpPr>
        <xdr:cNvPr id="619" name="フローチャート: 判断 618">
          <a:extLst>
            <a:ext uri="{FF2B5EF4-FFF2-40B4-BE49-F238E27FC236}">
              <a16:creationId xmlns:a16="http://schemas.microsoft.com/office/drawing/2014/main" id="{00000000-0008-0000-0600-00006B020000}"/>
            </a:ext>
          </a:extLst>
        </xdr:cNvPr>
        <xdr:cNvSpPr/>
      </xdr:nvSpPr>
      <xdr:spPr>
        <a:xfrm>
          <a:off x="16268700" y="13123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115399</xdr:rowOff>
    </xdr:from>
    <xdr:to>
      <xdr:col>81</xdr:col>
      <xdr:colOff>50800</xdr:colOff>
      <xdr:row>76</xdr:row>
      <xdr:rowOff>122034</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4592300" y="13145599"/>
          <a:ext cx="889000" cy="6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82181</xdr:rowOff>
    </xdr:from>
    <xdr:to>
      <xdr:col>81</xdr:col>
      <xdr:colOff>101600</xdr:colOff>
      <xdr:row>77</xdr:row>
      <xdr:rowOff>12331</xdr:rowOff>
    </xdr:to>
    <xdr:sp macro="" textlink="">
      <xdr:nvSpPr>
        <xdr:cNvPr id="621" name="フローチャート: 判断 620">
          <a:extLst>
            <a:ext uri="{FF2B5EF4-FFF2-40B4-BE49-F238E27FC236}">
              <a16:creationId xmlns:a16="http://schemas.microsoft.com/office/drawing/2014/main" id="{00000000-0008-0000-0600-00006D020000}"/>
            </a:ext>
          </a:extLst>
        </xdr:cNvPr>
        <xdr:cNvSpPr/>
      </xdr:nvSpPr>
      <xdr:spPr>
        <a:xfrm>
          <a:off x="15430500" y="13112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77</xdr:row>
      <xdr:rowOff>3458</xdr:rowOff>
    </xdr:from>
    <xdr:ext cx="599010"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5181795" y="13205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115399</xdr:rowOff>
    </xdr:from>
    <xdr:to>
      <xdr:col>76</xdr:col>
      <xdr:colOff>114300</xdr:colOff>
      <xdr:row>76</xdr:row>
      <xdr:rowOff>136038</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flipV="1">
          <a:off x="13703300" y="13145599"/>
          <a:ext cx="889000" cy="20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139695</xdr:rowOff>
    </xdr:from>
    <xdr:to>
      <xdr:col>76</xdr:col>
      <xdr:colOff>165100</xdr:colOff>
      <xdr:row>77</xdr:row>
      <xdr:rowOff>69845</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4541500" y="13169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77</xdr:row>
      <xdr:rowOff>60972</xdr:rowOff>
    </xdr:from>
    <xdr:ext cx="599010"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4292795" y="132626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136038</xdr:rowOff>
    </xdr:from>
    <xdr:to>
      <xdr:col>71</xdr:col>
      <xdr:colOff>177800</xdr:colOff>
      <xdr:row>77</xdr:row>
      <xdr:rowOff>18154</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flipV="1">
          <a:off x="12814300" y="13166238"/>
          <a:ext cx="889000" cy="53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143790</xdr:rowOff>
    </xdr:from>
    <xdr:to>
      <xdr:col>72</xdr:col>
      <xdr:colOff>38100</xdr:colOff>
      <xdr:row>77</xdr:row>
      <xdr:rowOff>73940</xdr:rowOff>
    </xdr:to>
    <xdr:sp macro=""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3652500" y="13173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77</xdr:row>
      <xdr:rowOff>65067</xdr:rowOff>
    </xdr:from>
    <xdr:ext cx="599010"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3403795" y="132667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150414</xdr:rowOff>
    </xdr:from>
    <xdr:to>
      <xdr:col>67</xdr:col>
      <xdr:colOff>101600</xdr:colOff>
      <xdr:row>77</xdr:row>
      <xdr:rowOff>80564</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2763500" y="13180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77</xdr:row>
      <xdr:rowOff>71691</xdr:rowOff>
    </xdr:from>
    <xdr:ext cx="59901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2514795" y="132733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65822</xdr:rowOff>
    </xdr:from>
    <xdr:to>
      <xdr:col>85</xdr:col>
      <xdr:colOff>177800</xdr:colOff>
      <xdr:row>76</xdr:row>
      <xdr:rowOff>167422</xdr:rowOff>
    </xdr:to>
    <xdr:sp macro="" textlink="">
      <xdr:nvSpPr>
        <xdr:cNvPr id="636" name="楕円 635">
          <a:extLst>
            <a:ext uri="{FF2B5EF4-FFF2-40B4-BE49-F238E27FC236}">
              <a16:creationId xmlns:a16="http://schemas.microsoft.com/office/drawing/2014/main" id="{00000000-0008-0000-0600-00007C020000}"/>
            </a:ext>
          </a:extLst>
        </xdr:cNvPr>
        <xdr:cNvSpPr/>
      </xdr:nvSpPr>
      <xdr:spPr>
        <a:xfrm>
          <a:off x="16268700" y="13096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88700</xdr:rowOff>
    </xdr:from>
    <xdr:ext cx="599010" cy="259045"/>
    <xdr:sp macro="" textlink="">
      <xdr:nvSpPr>
        <xdr:cNvPr id="637" name="公債費該当値テキスト">
          <a:extLst>
            <a:ext uri="{FF2B5EF4-FFF2-40B4-BE49-F238E27FC236}">
              <a16:creationId xmlns:a16="http://schemas.microsoft.com/office/drawing/2014/main" id="{00000000-0008-0000-0600-00007D020000}"/>
            </a:ext>
          </a:extLst>
        </xdr:cNvPr>
        <xdr:cNvSpPr txBox="1"/>
      </xdr:nvSpPr>
      <xdr:spPr>
        <a:xfrm>
          <a:off x="16370300" y="129474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71234</xdr:rowOff>
    </xdr:from>
    <xdr:to>
      <xdr:col>81</xdr:col>
      <xdr:colOff>101600</xdr:colOff>
      <xdr:row>77</xdr:row>
      <xdr:rowOff>1384</xdr:rowOff>
    </xdr:to>
    <xdr:sp macro="" textlink="">
      <xdr:nvSpPr>
        <xdr:cNvPr id="638" name="楕円 637">
          <a:extLst>
            <a:ext uri="{FF2B5EF4-FFF2-40B4-BE49-F238E27FC236}">
              <a16:creationId xmlns:a16="http://schemas.microsoft.com/office/drawing/2014/main" id="{00000000-0008-0000-0600-00007E020000}"/>
            </a:ext>
          </a:extLst>
        </xdr:cNvPr>
        <xdr:cNvSpPr/>
      </xdr:nvSpPr>
      <xdr:spPr>
        <a:xfrm>
          <a:off x="15430500" y="13101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17911</xdr:rowOff>
    </xdr:from>
    <xdr:ext cx="59901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5181795" y="128766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64599</xdr:rowOff>
    </xdr:from>
    <xdr:to>
      <xdr:col>76</xdr:col>
      <xdr:colOff>165100</xdr:colOff>
      <xdr:row>76</xdr:row>
      <xdr:rowOff>166199</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4541500" y="13094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11277</xdr:rowOff>
    </xdr:from>
    <xdr:ext cx="599010"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4292795" y="128700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85238</xdr:rowOff>
    </xdr:from>
    <xdr:to>
      <xdr:col>72</xdr:col>
      <xdr:colOff>38100</xdr:colOff>
      <xdr:row>77</xdr:row>
      <xdr:rowOff>15388</xdr:rowOff>
    </xdr:to>
    <xdr:sp macro="" textlink="">
      <xdr:nvSpPr>
        <xdr:cNvPr id="642" name="楕円 641">
          <a:extLst>
            <a:ext uri="{FF2B5EF4-FFF2-40B4-BE49-F238E27FC236}">
              <a16:creationId xmlns:a16="http://schemas.microsoft.com/office/drawing/2014/main" id="{00000000-0008-0000-0600-000082020000}"/>
            </a:ext>
          </a:extLst>
        </xdr:cNvPr>
        <xdr:cNvSpPr/>
      </xdr:nvSpPr>
      <xdr:spPr>
        <a:xfrm>
          <a:off x="13652500" y="13115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31915</xdr:rowOff>
    </xdr:from>
    <xdr:ext cx="59901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3403795" y="128906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138804</xdr:rowOff>
    </xdr:from>
    <xdr:to>
      <xdr:col>67</xdr:col>
      <xdr:colOff>101600</xdr:colOff>
      <xdr:row>77</xdr:row>
      <xdr:rowOff>68954</xdr:rowOff>
    </xdr:to>
    <xdr:sp macro="" textlink="">
      <xdr:nvSpPr>
        <xdr:cNvPr id="644" name="楕円 643">
          <a:extLst>
            <a:ext uri="{FF2B5EF4-FFF2-40B4-BE49-F238E27FC236}">
              <a16:creationId xmlns:a16="http://schemas.microsoft.com/office/drawing/2014/main" id="{00000000-0008-0000-0600-000084020000}"/>
            </a:ext>
          </a:extLst>
        </xdr:cNvPr>
        <xdr:cNvSpPr/>
      </xdr:nvSpPr>
      <xdr:spPr>
        <a:xfrm>
          <a:off x="12763500" y="13169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75</xdr:row>
      <xdr:rowOff>85480</xdr:rowOff>
    </xdr:from>
    <xdr:ext cx="59901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514795" y="129442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5" name="直線コネクタ 654">
          <a:extLst>
            <a:ext uri="{FF2B5EF4-FFF2-40B4-BE49-F238E27FC236}">
              <a16:creationId xmlns:a16="http://schemas.microsoft.com/office/drawing/2014/main" id="{00000000-0008-0000-0600-00008F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6" name="積立金グラフ枠">
          <a:extLst>
            <a:ext uri="{FF2B5EF4-FFF2-40B4-BE49-F238E27FC236}">
              <a16:creationId xmlns:a16="http://schemas.microsoft.com/office/drawing/2014/main" id="{00000000-0008-0000-0600-00009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149157</xdr:rowOff>
    </xdr:from>
    <xdr:to>
      <xdr:col>85</xdr:col>
      <xdr:colOff>126364</xdr:colOff>
      <xdr:row>98</xdr:row>
      <xdr:rowOff>138019</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flipV="1">
          <a:off x="16317595" y="15579657"/>
          <a:ext cx="1269" cy="13604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141846</xdr:rowOff>
    </xdr:from>
    <xdr:ext cx="378565" cy="259045"/>
    <xdr:sp macro="" textlink="">
      <xdr:nvSpPr>
        <xdr:cNvPr id="668" name="積立金最小値テキスト">
          <a:extLst>
            <a:ext uri="{FF2B5EF4-FFF2-40B4-BE49-F238E27FC236}">
              <a16:creationId xmlns:a16="http://schemas.microsoft.com/office/drawing/2014/main" id="{00000000-0008-0000-0600-00009C020000}"/>
            </a:ext>
          </a:extLst>
        </xdr:cNvPr>
        <xdr:cNvSpPr txBox="1"/>
      </xdr:nvSpPr>
      <xdr:spPr>
        <a:xfrm>
          <a:off x="16370300" y="169439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138019</xdr:rowOff>
    </xdr:from>
    <xdr:to>
      <xdr:col>86</xdr:col>
      <xdr:colOff>25400</xdr:colOff>
      <xdr:row>98</xdr:row>
      <xdr:rowOff>138019</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6230600" y="169401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95834</xdr:rowOff>
    </xdr:from>
    <xdr:ext cx="599010" cy="259045"/>
    <xdr:sp macro="" textlink="">
      <xdr:nvSpPr>
        <xdr:cNvPr id="670" name="積立金最大値テキスト">
          <a:extLst>
            <a:ext uri="{FF2B5EF4-FFF2-40B4-BE49-F238E27FC236}">
              <a16:creationId xmlns:a16="http://schemas.microsoft.com/office/drawing/2014/main" id="{00000000-0008-0000-0600-00009E020000}"/>
            </a:ext>
          </a:extLst>
        </xdr:cNvPr>
        <xdr:cNvSpPr txBox="1"/>
      </xdr:nvSpPr>
      <xdr:spPr>
        <a:xfrm>
          <a:off x="16370300" y="15354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595,863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149157</xdr:rowOff>
    </xdr:from>
    <xdr:to>
      <xdr:col>86</xdr:col>
      <xdr:colOff>25400</xdr:colOff>
      <xdr:row>90</xdr:row>
      <xdr:rowOff>149157</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6230600" y="15579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95484</xdr:rowOff>
    </xdr:from>
    <xdr:to>
      <xdr:col>85</xdr:col>
      <xdr:colOff>127000</xdr:colOff>
      <xdr:row>97</xdr:row>
      <xdr:rowOff>112951</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flipV="1">
          <a:off x="15481300" y="16726134"/>
          <a:ext cx="838200" cy="17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49559</xdr:rowOff>
    </xdr:from>
    <xdr:ext cx="599010" cy="259045"/>
    <xdr:sp macro="" textlink="">
      <xdr:nvSpPr>
        <xdr:cNvPr id="673" name="積立金平均値テキスト">
          <a:extLst>
            <a:ext uri="{FF2B5EF4-FFF2-40B4-BE49-F238E27FC236}">
              <a16:creationId xmlns:a16="http://schemas.microsoft.com/office/drawing/2014/main" id="{00000000-0008-0000-0600-0000A1020000}"/>
            </a:ext>
          </a:extLst>
        </xdr:cNvPr>
        <xdr:cNvSpPr txBox="1"/>
      </xdr:nvSpPr>
      <xdr:spPr>
        <a:xfrm>
          <a:off x="16370300" y="1650875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26682</xdr:rowOff>
    </xdr:from>
    <xdr:to>
      <xdr:col>85</xdr:col>
      <xdr:colOff>177800</xdr:colOff>
      <xdr:row>97</xdr:row>
      <xdr:rowOff>128282</xdr:rowOff>
    </xdr:to>
    <xdr:sp macro="" textlink="">
      <xdr:nvSpPr>
        <xdr:cNvPr id="674" name="フローチャート: 判断 673">
          <a:extLst>
            <a:ext uri="{FF2B5EF4-FFF2-40B4-BE49-F238E27FC236}">
              <a16:creationId xmlns:a16="http://schemas.microsoft.com/office/drawing/2014/main" id="{00000000-0008-0000-0600-0000A2020000}"/>
            </a:ext>
          </a:extLst>
        </xdr:cNvPr>
        <xdr:cNvSpPr/>
      </xdr:nvSpPr>
      <xdr:spPr>
        <a:xfrm>
          <a:off x="16268700" y="16657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147658</xdr:rowOff>
    </xdr:from>
    <xdr:to>
      <xdr:col>81</xdr:col>
      <xdr:colOff>50800</xdr:colOff>
      <xdr:row>97</xdr:row>
      <xdr:rowOff>112951</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4592300" y="16606858"/>
          <a:ext cx="889000" cy="136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152977</xdr:rowOff>
    </xdr:from>
    <xdr:to>
      <xdr:col>81</xdr:col>
      <xdr:colOff>101600</xdr:colOff>
      <xdr:row>97</xdr:row>
      <xdr:rowOff>83127</xdr:rowOff>
    </xdr:to>
    <xdr:sp macro="" textlink="">
      <xdr:nvSpPr>
        <xdr:cNvPr id="676" name="フローチャート: 判断 675">
          <a:extLst>
            <a:ext uri="{FF2B5EF4-FFF2-40B4-BE49-F238E27FC236}">
              <a16:creationId xmlns:a16="http://schemas.microsoft.com/office/drawing/2014/main" id="{00000000-0008-0000-0600-0000A4020000}"/>
            </a:ext>
          </a:extLst>
        </xdr:cNvPr>
        <xdr:cNvSpPr/>
      </xdr:nvSpPr>
      <xdr:spPr>
        <a:xfrm>
          <a:off x="15430500" y="166121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99654</xdr:rowOff>
    </xdr:from>
    <xdr:ext cx="599010"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5181795" y="163874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147658</xdr:rowOff>
    </xdr:from>
    <xdr:to>
      <xdr:col>76</xdr:col>
      <xdr:colOff>114300</xdr:colOff>
      <xdr:row>97</xdr:row>
      <xdr:rowOff>81663</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flipV="1">
          <a:off x="13703300" y="16606858"/>
          <a:ext cx="889000" cy="105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20386</xdr:rowOff>
    </xdr:from>
    <xdr:to>
      <xdr:col>76</xdr:col>
      <xdr:colOff>165100</xdr:colOff>
      <xdr:row>96</xdr:row>
      <xdr:rowOff>121986</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4541500" y="16479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94</xdr:row>
      <xdr:rowOff>138513</xdr:rowOff>
    </xdr:from>
    <xdr:ext cx="599010"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4292795" y="162548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81663</xdr:rowOff>
    </xdr:from>
    <xdr:to>
      <xdr:col>71</xdr:col>
      <xdr:colOff>177800</xdr:colOff>
      <xdr:row>98</xdr:row>
      <xdr:rowOff>103918</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2814300" y="16712313"/>
          <a:ext cx="889000" cy="193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123588</xdr:rowOff>
    </xdr:from>
    <xdr:to>
      <xdr:col>72</xdr:col>
      <xdr:colOff>38100</xdr:colOff>
      <xdr:row>96</xdr:row>
      <xdr:rowOff>53738</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3652500" y="16411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94</xdr:row>
      <xdr:rowOff>70265</xdr:rowOff>
    </xdr:from>
    <xdr:ext cx="599010"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3403795" y="161865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209,826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166441</xdr:rowOff>
    </xdr:from>
    <xdr:to>
      <xdr:col>67</xdr:col>
      <xdr:colOff>101600</xdr:colOff>
      <xdr:row>97</xdr:row>
      <xdr:rowOff>96591</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2763500" y="16625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113118</xdr:rowOff>
    </xdr:from>
    <xdr:ext cx="599010"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2514795" y="164008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44684</xdr:rowOff>
    </xdr:from>
    <xdr:to>
      <xdr:col>85</xdr:col>
      <xdr:colOff>177800</xdr:colOff>
      <xdr:row>97</xdr:row>
      <xdr:rowOff>146284</xdr:rowOff>
    </xdr:to>
    <xdr:sp macro="" textlink="">
      <xdr:nvSpPr>
        <xdr:cNvPr id="691" name="楕円 690">
          <a:extLst>
            <a:ext uri="{FF2B5EF4-FFF2-40B4-BE49-F238E27FC236}">
              <a16:creationId xmlns:a16="http://schemas.microsoft.com/office/drawing/2014/main" id="{00000000-0008-0000-0600-0000B3020000}"/>
            </a:ext>
          </a:extLst>
        </xdr:cNvPr>
        <xdr:cNvSpPr/>
      </xdr:nvSpPr>
      <xdr:spPr>
        <a:xfrm>
          <a:off x="16268700" y="16675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23111</xdr:rowOff>
    </xdr:from>
    <xdr:ext cx="534377" cy="259045"/>
    <xdr:sp macro="" textlink="">
      <xdr:nvSpPr>
        <xdr:cNvPr id="692" name="積立金該当値テキスト">
          <a:extLst>
            <a:ext uri="{FF2B5EF4-FFF2-40B4-BE49-F238E27FC236}">
              <a16:creationId xmlns:a16="http://schemas.microsoft.com/office/drawing/2014/main" id="{00000000-0008-0000-0600-0000B4020000}"/>
            </a:ext>
          </a:extLst>
        </xdr:cNvPr>
        <xdr:cNvSpPr txBox="1"/>
      </xdr:nvSpPr>
      <xdr:spPr>
        <a:xfrm>
          <a:off x="16370300" y="16653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62151</xdr:rowOff>
    </xdr:from>
    <xdr:to>
      <xdr:col>81</xdr:col>
      <xdr:colOff>101600</xdr:colOff>
      <xdr:row>97</xdr:row>
      <xdr:rowOff>163751</xdr:rowOff>
    </xdr:to>
    <xdr:sp macro="" textlink="">
      <xdr:nvSpPr>
        <xdr:cNvPr id="693" name="楕円 692">
          <a:extLst>
            <a:ext uri="{FF2B5EF4-FFF2-40B4-BE49-F238E27FC236}">
              <a16:creationId xmlns:a16="http://schemas.microsoft.com/office/drawing/2014/main" id="{00000000-0008-0000-0600-0000B5020000}"/>
            </a:ext>
          </a:extLst>
        </xdr:cNvPr>
        <xdr:cNvSpPr/>
      </xdr:nvSpPr>
      <xdr:spPr>
        <a:xfrm>
          <a:off x="15430500" y="16692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154878</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14111" y="16785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96858</xdr:rowOff>
    </xdr:from>
    <xdr:to>
      <xdr:col>76</xdr:col>
      <xdr:colOff>165100</xdr:colOff>
      <xdr:row>97</xdr:row>
      <xdr:rowOff>27008</xdr:rowOff>
    </xdr:to>
    <xdr:sp macro="" textlink="">
      <xdr:nvSpPr>
        <xdr:cNvPr id="695" name="楕円 694">
          <a:extLst>
            <a:ext uri="{FF2B5EF4-FFF2-40B4-BE49-F238E27FC236}">
              <a16:creationId xmlns:a16="http://schemas.microsoft.com/office/drawing/2014/main" id="{00000000-0008-0000-0600-0000B7020000}"/>
            </a:ext>
          </a:extLst>
        </xdr:cNvPr>
        <xdr:cNvSpPr/>
      </xdr:nvSpPr>
      <xdr:spPr>
        <a:xfrm>
          <a:off x="14541500" y="16556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97</xdr:row>
      <xdr:rowOff>18135</xdr:rowOff>
    </xdr:from>
    <xdr:ext cx="59901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4292795" y="166487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30863</xdr:rowOff>
    </xdr:from>
    <xdr:to>
      <xdr:col>72</xdr:col>
      <xdr:colOff>38100</xdr:colOff>
      <xdr:row>97</xdr:row>
      <xdr:rowOff>132463</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3652500" y="16661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97</xdr:row>
      <xdr:rowOff>123590</xdr:rowOff>
    </xdr:from>
    <xdr:ext cx="599010"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3403795" y="167542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53118</xdr:rowOff>
    </xdr:from>
    <xdr:to>
      <xdr:col>67</xdr:col>
      <xdr:colOff>101600</xdr:colOff>
      <xdr:row>98</xdr:row>
      <xdr:rowOff>154718</xdr:rowOff>
    </xdr:to>
    <xdr:sp macro="" textlink="">
      <xdr:nvSpPr>
        <xdr:cNvPr id="699" name="楕円 698">
          <a:extLst>
            <a:ext uri="{FF2B5EF4-FFF2-40B4-BE49-F238E27FC236}">
              <a16:creationId xmlns:a16="http://schemas.microsoft.com/office/drawing/2014/main" id="{00000000-0008-0000-0600-0000BB020000}"/>
            </a:ext>
          </a:extLst>
        </xdr:cNvPr>
        <xdr:cNvSpPr/>
      </xdr:nvSpPr>
      <xdr:spPr>
        <a:xfrm>
          <a:off x="12763500" y="16855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145845</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2547111" y="16947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0" name="直線コネクタ 709">
          <a:extLst>
            <a:ext uri="{FF2B5EF4-FFF2-40B4-BE49-F238E27FC236}">
              <a16:creationId xmlns:a16="http://schemas.microsoft.com/office/drawing/2014/main" id="{00000000-0008-0000-0600-0000C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1" name="直線コネクタ 710">
          <a:extLst>
            <a:ext uri="{FF2B5EF4-FFF2-40B4-BE49-F238E27FC236}">
              <a16:creationId xmlns:a16="http://schemas.microsoft.com/office/drawing/2014/main" id="{00000000-0008-0000-0600-0000C7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1" name="投資及び出資金グラフ枠">
          <a:extLst>
            <a:ext uri="{FF2B5EF4-FFF2-40B4-BE49-F238E27FC236}">
              <a16:creationId xmlns:a16="http://schemas.microsoft.com/office/drawing/2014/main" id="{00000000-0008-0000-0600-0000D1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28258</xdr:rowOff>
    </xdr:from>
    <xdr:to>
      <xdr:col>116</xdr:col>
      <xdr:colOff>62864</xdr:colOff>
      <xdr:row>38</xdr:row>
      <xdr:rowOff>139700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flipV="1">
          <a:off x="22159595" y="5343208"/>
          <a:ext cx="1269" cy="13115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23" name="投資及び出資金最小値テキスト">
          <a:extLst>
            <a:ext uri="{FF2B5EF4-FFF2-40B4-BE49-F238E27FC236}">
              <a16:creationId xmlns:a16="http://schemas.microsoft.com/office/drawing/2014/main" id="{00000000-0008-0000-0600-0000D3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146385</xdr:rowOff>
    </xdr:from>
    <xdr:ext cx="534377" cy="259045"/>
    <xdr:sp macro="" textlink="">
      <xdr:nvSpPr>
        <xdr:cNvPr id="725" name="投資及び出資金最大値テキスト">
          <a:extLst>
            <a:ext uri="{FF2B5EF4-FFF2-40B4-BE49-F238E27FC236}">
              <a16:creationId xmlns:a16="http://schemas.microsoft.com/office/drawing/2014/main" id="{00000000-0008-0000-0600-0000D5020000}"/>
            </a:ext>
          </a:extLst>
        </xdr:cNvPr>
        <xdr:cNvSpPr txBox="1"/>
      </xdr:nvSpPr>
      <xdr:spPr>
        <a:xfrm>
          <a:off x="22212300" y="5118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28258</xdr:rowOff>
    </xdr:from>
    <xdr:to>
      <xdr:col>116</xdr:col>
      <xdr:colOff>152400</xdr:colOff>
      <xdr:row>31</xdr:row>
      <xdr:rowOff>28258</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22072600" y="5343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151553</xdr:rowOff>
    </xdr:from>
    <xdr:ext cx="469744" cy="259045"/>
    <xdr:sp macro="" textlink="">
      <xdr:nvSpPr>
        <xdr:cNvPr id="728" name="投資及び出資金平均値テキスト">
          <a:extLst>
            <a:ext uri="{FF2B5EF4-FFF2-40B4-BE49-F238E27FC236}">
              <a16:creationId xmlns:a16="http://schemas.microsoft.com/office/drawing/2014/main" id="{00000000-0008-0000-0600-0000D8020000}"/>
            </a:ext>
          </a:extLst>
        </xdr:cNvPr>
        <xdr:cNvSpPr txBox="1"/>
      </xdr:nvSpPr>
      <xdr:spPr>
        <a:xfrm>
          <a:off x="22212300" y="63237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128676</xdr:rowOff>
    </xdr:from>
    <xdr:to>
      <xdr:col>116</xdr:col>
      <xdr:colOff>114300</xdr:colOff>
      <xdr:row>38</xdr:row>
      <xdr:rowOff>58826</xdr:rowOff>
    </xdr:to>
    <xdr:sp macro="" textlink="">
      <xdr:nvSpPr>
        <xdr:cNvPr id="729" name="フローチャート: 判断 728">
          <a:extLst>
            <a:ext uri="{FF2B5EF4-FFF2-40B4-BE49-F238E27FC236}">
              <a16:creationId xmlns:a16="http://schemas.microsoft.com/office/drawing/2014/main" id="{00000000-0008-0000-0600-0000D9020000}"/>
            </a:ext>
          </a:extLst>
        </xdr:cNvPr>
        <xdr:cNvSpPr/>
      </xdr:nvSpPr>
      <xdr:spPr>
        <a:xfrm>
          <a:off x="22110700" y="6472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57741</xdr:rowOff>
    </xdr:from>
    <xdr:to>
      <xdr:col>112</xdr:col>
      <xdr:colOff>38100</xdr:colOff>
      <xdr:row>38</xdr:row>
      <xdr:rowOff>159341</xdr:rowOff>
    </xdr:to>
    <xdr:sp macro="" textlink="">
      <xdr:nvSpPr>
        <xdr:cNvPr id="731" name="フローチャート: 判断 730">
          <a:extLst>
            <a:ext uri="{FF2B5EF4-FFF2-40B4-BE49-F238E27FC236}">
              <a16:creationId xmlns:a16="http://schemas.microsoft.com/office/drawing/2014/main" id="{00000000-0008-0000-0600-0000DB020000}"/>
            </a:ext>
          </a:extLst>
        </xdr:cNvPr>
        <xdr:cNvSpPr/>
      </xdr:nvSpPr>
      <xdr:spPr>
        <a:xfrm>
          <a:off x="21272500" y="6572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4419</xdr:rowOff>
    </xdr:from>
    <xdr:ext cx="469744"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21088428" y="6348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69423</xdr:rowOff>
    </xdr:from>
    <xdr:to>
      <xdr:col>107</xdr:col>
      <xdr:colOff>101600</xdr:colOff>
      <xdr:row>38</xdr:row>
      <xdr:rowOff>171023</xdr:rowOff>
    </xdr:to>
    <xdr:sp macro=""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20383500" y="6584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16100</xdr:rowOff>
    </xdr:from>
    <xdr:ext cx="378565"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20245017" y="63597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69858</xdr:rowOff>
    </xdr:from>
    <xdr:to>
      <xdr:col>102</xdr:col>
      <xdr:colOff>165100</xdr:colOff>
      <xdr:row>39</xdr:row>
      <xdr:rowOff>8</xdr:rowOff>
    </xdr:to>
    <xdr:sp macro="" textlink="">
      <xdr:nvSpPr>
        <xdr:cNvPr id="737" name="フローチャート: 判断 736">
          <a:extLst>
            <a:ext uri="{FF2B5EF4-FFF2-40B4-BE49-F238E27FC236}">
              <a16:creationId xmlns:a16="http://schemas.microsoft.com/office/drawing/2014/main" id="{00000000-0008-0000-0600-0000E1020000}"/>
            </a:ext>
          </a:extLst>
        </xdr:cNvPr>
        <xdr:cNvSpPr/>
      </xdr:nvSpPr>
      <xdr:spPr>
        <a:xfrm>
          <a:off x="19494500" y="6584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16535</xdr:rowOff>
    </xdr:from>
    <xdr:ext cx="378565"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9356017" y="63601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67640</xdr:rowOff>
    </xdr:from>
    <xdr:to>
      <xdr:col>98</xdr:col>
      <xdr:colOff>38100</xdr:colOff>
      <xdr:row>38</xdr:row>
      <xdr:rowOff>169240</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18605500" y="6582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14317</xdr:rowOff>
    </xdr:from>
    <xdr:ext cx="378565"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8467017" y="63579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46" name="楕円 745">
          <a:extLst>
            <a:ext uri="{FF2B5EF4-FFF2-40B4-BE49-F238E27FC236}">
              <a16:creationId xmlns:a16="http://schemas.microsoft.com/office/drawing/2014/main" id="{00000000-0008-0000-0600-0000EA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47" name="投資及び出資金該当値テキスト">
          <a:extLst>
            <a:ext uri="{FF2B5EF4-FFF2-40B4-BE49-F238E27FC236}">
              <a16:creationId xmlns:a16="http://schemas.microsoft.com/office/drawing/2014/main" id="{00000000-0008-0000-0600-0000EB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48" name="楕円 747">
          <a:extLst>
            <a:ext uri="{FF2B5EF4-FFF2-40B4-BE49-F238E27FC236}">
              <a16:creationId xmlns:a16="http://schemas.microsoft.com/office/drawing/2014/main" id="{00000000-0008-0000-0600-0000EC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4" name="楕円 753">
          <a:extLst>
            <a:ext uri="{FF2B5EF4-FFF2-40B4-BE49-F238E27FC236}">
              <a16:creationId xmlns:a16="http://schemas.microsoft.com/office/drawing/2014/main" id="{00000000-0008-0000-0600-0000F2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6" name="正方形/長方形 755">
          <a:extLst>
            <a:ext uri="{FF2B5EF4-FFF2-40B4-BE49-F238E27FC236}">
              <a16:creationId xmlns:a16="http://schemas.microsoft.com/office/drawing/2014/main" id="{00000000-0008-0000-0600-0000F4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7" name="正方形/長方形 756">
          <a:extLst>
            <a:ext uri="{FF2B5EF4-FFF2-40B4-BE49-F238E27FC236}">
              <a16:creationId xmlns:a16="http://schemas.microsoft.com/office/drawing/2014/main" id="{00000000-0008-0000-0600-0000F5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5" name="直線コネクタ 764">
          <a:extLst>
            <a:ext uri="{FF2B5EF4-FFF2-40B4-BE49-F238E27FC236}">
              <a16:creationId xmlns:a16="http://schemas.microsoft.com/office/drawing/2014/main" id="{00000000-0008-0000-0600-0000FD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66" name="直線コネクタ 765">
          <a:extLst>
            <a:ext uri="{FF2B5EF4-FFF2-40B4-BE49-F238E27FC236}">
              <a16:creationId xmlns:a16="http://schemas.microsoft.com/office/drawing/2014/main" id="{00000000-0008-0000-0600-0000FE02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68" name="直線コネクタ 767">
          <a:extLst>
            <a:ext uri="{FF2B5EF4-FFF2-40B4-BE49-F238E27FC236}">
              <a16:creationId xmlns:a16="http://schemas.microsoft.com/office/drawing/2014/main" id="{00000000-0008-0000-0600-000000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6" name="貸付金グラフ枠">
          <a:extLst>
            <a:ext uri="{FF2B5EF4-FFF2-40B4-BE49-F238E27FC236}">
              <a16:creationId xmlns:a16="http://schemas.microsoft.com/office/drawing/2014/main" id="{00000000-0008-0000-0600-000008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102484</xdr:rowOff>
    </xdr:from>
    <xdr:to>
      <xdr:col>116</xdr:col>
      <xdr:colOff>62864</xdr:colOff>
      <xdr:row>58</xdr:row>
      <xdr:rowOff>139700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flipV="1">
          <a:off x="22159595" y="8674984"/>
          <a:ext cx="1269" cy="14088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78" name="貸付金最小値テキスト">
          <a:extLst>
            <a:ext uri="{FF2B5EF4-FFF2-40B4-BE49-F238E27FC236}">
              <a16:creationId xmlns:a16="http://schemas.microsoft.com/office/drawing/2014/main" id="{00000000-0008-0000-0600-00000A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49161</xdr:rowOff>
    </xdr:from>
    <xdr:ext cx="534377" cy="259045"/>
    <xdr:sp macro="" textlink="">
      <xdr:nvSpPr>
        <xdr:cNvPr id="780" name="貸付金最大値テキスト">
          <a:extLst>
            <a:ext uri="{FF2B5EF4-FFF2-40B4-BE49-F238E27FC236}">
              <a16:creationId xmlns:a16="http://schemas.microsoft.com/office/drawing/2014/main" id="{00000000-0008-0000-0600-00000C030000}"/>
            </a:ext>
          </a:extLst>
        </xdr:cNvPr>
        <xdr:cNvSpPr txBox="1"/>
      </xdr:nvSpPr>
      <xdr:spPr>
        <a:xfrm>
          <a:off x="22212300" y="8450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61,628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102484</xdr:rowOff>
    </xdr:from>
    <xdr:to>
      <xdr:col>116</xdr:col>
      <xdr:colOff>152400</xdr:colOff>
      <xdr:row>50</xdr:row>
      <xdr:rowOff>102484</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22072600" y="86749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139700</xdr:rowOff>
    </xdr:from>
    <xdr:to>
      <xdr:col>116</xdr:col>
      <xdr:colOff>63500</xdr:colOff>
      <xdr:row>58</xdr:row>
      <xdr:rowOff>139700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21323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101856</xdr:rowOff>
    </xdr:from>
    <xdr:ext cx="469744" cy="259045"/>
    <xdr:sp macro="" textlink="">
      <xdr:nvSpPr>
        <xdr:cNvPr id="783" name="貸付金平均値テキスト">
          <a:extLst>
            <a:ext uri="{FF2B5EF4-FFF2-40B4-BE49-F238E27FC236}">
              <a16:creationId xmlns:a16="http://schemas.microsoft.com/office/drawing/2014/main" id="{00000000-0008-0000-0600-00000F030000}"/>
            </a:ext>
          </a:extLst>
        </xdr:cNvPr>
        <xdr:cNvSpPr txBox="1"/>
      </xdr:nvSpPr>
      <xdr:spPr>
        <a:xfrm>
          <a:off x="22212300" y="97030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78979</xdr:rowOff>
    </xdr:from>
    <xdr:to>
      <xdr:col>116</xdr:col>
      <xdr:colOff>114300</xdr:colOff>
      <xdr:row>58</xdr:row>
      <xdr:rowOff>9129</xdr:rowOff>
    </xdr:to>
    <xdr:sp macro="" textlink="">
      <xdr:nvSpPr>
        <xdr:cNvPr id="784" name="フローチャート: 判断 783">
          <a:extLst>
            <a:ext uri="{FF2B5EF4-FFF2-40B4-BE49-F238E27FC236}">
              <a16:creationId xmlns:a16="http://schemas.microsoft.com/office/drawing/2014/main" id="{00000000-0008-0000-0600-000010030000}"/>
            </a:ext>
          </a:extLst>
        </xdr:cNvPr>
        <xdr:cNvSpPr/>
      </xdr:nvSpPr>
      <xdr:spPr>
        <a:xfrm>
          <a:off x="22110700" y="9851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139700</xdr:rowOff>
    </xdr:from>
    <xdr:to>
      <xdr:col>111</xdr:col>
      <xdr:colOff>177800</xdr:colOff>
      <xdr:row>58</xdr:row>
      <xdr:rowOff>139700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2043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75938</xdr:rowOff>
    </xdr:from>
    <xdr:to>
      <xdr:col>112</xdr:col>
      <xdr:colOff>38100</xdr:colOff>
      <xdr:row>58</xdr:row>
      <xdr:rowOff>6088</xdr:rowOff>
    </xdr:to>
    <xdr:sp macro="" textlink="">
      <xdr:nvSpPr>
        <xdr:cNvPr id="786" name="フローチャート: 判断 785">
          <a:extLst>
            <a:ext uri="{FF2B5EF4-FFF2-40B4-BE49-F238E27FC236}">
              <a16:creationId xmlns:a16="http://schemas.microsoft.com/office/drawing/2014/main" id="{00000000-0008-0000-0600-000012030000}"/>
            </a:ext>
          </a:extLst>
        </xdr:cNvPr>
        <xdr:cNvSpPr/>
      </xdr:nvSpPr>
      <xdr:spPr>
        <a:xfrm>
          <a:off x="21272500" y="9848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22615</xdr:rowOff>
    </xdr:from>
    <xdr:ext cx="469744"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21088428" y="9623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139700</xdr:rowOff>
    </xdr:from>
    <xdr:to>
      <xdr:col>107</xdr:col>
      <xdr:colOff>50800</xdr:colOff>
      <xdr:row>58</xdr:row>
      <xdr:rowOff>139700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9545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130048</xdr:rowOff>
    </xdr:from>
    <xdr:to>
      <xdr:col>107</xdr:col>
      <xdr:colOff>101600</xdr:colOff>
      <xdr:row>58</xdr:row>
      <xdr:rowOff>60198</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0383500" y="9902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76725</xdr:rowOff>
    </xdr:from>
    <xdr:ext cx="469744"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20199428" y="9677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139700</xdr:rowOff>
    </xdr:from>
    <xdr:to>
      <xdr:col>102</xdr:col>
      <xdr:colOff>114300</xdr:colOff>
      <xdr:row>58</xdr:row>
      <xdr:rowOff>139700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656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117909</xdr:rowOff>
    </xdr:from>
    <xdr:to>
      <xdr:col>102</xdr:col>
      <xdr:colOff>165100</xdr:colOff>
      <xdr:row>58</xdr:row>
      <xdr:rowOff>48059</xdr:rowOff>
    </xdr:to>
    <xdr:sp macro="" textlink="">
      <xdr:nvSpPr>
        <xdr:cNvPr id="792" name="フローチャート: 判断 791">
          <a:extLst>
            <a:ext uri="{FF2B5EF4-FFF2-40B4-BE49-F238E27FC236}">
              <a16:creationId xmlns:a16="http://schemas.microsoft.com/office/drawing/2014/main" id="{00000000-0008-0000-0600-000018030000}"/>
            </a:ext>
          </a:extLst>
        </xdr:cNvPr>
        <xdr:cNvSpPr/>
      </xdr:nvSpPr>
      <xdr:spPr>
        <a:xfrm>
          <a:off x="19494500" y="9890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64586</xdr:rowOff>
    </xdr:from>
    <xdr:ext cx="469744"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9310428" y="9665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63891</xdr:rowOff>
    </xdr:from>
    <xdr:to>
      <xdr:col>98</xdr:col>
      <xdr:colOff>38100</xdr:colOff>
      <xdr:row>57</xdr:row>
      <xdr:rowOff>165491</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18605500" y="983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10568</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8421428" y="9611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88900</xdr:rowOff>
    </xdr:from>
    <xdr:to>
      <xdr:col>116</xdr:col>
      <xdr:colOff>114300</xdr:colOff>
      <xdr:row>59</xdr:row>
      <xdr:rowOff>19050</xdr:rowOff>
    </xdr:to>
    <xdr:sp macro="" textlink="">
      <xdr:nvSpPr>
        <xdr:cNvPr id="801" name="楕円 800">
          <a:extLst>
            <a:ext uri="{FF2B5EF4-FFF2-40B4-BE49-F238E27FC236}">
              <a16:creationId xmlns:a16="http://schemas.microsoft.com/office/drawing/2014/main" id="{00000000-0008-0000-0600-000021030000}"/>
            </a:ext>
          </a:extLst>
        </xdr:cNvPr>
        <xdr:cNvSpPr/>
      </xdr:nvSpPr>
      <xdr:spPr>
        <a:xfrm>
          <a:off x="22110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3827</xdr:rowOff>
    </xdr:from>
    <xdr:ext cx="249299" cy="259045"/>
    <xdr:sp macro="" textlink="">
      <xdr:nvSpPr>
        <xdr:cNvPr id="802" name="貸付金該当値テキスト">
          <a:extLst>
            <a:ext uri="{FF2B5EF4-FFF2-40B4-BE49-F238E27FC236}">
              <a16:creationId xmlns:a16="http://schemas.microsoft.com/office/drawing/2014/main" id="{00000000-0008-0000-0600-000022030000}"/>
            </a:ext>
          </a:extLst>
        </xdr:cNvPr>
        <xdr:cNvSpPr txBox="1"/>
      </xdr:nvSpPr>
      <xdr:spPr>
        <a:xfrm>
          <a:off x="22212300" y="994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88900</xdr:rowOff>
    </xdr:from>
    <xdr:to>
      <xdr:col>112</xdr:col>
      <xdr:colOff>38100</xdr:colOff>
      <xdr:row>59</xdr:row>
      <xdr:rowOff>19050</xdr:rowOff>
    </xdr:to>
    <xdr:sp macro="" textlink="">
      <xdr:nvSpPr>
        <xdr:cNvPr id="803" name="楕円 802">
          <a:extLst>
            <a:ext uri="{FF2B5EF4-FFF2-40B4-BE49-F238E27FC236}">
              <a16:creationId xmlns:a16="http://schemas.microsoft.com/office/drawing/2014/main" id="{00000000-0008-0000-0600-000023030000}"/>
            </a:ext>
          </a:extLst>
        </xdr:cNvPr>
        <xdr:cNvSpPr/>
      </xdr:nvSpPr>
      <xdr:spPr>
        <a:xfrm>
          <a:off x="2127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10177</xdr:rowOff>
    </xdr:from>
    <xdr:ext cx="249299"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19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88900</xdr:rowOff>
    </xdr:from>
    <xdr:to>
      <xdr:col>107</xdr:col>
      <xdr:colOff>101600</xdr:colOff>
      <xdr:row>59</xdr:row>
      <xdr:rowOff>19050</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038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10177</xdr:rowOff>
    </xdr:from>
    <xdr:ext cx="249299"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0309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88900</xdr:rowOff>
    </xdr:from>
    <xdr:to>
      <xdr:col>102</xdr:col>
      <xdr:colOff>165100</xdr:colOff>
      <xdr:row>59</xdr:row>
      <xdr:rowOff>19050</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19494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10177</xdr:rowOff>
    </xdr:from>
    <xdr:ext cx="249299"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9420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88900</xdr:rowOff>
    </xdr:from>
    <xdr:to>
      <xdr:col>98</xdr:col>
      <xdr:colOff>38100</xdr:colOff>
      <xdr:row>59</xdr:row>
      <xdr:rowOff>19050</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18605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10177</xdr:rowOff>
    </xdr:from>
    <xdr:ext cx="249299"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8531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1" name="正方形/長方形 810">
          <a:extLst>
            <a:ext uri="{FF2B5EF4-FFF2-40B4-BE49-F238E27FC236}">
              <a16:creationId xmlns:a16="http://schemas.microsoft.com/office/drawing/2014/main" id="{00000000-0008-0000-0600-00002B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2" name="正方形/長方形 811">
          <a:extLst>
            <a:ext uri="{FF2B5EF4-FFF2-40B4-BE49-F238E27FC236}">
              <a16:creationId xmlns:a16="http://schemas.microsoft.com/office/drawing/2014/main" id="{00000000-0008-0000-0600-00002C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0" name="直線コネクタ 819">
          <a:extLst>
            <a:ext uri="{FF2B5EF4-FFF2-40B4-BE49-F238E27FC236}">
              <a16:creationId xmlns:a16="http://schemas.microsoft.com/office/drawing/2014/main" id="{00000000-0008-0000-0600-000034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98879</xdr:rowOff>
    </xdr:from>
    <xdr:to>
      <xdr:col>120</xdr:col>
      <xdr:colOff>114300</xdr:colOff>
      <xdr:row>79</xdr:row>
      <xdr:rowOff>98879</xdr:rowOff>
    </xdr:to>
    <xdr:cxnSp macro="">
      <xdr:nvCxnSpPr>
        <xdr:cNvPr id="821" name="直線コネクタ 820">
          <a:extLst>
            <a:ext uri="{FF2B5EF4-FFF2-40B4-BE49-F238E27FC236}">
              <a16:creationId xmlns:a16="http://schemas.microsoft.com/office/drawing/2014/main" id="{00000000-0008-0000-0600-000035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128106</xdr:rowOff>
    </xdr:from>
    <xdr:ext cx="248786"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039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3" name="直線コネクタ 822">
          <a:extLst>
            <a:ext uri="{FF2B5EF4-FFF2-40B4-BE49-F238E27FC236}">
              <a16:creationId xmlns:a16="http://schemas.microsoft.com/office/drawing/2014/main" id="{00000000-0008-0000-0600-000037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5" name="繰出金グラフ枠">
          <a:extLst>
            <a:ext uri="{FF2B5EF4-FFF2-40B4-BE49-F238E27FC236}">
              <a16:creationId xmlns:a16="http://schemas.microsoft.com/office/drawing/2014/main" id="{00000000-0008-0000-0600-000043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60833</xdr:rowOff>
    </xdr:from>
    <xdr:to>
      <xdr:col>116</xdr:col>
      <xdr:colOff>62864</xdr:colOff>
      <xdr:row>78</xdr:row>
      <xdr:rowOff>47030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flipV="1">
          <a:off x="22159595" y="12062333"/>
          <a:ext cx="1269" cy="13577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50857</xdr:rowOff>
    </xdr:from>
    <xdr:ext cx="534377" cy="259045"/>
    <xdr:sp macro="" textlink="">
      <xdr:nvSpPr>
        <xdr:cNvPr id="837" name="繰出金最小値テキスト">
          <a:extLst>
            <a:ext uri="{FF2B5EF4-FFF2-40B4-BE49-F238E27FC236}">
              <a16:creationId xmlns:a16="http://schemas.microsoft.com/office/drawing/2014/main" id="{00000000-0008-0000-0600-000045030000}"/>
            </a:ext>
          </a:extLst>
        </xdr:cNvPr>
        <xdr:cNvSpPr txBox="1"/>
      </xdr:nvSpPr>
      <xdr:spPr>
        <a:xfrm>
          <a:off x="22212300" y="13423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47030</xdr:rowOff>
    </xdr:from>
    <xdr:to>
      <xdr:col>116</xdr:col>
      <xdr:colOff>152400</xdr:colOff>
      <xdr:row>78</xdr:row>
      <xdr:rowOff>47030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22072600" y="13420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7510</xdr:rowOff>
    </xdr:from>
    <xdr:ext cx="599010" cy="259045"/>
    <xdr:sp macro="" textlink="">
      <xdr:nvSpPr>
        <xdr:cNvPr id="839" name="繰出金最大値テキスト">
          <a:extLst>
            <a:ext uri="{FF2B5EF4-FFF2-40B4-BE49-F238E27FC236}">
              <a16:creationId xmlns:a16="http://schemas.microsoft.com/office/drawing/2014/main" id="{00000000-0008-0000-0600-000047030000}"/>
            </a:ext>
          </a:extLst>
        </xdr:cNvPr>
        <xdr:cNvSpPr txBox="1"/>
      </xdr:nvSpPr>
      <xdr:spPr>
        <a:xfrm>
          <a:off x="22212300" y="11837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60833</xdr:rowOff>
    </xdr:from>
    <xdr:to>
      <xdr:col>116</xdr:col>
      <xdr:colOff>152400</xdr:colOff>
      <xdr:row>70</xdr:row>
      <xdr:rowOff>60833</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22072600" y="12062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80068</xdr:rowOff>
    </xdr:from>
    <xdr:to>
      <xdr:col>116</xdr:col>
      <xdr:colOff>63500</xdr:colOff>
      <xdr:row>75</xdr:row>
      <xdr:rowOff>83072</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21323300" y="12767368"/>
          <a:ext cx="838200" cy="174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164323</xdr:rowOff>
    </xdr:from>
    <xdr:ext cx="534377" cy="259045"/>
    <xdr:sp macro="" textlink="">
      <xdr:nvSpPr>
        <xdr:cNvPr id="842" name="繰出金平均値テキスト">
          <a:extLst>
            <a:ext uri="{FF2B5EF4-FFF2-40B4-BE49-F238E27FC236}">
              <a16:creationId xmlns:a16="http://schemas.microsoft.com/office/drawing/2014/main" id="{00000000-0008-0000-0600-00004A030000}"/>
            </a:ext>
          </a:extLst>
        </xdr:cNvPr>
        <xdr:cNvSpPr txBox="1"/>
      </xdr:nvSpPr>
      <xdr:spPr>
        <a:xfrm>
          <a:off x="22212300" y="126801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141446</xdr:rowOff>
    </xdr:from>
    <xdr:to>
      <xdr:col>116</xdr:col>
      <xdr:colOff>114300</xdr:colOff>
      <xdr:row>75</xdr:row>
      <xdr:rowOff>71596</xdr:rowOff>
    </xdr:to>
    <xdr:sp macro="" textlink="">
      <xdr:nvSpPr>
        <xdr:cNvPr id="843" name="フローチャート: 判断 842">
          <a:extLst>
            <a:ext uri="{FF2B5EF4-FFF2-40B4-BE49-F238E27FC236}">
              <a16:creationId xmlns:a16="http://schemas.microsoft.com/office/drawing/2014/main" id="{00000000-0008-0000-0600-00004B030000}"/>
            </a:ext>
          </a:extLst>
        </xdr:cNvPr>
        <xdr:cNvSpPr/>
      </xdr:nvSpPr>
      <xdr:spPr>
        <a:xfrm>
          <a:off x="22110700" y="12828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80068</xdr:rowOff>
    </xdr:from>
    <xdr:to>
      <xdr:col>111</xdr:col>
      <xdr:colOff>177800</xdr:colOff>
      <xdr:row>75</xdr:row>
      <xdr:rowOff>11075</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flipV="1">
          <a:off x="20434300" y="12767368"/>
          <a:ext cx="889000" cy="102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72</xdr:row>
      <xdr:rowOff>146486</xdr:rowOff>
    </xdr:from>
    <xdr:to>
      <xdr:col>112</xdr:col>
      <xdr:colOff>38100</xdr:colOff>
      <xdr:row>73</xdr:row>
      <xdr:rowOff>76636</xdr:rowOff>
    </xdr:to>
    <xdr:sp macro="" textlink="">
      <xdr:nvSpPr>
        <xdr:cNvPr id="845" name="フローチャート: 判断 844">
          <a:extLst>
            <a:ext uri="{FF2B5EF4-FFF2-40B4-BE49-F238E27FC236}">
              <a16:creationId xmlns:a16="http://schemas.microsoft.com/office/drawing/2014/main" id="{00000000-0008-0000-0600-00004D030000}"/>
            </a:ext>
          </a:extLst>
        </xdr:cNvPr>
        <xdr:cNvSpPr/>
      </xdr:nvSpPr>
      <xdr:spPr>
        <a:xfrm>
          <a:off x="21272500" y="12490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71</xdr:row>
      <xdr:rowOff>93163</xdr:rowOff>
    </xdr:from>
    <xdr:ext cx="599010"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21023795" y="122661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11945</xdr:rowOff>
    </xdr:from>
    <xdr:to>
      <xdr:col>107</xdr:col>
      <xdr:colOff>50800</xdr:colOff>
      <xdr:row>75</xdr:row>
      <xdr:rowOff>11075</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9545300" y="12699245"/>
          <a:ext cx="889000" cy="170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72</xdr:row>
      <xdr:rowOff>58790</xdr:rowOff>
    </xdr:from>
    <xdr:to>
      <xdr:col>107</xdr:col>
      <xdr:colOff>101600</xdr:colOff>
      <xdr:row>72</xdr:row>
      <xdr:rowOff>160390</xdr:rowOff>
    </xdr:to>
    <xdr:sp macro="" textlink="">
      <xdr:nvSpPr>
        <xdr:cNvPr id="848" name="フローチャート: 判断 847">
          <a:extLst>
            <a:ext uri="{FF2B5EF4-FFF2-40B4-BE49-F238E27FC236}">
              <a16:creationId xmlns:a16="http://schemas.microsoft.com/office/drawing/2014/main" id="{00000000-0008-0000-0600-000050030000}"/>
            </a:ext>
          </a:extLst>
        </xdr:cNvPr>
        <xdr:cNvSpPr/>
      </xdr:nvSpPr>
      <xdr:spPr>
        <a:xfrm>
          <a:off x="20383500" y="12403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71</xdr:row>
      <xdr:rowOff>5467</xdr:rowOff>
    </xdr:from>
    <xdr:ext cx="599010"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20134795" y="121784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11945</xdr:rowOff>
    </xdr:from>
    <xdr:to>
      <xdr:col>102</xdr:col>
      <xdr:colOff>114300</xdr:colOff>
      <xdr:row>74</xdr:row>
      <xdr:rowOff>70162</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18656300" y="12699245"/>
          <a:ext cx="889000" cy="58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72</xdr:row>
      <xdr:rowOff>100123</xdr:rowOff>
    </xdr:from>
    <xdr:to>
      <xdr:col>102</xdr:col>
      <xdr:colOff>165100</xdr:colOff>
      <xdr:row>73</xdr:row>
      <xdr:rowOff>30273</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19494500" y="12444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71</xdr:row>
      <xdr:rowOff>46800</xdr:rowOff>
    </xdr:from>
    <xdr:ext cx="599010"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9245795" y="12219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54174</xdr:rowOff>
    </xdr:from>
    <xdr:to>
      <xdr:col>98</xdr:col>
      <xdr:colOff>38100</xdr:colOff>
      <xdr:row>72</xdr:row>
      <xdr:rowOff>155774</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18605500" y="12398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71</xdr:row>
      <xdr:rowOff>851</xdr:rowOff>
    </xdr:from>
    <xdr:ext cx="599010"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18356795" y="121738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32272</xdr:rowOff>
    </xdr:from>
    <xdr:to>
      <xdr:col>116</xdr:col>
      <xdr:colOff>114300</xdr:colOff>
      <xdr:row>75</xdr:row>
      <xdr:rowOff>133872</xdr:rowOff>
    </xdr:to>
    <xdr:sp macro="" textlink="">
      <xdr:nvSpPr>
        <xdr:cNvPr id="860" name="楕円 859">
          <a:extLst>
            <a:ext uri="{FF2B5EF4-FFF2-40B4-BE49-F238E27FC236}">
              <a16:creationId xmlns:a16="http://schemas.microsoft.com/office/drawing/2014/main" id="{00000000-0008-0000-0600-00005C030000}"/>
            </a:ext>
          </a:extLst>
        </xdr:cNvPr>
        <xdr:cNvSpPr/>
      </xdr:nvSpPr>
      <xdr:spPr>
        <a:xfrm>
          <a:off x="22110700" y="12891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10699</xdr:rowOff>
    </xdr:from>
    <xdr:ext cx="534377" cy="259045"/>
    <xdr:sp macro="" textlink="">
      <xdr:nvSpPr>
        <xdr:cNvPr id="861" name="繰出金該当値テキスト">
          <a:extLst>
            <a:ext uri="{FF2B5EF4-FFF2-40B4-BE49-F238E27FC236}">
              <a16:creationId xmlns:a16="http://schemas.microsoft.com/office/drawing/2014/main" id="{00000000-0008-0000-0600-00005D030000}"/>
            </a:ext>
          </a:extLst>
        </xdr:cNvPr>
        <xdr:cNvSpPr txBox="1"/>
      </xdr:nvSpPr>
      <xdr:spPr>
        <a:xfrm>
          <a:off x="22212300" y="12869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29268</xdr:rowOff>
    </xdr:from>
    <xdr:to>
      <xdr:col>112</xdr:col>
      <xdr:colOff>38100</xdr:colOff>
      <xdr:row>74</xdr:row>
      <xdr:rowOff>130868</xdr:rowOff>
    </xdr:to>
    <xdr:sp macro="" textlink="">
      <xdr:nvSpPr>
        <xdr:cNvPr id="862" name="楕円 861">
          <a:extLst>
            <a:ext uri="{FF2B5EF4-FFF2-40B4-BE49-F238E27FC236}">
              <a16:creationId xmlns:a16="http://schemas.microsoft.com/office/drawing/2014/main" id="{00000000-0008-0000-0600-00005E030000}"/>
            </a:ext>
          </a:extLst>
        </xdr:cNvPr>
        <xdr:cNvSpPr/>
      </xdr:nvSpPr>
      <xdr:spPr>
        <a:xfrm>
          <a:off x="21272500" y="12716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121995</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056111" y="128092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131725</xdr:rowOff>
    </xdr:from>
    <xdr:to>
      <xdr:col>107</xdr:col>
      <xdr:colOff>101600</xdr:colOff>
      <xdr:row>75</xdr:row>
      <xdr:rowOff>61875</xdr:rowOff>
    </xdr:to>
    <xdr:sp macro="" textlink="">
      <xdr:nvSpPr>
        <xdr:cNvPr id="864" name="楕円 863">
          <a:extLst>
            <a:ext uri="{FF2B5EF4-FFF2-40B4-BE49-F238E27FC236}">
              <a16:creationId xmlns:a16="http://schemas.microsoft.com/office/drawing/2014/main" id="{00000000-0008-0000-0600-000060030000}"/>
            </a:ext>
          </a:extLst>
        </xdr:cNvPr>
        <xdr:cNvSpPr/>
      </xdr:nvSpPr>
      <xdr:spPr>
        <a:xfrm>
          <a:off x="20383500" y="12819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53002</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0167111" y="12911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132595</xdr:rowOff>
    </xdr:from>
    <xdr:to>
      <xdr:col>102</xdr:col>
      <xdr:colOff>165100</xdr:colOff>
      <xdr:row>74</xdr:row>
      <xdr:rowOff>62745</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19494500" y="12648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53872</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9278111" y="12741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19362</xdr:rowOff>
    </xdr:from>
    <xdr:to>
      <xdr:col>98</xdr:col>
      <xdr:colOff>38100</xdr:colOff>
      <xdr:row>74</xdr:row>
      <xdr:rowOff>120962</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18605500" y="12706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112089</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8389111" y="12799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0" name="正方形/長方形 869">
          <a:extLst>
            <a:ext uri="{FF2B5EF4-FFF2-40B4-BE49-F238E27FC236}">
              <a16:creationId xmlns:a16="http://schemas.microsoft.com/office/drawing/2014/main" id="{00000000-0008-0000-0600-000066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1" name="正方形/長方形 870">
          <a:extLst>
            <a:ext uri="{FF2B5EF4-FFF2-40B4-BE49-F238E27FC236}">
              <a16:creationId xmlns:a16="http://schemas.microsoft.com/office/drawing/2014/main" id="{00000000-0008-0000-0600-000067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2" name="正方形/長方形 871">
          <a:extLst>
            <a:ext uri="{FF2B5EF4-FFF2-40B4-BE49-F238E27FC236}">
              <a16:creationId xmlns:a16="http://schemas.microsoft.com/office/drawing/2014/main" id="{00000000-0008-0000-0600-000068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79" name="直線コネクタ 878">
          <a:extLst>
            <a:ext uri="{FF2B5EF4-FFF2-40B4-BE49-F238E27FC236}">
              <a16:creationId xmlns:a16="http://schemas.microsoft.com/office/drawing/2014/main" id="{00000000-0008-0000-0600-00006F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0" name="直線コネクタ 879">
          <a:extLst>
            <a:ext uri="{FF2B5EF4-FFF2-40B4-BE49-F238E27FC236}">
              <a16:creationId xmlns:a16="http://schemas.microsoft.com/office/drawing/2014/main" id="{00000000-0008-0000-0600-000070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4" name="前年度繰上充用金グラフ枠">
          <a:extLst>
            <a:ext uri="{FF2B5EF4-FFF2-40B4-BE49-F238E27FC236}">
              <a16:creationId xmlns:a16="http://schemas.microsoft.com/office/drawing/2014/main" id="{00000000-0008-0000-0600-000074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6" name="前年度繰上充用金最小値テキスト">
          <a:extLst>
            <a:ext uri="{FF2B5EF4-FFF2-40B4-BE49-F238E27FC236}">
              <a16:creationId xmlns:a16="http://schemas.microsoft.com/office/drawing/2014/main" id="{00000000-0008-0000-0600-000076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88" name="前年度繰上充用金最大値テキスト">
          <a:extLst>
            <a:ext uri="{FF2B5EF4-FFF2-40B4-BE49-F238E27FC236}">
              <a16:creationId xmlns:a16="http://schemas.microsoft.com/office/drawing/2014/main" id="{00000000-0008-0000-0600-000078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1" name="前年度繰上充用金平均値テキスト">
          <a:extLst>
            <a:ext uri="{FF2B5EF4-FFF2-40B4-BE49-F238E27FC236}">
              <a16:creationId xmlns:a16="http://schemas.microsoft.com/office/drawing/2014/main" id="{00000000-0008-0000-0600-00007B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2" name="フローチャート: 判断 891">
          <a:extLst>
            <a:ext uri="{FF2B5EF4-FFF2-40B4-BE49-F238E27FC236}">
              <a16:creationId xmlns:a16="http://schemas.microsoft.com/office/drawing/2014/main" id="{00000000-0008-0000-0600-00007C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4" name="フローチャート: 判断 893">
          <a:extLst>
            <a:ext uri="{FF2B5EF4-FFF2-40B4-BE49-F238E27FC236}">
              <a16:creationId xmlns:a16="http://schemas.microsoft.com/office/drawing/2014/main" id="{00000000-0008-0000-0600-00007E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7" name="フローチャート: 判断 896">
          <a:extLst>
            <a:ext uri="{FF2B5EF4-FFF2-40B4-BE49-F238E27FC236}">
              <a16:creationId xmlns:a16="http://schemas.microsoft.com/office/drawing/2014/main" id="{00000000-0008-0000-0600-000081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9" name="楕円 908">
          <a:extLst>
            <a:ext uri="{FF2B5EF4-FFF2-40B4-BE49-F238E27FC236}">
              <a16:creationId xmlns:a16="http://schemas.microsoft.com/office/drawing/2014/main" id="{00000000-0008-0000-0600-00008D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0" name="前年度繰上充用金該当値テキスト">
          <a:extLst>
            <a:ext uri="{FF2B5EF4-FFF2-40B4-BE49-F238E27FC236}">
              <a16:creationId xmlns:a16="http://schemas.microsoft.com/office/drawing/2014/main" id="{00000000-0008-0000-0600-00008E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1" name="楕円 910">
          <a:extLst>
            <a:ext uri="{FF2B5EF4-FFF2-40B4-BE49-F238E27FC236}">
              <a16:creationId xmlns:a16="http://schemas.microsoft.com/office/drawing/2014/main" id="{00000000-0008-0000-0600-00008F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3" name="楕円 912">
          <a:extLst>
            <a:ext uri="{FF2B5EF4-FFF2-40B4-BE49-F238E27FC236}">
              <a16:creationId xmlns:a16="http://schemas.microsoft.com/office/drawing/2014/main" id="{00000000-0008-0000-0600-000091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19" name="正方形/長方形 918">
          <a:extLst>
            <a:ext uri="{FF2B5EF4-FFF2-40B4-BE49-F238E27FC236}">
              <a16:creationId xmlns:a16="http://schemas.microsoft.com/office/drawing/2014/main" id="{00000000-0008-0000-0600-000097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0" name="正方形/長方形 919">
          <a:extLst>
            <a:ext uri="{FF2B5EF4-FFF2-40B4-BE49-F238E27FC236}">
              <a16:creationId xmlns:a16="http://schemas.microsoft.com/office/drawing/2014/main" id="{00000000-0008-0000-0600-000098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住民一人当たりコストの主な構成要因は人件費、物件費並びに公債費である。　</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人件費については、</a:t>
          </a:r>
          <a:r>
            <a:rPr kumimoji="1" lang="ja-JP" altLang="ja-JP" sz="1100">
              <a:solidFill>
                <a:schemeClr val="dk1"/>
              </a:solidFill>
              <a:effectLst/>
              <a:latin typeface="+mn-lt"/>
              <a:ea typeface="+mn-ea"/>
              <a:cs typeface="+mn-cs"/>
            </a:rPr>
            <a:t>対前年比</a:t>
          </a:r>
          <a:r>
            <a:rPr kumimoji="1" lang="en-US" altLang="ja-JP" sz="1100">
              <a:solidFill>
                <a:schemeClr val="dk1"/>
              </a:solidFill>
              <a:effectLst/>
              <a:latin typeface="+mn-lt"/>
              <a:ea typeface="+mn-ea"/>
              <a:cs typeface="+mn-cs"/>
            </a:rPr>
            <a:t>+9</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程度</a:t>
          </a:r>
          <a:r>
            <a:rPr kumimoji="1" lang="ja-JP" altLang="ja-JP" sz="1100">
              <a:solidFill>
                <a:schemeClr val="dk1"/>
              </a:solidFill>
              <a:effectLst/>
              <a:latin typeface="+mn-lt"/>
              <a:ea typeface="+mn-ea"/>
              <a:cs typeface="+mn-cs"/>
            </a:rPr>
            <a:t>と</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しているが、これは</a:t>
          </a:r>
          <a:r>
            <a:rPr kumimoji="1" lang="ja-JP" altLang="en-US" sz="1100">
              <a:solidFill>
                <a:schemeClr val="dk1"/>
              </a:solidFill>
              <a:effectLst/>
              <a:latin typeface="+mn-lt"/>
              <a:ea typeface="+mn-ea"/>
              <a:cs typeface="+mn-cs"/>
            </a:rPr>
            <a:t>大幅な給与改定</a:t>
          </a:r>
          <a:r>
            <a:rPr kumimoji="1" lang="ja-JP" altLang="ja-JP" sz="1100">
              <a:solidFill>
                <a:schemeClr val="dk1"/>
              </a:solidFill>
              <a:effectLst/>
              <a:latin typeface="+mn-lt"/>
              <a:ea typeface="+mn-ea"/>
              <a:cs typeface="+mn-cs"/>
            </a:rPr>
            <a:t>を実施したためと考えられる。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物件費については、システム関係の経費が増加傾向にある。また、物価高に伴う消耗品費の増や委託事業の増も要因となっている。今後は委託内容を整理し適正化を図る。　</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公債費については、現在の償還計画において、地方債償還額は減少傾向を見込んでいるが、近年中に大型事業実施に伴う地方債借入の計画があり、令和</a:t>
          </a:r>
          <a:r>
            <a:rPr kumimoji="1" lang="en-US" altLang="ja-JP" sz="1100" b="0" i="0" baseline="0">
              <a:solidFill>
                <a:schemeClr val="dk1"/>
              </a:solidFill>
              <a:effectLst/>
              <a:latin typeface="+mn-lt"/>
              <a:ea typeface="+mn-ea"/>
              <a:cs typeface="+mn-cs"/>
            </a:rPr>
            <a:t>13</a:t>
          </a:r>
          <a:r>
            <a:rPr kumimoji="1" lang="ja-JP" altLang="ja-JP" sz="1100" b="0" i="0" baseline="0">
              <a:solidFill>
                <a:schemeClr val="dk1"/>
              </a:solidFill>
              <a:effectLst/>
              <a:latin typeface="+mn-lt"/>
              <a:ea typeface="+mn-ea"/>
              <a:cs typeface="+mn-cs"/>
            </a:rPr>
            <a:t>年度ごろに次のピークを迎える見込みであるため、事業の整理等により、上昇を抑制できるよう努める。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福島県古殿町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4,517
4,407
163.29
4,910,966
4,750,149
143,808
3,071,575
5,056,735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38</xdr:row>
      <xdr:rowOff>139700</xdr:rowOff>
    </xdr:from>
    <xdr:to>
      <xdr:col>28</xdr:col>
      <xdr:colOff>114300</xdr:colOff>
      <xdr:row>38</xdr:row>
      <xdr:rowOff>139700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37</xdr:row>
      <xdr:rowOff>168927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54627</xdr:rowOff>
    </xdr:from>
    <xdr:ext cx="53129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30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111777</xdr:rowOff>
    </xdr:from>
    <xdr:ext cx="53129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30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168927</xdr:rowOff>
    </xdr:from>
    <xdr:ext cx="53129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30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2" name="議会費グラフ枠">
          <a:extLst>
            <a:ext uri="{FF2B5EF4-FFF2-40B4-BE49-F238E27FC236}">
              <a16:creationId xmlns:a16="http://schemas.microsoft.com/office/drawing/2014/main" id="{00000000-0008-0000-0700-000034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39527</xdr:rowOff>
    </xdr:from>
    <xdr:to>
      <xdr:col>24</xdr:col>
      <xdr:colOff>62865</xdr:colOff>
      <xdr:row>37</xdr:row>
      <xdr:rowOff>154765</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flipV="1">
          <a:off x="4633595" y="5354477"/>
          <a:ext cx="1270" cy="11439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158592</xdr:rowOff>
    </xdr:from>
    <xdr:ext cx="469744" cy="259045"/>
    <xdr:sp macro="" textlink="">
      <xdr:nvSpPr>
        <xdr:cNvPr id="54" name="議会費最小値テキスト">
          <a:extLst>
            <a:ext uri="{FF2B5EF4-FFF2-40B4-BE49-F238E27FC236}">
              <a16:creationId xmlns:a16="http://schemas.microsoft.com/office/drawing/2014/main" id="{00000000-0008-0000-0700-000036000000}"/>
            </a:ext>
          </a:extLst>
        </xdr:cNvPr>
        <xdr:cNvSpPr txBox="1"/>
      </xdr:nvSpPr>
      <xdr:spPr>
        <a:xfrm>
          <a:off x="4686300" y="6502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154765</xdr:rowOff>
    </xdr:from>
    <xdr:to>
      <xdr:col>24</xdr:col>
      <xdr:colOff>152400</xdr:colOff>
      <xdr:row>37</xdr:row>
      <xdr:rowOff>154765</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4546600" y="6498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157654</xdr:rowOff>
    </xdr:from>
    <xdr:ext cx="534377" cy="259045"/>
    <xdr:sp macro="" textlink="">
      <xdr:nvSpPr>
        <xdr:cNvPr id="56" name="議会費最大値テキスト">
          <a:extLst>
            <a:ext uri="{FF2B5EF4-FFF2-40B4-BE49-F238E27FC236}">
              <a16:creationId xmlns:a16="http://schemas.microsoft.com/office/drawing/2014/main" id="{00000000-0008-0000-0700-000038000000}"/>
            </a:ext>
          </a:extLst>
        </xdr:cNvPr>
        <xdr:cNvSpPr txBox="1"/>
      </xdr:nvSpPr>
      <xdr:spPr>
        <a:xfrm>
          <a:off x="4686300" y="5129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56,882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39527</xdr:rowOff>
    </xdr:from>
    <xdr:to>
      <xdr:col>24</xdr:col>
      <xdr:colOff>152400</xdr:colOff>
      <xdr:row>31</xdr:row>
      <xdr:rowOff>39527</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a:off x="4546600" y="53544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121526</xdr:rowOff>
    </xdr:from>
    <xdr:to>
      <xdr:col>24</xdr:col>
      <xdr:colOff>63500</xdr:colOff>
      <xdr:row>36</xdr:row>
      <xdr:rowOff>158148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3797300" y="6293726"/>
          <a:ext cx="838200" cy="36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49392</xdr:rowOff>
    </xdr:from>
    <xdr:ext cx="534377" cy="259045"/>
    <xdr:sp macro="" textlink="">
      <xdr:nvSpPr>
        <xdr:cNvPr id="59" name="議会費平均値テキスト">
          <a:extLst>
            <a:ext uri="{FF2B5EF4-FFF2-40B4-BE49-F238E27FC236}">
              <a16:creationId xmlns:a16="http://schemas.microsoft.com/office/drawing/2014/main" id="{00000000-0008-0000-0700-00003B000000}"/>
            </a:ext>
          </a:extLst>
        </xdr:cNvPr>
        <xdr:cNvSpPr txBox="1"/>
      </xdr:nvSpPr>
      <xdr:spPr>
        <a:xfrm>
          <a:off x="4686300" y="60501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26515</xdr:rowOff>
    </xdr:from>
    <xdr:to>
      <xdr:col>24</xdr:col>
      <xdr:colOff>114300</xdr:colOff>
      <xdr:row>36</xdr:row>
      <xdr:rowOff>128115</xdr:rowOff>
    </xdr:to>
    <xdr:sp macro="" textlink="">
      <xdr:nvSpPr>
        <xdr:cNvPr id="60" name="フローチャート: 判断 59">
          <a:extLst>
            <a:ext uri="{FF2B5EF4-FFF2-40B4-BE49-F238E27FC236}">
              <a16:creationId xmlns:a16="http://schemas.microsoft.com/office/drawing/2014/main" id="{00000000-0008-0000-0700-00003C000000}"/>
            </a:ext>
          </a:extLst>
        </xdr:cNvPr>
        <xdr:cNvSpPr/>
      </xdr:nvSpPr>
      <xdr:spPr>
        <a:xfrm>
          <a:off x="4584700" y="6198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121526</xdr:rowOff>
    </xdr:from>
    <xdr:to>
      <xdr:col>19</xdr:col>
      <xdr:colOff>177800</xdr:colOff>
      <xdr:row>36</xdr:row>
      <xdr:rowOff>130122</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2908300" y="6293726"/>
          <a:ext cx="889000" cy="8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37534</xdr:rowOff>
    </xdr:from>
    <xdr:to>
      <xdr:col>20</xdr:col>
      <xdr:colOff>38100</xdr:colOff>
      <xdr:row>36</xdr:row>
      <xdr:rowOff>139134</xdr:rowOff>
    </xdr:to>
    <xdr:sp macro="" textlink="">
      <xdr:nvSpPr>
        <xdr:cNvPr id="62" name="フローチャート: 判断 61">
          <a:extLst>
            <a:ext uri="{FF2B5EF4-FFF2-40B4-BE49-F238E27FC236}">
              <a16:creationId xmlns:a16="http://schemas.microsoft.com/office/drawing/2014/main" id="{00000000-0008-0000-0700-00003E000000}"/>
            </a:ext>
          </a:extLst>
        </xdr:cNvPr>
        <xdr:cNvSpPr/>
      </xdr:nvSpPr>
      <xdr:spPr>
        <a:xfrm>
          <a:off x="3746500" y="6209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155661</xdr:rowOff>
    </xdr:from>
    <xdr:ext cx="534377" cy="259045"/>
    <xdr:sp macro="" textlink="">
      <xdr:nvSpPr>
        <xdr:cNvPr id="63" name="テキスト ボックス 62">
          <a:extLst>
            <a:ext uri="{FF2B5EF4-FFF2-40B4-BE49-F238E27FC236}">
              <a16:creationId xmlns:a16="http://schemas.microsoft.com/office/drawing/2014/main" id="{00000000-0008-0000-0700-00003F000000}"/>
            </a:ext>
          </a:extLst>
        </xdr:cNvPr>
        <xdr:cNvSpPr txBox="1"/>
      </xdr:nvSpPr>
      <xdr:spPr>
        <a:xfrm>
          <a:off x="3530111" y="5984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130122</xdr:rowOff>
    </xdr:from>
    <xdr:to>
      <xdr:col>15</xdr:col>
      <xdr:colOff>50800</xdr:colOff>
      <xdr:row>36</xdr:row>
      <xdr:rowOff>142741</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019300" y="6302322"/>
          <a:ext cx="889000" cy="12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72738</xdr:rowOff>
    </xdr:from>
    <xdr:to>
      <xdr:col>15</xdr:col>
      <xdr:colOff>101600</xdr:colOff>
      <xdr:row>37</xdr:row>
      <xdr:rowOff>2888</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2857500" y="6244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19415</xdr:rowOff>
    </xdr:from>
    <xdr:ext cx="534377"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2641111" y="6020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142741</xdr:rowOff>
    </xdr:from>
    <xdr:to>
      <xdr:col>10</xdr:col>
      <xdr:colOff>114300</xdr:colOff>
      <xdr:row>36</xdr:row>
      <xdr:rowOff>159862</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1130300" y="6314941"/>
          <a:ext cx="889000" cy="17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89289</xdr:rowOff>
    </xdr:from>
    <xdr:to>
      <xdr:col>10</xdr:col>
      <xdr:colOff>165100</xdr:colOff>
      <xdr:row>37</xdr:row>
      <xdr:rowOff>19439</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1968500" y="6261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35966</xdr:rowOff>
    </xdr:from>
    <xdr:ext cx="534377"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1752111" y="6036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56690</xdr:rowOff>
    </xdr:from>
    <xdr:to>
      <xdr:col>6</xdr:col>
      <xdr:colOff>38100</xdr:colOff>
      <xdr:row>36</xdr:row>
      <xdr:rowOff>158290</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1079500" y="6228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3367</xdr:rowOff>
    </xdr:from>
    <xdr:ext cx="534377"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863111" y="6004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107348</xdr:rowOff>
    </xdr:from>
    <xdr:to>
      <xdr:col>24</xdr:col>
      <xdr:colOff>114300</xdr:colOff>
      <xdr:row>37</xdr:row>
      <xdr:rowOff>37498</xdr:rowOff>
    </xdr:to>
    <xdr:sp macro="" textlink="">
      <xdr:nvSpPr>
        <xdr:cNvPr id="77" name="楕円 76">
          <a:extLst>
            <a:ext uri="{FF2B5EF4-FFF2-40B4-BE49-F238E27FC236}">
              <a16:creationId xmlns:a16="http://schemas.microsoft.com/office/drawing/2014/main" id="{00000000-0008-0000-0700-00004D000000}"/>
            </a:ext>
          </a:extLst>
        </xdr:cNvPr>
        <xdr:cNvSpPr/>
      </xdr:nvSpPr>
      <xdr:spPr>
        <a:xfrm>
          <a:off x="4584700" y="6279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85775</xdr:rowOff>
    </xdr:from>
    <xdr:ext cx="534377" cy="259045"/>
    <xdr:sp macro="" textlink="">
      <xdr:nvSpPr>
        <xdr:cNvPr id="78" name="議会費該当値テキスト">
          <a:extLst>
            <a:ext uri="{FF2B5EF4-FFF2-40B4-BE49-F238E27FC236}">
              <a16:creationId xmlns:a16="http://schemas.microsoft.com/office/drawing/2014/main" id="{00000000-0008-0000-0700-00004E000000}"/>
            </a:ext>
          </a:extLst>
        </xdr:cNvPr>
        <xdr:cNvSpPr txBox="1"/>
      </xdr:nvSpPr>
      <xdr:spPr>
        <a:xfrm>
          <a:off x="4686300" y="62579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70726</xdr:rowOff>
    </xdr:from>
    <xdr:to>
      <xdr:col>20</xdr:col>
      <xdr:colOff>38100</xdr:colOff>
      <xdr:row>37</xdr:row>
      <xdr:rowOff>876</xdr:rowOff>
    </xdr:to>
    <xdr:sp macro="" textlink="">
      <xdr:nvSpPr>
        <xdr:cNvPr id="79" name="楕円 78">
          <a:extLst>
            <a:ext uri="{FF2B5EF4-FFF2-40B4-BE49-F238E27FC236}">
              <a16:creationId xmlns:a16="http://schemas.microsoft.com/office/drawing/2014/main" id="{00000000-0008-0000-0700-00004F000000}"/>
            </a:ext>
          </a:extLst>
        </xdr:cNvPr>
        <xdr:cNvSpPr/>
      </xdr:nvSpPr>
      <xdr:spPr>
        <a:xfrm>
          <a:off x="3746500" y="6242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163453</xdr:rowOff>
    </xdr:from>
    <xdr:ext cx="534377"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3530111" y="6335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79322</xdr:rowOff>
    </xdr:from>
    <xdr:to>
      <xdr:col>15</xdr:col>
      <xdr:colOff>101600</xdr:colOff>
      <xdr:row>37</xdr:row>
      <xdr:rowOff>9472</xdr:rowOff>
    </xdr:to>
    <xdr:sp macro="" textlink="">
      <xdr:nvSpPr>
        <xdr:cNvPr id="81" name="楕円 80">
          <a:extLst>
            <a:ext uri="{FF2B5EF4-FFF2-40B4-BE49-F238E27FC236}">
              <a16:creationId xmlns:a16="http://schemas.microsoft.com/office/drawing/2014/main" id="{00000000-0008-0000-0700-000051000000}"/>
            </a:ext>
          </a:extLst>
        </xdr:cNvPr>
        <xdr:cNvSpPr/>
      </xdr:nvSpPr>
      <xdr:spPr>
        <a:xfrm>
          <a:off x="2857500" y="6251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599</xdr:rowOff>
    </xdr:from>
    <xdr:ext cx="534377"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2641111" y="6344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91941</xdr:rowOff>
    </xdr:from>
    <xdr:to>
      <xdr:col>10</xdr:col>
      <xdr:colOff>165100</xdr:colOff>
      <xdr:row>37</xdr:row>
      <xdr:rowOff>22091</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1968500" y="6264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13218</xdr:rowOff>
    </xdr:from>
    <xdr:ext cx="534377" cy="259045"/>
    <xdr:sp macro="" textlink="">
      <xdr:nvSpPr>
        <xdr:cNvPr id="84" name="テキスト ボックス 83">
          <a:extLst>
            <a:ext uri="{FF2B5EF4-FFF2-40B4-BE49-F238E27FC236}">
              <a16:creationId xmlns:a16="http://schemas.microsoft.com/office/drawing/2014/main" id="{00000000-0008-0000-0700-000054000000}"/>
            </a:ext>
          </a:extLst>
        </xdr:cNvPr>
        <xdr:cNvSpPr txBox="1"/>
      </xdr:nvSpPr>
      <xdr:spPr>
        <a:xfrm>
          <a:off x="1752111" y="6356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109062</xdr:rowOff>
    </xdr:from>
    <xdr:to>
      <xdr:col>6</xdr:col>
      <xdr:colOff>38100</xdr:colOff>
      <xdr:row>37</xdr:row>
      <xdr:rowOff>39212</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1079500" y="6281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30339</xdr:rowOff>
    </xdr:from>
    <xdr:ext cx="534377"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863111" y="6373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7" name="正方形/長方形 86">
          <a:extLst>
            <a:ext uri="{FF2B5EF4-FFF2-40B4-BE49-F238E27FC236}">
              <a16:creationId xmlns:a16="http://schemas.microsoft.com/office/drawing/2014/main" id="{00000000-0008-0000-0700-000057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5" name="テキスト ボックス 94">
          <a:extLst>
            <a:ext uri="{FF2B5EF4-FFF2-40B4-BE49-F238E27FC236}">
              <a16:creationId xmlns:a16="http://schemas.microsoft.com/office/drawing/2014/main" id="{00000000-0008-0000-0700-00005F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6" name="直線コネクタ 95">
          <a:extLst>
            <a:ext uri="{FF2B5EF4-FFF2-40B4-BE49-F238E27FC236}">
              <a16:creationId xmlns:a16="http://schemas.microsoft.com/office/drawing/2014/main" id="{00000000-0008-0000-0700-000060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139700</xdr:rowOff>
    </xdr:from>
    <xdr:to>
      <xdr:col>28</xdr:col>
      <xdr:colOff>114300</xdr:colOff>
      <xdr:row>59</xdr:row>
      <xdr:rowOff>139700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255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168927</xdr:rowOff>
    </xdr:from>
    <xdr:ext cx="248786" cy="259045"/>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513214" y="10113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25400</xdr:rowOff>
    </xdr:from>
    <xdr:to>
      <xdr:col>28</xdr:col>
      <xdr:colOff>114300</xdr:colOff>
      <xdr:row>58</xdr:row>
      <xdr:rowOff>25400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57</xdr:row>
      <xdr:rowOff>54627</xdr:rowOff>
    </xdr:from>
    <xdr:ext cx="595419"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166581" y="9827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82550</xdr:rowOff>
    </xdr:from>
    <xdr:to>
      <xdr:col>28</xdr:col>
      <xdr:colOff>114300</xdr:colOff>
      <xdr:row>56</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9683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111777</xdr:rowOff>
    </xdr:from>
    <xdr:ext cx="595419"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166581" y="9541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25400</xdr:rowOff>
    </xdr:from>
    <xdr:to>
      <xdr:col>28</xdr:col>
      <xdr:colOff>114300</xdr:colOff>
      <xdr:row>53</xdr:row>
      <xdr:rowOff>25400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112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54627</xdr:rowOff>
    </xdr:from>
    <xdr:ext cx="685572"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76428" y="89700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82550</xdr:rowOff>
    </xdr:from>
    <xdr:to>
      <xdr:col>28</xdr:col>
      <xdr:colOff>114300</xdr:colOff>
      <xdr:row>51</xdr:row>
      <xdr:rowOff>82550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50</xdr:row>
      <xdr:rowOff>111777</xdr:rowOff>
    </xdr:from>
    <xdr:ext cx="685572"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76428" y="86842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49</xdr:row>
      <xdr:rowOff>139700</xdr:rowOff>
    </xdr:from>
    <xdr:to>
      <xdr:col>28</xdr:col>
      <xdr:colOff>114300</xdr:colOff>
      <xdr:row>49</xdr:row>
      <xdr:rowOff>139700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540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48</xdr:row>
      <xdr:rowOff>168927</xdr:rowOff>
    </xdr:from>
    <xdr:ext cx="685572"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76428" y="83985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a:extLst>
            <a:ext uri="{FF2B5EF4-FFF2-40B4-BE49-F238E27FC236}">
              <a16:creationId xmlns:a16="http://schemas.microsoft.com/office/drawing/2014/main" id="{00000000-0008-0000-07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136292</xdr:rowOff>
    </xdr:from>
    <xdr:to>
      <xdr:col>24</xdr:col>
      <xdr:colOff>62865</xdr:colOff>
      <xdr:row>59</xdr:row>
      <xdr:rowOff>6911</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4633595" y="8708792"/>
          <a:ext cx="1270" cy="14136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10738</xdr:rowOff>
    </xdr:from>
    <xdr:ext cx="599010" cy="259045"/>
    <xdr:sp macro="" textlink="">
      <xdr:nvSpPr>
        <xdr:cNvPr id="115" name="総務費最小値テキスト">
          <a:extLst>
            <a:ext uri="{FF2B5EF4-FFF2-40B4-BE49-F238E27FC236}">
              <a16:creationId xmlns:a16="http://schemas.microsoft.com/office/drawing/2014/main" id="{00000000-0008-0000-0700-000073000000}"/>
            </a:ext>
          </a:extLst>
        </xdr:cNvPr>
        <xdr:cNvSpPr txBox="1"/>
      </xdr:nvSpPr>
      <xdr:spPr>
        <a:xfrm>
          <a:off x="4686300" y="101262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139,411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6911</xdr:rowOff>
    </xdr:from>
    <xdr:to>
      <xdr:col>24</xdr:col>
      <xdr:colOff>152400</xdr:colOff>
      <xdr:row>59</xdr:row>
      <xdr:rowOff>6911</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101224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82969</xdr:rowOff>
    </xdr:from>
    <xdr:ext cx="690189" cy="259045"/>
    <xdr:sp macro="" textlink="">
      <xdr:nvSpPr>
        <xdr:cNvPr id="117" name="総務費最大値テキスト">
          <a:extLst>
            <a:ext uri="{FF2B5EF4-FFF2-40B4-BE49-F238E27FC236}">
              <a16:creationId xmlns:a16="http://schemas.microsoft.com/office/drawing/2014/main" id="{00000000-0008-0000-0700-000075000000}"/>
            </a:ext>
          </a:extLst>
        </xdr:cNvPr>
        <xdr:cNvSpPr txBox="1"/>
      </xdr:nvSpPr>
      <xdr:spPr>
        <a:xfrm>
          <a:off x="4686300" y="848401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1,623,578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136292</xdr:rowOff>
    </xdr:from>
    <xdr:to>
      <xdr:col>24</xdr:col>
      <xdr:colOff>152400</xdr:colOff>
      <xdr:row>50</xdr:row>
      <xdr:rowOff>136292</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8708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110002</xdr:rowOff>
    </xdr:from>
    <xdr:to>
      <xdr:col>24</xdr:col>
      <xdr:colOff>63500</xdr:colOff>
      <xdr:row>58</xdr:row>
      <xdr:rowOff>131953</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3797300" y="10054102"/>
          <a:ext cx="838200" cy="21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122276</xdr:rowOff>
    </xdr:from>
    <xdr:ext cx="599010" cy="259045"/>
    <xdr:sp macro="" textlink="">
      <xdr:nvSpPr>
        <xdr:cNvPr id="120" name="総務費平均値テキスト">
          <a:extLst>
            <a:ext uri="{FF2B5EF4-FFF2-40B4-BE49-F238E27FC236}">
              <a16:creationId xmlns:a16="http://schemas.microsoft.com/office/drawing/2014/main" id="{00000000-0008-0000-0700-000078000000}"/>
            </a:ext>
          </a:extLst>
        </xdr:cNvPr>
        <xdr:cNvSpPr txBox="1"/>
      </xdr:nvSpPr>
      <xdr:spPr>
        <a:xfrm>
          <a:off x="4686300" y="972347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99399</xdr:rowOff>
    </xdr:from>
    <xdr:to>
      <xdr:col>24</xdr:col>
      <xdr:colOff>114300</xdr:colOff>
      <xdr:row>58</xdr:row>
      <xdr:rowOff>29549</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4584700" y="9872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68015</xdr:rowOff>
    </xdr:from>
    <xdr:to>
      <xdr:col>19</xdr:col>
      <xdr:colOff>177800</xdr:colOff>
      <xdr:row>58</xdr:row>
      <xdr:rowOff>131953</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908300" y="10012115"/>
          <a:ext cx="889000" cy="63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109535</xdr:rowOff>
    </xdr:from>
    <xdr:to>
      <xdr:col>20</xdr:col>
      <xdr:colOff>38100</xdr:colOff>
      <xdr:row>58</xdr:row>
      <xdr:rowOff>39685</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3746500" y="9882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56212</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3497795" y="96574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68015</xdr:rowOff>
    </xdr:from>
    <xdr:to>
      <xdr:col>15</xdr:col>
      <xdr:colOff>50800</xdr:colOff>
      <xdr:row>58</xdr:row>
      <xdr:rowOff>98964</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flipV="1">
          <a:off x="2019300" y="10012115"/>
          <a:ext cx="889000" cy="30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51034</xdr:rowOff>
    </xdr:from>
    <xdr:to>
      <xdr:col>15</xdr:col>
      <xdr:colOff>101600</xdr:colOff>
      <xdr:row>57</xdr:row>
      <xdr:rowOff>152634</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2857500" y="9823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169161</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2608795" y="95989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97240</xdr:rowOff>
    </xdr:from>
    <xdr:to>
      <xdr:col>10</xdr:col>
      <xdr:colOff>114300</xdr:colOff>
      <xdr:row>58</xdr:row>
      <xdr:rowOff>98964</xdr:rowOff>
    </xdr:to>
    <xdr:cxnSp macro="">
      <xdr:nvCxnSpPr>
        <xdr:cNvPr id="128" name="直線コネクタ 127">
          <a:extLst>
            <a:ext uri="{FF2B5EF4-FFF2-40B4-BE49-F238E27FC236}">
              <a16:creationId xmlns:a16="http://schemas.microsoft.com/office/drawing/2014/main" id="{00000000-0008-0000-0700-000080000000}"/>
            </a:ext>
          </a:extLst>
        </xdr:cNvPr>
        <xdr:cNvCxnSpPr/>
      </xdr:nvCxnSpPr>
      <xdr:spPr>
        <a:xfrm>
          <a:off x="1130300" y="10041340"/>
          <a:ext cx="889000" cy="1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31434</xdr:rowOff>
    </xdr:from>
    <xdr:to>
      <xdr:col>10</xdr:col>
      <xdr:colOff>165100</xdr:colOff>
      <xdr:row>57</xdr:row>
      <xdr:rowOff>133034</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968500" y="9804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149561</xdr:rowOff>
    </xdr:from>
    <xdr:ext cx="59901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1719795" y="95793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28454</xdr:rowOff>
    </xdr:from>
    <xdr:to>
      <xdr:col>6</xdr:col>
      <xdr:colOff>38100</xdr:colOff>
      <xdr:row>57</xdr:row>
      <xdr:rowOff>130054</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079500" y="9801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146581</xdr:rowOff>
    </xdr:from>
    <xdr:ext cx="59901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830795" y="95763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59202</xdr:rowOff>
    </xdr:from>
    <xdr:to>
      <xdr:col>24</xdr:col>
      <xdr:colOff>114300</xdr:colOff>
      <xdr:row>58</xdr:row>
      <xdr:rowOff>160802</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4584700" y="10003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145579</xdr:rowOff>
    </xdr:from>
    <xdr:ext cx="599010" cy="259045"/>
    <xdr:sp macro="" textlink="">
      <xdr:nvSpPr>
        <xdr:cNvPr id="139" name="総務費該当値テキスト">
          <a:extLst>
            <a:ext uri="{FF2B5EF4-FFF2-40B4-BE49-F238E27FC236}">
              <a16:creationId xmlns:a16="http://schemas.microsoft.com/office/drawing/2014/main" id="{00000000-0008-0000-0700-00008B000000}"/>
            </a:ext>
          </a:extLst>
        </xdr:cNvPr>
        <xdr:cNvSpPr txBox="1"/>
      </xdr:nvSpPr>
      <xdr:spPr>
        <a:xfrm>
          <a:off x="4686300" y="99182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211,179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81153</xdr:rowOff>
    </xdr:from>
    <xdr:to>
      <xdr:col>20</xdr:col>
      <xdr:colOff>38100</xdr:colOff>
      <xdr:row>59</xdr:row>
      <xdr:rowOff>11303</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3746500" y="10025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59</xdr:row>
      <xdr:rowOff>2430</xdr:rowOff>
    </xdr:from>
    <xdr:ext cx="599010"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3497795" y="101179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17215</xdr:rowOff>
    </xdr:from>
    <xdr:to>
      <xdr:col>15</xdr:col>
      <xdr:colOff>101600</xdr:colOff>
      <xdr:row>58</xdr:row>
      <xdr:rowOff>118815</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2857500" y="9961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109942</xdr:rowOff>
    </xdr:from>
    <xdr:ext cx="599010"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2608795" y="100540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48164</xdr:rowOff>
    </xdr:from>
    <xdr:to>
      <xdr:col>10</xdr:col>
      <xdr:colOff>165100</xdr:colOff>
      <xdr:row>58</xdr:row>
      <xdr:rowOff>149764</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968500" y="9992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140891</xdr:rowOff>
    </xdr:from>
    <xdr:ext cx="599010"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1719795" y="100849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46440</xdr:rowOff>
    </xdr:from>
    <xdr:to>
      <xdr:col>6</xdr:col>
      <xdr:colOff>38100</xdr:colOff>
      <xdr:row>58</xdr:row>
      <xdr:rowOff>148040</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079500" y="9990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139167</xdr:rowOff>
    </xdr:from>
    <xdr:ext cx="599010"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830795" y="100832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25400</xdr:rowOff>
    </xdr:from>
    <xdr:to>
      <xdr:col>28</xdr:col>
      <xdr:colOff>114300</xdr:colOff>
      <xdr:row>78</xdr:row>
      <xdr:rowOff>25400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54627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256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70</xdr:row>
      <xdr:rowOff>111777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民生費グラフ枠">
          <a:extLst>
            <a:ext uri="{FF2B5EF4-FFF2-40B4-BE49-F238E27FC236}">
              <a16:creationId xmlns:a16="http://schemas.microsoft.com/office/drawing/2014/main" id="{00000000-0008-0000-0700-0000A7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28011</xdr:rowOff>
    </xdr:from>
    <xdr:to>
      <xdr:col>24</xdr:col>
      <xdr:colOff>62865</xdr:colOff>
      <xdr:row>78</xdr:row>
      <xdr:rowOff>158634</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flipV="1">
          <a:off x="4633595" y="12200961"/>
          <a:ext cx="1270" cy="13307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162461</xdr:rowOff>
    </xdr:from>
    <xdr:ext cx="599010" cy="259045"/>
    <xdr:sp macro="" textlink="">
      <xdr:nvSpPr>
        <xdr:cNvPr id="169" name="民生費最小値テキスト">
          <a:extLst>
            <a:ext uri="{FF2B5EF4-FFF2-40B4-BE49-F238E27FC236}">
              <a16:creationId xmlns:a16="http://schemas.microsoft.com/office/drawing/2014/main" id="{00000000-0008-0000-0700-0000A9000000}"/>
            </a:ext>
          </a:extLst>
        </xdr:cNvPr>
        <xdr:cNvSpPr txBox="1"/>
      </xdr:nvSpPr>
      <xdr:spPr>
        <a:xfrm>
          <a:off x="4686300" y="135355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176,687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158634</xdr:rowOff>
    </xdr:from>
    <xdr:to>
      <xdr:col>24</xdr:col>
      <xdr:colOff>152400</xdr:colOff>
      <xdr:row>78</xdr:row>
      <xdr:rowOff>158634</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4546600" y="135317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146138</xdr:rowOff>
    </xdr:from>
    <xdr:ext cx="599010" cy="259045"/>
    <xdr:sp macro="" textlink="">
      <xdr:nvSpPr>
        <xdr:cNvPr id="171" name="民生費最大値テキスト">
          <a:extLst>
            <a:ext uri="{FF2B5EF4-FFF2-40B4-BE49-F238E27FC236}">
              <a16:creationId xmlns:a16="http://schemas.microsoft.com/office/drawing/2014/main" id="{00000000-0008-0000-0700-0000AB000000}"/>
            </a:ext>
          </a:extLst>
        </xdr:cNvPr>
        <xdr:cNvSpPr txBox="1"/>
      </xdr:nvSpPr>
      <xdr:spPr>
        <a:xfrm>
          <a:off x="4686300" y="119761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409,543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28011</xdr:rowOff>
    </xdr:from>
    <xdr:to>
      <xdr:col>24</xdr:col>
      <xdr:colOff>152400</xdr:colOff>
      <xdr:row>71</xdr:row>
      <xdr:rowOff>28011</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4546600" y="122009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29108</xdr:rowOff>
    </xdr:from>
    <xdr:to>
      <xdr:col>24</xdr:col>
      <xdr:colOff>63500</xdr:colOff>
      <xdr:row>78</xdr:row>
      <xdr:rowOff>54066</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3797300" y="13402208"/>
          <a:ext cx="838200" cy="24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19349</xdr:rowOff>
    </xdr:from>
    <xdr:ext cx="599010" cy="259045"/>
    <xdr:sp macro="" textlink="">
      <xdr:nvSpPr>
        <xdr:cNvPr id="174" name="民生費平均値テキスト">
          <a:extLst>
            <a:ext uri="{FF2B5EF4-FFF2-40B4-BE49-F238E27FC236}">
              <a16:creationId xmlns:a16="http://schemas.microsoft.com/office/drawing/2014/main" id="{00000000-0008-0000-0700-0000AE000000}"/>
            </a:ext>
          </a:extLst>
        </xdr:cNvPr>
        <xdr:cNvSpPr txBox="1"/>
      </xdr:nvSpPr>
      <xdr:spPr>
        <a:xfrm>
          <a:off x="4686300" y="1287809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256,173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167922</xdr:rowOff>
    </xdr:from>
    <xdr:to>
      <xdr:col>24</xdr:col>
      <xdr:colOff>114300</xdr:colOff>
      <xdr:row>76</xdr:row>
      <xdr:rowOff>98072</xdr:rowOff>
    </xdr:to>
    <xdr:sp macro="" textlink="">
      <xdr:nvSpPr>
        <xdr:cNvPr id="175" name="フローチャート: 判断 174">
          <a:extLst>
            <a:ext uri="{FF2B5EF4-FFF2-40B4-BE49-F238E27FC236}">
              <a16:creationId xmlns:a16="http://schemas.microsoft.com/office/drawing/2014/main" id="{00000000-0008-0000-0700-0000AF000000}"/>
            </a:ext>
          </a:extLst>
        </xdr:cNvPr>
        <xdr:cNvSpPr/>
      </xdr:nvSpPr>
      <xdr:spPr>
        <a:xfrm>
          <a:off x="4584700" y="13026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29108</xdr:rowOff>
    </xdr:from>
    <xdr:to>
      <xdr:col>19</xdr:col>
      <xdr:colOff>177800</xdr:colOff>
      <xdr:row>78</xdr:row>
      <xdr:rowOff>74887</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2908300" y="13402208"/>
          <a:ext cx="889000" cy="45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67486</xdr:rowOff>
    </xdr:from>
    <xdr:to>
      <xdr:col>20</xdr:col>
      <xdr:colOff>38100</xdr:colOff>
      <xdr:row>76</xdr:row>
      <xdr:rowOff>169086</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3746500" y="13097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14163</xdr:rowOff>
    </xdr:from>
    <xdr:ext cx="599010" cy="259045"/>
    <xdr:sp macro="" textlink="">
      <xdr:nvSpPr>
        <xdr:cNvPr id="178" name="テキスト ボックス 177">
          <a:extLst>
            <a:ext uri="{FF2B5EF4-FFF2-40B4-BE49-F238E27FC236}">
              <a16:creationId xmlns:a16="http://schemas.microsoft.com/office/drawing/2014/main" id="{00000000-0008-0000-0700-0000B2000000}"/>
            </a:ext>
          </a:extLst>
        </xdr:cNvPr>
        <xdr:cNvSpPr txBox="1"/>
      </xdr:nvSpPr>
      <xdr:spPr>
        <a:xfrm>
          <a:off x="3497795" y="128729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100958</xdr:rowOff>
    </xdr:from>
    <xdr:to>
      <xdr:col>15</xdr:col>
      <xdr:colOff>50800</xdr:colOff>
      <xdr:row>78</xdr:row>
      <xdr:rowOff>74887</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a:off x="2019300" y="13131158"/>
          <a:ext cx="889000" cy="316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31893</xdr:rowOff>
    </xdr:from>
    <xdr:to>
      <xdr:col>15</xdr:col>
      <xdr:colOff>101600</xdr:colOff>
      <xdr:row>77</xdr:row>
      <xdr:rowOff>133493</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2857500" y="13233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150020</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2608795" y="130087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77967</xdr:rowOff>
    </xdr:from>
    <xdr:to>
      <xdr:col>10</xdr:col>
      <xdr:colOff>114300</xdr:colOff>
      <xdr:row>76</xdr:row>
      <xdr:rowOff>100958</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1130300" y="13108167"/>
          <a:ext cx="889000" cy="22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42849</xdr:rowOff>
    </xdr:from>
    <xdr:to>
      <xdr:col>10</xdr:col>
      <xdr:colOff>165100</xdr:colOff>
      <xdr:row>76</xdr:row>
      <xdr:rowOff>144449</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1968500" y="13073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160976</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1719795" y="12848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9868</xdr:rowOff>
    </xdr:from>
    <xdr:to>
      <xdr:col>6</xdr:col>
      <xdr:colOff>38100</xdr:colOff>
      <xdr:row>77</xdr:row>
      <xdr:rowOff>111468</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1079500" y="13211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102595</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830795" y="133042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3266</xdr:rowOff>
    </xdr:from>
    <xdr:to>
      <xdr:col>24</xdr:col>
      <xdr:colOff>114300</xdr:colOff>
      <xdr:row>78</xdr:row>
      <xdr:rowOff>104866</xdr:rowOff>
    </xdr:to>
    <xdr:sp macro="" textlink="">
      <xdr:nvSpPr>
        <xdr:cNvPr id="192" name="楕円 191">
          <a:extLst>
            <a:ext uri="{FF2B5EF4-FFF2-40B4-BE49-F238E27FC236}">
              <a16:creationId xmlns:a16="http://schemas.microsoft.com/office/drawing/2014/main" id="{00000000-0008-0000-0700-0000C0000000}"/>
            </a:ext>
          </a:extLst>
        </xdr:cNvPr>
        <xdr:cNvSpPr/>
      </xdr:nvSpPr>
      <xdr:spPr>
        <a:xfrm>
          <a:off x="4584700" y="13376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89643</xdr:rowOff>
    </xdr:from>
    <xdr:ext cx="599010" cy="259045"/>
    <xdr:sp macro="" textlink="">
      <xdr:nvSpPr>
        <xdr:cNvPr id="193" name="民生費該当値テキスト">
          <a:extLst>
            <a:ext uri="{FF2B5EF4-FFF2-40B4-BE49-F238E27FC236}">
              <a16:creationId xmlns:a16="http://schemas.microsoft.com/office/drawing/2014/main" id="{00000000-0008-0000-0700-0000C1000000}"/>
            </a:ext>
          </a:extLst>
        </xdr:cNvPr>
        <xdr:cNvSpPr txBox="1"/>
      </xdr:nvSpPr>
      <xdr:spPr>
        <a:xfrm>
          <a:off x="4686300" y="132912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194,984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149758</xdr:rowOff>
    </xdr:from>
    <xdr:to>
      <xdr:col>20</xdr:col>
      <xdr:colOff>38100</xdr:colOff>
      <xdr:row>78</xdr:row>
      <xdr:rowOff>79908</xdr:rowOff>
    </xdr:to>
    <xdr:sp macro="" textlink="">
      <xdr:nvSpPr>
        <xdr:cNvPr id="194" name="楕円 193">
          <a:extLst>
            <a:ext uri="{FF2B5EF4-FFF2-40B4-BE49-F238E27FC236}">
              <a16:creationId xmlns:a16="http://schemas.microsoft.com/office/drawing/2014/main" id="{00000000-0008-0000-0700-0000C2000000}"/>
            </a:ext>
          </a:extLst>
        </xdr:cNvPr>
        <xdr:cNvSpPr/>
      </xdr:nvSpPr>
      <xdr:spPr>
        <a:xfrm>
          <a:off x="3746500" y="13351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71035</xdr:rowOff>
    </xdr:from>
    <xdr:ext cx="59901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3497795" y="134441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24087</xdr:rowOff>
    </xdr:from>
    <xdr:to>
      <xdr:col>15</xdr:col>
      <xdr:colOff>101600</xdr:colOff>
      <xdr:row>78</xdr:row>
      <xdr:rowOff>125687</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2857500" y="13397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116814</xdr:rowOff>
    </xdr:from>
    <xdr:ext cx="59901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2608795" y="134899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50158</xdr:rowOff>
    </xdr:from>
    <xdr:to>
      <xdr:col>10</xdr:col>
      <xdr:colOff>165100</xdr:colOff>
      <xdr:row>76</xdr:row>
      <xdr:rowOff>151758</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1968500" y="13080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142885</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1719795" y="131730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27167</xdr:rowOff>
    </xdr:from>
    <xdr:to>
      <xdr:col>6</xdr:col>
      <xdr:colOff>38100</xdr:colOff>
      <xdr:row>76</xdr:row>
      <xdr:rowOff>128767</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1079500" y="13057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145294</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830795" y="128325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a:extLst>
            <a:ext uri="{FF2B5EF4-FFF2-40B4-BE49-F238E27FC236}">
              <a16:creationId xmlns:a16="http://schemas.microsoft.com/office/drawing/2014/main" id="{00000000-0008-0000-0700-0000CA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0" name="テキスト ボックス 209">
          <a:extLst>
            <a:ext uri="{FF2B5EF4-FFF2-40B4-BE49-F238E27FC236}">
              <a16:creationId xmlns:a16="http://schemas.microsoft.com/office/drawing/2014/main" id="{00000000-0008-0000-0700-0000D2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a:extLst>
            <a:ext uri="{FF2B5EF4-FFF2-40B4-BE49-F238E27FC236}">
              <a16:creationId xmlns:a16="http://schemas.microsoft.com/office/drawing/2014/main" id="{00000000-0008-0000-0700-0000D3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98879</xdr:rowOff>
    </xdr:from>
    <xdr:to>
      <xdr:col>28</xdr:col>
      <xdr:colOff>114300</xdr:colOff>
      <xdr:row>99</xdr:row>
      <xdr:rowOff>98879</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128106</xdr:rowOff>
    </xdr:from>
    <xdr:ext cx="248786" cy="259045"/>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27898</xdr:rowOff>
    </xdr:from>
    <xdr:to>
      <xdr:col>24</xdr:col>
      <xdr:colOff>62865</xdr:colOff>
      <xdr:row>98</xdr:row>
      <xdr:rowOff>98140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629848"/>
          <a:ext cx="1270" cy="12703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101967</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6904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98140</xdr:rowOff>
    </xdr:from>
    <xdr:to>
      <xdr:col>24</xdr:col>
      <xdr:colOff>152400</xdr:colOff>
      <xdr:row>98</xdr:row>
      <xdr:rowOff>98140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6900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146025</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4050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441,735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27898</xdr:rowOff>
    </xdr:from>
    <xdr:to>
      <xdr:col>24</xdr:col>
      <xdr:colOff>152400</xdr:colOff>
      <xdr:row>91</xdr:row>
      <xdr:rowOff>27898</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6298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56581</xdr:rowOff>
    </xdr:from>
    <xdr:to>
      <xdr:col>24</xdr:col>
      <xdr:colOff>63500</xdr:colOff>
      <xdr:row>98</xdr:row>
      <xdr:rowOff>72661</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3797300" y="16858681"/>
          <a:ext cx="838200" cy="16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36509</xdr:rowOff>
    </xdr:from>
    <xdr:ext cx="599010"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49570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115,548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13632</xdr:rowOff>
    </xdr:from>
    <xdr:to>
      <xdr:col>24</xdr:col>
      <xdr:colOff>114300</xdr:colOff>
      <xdr:row>97</xdr:row>
      <xdr:rowOff>115232</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644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72661</xdr:rowOff>
    </xdr:from>
    <xdr:to>
      <xdr:col>19</xdr:col>
      <xdr:colOff>177800</xdr:colOff>
      <xdr:row>98</xdr:row>
      <xdr:rowOff>95238</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2908300" y="16874761"/>
          <a:ext cx="889000" cy="22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156976</xdr:rowOff>
    </xdr:from>
    <xdr:to>
      <xdr:col>20</xdr:col>
      <xdr:colOff>38100</xdr:colOff>
      <xdr:row>97</xdr:row>
      <xdr:rowOff>87126</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616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103653</xdr:rowOff>
    </xdr:from>
    <xdr:ext cx="599010"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497795" y="163914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83069</xdr:rowOff>
    </xdr:from>
    <xdr:to>
      <xdr:col>15</xdr:col>
      <xdr:colOff>50800</xdr:colOff>
      <xdr:row>98</xdr:row>
      <xdr:rowOff>95238</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2019300" y="16885169"/>
          <a:ext cx="889000" cy="12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43449</xdr:rowOff>
    </xdr:from>
    <xdr:to>
      <xdr:col>15</xdr:col>
      <xdr:colOff>101600</xdr:colOff>
      <xdr:row>97</xdr:row>
      <xdr:rowOff>145049</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674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161576</xdr:rowOff>
    </xdr:from>
    <xdr:ext cx="599010"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08795" y="164493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161251</xdr:rowOff>
    </xdr:from>
    <xdr:to>
      <xdr:col>10</xdr:col>
      <xdr:colOff>114300</xdr:colOff>
      <xdr:row>98</xdr:row>
      <xdr:rowOff>83069</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a:off x="1130300" y="16791901"/>
          <a:ext cx="889000" cy="93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144388</xdr:rowOff>
    </xdr:from>
    <xdr:to>
      <xdr:col>10</xdr:col>
      <xdr:colOff>165100</xdr:colOff>
      <xdr:row>97</xdr:row>
      <xdr:rowOff>74538</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603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91065</xdr:rowOff>
    </xdr:from>
    <xdr:ext cx="59901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19795" y="163788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42106</xdr:rowOff>
    </xdr:from>
    <xdr:to>
      <xdr:col>6</xdr:col>
      <xdr:colOff>38100</xdr:colOff>
      <xdr:row>97</xdr:row>
      <xdr:rowOff>143706</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672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160233</xdr:rowOff>
    </xdr:from>
    <xdr:ext cx="59901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30795" y="164479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5781</xdr:rowOff>
    </xdr:from>
    <xdr:to>
      <xdr:col>24</xdr:col>
      <xdr:colOff>114300</xdr:colOff>
      <xdr:row>98</xdr:row>
      <xdr:rowOff>107381</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807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92158</xdr:rowOff>
    </xdr:from>
    <xdr:ext cx="534377"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722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21861</xdr:rowOff>
    </xdr:from>
    <xdr:to>
      <xdr:col>20</xdr:col>
      <xdr:colOff>38100</xdr:colOff>
      <xdr:row>98</xdr:row>
      <xdr:rowOff>123461</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823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114588</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530111" y="16916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44438</xdr:rowOff>
    </xdr:from>
    <xdr:to>
      <xdr:col>15</xdr:col>
      <xdr:colOff>101600</xdr:colOff>
      <xdr:row>98</xdr:row>
      <xdr:rowOff>146038</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846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137165</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41111" y="16939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32269</xdr:rowOff>
    </xdr:from>
    <xdr:to>
      <xdr:col>10</xdr:col>
      <xdr:colOff>165100</xdr:colOff>
      <xdr:row>98</xdr:row>
      <xdr:rowOff>133869</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834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124996</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52111" y="16927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110451</xdr:rowOff>
    </xdr:from>
    <xdr:to>
      <xdr:col>6</xdr:col>
      <xdr:colOff>38100</xdr:colOff>
      <xdr:row>98</xdr:row>
      <xdr:rowOff>40601</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741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31728</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63111" y="16833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労働費グラフ枠">
          <a:extLst>
            <a:ext uri="{FF2B5EF4-FFF2-40B4-BE49-F238E27FC236}">
              <a16:creationId xmlns:a16="http://schemas.microsoft.com/office/drawing/2014/main" id="{00000000-0008-0000-07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75057</xdr:rowOff>
    </xdr:from>
    <xdr:to>
      <xdr:col>54</xdr:col>
      <xdr:colOff>189865</xdr:colOff>
      <xdr:row>39</xdr:row>
      <xdr:rowOff>44450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flipV="1">
          <a:off x="10475595" y="5218557"/>
          <a:ext cx="1270" cy="15124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5" name="労働費最小値テキスト">
          <a:extLst>
            <a:ext uri="{FF2B5EF4-FFF2-40B4-BE49-F238E27FC236}">
              <a16:creationId xmlns:a16="http://schemas.microsoft.com/office/drawing/2014/main" id="{00000000-0008-0000-0700-00001D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21734</xdr:rowOff>
    </xdr:from>
    <xdr:ext cx="534377" cy="259045"/>
    <xdr:sp macro="" textlink="">
      <xdr:nvSpPr>
        <xdr:cNvPr id="287" name="労働費最大値テキスト">
          <a:extLst>
            <a:ext uri="{FF2B5EF4-FFF2-40B4-BE49-F238E27FC236}">
              <a16:creationId xmlns:a16="http://schemas.microsoft.com/office/drawing/2014/main" id="{00000000-0008-0000-0700-00001F010000}"/>
            </a:ext>
          </a:extLst>
        </xdr:cNvPr>
        <xdr:cNvSpPr txBox="1"/>
      </xdr:nvSpPr>
      <xdr:spPr>
        <a:xfrm>
          <a:off x="10528300" y="4993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11,909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75057</xdr:rowOff>
    </xdr:from>
    <xdr:to>
      <xdr:col>55</xdr:col>
      <xdr:colOff>88900</xdr:colOff>
      <xdr:row>30</xdr:row>
      <xdr:rowOff>75057</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5218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41783</xdr:rowOff>
    </xdr:from>
    <xdr:to>
      <xdr:col>55</xdr:col>
      <xdr:colOff>0</xdr:colOff>
      <xdr:row>39</xdr:row>
      <xdr:rowOff>41783</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9639300" y="672833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79138</xdr:rowOff>
    </xdr:from>
    <xdr:ext cx="378565" cy="259045"/>
    <xdr:sp macro="" textlink="">
      <xdr:nvSpPr>
        <xdr:cNvPr id="290" name="労働費平均値テキスト">
          <a:extLst>
            <a:ext uri="{FF2B5EF4-FFF2-40B4-BE49-F238E27FC236}">
              <a16:creationId xmlns:a16="http://schemas.microsoft.com/office/drawing/2014/main" id="{00000000-0008-0000-0700-000022010000}"/>
            </a:ext>
          </a:extLst>
        </xdr:cNvPr>
        <xdr:cNvSpPr txBox="1"/>
      </xdr:nvSpPr>
      <xdr:spPr>
        <a:xfrm>
          <a:off x="10528300" y="6422788"/>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56261</xdr:rowOff>
    </xdr:from>
    <xdr:to>
      <xdr:col>55</xdr:col>
      <xdr:colOff>50800</xdr:colOff>
      <xdr:row>38</xdr:row>
      <xdr:rowOff>157861</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10426700" y="6571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41783</xdr:rowOff>
    </xdr:from>
    <xdr:to>
      <xdr:col>50</xdr:col>
      <xdr:colOff>114300</xdr:colOff>
      <xdr:row>39</xdr:row>
      <xdr:rowOff>42164</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flipV="1">
          <a:off x="8750300" y="6728333"/>
          <a:ext cx="8890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56896</xdr:rowOff>
    </xdr:from>
    <xdr:to>
      <xdr:col>50</xdr:col>
      <xdr:colOff>165100</xdr:colOff>
      <xdr:row>38</xdr:row>
      <xdr:rowOff>158496</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9588500" y="6571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3573</xdr:rowOff>
    </xdr:from>
    <xdr:ext cx="378565"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9450017" y="63472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42164</xdr:rowOff>
    </xdr:from>
    <xdr:to>
      <xdr:col>45</xdr:col>
      <xdr:colOff>177800</xdr:colOff>
      <xdr:row>39</xdr:row>
      <xdr:rowOff>42545</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7861300" y="6728714"/>
          <a:ext cx="8890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154305</xdr:rowOff>
    </xdr:from>
    <xdr:to>
      <xdr:col>46</xdr:col>
      <xdr:colOff>38100</xdr:colOff>
      <xdr:row>38</xdr:row>
      <xdr:rowOff>84455</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8699500" y="6497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100982</xdr:rowOff>
    </xdr:from>
    <xdr:ext cx="469744"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8515428" y="6273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42545</xdr:rowOff>
    </xdr:from>
    <xdr:to>
      <xdr:col>41</xdr:col>
      <xdr:colOff>50800</xdr:colOff>
      <xdr:row>39</xdr:row>
      <xdr:rowOff>42926</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flipV="1">
          <a:off x="6972300" y="6729095"/>
          <a:ext cx="8890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62738</xdr:rowOff>
    </xdr:from>
    <xdr:to>
      <xdr:col>41</xdr:col>
      <xdr:colOff>101600</xdr:colOff>
      <xdr:row>38</xdr:row>
      <xdr:rowOff>164338</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7810500" y="6577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9415</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7672017" y="63530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5461</xdr:rowOff>
    </xdr:from>
    <xdr:to>
      <xdr:col>36</xdr:col>
      <xdr:colOff>165100</xdr:colOff>
      <xdr:row>38</xdr:row>
      <xdr:rowOff>107061</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6921500" y="6520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123588</xdr:rowOff>
    </xdr:from>
    <xdr:ext cx="469744"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6737428" y="6295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162433</xdr:rowOff>
    </xdr:from>
    <xdr:to>
      <xdr:col>55</xdr:col>
      <xdr:colOff>50800</xdr:colOff>
      <xdr:row>39</xdr:row>
      <xdr:rowOff>92583</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10426700" y="6677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77360</xdr:rowOff>
    </xdr:from>
    <xdr:ext cx="313932" cy="259045"/>
    <xdr:sp macro="" textlink="">
      <xdr:nvSpPr>
        <xdr:cNvPr id="309" name="労働費該当値テキスト">
          <a:extLst>
            <a:ext uri="{FF2B5EF4-FFF2-40B4-BE49-F238E27FC236}">
              <a16:creationId xmlns:a16="http://schemas.microsoft.com/office/drawing/2014/main" id="{00000000-0008-0000-0700-000035010000}"/>
            </a:ext>
          </a:extLst>
        </xdr:cNvPr>
        <xdr:cNvSpPr txBox="1"/>
      </xdr:nvSpPr>
      <xdr:spPr>
        <a:xfrm>
          <a:off x="10528300" y="659246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162433</xdr:rowOff>
    </xdr:from>
    <xdr:to>
      <xdr:col>50</xdr:col>
      <xdr:colOff>165100</xdr:colOff>
      <xdr:row>39</xdr:row>
      <xdr:rowOff>92583</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9588500" y="6677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147833</xdr:colOff>
      <xdr:row>39</xdr:row>
      <xdr:rowOff>83710</xdr:rowOff>
    </xdr:from>
    <xdr:ext cx="313932"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482333" y="677026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162814</xdr:rowOff>
    </xdr:from>
    <xdr:to>
      <xdr:col>46</xdr:col>
      <xdr:colOff>38100</xdr:colOff>
      <xdr:row>39</xdr:row>
      <xdr:rowOff>92964</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8699500" y="6677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20833</xdr:colOff>
      <xdr:row>39</xdr:row>
      <xdr:rowOff>84091</xdr:rowOff>
    </xdr:from>
    <xdr:ext cx="313932"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8593333" y="677064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163195</xdr:rowOff>
    </xdr:from>
    <xdr:to>
      <xdr:col>41</xdr:col>
      <xdr:colOff>101600</xdr:colOff>
      <xdr:row>39</xdr:row>
      <xdr:rowOff>93345</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7810500" y="6678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84333</xdr:colOff>
      <xdr:row>39</xdr:row>
      <xdr:rowOff>84472</xdr:rowOff>
    </xdr:from>
    <xdr:ext cx="313932"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7704333" y="677102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163576</xdr:rowOff>
    </xdr:from>
    <xdr:to>
      <xdr:col>36</xdr:col>
      <xdr:colOff>165100</xdr:colOff>
      <xdr:row>39</xdr:row>
      <xdr:rowOff>93726</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6921500" y="6678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147833</xdr:colOff>
      <xdr:row>39</xdr:row>
      <xdr:rowOff>84853</xdr:rowOff>
    </xdr:from>
    <xdr:ext cx="313932"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6815333" y="677140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35577</xdr:rowOff>
    </xdr:from>
    <xdr:ext cx="685572"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5918428" y="9636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168927</xdr:rowOff>
    </xdr:from>
    <xdr:ext cx="685572"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130827</xdr:rowOff>
    </xdr:from>
    <xdr:ext cx="685572"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5918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農林水産業費グラフ枠">
          <a:extLst>
            <a:ext uri="{FF2B5EF4-FFF2-40B4-BE49-F238E27FC236}">
              <a16:creationId xmlns:a16="http://schemas.microsoft.com/office/drawing/2014/main" id="{00000000-0008-0000-07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135230</xdr:rowOff>
    </xdr:from>
    <xdr:to>
      <xdr:col>54</xdr:col>
      <xdr:colOff>189865</xdr:colOff>
      <xdr:row>59</xdr:row>
      <xdr:rowOff>40552</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flipV="1">
          <a:off x="10475595" y="8879180"/>
          <a:ext cx="1270" cy="12769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47786</xdr:rowOff>
    </xdr:from>
    <xdr:ext cx="534377" cy="259045"/>
    <xdr:sp macro="" textlink="">
      <xdr:nvSpPr>
        <xdr:cNvPr id="342" name="農林水産業費最小値テキスト">
          <a:extLst>
            <a:ext uri="{FF2B5EF4-FFF2-40B4-BE49-F238E27FC236}">
              <a16:creationId xmlns:a16="http://schemas.microsoft.com/office/drawing/2014/main" id="{00000000-0008-0000-0700-000056010000}"/>
            </a:ext>
          </a:extLst>
        </xdr:cNvPr>
        <xdr:cNvSpPr txBox="1"/>
      </xdr:nvSpPr>
      <xdr:spPr>
        <a:xfrm>
          <a:off x="10528300" y="10163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40552</xdr:rowOff>
    </xdr:from>
    <xdr:to>
      <xdr:col>55</xdr:col>
      <xdr:colOff>88900</xdr:colOff>
      <xdr:row>59</xdr:row>
      <xdr:rowOff>40552</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10388600" y="10156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81907</xdr:rowOff>
    </xdr:from>
    <xdr:ext cx="690189" cy="259045"/>
    <xdr:sp macro="" textlink="">
      <xdr:nvSpPr>
        <xdr:cNvPr id="344" name="農林水産業費最大値テキスト">
          <a:extLst>
            <a:ext uri="{FF2B5EF4-FFF2-40B4-BE49-F238E27FC236}">
              <a16:creationId xmlns:a16="http://schemas.microsoft.com/office/drawing/2014/main" id="{00000000-0008-0000-0700-000058010000}"/>
            </a:ext>
          </a:extLst>
        </xdr:cNvPr>
        <xdr:cNvSpPr txBox="1"/>
      </xdr:nvSpPr>
      <xdr:spPr>
        <a:xfrm>
          <a:off x="10528300" y="865440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3,361,732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135230</xdr:rowOff>
    </xdr:from>
    <xdr:to>
      <xdr:col>55</xdr:col>
      <xdr:colOff>88900</xdr:colOff>
      <xdr:row>51</xdr:row>
      <xdr:rowOff>135230</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8879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10741</xdr:rowOff>
    </xdr:from>
    <xdr:to>
      <xdr:col>55</xdr:col>
      <xdr:colOff>0</xdr:colOff>
      <xdr:row>59</xdr:row>
      <xdr:rowOff>17290</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9639300" y="10126291"/>
          <a:ext cx="838200" cy="6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136686</xdr:rowOff>
    </xdr:from>
    <xdr:ext cx="599010" cy="259045"/>
    <xdr:sp macro="" textlink="">
      <xdr:nvSpPr>
        <xdr:cNvPr id="347" name="農林水産業費平均値テキスト">
          <a:extLst>
            <a:ext uri="{FF2B5EF4-FFF2-40B4-BE49-F238E27FC236}">
              <a16:creationId xmlns:a16="http://schemas.microsoft.com/office/drawing/2014/main" id="{00000000-0008-0000-0700-00005B010000}"/>
            </a:ext>
          </a:extLst>
        </xdr:cNvPr>
        <xdr:cNvSpPr txBox="1"/>
      </xdr:nvSpPr>
      <xdr:spPr>
        <a:xfrm>
          <a:off x="10528300" y="99093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134,622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113809</xdr:rowOff>
    </xdr:from>
    <xdr:to>
      <xdr:col>55</xdr:col>
      <xdr:colOff>50800</xdr:colOff>
      <xdr:row>59</xdr:row>
      <xdr:rowOff>43959</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10426700" y="10057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10741</xdr:rowOff>
    </xdr:from>
    <xdr:to>
      <xdr:col>50</xdr:col>
      <xdr:colOff>114300</xdr:colOff>
      <xdr:row>59</xdr:row>
      <xdr:rowOff>16095</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8750300" y="10126291"/>
          <a:ext cx="889000" cy="5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118556</xdr:rowOff>
    </xdr:from>
    <xdr:to>
      <xdr:col>50</xdr:col>
      <xdr:colOff>165100</xdr:colOff>
      <xdr:row>59</xdr:row>
      <xdr:rowOff>48706</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9588500" y="10062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65233</xdr:rowOff>
    </xdr:from>
    <xdr:ext cx="599010"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9339795" y="9837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13648</xdr:rowOff>
    </xdr:from>
    <xdr:to>
      <xdr:col>45</xdr:col>
      <xdr:colOff>177800</xdr:colOff>
      <xdr:row>59</xdr:row>
      <xdr:rowOff>16095</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7861300" y="10129198"/>
          <a:ext cx="889000" cy="2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112310</xdr:rowOff>
    </xdr:from>
    <xdr:to>
      <xdr:col>46</xdr:col>
      <xdr:colOff>38100</xdr:colOff>
      <xdr:row>59</xdr:row>
      <xdr:rowOff>42460</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8699500" y="10056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58987</xdr:rowOff>
    </xdr:from>
    <xdr:ext cx="599010"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8450795" y="98316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6152</xdr:rowOff>
    </xdr:from>
    <xdr:to>
      <xdr:col>41</xdr:col>
      <xdr:colOff>50800</xdr:colOff>
      <xdr:row>59</xdr:row>
      <xdr:rowOff>13648</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6972300" y="10121702"/>
          <a:ext cx="889000" cy="7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105607</xdr:rowOff>
    </xdr:from>
    <xdr:to>
      <xdr:col>41</xdr:col>
      <xdr:colOff>101600</xdr:colOff>
      <xdr:row>59</xdr:row>
      <xdr:rowOff>35757</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7810500" y="10049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52284</xdr:rowOff>
    </xdr:from>
    <xdr:ext cx="59901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7561795" y="98249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113937</xdr:rowOff>
    </xdr:from>
    <xdr:to>
      <xdr:col>36</xdr:col>
      <xdr:colOff>165100</xdr:colOff>
      <xdr:row>59</xdr:row>
      <xdr:rowOff>44087</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6921500" y="10058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60614</xdr:rowOff>
    </xdr:from>
    <xdr:ext cx="59901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6672795" y="98332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137940</xdr:rowOff>
    </xdr:from>
    <xdr:to>
      <xdr:col>55</xdr:col>
      <xdr:colOff>50800</xdr:colOff>
      <xdr:row>59</xdr:row>
      <xdr:rowOff>68090</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10426700" y="10082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92235</xdr:rowOff>
    </xdr:from>
    <xdr:ext cx="534377" cy="259045"/>
    <xdr:sp macro="" textlink="">
      <xdr:nvSpPr>
        <xdr:cNvPr id="366" name="農林水産業費該当値テキスト">
          <a:extLst>
            <a:ext uri="{FF2B5EF4-FFF2-40B4-BE49-F238E27FC236}">
              <a16:creationId xmlns:a16="http://schemas.microsoft.com/office/drawing/2014/main" id="{00000000-0008-0000-0700-00006E010000}"/>
            </a:ext>
          </a:extLst>
        </xdr:cNvPr>
        <xdr:cNvSpPr txBox="1"/>
      </xdr:nvSpPr>
      <xdr:spPr>
        <a:xfrm>
          <a:off x="10528300" y="10036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131391</xdr:rowOff>
    </xdr:from>
    <xdr:to>
      <xdr:col>50</xdr:col>
      <xdr:colOff>165100</xdr:colOff>
      <xdr:row>59</xdr:row>
      <xdr:rowOff>61541</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9588500" y="10075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52668</xdr:rowOff>
    </xdr:from>
    <xdr:ext cx="534377"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372111" y="10168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136745</xdr:rowOff>
    </xdr:from>
    <xdr:to>
      <xdr:col>46</xdr:col>
      <xdr:colOff>38100</xdr:colOff>
      <xdr:row>59</xdr:row>
      <xdr:rowOff>66895</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8699500" y="10080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58022</xdr:rowOff>
    </xdr:from>
    <xdr:ext cx="534377"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8483111" y="10173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134298</xdr:rowOff>
    </xdr:from>
    <xdr:to>
      <xdr:col>41</xdr:col>
      <xdr:colOff>101600</xdr:colOff>
      <xdr:row>59</xdr:row>
      <xdr:rowOff>64448</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7810500" y="10078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55575</xdr:rowOff>
    </xdr:from>
    <xdr:ext cx="534377"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7594111" y="10171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126802</xdr:rowOff>
    </xdr:from>
    <xdr:to>
      <xdr:col>36</xdr:col>
      <xdr:colOff>165100</xdr:colOff>
      <xdr:row>59</xdr:row>
      <xdr:rowOff>56952</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6921500" y="10070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59</xdr:row>
      <xdr:rowOff>48079</xdr:rowOff>
    </xdr:from>
    <xdr:ext cx="599010"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6672795" y="101636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商工費グラフ枠">
          <a:extLst>
            <a:ext uri="{FF2B5EF4-FFF2-40B4-BE49-F238E27FC236}">
              <a16:creationId xmlns:a16="http://schemas.microsoft.com/office/drawing/2014/main" id="{00000000-0008-0000-07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6762</xdr:rowOff>
    </xdr:from>
    <xdr:to>
      <xdr:col>54</xdr:col>
      <xdr:colOff>189865</xdr:colOff>
      <xdr:row>79</xdr:row>
      <xdr:rowOff>29637</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flipV="1">
          <a:off x="10475595" y="12008262"/>
          <a:ext cx="1270" cy="1565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33464</xdr:rowOff>
    </xdr:from>
    <xdr:ext cx="469744" cy="259045"/>
    <xdr:sp macro="" textlink="">
      <xdr:nvSpPr>
        <xdr:cNvPr id="399" name="商工費最小値テキスト">
          <a:extLst>
            <a:ext uri="{FF2B5EF4-FFF2-40B4-BE49-F238E27FC236}">
              <a16:creationId xmlns:a16="http://schemas.microsoft.com/office/drawing/2014/main" id="{00000000-0008-0000-0700-00008F010000}"/>
            </a:ext>
          </a:extLst>
        </xdr:cNvPr>
        <xdr:cNvSpPr txBox="1"/>
      </xdr:nvSpPr>
      <xdr:spPr>
        <a:xfrm>
          <a:off x="10528300" y="13578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29637</xdr:rowOff>
    </xdr:from>
    <xdr:to>
      <xdr:col>55</xdr:col>
      <xdr:colOff>88900</xdr:colOff>
      <xdr:row>79</xdr:row>
      <xdr:rowOff>29637</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10388600" y="13574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124889</xdr:rowOff>
    </xdr:from>
    <xdr:ext cx="599010" cy="259045"/>
    <xdr:sp macro="" textlink="">
      <xdr:nvSpPr>
        <xdr:cNvPr id="401" name="商工費最大値テキスト">
          <a:extLst>
            <a:ext uri="{FF2B5EF4-FFF2-40B4-BE49-F238E27FC236}">
              <a16:creationId xmlns:a16="http://schemas.microsoft.com/office/drawing/2014/main" id="{00000000-0008-0000-0700-000091010000}"/>
            </a:ext>
          </a:extLst>
        </xdr:cNvPr>
        <xdr:cNvSpPr txBox="1"/>
      </xdr:nvSpPr>
      <xdr:spPr>
        <a:xfrm>
          <a:off x="10528300" y="117834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414,892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6762</xdr:rowOff>
    </xdr:from>
    <xdr:to>
      <xdr:col>55</xdr:col>
      <xdr:colOff>88900</xdr:colOff>
      <xdr:row>70</xdr:row>
      <xdr:rowOff>6762</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20082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60441</xdr:rowOff>
    </xdr:from>
    <xdr:to>
      <xdr:col>55</xdr:col>
      <xdr:colOff>0</xdr:colOff>
      <xdr:row>78</xdr:row>
      <xdr:rowOff>157869</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9639300" y="13433541"/>
          <a:ext cx="838200" cy="97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154422</xdr:rowOff>
    </xdr:from>
    <xdr:ext cx="534377" cy="259045"/>
    <xdr:sp macro="" textlink="">
      <xdr:nvSpPr>
        <xdr:cNvPr id="404" name="商工費平均値テキスト">
          <a:extLst>
            <a:ext uri="{FF2B5EF4-FFF2-40B4-BE49-F238E27FC236}">
              <a16:creationId xmlns:a16="http://schemas.microsoft.com/office/drawing/2014/main" id="{00000000-0008-0000-0700-000094010000}"/>
            </a:ext>
          </a:extLst>
        </xdr:cNvPr>
        <xdr:cNvSpPr txBox="1"/>
      </xdr:nvSpPr>
      <xdr:spPr>
        <a:xfrm>
          <a:off x="10528300" y="131846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131545</xdr:rowOff>
    </xdr:from>
    <xdr:to>
      <xdr:col>55</xdr:col>
      <xdr:colOff>50800</xdr:colOff>
      <xdr:row>78</xdr:row>
      <xdr:rowOff>61695</xdr:rowOff>
    </xdr:to>
    <xdr:sp macro="" textlink="">
      <xdr:nvSpPr>
        <xdr:cNvPr id="405" name="フローチャート: 判断 404">
          <a:extLst>
            <a:ext uri="{FF2B5EF4-FFF2-40B4-BE49-F238E27FC236}">
              <a16:creationId xmlns:a16="http://schemas.microsoft.com/office/drawing/2014/main" id="{00000000-0008-0000-0700-000095010000}"/>
            </a:ext>
          </a:extLst>
        </xdr:cNvPr>
        <xdr:cNvSpPr/>
      </xdr:nvSpPr>
      <xdr:spPr>
        <a:xfrm>
          <a:off x="10426700" y="13333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157869</xdr:rowOff>
    </xdr:from>
    <xdr:to>
      <xdr:col>50</xdr:col>
      <xdr:colOff>114300</xdr:colOff>
      <xdr:row>78</xdr:row>
      <xdr:rowOff>170366</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flipV="1">
          <a:off x="8750300" y="13530969"/>
          <a:ext cx="889000" cy="12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31418</xdr:rowOff>
    </xdr:from>
    <xdr:to>
      <xdr:col>50</xdr:col>
      <xdr:colOff>165100</xdr:colOff>
      <xdr:row>77</xdr:row>
      <xdr:rowOff>133018</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9588500" y="13233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149545</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9372111" y="130082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154327</xdr:rowOff>
    </xdr:from>
    <xdr:to>
      <xdr:col>45</xdr:col>
      <xdr:colOff>177800</xdr:colOff>
      <xdr:row>78</xdr:row>
      <xdr:rowOff>170366</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7861300" y="13527427"/>
          <a:ext cx="889000" cy="16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30508</xdr:rowOff>
    </xdr:from>
    <xdr:to>
      <xdr:col>46</xdr:col>
      <xdr:colOff>38100</xdr:colOff>
      <xdr:row>77</xdr:row>
      <xdr:rowOff>132108</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8699500" y="13232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148635</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8483111" y="13007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154327</xdr:rowOff>
    </xdr:from>
    <xdr:to>
      <xdr:col>41</xdr:col>
      <xdr:colOff>50800</xdr:colOff>
      <xdr:row>79</xdr:row>
      <xdr:rowOff>10263</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flipV="1">
          <a:off x="6972300" y="13527427"/>
          <a:ext cx="889000" cy="27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81787</xdr:rowOff>
    </xdr:from>
    <xdr:to>
      <xdr:col>41</xdr:col>
      <xdr:colOff>101600</xdr:colOff>
      <xdr:row>78</xdr:row>
      <xdr:rowOff>11937</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7810500" y="13283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28464</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7594111" y="13058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92661</xdr:rowOff>
    </xdr:from>
    <xdr:to>
      <xdr:col>36</xdr:col>
      <xdr:colOff>165100</xdr:colOff>
      <xdr:row>78</xdr:row>
      <xdr:rowOff>22811</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6921500" y="13294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39338</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6705111" y="13069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9641</xdr:rowOff>
    </xdr:from>
    <xdr:to>
      <xdr:col>55</xdr:col>
      <xdr:colOff>50800</xdr:colOff>
      <xdr:row>78</xdr:row>
      <xdr:rowOff>111241</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10426700" y="13382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159518</xdr:rowOff>
    </xdr:from>
    <xdr:ext cx="534377" cy="259045"/>
    <xdr:sp macro="" textlink="">
      <xdr:nvSpPr>
        <xdr:cNvPr id="423" name="商工費該当値テキスト">
          <a:extLst>
            <a:ext uri="{FF2B5EF4-FFF2-40B4-BE49-F238E27FC236}">
              <a16:creationId xmlns:a16="http://schemas.microsoft.com/office/drawing/2014/main" id="{00000000-0008-0000-0700-0000A7010000}"/>
            </a:ext>
          </a:extLst>
        </xdr:cNvPr>
        <xdr:cNvSpPr txBox="1"/>
      </xdr:nvSpPr>
      <xdr:spPr>
        <a:xfrm>
          <a:off x="10528300" y="13361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107069</xdr:rowOff>
    </xdr:from>
    <xdr:to>
      <xdr:col>50</xdr:col>
      <xdr:colOff>165100</xdr:colOff>
      <xdr:row>79</xdr:row>
      <xdr:rowOff>37219</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9588500" y="13480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28346</xdr:rowOff>
    </xdr:from>
    <xdr:ext cx="534377"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9372111" y="13572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119566</xdr:rowOff>
    </xdr:from>
    <xdr:to>
      <xdr:col>46</xdr:col>
      <xdr:colOff>38100</xdr:colOff>
      <xdr:row>79</xdr:row>
      <xdr:rowOff>49716</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8699500" y="13492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40843</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8483111" y="13585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103527</xdr:rowOff>
    </xdr:from>
    <xdr:to>
      <xdr:col>41</xdr:col>
      <xdr:colOff>101600</xdr:colOff>
      <xdr:row>79</xdr:row>
      <xdr:rowOff>33677</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7810500" y="13476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24804</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7594111" y="13569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130913</xdr:rowOff>
    </xdr:from>
    <xdr:to>
      <xdr:col>36</xdr:col>
      <xdr:colOff>165100</xdr:colOff>
      <xdr:row>79</xdr:row>
      <xdr:rowOff>61063</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6921500" y="13504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52190</xdr:rowOff>
    </xdr:from>
    <xdr:ext cx="469744"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6737428" y="13596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2" name="土木費グラフ枠">
          <a:extLst>
            <a:ext uri="{FF2B5EF4-FFF2-40B4-BE49-F238E27FC236}">
              <a16:creationId xmlns:a16="http://schemas.microsoft.com/office/drawing/2014/main" id="{00000000-0008-0000-0700-0000C4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53522</xdr:rowOff>
    </xdr:from>
    <xdr:to>
      <xdr:col>54</xdr:col>
      <xdr:colOff>189865</xdr:colOff>
      <xdr:row>98</xdr:row>
      <xdr:rowOff>26333</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flipV="1">
          <a:off x="10475595" y="15655472"/>
          <a:ext cx="1270" cy="11729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30160</xdr:rowOff>
    </xdr:from>
    <xdr:ext cx="534377" cy="259045"/>
    <xdr:sp macro="" textlink="">
      <xdr:nvSpPr>
        <xdr:cNvPr id="454" name="土木費最小値テキスト">
          <a:extLst>
            <a:ext uri="{FF2B5EF4-FFF2-40B4-BE49-F238E27FC236}">
              <a16:creationId xmlns:a16="http://schemas.microsoft.com/office/drawing/2014/main" id="{00000000-0008-0000-0700-0000C6010000}"/>
            </a:ext>
          </a:extLst>
        </xdr:cNvPr>
        <xdr:cNvSpPr txBox="1"/>
      </xdr:nvSpPr>
      <xdr:spPr>
        <a:xfrm>
          <a:off x="10528300" y="16832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49,592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26333</xdr:rowOff>
    </xdr:from>
    <xdr:to>
      <xdr:col>55</xdr:col>
      <xdr:colOff>88900</xdr:colOff>
      <xdr:row>98</xdr:row>
      <xdr:rowOff>26333</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10388600" y="16828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199</xdr:rowOff>
    </xdr:from>
    <xdr:ext cx="599010" cy="259045"/>
    <xdr:sp macro="" textlink="">
      <xdr:nvSpPr>
        <xdr:cNvPr id="456" name="土木費最大値テキスト">
          <a:extLst>
            <a:ext uri="{FF2B5EF4-FFF2-40B4-BE49-F238E27FC236}">
              <a16:creationId xmlns:a16="http://schemas.microsoft.com/office/drawing/2014/main" id="{00000000-0008-0000-0700-0000C8010000}"/>
            </a:ext>
          </a:extLst>
        </xdr:cNvPr>
        <xdr:cNvSpPr txBox="1"/>
      </xdr:nvSpPr>
      <xdr:spPr>
        <a:xfrm>
          <a:off x="10528300" y="154306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562,698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53522</xdr:rowOff>
    </xdr:from>
    <xdr:to>
      <xdr:col>55</xdr:col>
      <xdr:colOff>88900</xdr:colOff>
      <xdr:row>91</xdr:row>
      <xdr:rowOff>53522</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56554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9984</xdr:rowOff>
    </xdr:from>
    <xdr:to>
      <xdr:col>55</xdr:col>
      <xdr:colOff>0</xdr:colOff>
      <xdr:row>97</xdr:row>
      <xdr:rowOff>112074</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flipV="1">
          <a:off x="9639300" y="16640634"/>
          <a:ext cx="838200" cy="102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78173</xdr:rowOff>
    </xdr:from>
    <xdr:ext cx="599010" cy="259045"/>
    <xdr:sp macro="" textlink="">
      <xdr:nvSpPr>
        <xdr:cNvPr id="459" name="土木費平均値テキスト">
          <a:extLst>
            <a:ext uri="{FF2B5EF4-FFF2-40B4-BE49-F238E27FC236}">
              <a16:creationId xmlns:a16="http://schemas.microsoft.com/office/drawing/2014/main" id="{00000000-0008-0000-0700-0000CB010000}"/>
            </a:ext>
          </a:extLst>
        </xdr:cNvPr>
        <xdr:cNvSpPr txBox="1"/>
      </xdr:nvSpPr>
      <xdr:spPr>
        <a:xfrm>
          <a:off x="10528300" y="1636592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55296</xdr:rowOff>
    </xdr:from>
    <xdr:to>
      <xdr:col>55</xdr:col>
      <xdr:colOff>50800</xdr:colOff>
      <xdr:row>96</xdr:row>
      <xdr:rowOff>156896</xdr:rowOff>
    </xdr:to>
    <xdr:sp macro="" textlink="">
      <xdr:nvSpPr>
        <xdr:cNvPr id="460" name="フローチャート: 判断 459">
          <a:extLst>
            <a:ext uri="{FF2B5EF4-FFF2-40B4-BE49-F238E27FC236}">
              <a16:creationId xmlns:a16="http://schemas.microsoft.com/office/drawing/2014/main" id="{00000000-0008-0000-0700-0000CC010000}"/>
            </a:ext>
          </a:extLst>
        </xdr:cNvPr>
        <xdr:cNvSpPr/>
      </xdr:nvSpPr>
      <xdr:spPr>
        <a:xfrm>
          <a:off x="10426700" y="16514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21247</xdr:rowOff>
    </xdr:from>
    <xdr:to>
      <xdr:col>50</xdr:col>
      <xdr:colOff>114300</xdr:colOff>
      <xdr:row>97</xdr:row>
      <xdr:rowOff>112074</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8750300" y="16651897"/>
          <a:ext cx="889000" cy="90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75701</xdr:rowOff>
    </xdr:from>
    <xdr:to>
      <xdr:col>50</xdr:col>
      <xdr:colOff>165100</xdr:colOff>
      <xdr:row>97</xdr:row>
      <xdr:rowOff>5851</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9588500" y="16534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95</xdr:row>
      <xdr:rowOff>22378</xdr:rowOff>
    </xdr:from>
    <xdr:ext cx="599010" cy="259045"/>
    <xdr:sp macro="" textlink="">
      <xdr:nvSpPr>
        <xdr:cNvPr id="463" name="テキスト ボックス 462">
          <a:extLst>
            <a:ext uri="{FF2B5EF4-FFF2-40B4-BE49-F238E27FC236}">
              <a16:creationId xmlns:a16="http://schemas.microsoft.com/office/drawing/2014/main" id="{00000000-0008-0000-0700-0000CF010000}"/>
            </a:ext>
          </a:extLst>
        </xdr:cNvPr>
        <xdr:cNvSpPr txBox="1"/>
      </xdr:nvSpPr>
      <xdr:spPr>
        <a:xfrm>
          <a:off x="9339795" y="163101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21247</xdr:rowOff>
    </xdr:from>
    <xdr:to>
      <xdr:col>45</xdr:col>
      <xdr:colOff>177800</xdr:colOff>
      <xdr:row>97</xdr:row>
      <xdr:rowOff>43180</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7861300" y="16651897"/>
          <a:ext cx="889000" cy="21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75764</xdr:rowOff>
    </xdr:from>
    <xdr:to>
      <xdr:col>46</xdr:col>
      <xdr:colOff>38100</xdr:colOff>
      <xdr:row>97</xdr:row>
      <xdr:rowOff>5914</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8699500" y="16534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95</xdr:row>
      <xdr:rowOff>22441</xdr:rowOff>
    </xdr:from>
    <xdr:ext cx="599010" cy="259045"/>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8450795" y="163101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24876</xdr:rowOff>
    </xdr:from>
    <xdr:to>
      <xdr:col>41</xdr:col>
      <xdr:colOff>50800</xdr:colOff>
      <xdr:row>97</xdr:row>
      <xdr:rowOff>43180</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a:off x="6972300" y="16655526"/>
          <a:ext cx="889000" cy="18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112995</xdr:rowOff>
    </xdr:from>
    <xdr:to>
      <xdr:col>41</xdr:col>
      <xdr:colOff>101600</xdr:colOff>
      <xdr:row>97</xdr:row>
      <xdr:rowOff>43145</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7810500" y="16572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95</xdr:row>
      <xdr:rowOff>59672</xdr:rowOff>
    </xdr:from>
    <xdr:ext cx="599010"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7561795" y="163474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111913</xdr:rowOff>
    </xdr:from>
    <xdr:to>
      <xdr:col>36</xdr:col>
      <xdr:colOff>165100</xdr:colOff>
      <xdr:row>97</xdr:row>
      <xdr:rowOff>42063</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6921500" y="16571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95</xdr:row>
      <xdr:rowOff>58590</xdr:rowOff>
    </xdr:from>
    <xdr:ext cx="59901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6672795" y="16346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130634</xdr:rowOff>
    </xdr:from>
    <xdr:to>
      <xdr:col>55</xdr:col>
      <xdr:colOff>50800</xdr:colOff>
      <xdr:row>97</xdr:row>
      <xdr:rowOff>60784</xdr:rowOff>
    </xdr:to>
    <xdr:sp macro="" textlink="">
      <xdr:nvSpPr>
        <xdr:cNvPr id="477" name="楕円 476">
          <a:extLst>
            <a:ext uri="{FF2B5EF4-FFF2-40B4-BE49-F238E27FC236}">
              <a16:creationId xmlns:a16="http://schemas.microsoft.com/office/drawing/2014/main" id="{00000000-0008-0000-0700-0000DD010000}"/>
            </a:ext>
          </a:extLst>
        </xdr:cNvPr>
        <xdr:cNvSpPr/>
      </xdr:nvSpPr>
      <xdr:spPr>
        <a:xfrm>
          <a:off x="10426700" y="16589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109061</xdr:rowOff>
    </xdr:from>
    <xdr:ext cx="599010" cy="259045"/>
    <xdr:sp macro="" textlink="">
      <xdr:nvSpPr>
        <xdr:cNvPr id="478" name="土木費該当値テキスト">
          <a:extLst>
            <a:ext uri="{FF2B5EF4-FFF2-40B4-BE49-F238E27FC236}">
              <a16:creationId xmlns:a16="http://schemas.microsoft.com/office/drawing/2014/main" id="{00000000-0008-0000-0700-0000DE010000}"/>
            </a:ext>
          </a:extLst>
        </xdr:cNvPr>
        <xdr:cNvSpPr txBox="1"/>
      </xdr:nvSpPr>
      <xdr:spPr>
        <a:xfrm>
          <a:off x="10528300" y="165682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61274</xdr:rowOff>
    </xdr:from>
    <xdr:to>
      <xdr:col>50</xdr:col>
      <xdr:colOff>165100</xdr:colOff>
      <xdr:row>97</xdr:row>
      <xdr:rowOff>162874</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9588500" y="16691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154001</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9372111" y="16784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141897</xdr:rowOff>
    </xdr:from>
    <xdr:to>
      <xdr:col>46</xdr:col>
      <xdr:colOff>38100</xdr:colOff>
      <xdr:row>97</xdr:row>
      <xdr:rowOff>72047</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8699500" y="16601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97</xdr:row>
      <xdr:rowOff>63174</xdr:rowOff>
    </xdr:from>
    <xdr:ext cx="59901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8450795" y="166938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163830</xdr:rowOff>
    </xdr:from>
    <xdr:to>
      <xdr:col>41</xdr:col>
      <xdr:colOff>101600</xdr:colOff>
      <xdr:row>97</xdr:row>
      <xdr:rowOff>93980</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7810500" y="16623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97</xdr:row>
      <xdr:rowOff>85107</xdr:rowOff>
    </xdr:from>
    <xdr:ext cx="59901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7561795" y="167157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145526</xdr:rowOff>
    </xdr:from>
    <xdr:to>
      <xdr:col>36</xdr:col>
      <xdr:colOff>165100</xdr:colOff>
      <xdr:row>97</xdr:row>
      <xdr:rowOff>75676</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6921500" y="16604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97</xdr:row>
      <xdr:rowOff>66803</xdr:rowOff>
    </xdr:from>
    <xdr:ext cx="599010"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6672795" y="166974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7" name="直線コネクタ 496">
          <a:extLst>
            <a:ext uri="{FF2B5EF4-FFF2-40B4-BE49-F238E27FC236}">
              <a16:creationId xmlns:a16="http://schemas.microsoft.com/office/drawing/2014/main" id="{00000000-0008-0000-0700-0000F1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8" name="テキスト ボックス 497">
          <a:extLst>
            <a:ext uri="{FF2B5EF4-FFF2-40B4-BE49-F238E27FC236}">
              <a16:creationId xmlns:a16="http://schemas.microsoft.com/office/drawing/2014/main" id="{00000000-0008-0000-0700-0000F2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9" name="消防費グラフ枠">
          <a:extLst>
            <a:ext uri="{FF2B5EF4-FFF2-40B4-BE49-F238E27FC236}">
              <a16:creationId xmlns:a16="http://schemas.microsoft.com/office/drawing/2014/main" id="{00000000-0008-0000-0700-0000FD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22344</xdr:rowOff>
    </xdr:from>
    <xdr:to>
      <xdr:col>85</xdr:col>
      <xdr:colOff>126364</xdr:colOff>
      <xdr:row>38</xdr:row>
      <xdr:rowOff>117877</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flipV="1">
          <a:off x="16317595" y="5337294"/>
          <a:ext cx="1269" cy="12956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121704</xdr:rowOff>
    </xdr:from>
    <xdr:ext cx="534377" cy="259045"/>
    <xdr:sp macro="" textlink="">
      <xdr:nvSpPr>
        <xdr:cNvPr id="511" name="消防費最小値テキスト">
          <a:extLst>
            <a:ext uri="{FF2B5EF4-FFF2-40B4-BE49-F238E27FC236}">
              <a16:creationId xmlns:a16="http://schemas.microsoft.com/office/drawing/2014/main" id="{00000000-0008-0000-0700-0000FF010000}"/>
            </a:ext>
          </a:extLst>
        </xdr:cNvPr>
        <xdr:cNvSpPr txBox="1"/>
      </xdr:nvSpPr>
      <xdr:spPr>
        <a:xfrm>
          <a:off x="16370300" y="6636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117877</xdr:rowOff>
    </xdr:from>
    <xdr:to>
      <xdr:col>86</xdr:col>
      <xdr:colOff>25400</xdr:colOff>
      <xdr:row>38</xdr:row>
      <xdr:rowOff>117877</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6230600" y="66329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140471</xdr:rowOff>
    </xdr:from>
    <xdr:ext cx="599010" cy="259045"/>
    <xdr:sp macro="" textlink="">
      <xdr:nvSpPr>
        <xdr:cNvPr id="513" name="消防費最大値テキスト">
          <a:extLst>
            <a:ext uri="{FF2B5EF4-FFF2-40B4-BE49-F238E27FC236}">
              <a16:creationId xmlns:a16="http://schemas.microsoft.com/office/drawing/2014/main" id="{00000000-0008-0000-0700-000001020000}"/>
            </a:ext>
          </a:extLst>
        </xdr:cNvPr>
        <xdr:cNvSpPr txBox="1"/>
      </xdr:nvSpPr>
      <xdr:spPr>
        <a:xfrm>
          <a:off x="16370300" y="51125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182,901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22344</xdr:rowOff>
    </xdr:from>
    <xdr:to>
      <xdr:col>86</xdr:col>
      <xdr:colOff>25400</xdr:colOff>
      <xdr:row>31</xdr:row>
      <xdr:rowOff>22344</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5337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34217</xdr:rowOff>
    </xdr:from>
    <xdr:to>
      <xdr:col>85</xdr:col>
      <xdr:colOff>127000</xdr:colOff>
      <xdr:row>37</xdr:row>
      <xdr:rowOff>77071</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flipV="1">
          <a:off x="15481300" y="6377867"/>
          <a:ext cx="838200" cy="42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34</xdr:row>
      <xdr:rowOff>170436</xdr:rowOff>
    </xdr:from>
    <xdr:ext cx="534377" cy="259045"/>
    <xdr:sp macro="" textlink="">
      <xdr:nvSpPr>
        <xdr:cNvPr id="516" name="消防費平均値テキスト">
          <a:extLst>
            <a:ext uri="{FF2B5EF4-FFF2-40B4-BE49-F238E27FC236}">
              <a16:creationId xmlns:a16="http://schemas.microsoft.com/office/drawing/2014/main" id="{00000000-0008-0000-0700-000004020000}"/>
            </a:ext>
          </a:extLst>
        </xdr:cNvPr>
        <xdr:cNvSpPr txBox="1"/>
      </xdr:nvSpPr>
      <xdr:spPr>
        <a:xfrm>
          <a:off x="16370300" y="599973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147559</xdr:rowOff>
    </xdr:from>
    <xdr:to>
      <xdr:col>85</xdr:col>
      <xdr:colOff>177800</xdr:colOff>
      <xdr:row>36</xdr:row>
      <xdr:rowOff>77709</xdr:rowOff>
    </xdr:to>
    <xdr:sp macro="" textlink="">
      <xdr:nvSpPr>
        <xdr:cNvPr id="517" name="フローチャート: 判断 516">
          <a:extLst>
            <a:ext uri="{FF2B5EF4-FFF2-40B4-BE49-F238E27FC236}">
              <a16:creationId xmlns:a16="http://schemas.microsoft.com/office/drawing/2014/main" id="{00000000-0008-0000-0700-000005020000}"/>
            </a:ext>
          </a:extLst>
        </xdr:cNvPr>
        <xdr:cNvSpPr/>
      </xdr:nvSpPr>
      <xdr:spPr>
        <a:xfrm>
          <a:off x="16268700" y="6148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77071</xdr:rowOff>
    </xdr:from>
    <xdr:to>
      <xdr:col>81</xdr:col>
      <xdr:colOff>50800</xdr:colOff>
      <xdr:row>37</xdr:row>
      <xdr:rowOff>100061</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flipV="1">
          <a:off x="14592300" y="6420721"/>
          <a:ext cx="889000" cy="22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57818</xdr:rowOff>
    </xdr:from>
    <xdr:to>
      <xdr:col>81</xdr:col>
      <xdr:colOff>101600</xdr:colOff>
      <xdr:row>36</xdr:row>
      <xdr:rowOff>159418</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5430500" y="6230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4495</xdr:rowOff>
    </xdr:from>
    <xdr:ext cx="534377" cy="259045"/>
    <xdr:sp macro="" textlink="">
      <xdr:nvSpPr>
        <xdr:cNvPr id="520" name="テキスト ボックス 519">
          <a:extLst>
            <a:ext uri="{FF2B5EF4-FFF2-40B4-BE49-F238E27FC236}">
              <a16:creationId xmlns:a16="http://schemas.microsoft.com/office/drawing/2014/main" id="{00000000-0008-0000-0700-000008020000}"/>
            </a:ext>
          </a:extLst>
        </xdr:cNvPr>
        <xdr:cNvSpPr txBox="1"/>
      </xdr:nvSpPr>
      <xdr:spPr>
        <a:xfrm>
          <a:off x="15214111" y="6005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100061</xdr:rowOff>
    </xdr:from>
    <xdr:to>
      <xdr:col>76</xdr:col>
      <xdr:colOff>114300</xdr:colOff>
      <xdr:row>37</xdr:row>
      <xdr:rowOff>101463</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3703300" y="6443711"/>
          <a:ext cx="889000" cy="1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30653</xdr:rowOff>
    </xdr:from>
    <xdr:to>
      <xdr:col>76</xdr:col>
      <xdr:colOff>165100</xdr:colOff>
      <xdr:row>36</xdr:row>
      <xdr:rowOff>132253</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4541500" y="6202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148780</xdr:rowOff>
    </xdr:from>
    <xdr:ext cx="534377" cy="259045"/>
    <xdr:sp macro="" textlink="">
      <xdr:nvSpPr>
        <xdr:cNvPr id="523" name="テキスト ボックス 522">
          <a:extLst>
            <a:ext uri="{FF2B5EF4-FFF2-40B4-BE49-F238E27FC236}">
              <a16:creationId xmlns:a16="http://schemas.microsoft.com/office/drawing/2014/main" id="{00000000-0008-0000-0700-00000B020000}"/>
            </a:ext>
          </a:extLst>
        </xdr:cNvPr>
        <xdr:cNvSpPr txBox="1"/>
      </xdr:nvSpPr>
      <xdr:spPr>
        <a:xfrm>
          <a:off x="14325111" y="5978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101463</xdr:rowOff>
    </xdr:from>
    <xdr:to>
      <xdr:col>71</xdr:col>
      <xdr:colOff>177800</xdr:colOff>
      <xdr:row>37</xdr:row>
      <xdr:rowOff>153401</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flipV="1">
          <a:off x="12814300" y="6445113"/>
          <a:ext cx="889000" cy="51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24199</xdr:rowOff>
    </xdr:from>
    <xdr:to>
      <xdr:col>72</xdr:col>
      <xdr:colOff>38100</xdr:colOff>
      <xdr:row>36</xdr:row>
      <xdr:rowOff>125799</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3652500" y="6196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142326</xdr:rowOff>
    </xdr:from>
    <xdr:ext cx="534377"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3436111" y="5971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48385</xdr:rowOff>
    </xdr:from>
    <xdr:to>
      <xdr:col>67</xdr:col>
      <xdr:colOff>101600</xdr:colOff>
      <xdr:row>36</xdr:row>
      <xdr:rowOff>149985</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2763500" y="6220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166512</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2547111" y="5995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154867</xdr:rowOff>
    </xdr:from>
    <xdr:to>
      <xdr:col>85</xdr:col>
      <xdr:colOff>177800</xdr:colOff>
      <xdr:row>37</xdr:row>
      <xdr:rowOff>85017</xdr:rowOff>
    </xdr:to>
    <xdr:sp macro="" textlink="">
      <xdr:nvSpPr>
        <xdr:cNvPr id="534" name="楕円 533">
          <a:extLst>
            <a:ext uri="{FF2B5EF4-FFF2-40B4-BE49-F238E27FC236}">
              <a16:creationId xmlns:a16="http://schemas.microsoft.com/office/drawing/2014/main" id="{00000000-0008-0000-0700-000016020000}"/>
            </a:ext>
          </a:extLst>
        </xdr:cNvPr>
        <xdr:cNvSpPr/>
      </xdr:nvSpPr>
      <xdr:spPr>
        <a:xfrm>
          <a:off x="16268700" y="6327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133294</xdr:rowOff>
    </xdr:from>
    <xdr:ext cx="534377" cy="259045"/>
    <xdr:sp macro="" textlink="">
      <xdr:nvSpPr>
        <xdr:cNvPr id="535" name="消防費該当値テキスト">
          <a:extLst>
            <a:ext uri="{FF2B5EF4-FFF2-40B4-BE49-F238E27FC236}">
              <a16:creationId xmlns:a16="http://schemas.microsoft.com/office/drawing/2014/main" id="{00000000-0008-0000-0700-000017020000}"/>
            </a:ext>
          </a:extLst>
        </xdr:cNvPr>
        <xdr:cNvSpPr txBox="1"/>
      </xdr:nvSpPr>
      <xdr:spPr>
        <a:xfrm>
          <a:off x="16370300" y="6305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26271</xdr:rowOff>
    </xdr:from>
    <xdr:to>
      <xdr:col>81</xdr:col>
      <xdr:colOff>101600</xdr:colOff>
      <xdr:row>37</xdr:row>
      <xdr:rowOff>127871</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5430500" y="6369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118998</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14111" y="6462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49261</xdr:rowOff>
    </xdr:from>
    <xdr:to>
      <xdr:col>76</xdr:col>
      <xdr:colOff>165100</xdr:colOff>
      <xdr:row>37</xdr:row>
      <xdr:rowOff>150861</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4541500" y="6392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141988</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4325111" y="6485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50663</xdr:rowOff>
    </xdr:from>
    <xdr:to>
      <xdr:col>72</xdr:col>
      <xdr:colOff>38100</xdr:colOff>
      <xdr:row>37</xdr:row>
      <xdr:rowOff>152263</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3652500" y="6394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143390</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3436111" y="6487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102601</xdr:rowOff>
    </xdr:from>
    <xdr:to>
      <xdr:col>67</xdr:col>
      <xdr:colOff>101600</xdr:colOff>
      <xdr:row>38</xdr:row>
      <xdr:rowOff>32751</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2763500" y="6446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23878</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2547111" y="65389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4" name="直線コネクタ 553">
          <a:extLst>
            <a:ext uri="{FF2B5EF4-FFF2-40B4-BE49-F238E27FC236}">
              <a16:creationId xmlns:a16="http://schemas.microsoft.com/office/drawing/2014/main" id="{00000000-0008-0000-0700-00002A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5" name="テキスト ボックス 554">
          <a:extLst>
            <a:ext uri="{FF2B5EF4-FFF2-40B4-BE49-F238E27FC236}">
              <a16:creationId xmlns:a16="http://schemas.microsoft.com/office/drawing/2014/main" id="{00000000-0008-0000-0700-00002B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教育費グラフ枠">
          <a:extLst>
            <a:ext uri="{FF2B5EF4-FFF2-40B4-BE49-F238E27FC236}">
              <a16:creationId xmlns:a16="http://schemas.microsoft.com/office/drawing/2014/main" id="{00000000-0008-0000-0700-00003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25468</xdr:rowOff>
    </xdr:from>
    <xdr:to>
      <xdr:col>85</xdr:col>
      <xdr:colOff>126364</xdr:colOff>
      <xdr:row>58</xdr:row>
      <xdr:rowOff>71019</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flipV="1">
          <a:off x="16317595" y="8597968"/>
          <a:ext cx="1269" cy="14171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74846</xdr:rowOff>
    </xdr:from>
    <xdr:ext cx="534377" cy="259045"/>
    <xdr:sp macro="" textlink="">
      <xdr:nvSpPr>
        <xdr:cNvPr id="570" name="教育費最小値テキスト">
          <a:extLst>
            <a:ext uri="{FF2B5EF4-FFF2-40B4-BE49-F238E27FC236}">
              <a16:creationId xmlns:a16="http://schemas.microsoft.com/office/drawing/2014/main" id="{00000000-0008-0000-0700-00003A020000}"/>
            </a:ext>
          </a:extLst>
        </xdr:cNvPr>
        <xdr:cNvSpPr txBox="1"/>
      </xdr:nvSpPr>
      <xdr:spPr>
        <a:xfrm>
          <a:off x="16370300" y="10018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71019</xdr:rowOff>
    </xdr:from>
    <xdr:to>
      <xdr:col>86</xdr:col>
      <xdr:colOff>25400</xdr:colOff>
      <xdr:row>58</xdr:row>
      <xdr:rowOff>71019</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6230600" y="100151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143595</xdr:rowOff>
    </xdr:from>
    <xdr:ext cx="599010" cy="259045"/>
    <xdr:sp macro="" textlink="">
      <xdr:nvSpPr>
        <xdr:cNvPr id="572" name="教育費最大値テキスト">
          <a:extLst>
            <a:ext uri="{FF2B5EF4-FFF2-40B4-BE49-F238E27FC236}">
              <a16:creationId xmlns:a16="http://schemas.microsoft.com/office/drawing/2014/main" id="{00000000-0008-0000-0700-00003C020000}"/>
            </a:ext>
          </a:extLst>
        </xdr:cNvPr>
        <xdr:cNvSpPr txBox="1"/>
      </xdr:nvSpPr>
      <xdr:spPr>
        <a:xfrm>
          <a:off x="16370300" y="83731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494,979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25468</xdr:rowOff>
    </xdr:from>
    <xdr:to>
      <xdr:col>86</xdr:col>
      <xdr:colOff>25400</xdr:colOff>
      <xdr:row>50</xdr:row>
      <xdr:rowOff>25468</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6230600" y="85979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64533</xdr:rowOff>
    </xdr:from>
    <xdr:to>
      <xdr:col>85</xdr:col>
      <xdr:colOff>127000</xdr:colOff>
      <xdr:row>57</xdr:row>
      <xdr:rowOff>111612</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flipV="1">
          <a:off x="15481300" y="9837183"/>
          <a:ext cx="838200" cy="470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99762</xdr:rowOff>
    </xdr:from>
    <xdr:ext cx="599010" cy="259045"/>
    <xdr:sp macro="" textlink="">
      <xdr:nvSpPr>
        <xdr:cNvPr id="575" name="教育費平均値テキスト">
          <a:extLst>
            <a:ext uri="{FF2B5EF4-FFF2-40B4-BE49-F238E27FC236}">
              <a16:creationId xmlns:a16="http://schemas.microsoft.com/office/drawing/2014/main" id="{00000000-0008-0000-0700-00003F020000}"/>
            </a:ext>
          </a:extLst>
        </xdr:cNvPr>
        <xdr:cNvSpPr txBox="1"/>
      </xdr:nvSpPr>
      <xdr:spPr>
        <a:xfrm>
          <a:off x="16370300" y="952951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76885</xdr:rowOff>
    </xdr:from>
    <xdr:to>
      <xdr:col>85</xdr:col>
      <xdr:colOff>177800</xdr:colOff>
      <xdr:row>57</xdr:row>
      <xdr:rowOff>7035</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6268700" y="9678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99378</xdr:rowOff>
    </xdr:from>
    <xdr:to>
      <xdr:col>81</xdr:col>
      <xdr:colOff>50800</xdr:colOff>
      <xdr:row>57</xdr:row>
      <xdr:rowOff>111612</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4592300" y="9872028"/>
          <a:ext cx="889000" cy="12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110803</xdr:rowOff>
    </xdr:from>
    <xdr:to>
      <xdr:col>81</xdr:col>
      <xdr:colOff>101600</xdr:colOff>
      <xdr:row>57</xdr:row>
      <xdr:rowOff>40953</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5430500" y="9712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55</xdr:row>
      <xdr:rowOff>57480</xdr:rowOff>
    </xdr:from>
    <xdr:ext cx="599010"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5181795" y="94872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138,293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54732</xdr:rowOff>
    </xdr:from>
    <xdr:to>
      <xdr:col>76</xdr:col>
      <xdr:colOff>114300</xdr:colOff>
      <xdr:row>57</xdr:row>
      <xdr:rowOff>99378</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3703300" y="9827382"/>
          <a:ext cx="889000" cy="44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166546</xdr:rowOff>
    </xdr:from>
    <xdr:to>
      <xdr:col>76</xdr:col>
      <xdr:colOff>165100</xdr:colOff>
      <xdr:row>57</xdr:row>
      <xdr:rowOff>96696</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4541500" y="9767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55</xdr:row>
      <xdr:rowOff>113223</xdr:rowOff>
    </xdr:from>
    <xdr:ext cx="599010"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4292795" y="95429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54732</xdr:rowOff>
    </xdr:from>
    <xdr:to>
      <xdr:col>71</xdr:col>
      <xdr:colOff>177800</xdr:colOff>
      <xdr:row>57</xdr:row>
      <xdr:rowOff>68978</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2814300" y="9827382"/>
          <a:ext cx="889000" cy="14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19118</xdr:rowOff>
    </xdr:from>
    <xdr:to>
      <xdr:col>72</xdr:col>
      <xdr:colOff>38100</xdr:colOff>
      <xdr:row>57</xdr:row>
      <xdr:rowOff>120718</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3652500" y="9791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57</xdr:row>
      <xdr:rowOff>111845</xdr:rowOff>
    </xdr:from>
    <xdr:ext cx="59901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3403795" y="98844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24643</xdr:rowOff>
    </xdr:from>
    <xdr:to>
      <xdr:col>67</xdr:col>
      <xdr:colOff>101600</xdr:colOff>
      <xdr:row>57</xdr:row>
      <xdr:rowOff>126243</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2763500" y="9797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57</xdr:row>
      <xdr:rowOff>117370</xdr:rowOff>
    </xdr:from>
    <xdr:ext cx="59901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2514795" y="98900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13733</xdr:rowOff>
    </xdr:from>
    <xdr:to>
      <xdr:col>85</xdr:col>
      <xdr:colOff>177800</xdr:colOff>
      <xdr:row>57</xdr:row>
      <xdr:rowOff>115333</xdr:rowOff>
    </xdr:to>
    <xdr:sp macro="" textlink="">
      <xdr:nvSpPr>
        <xdr:cNvPr id="593" name="楕円 592">
          <a:extLst>
            <a:ext uri="{FF2B5EF4-FFF2-40B4-BE49-F238E27FC236}">
              <a16:creationId xmlns:a16="http://schemas.microsoft.com/office/drawing/2014/main" id="{00000000-0008-0000-0700-000051020000}"/>
            </a:ext>
          </a:extLst>
        </xdr:cNvPr>
        <xdr:cNvSpPr/>
      </xdr:nvSpPr>
      <xdr:spPr>
        <a:xfrm>
          <a:off x="16268700" y="9786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163610</xdr:rowOff>
    </xdr:from>
    <xdr:ext cx="599010" cy="259045"/>
    <xdr:sp macro="" textlink="">
      <xdr:nvSpPr>
        <xdr:cNvPr id="594" name="教育費該当値テキスト">
          <a:extLst>
            <a:ext uri="{FF2B5EF4-FFF2-40B4-BE49-F238E27FC236}">
              <a16:creationId xmlns:a16="http://schemas.microsoft.com/office/drawing/2014/main" id="{00000000-0008-0000-0700-000052020000}"/>
            </a:ext>
          </a:extLst>
        </xdr:cNvPr>
        <xdr:cNvSpPr txBox="1"/>
      </xdr:nvSpPr>
      <xdr:spPr>
        <a:xfrm>
          <a:off x="16370300" y="97648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60812</xdr:rowOff>
    </xdr:from>
    <xdr:to>
      <xdr:col>81</xdr:col>
      <xdr:colOff>101600</xdr:colOff>
      <xdr:row>57</xdr:row>
      <xdr:rowOff>162412</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5430500" y="9833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57</xdr:row>
      <xdr:rowOff>153539</xdr:rowOff>
    </xdr:from>
    <xdr:ext cx="59901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5181795" y="99261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48578</xdr:rowOff>
    </xdr:from>
    <xdr:to>
      <xdr:col>76</xdr:col>
      <xdr:colOff>165100</xdr:colOff>
      <xdr:row>57</xdr:row>
      <xdr:rowOff>150178</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4541500" y="9821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57</xdr:row>
      <xdr:rowOff>141305</xdr:rowOff>
    </xdr:from>
    <xdr:ext cx="59901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4292795" y="99139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3932</xdr:rowOff>
    </xdr:from>
    <xdr:to>
      <xdr:col>72</xdr:col>
      <xdr:colOff>38100</xdr:colOff>
      <xdr:row>57</xdr:row>
      <xdr:rowOff>105532</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3652500" y="9776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55</xdr:row>
      <xdr:rowOff>122059</xdr:rowOff>
    </xdr:from>
    <xdr:ext cx="59901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403795" y="95518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18178</xdr:rowOff>
    </xdr:from>
    <xdr:to>
      <xdr:col>67</xdr:col>
      <xdr:colOff>101600</xdr:colOff>
      <xdr:row>57</xdr:row>
      <xdr:rowOff>119778</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2763500" y="9790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55</xdr:row>
      <xdr:rowOff>136305</xdr:rowOff>
    </xdr:from>
    <xdr:ext cx="59901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2514795" y="95660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5" name="災害復旧費グラフ枠">
          <a:extLst>
            <a:ext uri="{FF2B5EF4-FFF2-40B4-BE49-F238E27FC236}">
              <a16:creationId xmlns:a16="http://schemas.microsoft.com/office/drawing/2014/main" id="{00000000-0008-0000-0700-000071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69</xdr:row>
      <xdr:rowOff>160262</xdr:rowOff>
    </xdr:from>
    <xdr:to>
      <xdr:col>85</xdr:col>
      <xdr:colOff>126364</xdr:colOff>
      <xdr:row>79</xdr:row>
      <xdr:rowOff>44450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flipV="1">
          <a:off x="16317595" y="11990312"/>
          <a:ext cx="1269" cy="15986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27" name="災害復旧費最小値テキスト">
          <a:extLst>
            <a:ext uri="{FF2B5EF4-FFF2-40B4-BE49-F238E27FC236}">
              <a16:creationId xmlns:a16="http://schemas.microsoft.com/office/drawing/2014/main" id="{00000000-0008-0000-0700-000073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106939</xdr:rowOff>
    </xdr:from>
    <xdr:ext cx="599010" cy="259045"/>
    <xdr:sp macro="" textlink="">
      <xdr:nvSpPr>
        <xdr:cNvPr id="629" name="災害復旧費最大値テキスト">
          <a:extLst>
            <a:ext uri="{FF2B5EF4-FFF2-40B4-BE49-F238E27FC236}">
              <a16:creationId xmlns:a16="http://schemas.microsoft.com/office/drawing/2014/main" id="{00000000-0008-0000-0700-000075020000}"/>
            </a:ext>
          </a:extLst>
        </xdr:cNvPr>
        <xdr:cNvSpPr txBox="1"/>
      </xdr:nvSpPr>
      <xdr:spPr>
        <a:xfrm>
          <a:off x="16370300" y="117655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419,603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69</xdr:row>
      <xdr:rowOff>160262</xdr:rowOff>
    </xdr:from>
    <xdr:to>
      <xdr:col>86</xdr:col>
      <xdr:colOff>25400</xdr:colOff>
      <xdr:row>69</xdr:row>
      <xdr:rowOff>160262</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6230600" y="11990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38156</xdr:rowOff>
    </xdr:from>
    <xdr:to>
      <xdr:col>85</xdr:col>
      <xdr:colOff>127000</xdr:colOff>
      <xdr:row>79</xdr:row>
      <xdr:rowOff>44450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5481300" y="13582706"/>
          <a:ext cx="838200" cy="6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64316</xdr:rowOff>
    </xdr:from>
    <xdr:ext cx="534377" cy="259045"/>
    <xdr:sp macro="" textlink="">
      <xdr:nvSpPr>
        <xdr:cNvPr id="632" name="災害復旧費平均値テキスト">
          <a:extLst>
            <a:ext uri="{FF2B5EF4-FFF2-40B4-BE49-F238E27FC236}">
              <a16:creationId xmlns:a16="http://schemas.microsoft.com/office/drawing/2014/main" id="{00000000-0008-0000-0700-000078020000}"/>
            </a:ext>
          </a:extLst>
        </xdr:cNvPr>
        <xdr:cNvSpPr txBox="1"/>
      </xdr:nvSpPr>
      <xdr:spPr>
        <a:xfrm>
          <a:off x="16370300" y="132659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41439</xdr:rowOff>
    </xdr:from>
    <xdr:to>
      <xdr:col>85</xdr:col>
      <xdr:colOff>177800</xdr:colOff>
      <xdr:row>78</xdr:row>
      <xdr:rowOff>143039</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6268700" y="13414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38156</xdr:rowOff>
    </xdr:from>
    <xdr:to>
      <xdr:col>81</xdr:col>
      <xdr:colOff>50800</xdr:colOff>
      <xdr:row>79</xdr:row>
      <xdr:rowOff>43673</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flipV="1">
          <a:off x="14592300" y="13582706"/>
          <a:ext cx="889000" cy="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18681</xdr:rowOff>
    </xdr:from>
    <xdr:to>
      <xdr:col>81</xdr:col>
      <xdr:colOff>101600</xdr:colOff>
      <xdr:row>78</xdr:row>
      <xdr:rowOff>120281</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5430500" y="13391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136808</xdr:rowOff>
    </xdr:from>
    <xdr:ext cx="534377"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5214111" y="13167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16876</xdr:rowOff>
    </xdr:from>
    <xdr:to>
      <xdr:col>76</xdr:col>
      <xdr:colOff>114300</xdr:colOff>
      <xdr:row>79</xdr:row>
      <xdr:rowOff>43673</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3703300" y="13561426"/>
          <a:ext cx="889000" cy="26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40078</xdr:rowOff>
    </xdr:from>
    <xdr:to>
      <xdr:col>76</xdr:col>
      <xdr:colOff>165100</xdr:colOff>
      <xdr:row>78</xdr:row>
      <xdr:rowOff>141678</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4541500" y="13413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158205</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4325111" y="13188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139316</xdr:rowOff>
    </xdr:from>
    <xdr:to>
      <xdr:col>71</xdr:col>
      <xdr:colOff>177800</xdr:colOff>
      <xdr:row>79</xdr:row>
      <xdr:rowOff>16876</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2814300" y="13340966"/>
          <a:ext cx="889000" cy="220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41301</xdr:rowOff>
    </xdr:from>
    <xdr:to>
      <xdr:col>72</xdr:col>
      <xdr:colOff>38100</xdr:colOff>
      <xdr:row>78</xdr:row>
      <xdr:rowOff>142901</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3652500" y="134144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159428</xdr:rowOff>
    </xdr:from>
    <xdr:ext cx="534377"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3436111" y="13189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44362</xdr:rowOff>
    </xdr:from>
    <xdr:to>
      <xdr:col>67</xdr:col>
      <xdr:colOff>101600</xdr:colOff>
      <xdr:row>78</xdr:row>
      <xdr:rowOff>145962</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2763500" y="13417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137089</xdr:rowOff>
    </xdr:from>
    <xdr:ext cx="534377"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2547111" y="13510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165100</xdr:rowOff>
    </xdr:from>
    <xdr:to>
      <xdr:col>85</xdr:col>
      <xdr:colOff>177800</xdr:colOff>
      <xdr:row>79</xdr:row>
      <xdr:rowOff>95250</xdr:rowOff>
    </xdr:to>
    <xdr:sp macro="" textlink="">
      <xdr:nvSpPr>
        <xdr:cNvPr id="650" name="楕円 649">
          <a:extLst>
            <a:ext uri="{FF2B5EF4-FFF2-40B4-BE49-F238E27FC236}">
              <a16:creationId xmlns:a16="http://schemas.microsoft.com/office/drawing/2014/main" id="{00000000-0008-0000-0700-00008A020000}"/>
            </a:ext>
          </a:extLst>
        </xdr:cNvPr>
        <xdr:cNvSpPr/>
      </xdr:nvSpPr>
      <xdr:spPr>
        <a:xfrm>
          <a:off x="162687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80027</xdr:rowOff>
    </xdr:from>
    <xdr:ext cx="249299" cy="259045"/>
    <xdr:sp macro="" textlink="">
      <xdr:nvSpPr>
        <xdr:cNvPr id="651" name="災害復旧費該当値テキスト">
          <a:extLst>
            <a:ext uri="{FF2B5EF4-FFF2-40B4-BE49-F238E27FC236}">
              <a16:creationId xmlns:a16="http://schemas.microsoft.com/office/drawing/2014/main" id="{00000000-0008-0000-0700-00008B020000}"/>
            </a:ext>
          </a:extLst>
        </xdr:cNvPr>
        <xdr:cNvSpPr txBox="1"/>
      </xdr:nvSpPr>
      <xdr:spPr>
        <a:xfrm>
          <a:off x="16370300" y="13453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158806</xdr:rowOff>
    </xdr:from>
    <xdr:to>
      <xdr:col>81</xdr:col>
      <xdr:colOff>101600</xdr:colOff>
      <xdr:row>79</xdr:row>
      <xdr:rowOff>88956</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5430500" y="13531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80083</xdr:rowOff>
    </xdr:from>
    <xdr:ext cx="469744"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5246428" y="136246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164323</xdr:rowOff>
    </xdr:from>
    <xdr:to>
      <xdr:col>76</xdr:col>
      <xdr:colOff>165100</xdr:colOff>
      <xdr:row>79</xdr:row>
      <xdr:rowOff>94473</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4541500" y="13537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85600</xdr:rowOff>
    </xdr:from>
    <xdr:ext cx="378565"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4403017" y="136301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137526</xdr:rowOff>
    </xdr:from>
    <xdr:to>
      <xdr:col>72</xdr:col>
      <xdr:colOff>38100</xdr:colOff>
      <xdr:row>79</xdr:row>
      <xdr:rowOff>67676</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3652500" y="13510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58803</xdr:rowOff>
    </xdr:from>
    <xdr:ext cx="469744"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3468428" y="13603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88516</xdr:rowOff>
    </xdr:from>
    <xdr:to>
      <xdr:col>67</xdr:col>
      <xdr:colOff>101600</xdr:colOff>
      <xdr:row>78</xdr:row>
      <xdr:rowOff>18666</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2763500" y="13290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35193</xdr:rowOff>
    </xdr:from>
    <xdr:ext cx="534377"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547111" y="13065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0" name="公債費グラフ枠">
          <a:extLst>
            <a:ext uri="{FF2B5EF4-FFF2-40B4-BE49-F238E27FC236}">
              <a16:creationId xmlns:a16="http://schemas.microsoft.com/office/drawing/2014/main" id="{00000000-0008-0000-0700-0000A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39571</xdr:rowOff>
    </xdr:from>
    <xdr:to>
      <xdr:col>85</xdr:col>
      <xdr:colOff>126364</xdr:colOff>
      <xdr:row>98</xdr:row>
      <xdr:rowOff>138075</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flipV="1">
          <a:off x="16317595" y="15470071"/>
          <a:ext cx="1269" cy="14701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141902</xdr:rowOff>
    </xdr:from>
    <xdr:ext cx="378565" cy="259045"/>
    <xdr:sp macro="" textlink="">
      <xdr:nvSpPr>
        <xdr:cNvPr id="682" name="公債費最小値テキスト">
          <a:extLst>
            <a:ext uri="{FF2B5EF4-FFF2-40B4-BE49-F238E27FC236}">
              <a16:creationId xmlns:a16="http://schemas.microsoft.com/office/drawing/2014/main" id="{00000000-0008-0000-0700-0000AA020000}"/>
            </a:ext>
          </a:extLst>
        </xdr:cNvPr>
        <xdr:cNvSpPr txBox="1"/>
      </xdr:nvSpPr>
      <xdr:spPr>
        <a:xfrm>
          <a:off x="16370300" y="169440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138075</xdr:rowOff>
    </xdr:from>
    <xdr:to>
      <xdr:col>86</xdr:col>
      <xdr:colOff>25400</xdr:colOff>
      <xdr:row>98</xdr:row>
      <xdr:rowOff>138075</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6230600" y="16940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157698</xdr:rowOff>
    </xdr:from>
    <xdr:ext cx="599010" cy="259045"/>
    <xdr:sp macro="" textlink="">
      <xdr:nvSpPr>
        <xdr:cNvPr id="684" name="公債費最大値テキスト">
          <a:extLst>
            <a:ext uri="{FF2B5EF4-FFF2-40B4-BE49-F238E27FC236}">
              <a16:creationId xmlns:a16="http://schemas.microsoft.com/office/drawing/2014/main" id="{00000000-0008-0000-0700-0000AC020000}"/>
            </a:ext>
          </a:extLst>
        </xdr:cNvPr>
        <xdr:cNvSpPr txBox="1"/>
      </xdr:nvSpPr>
      <xdr:spPr>
        <a:xfrm>
          <a:off x="16370300" y="152452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643,801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39571</xdr:rowOff>
    </xdr:from>
    <xdr:to>
      <xdr:col>86</xdr:col>
      <xdr:colOff>25400</xdr:colOff>
      <xdr:row>90</xdr:row>
      <xdr:rowOff>39571</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6230600" y="154700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116622</xdr:rowOff>
    </xdr:from>
    <xdr:to>
      <xdr:col>85</xdr:col>
      <xdr:colOff>127000</xdr:colOff>
      <xdr:row>96</xdr:row>
      <xdr:rowOff>122034</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flipV="1">
          <a:off x="15481300" y="16575822"/>
          <a:ext cx="838200" cy="5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71778</xdr:rowOff>
    </xdr:from>
    <xdr:ext cx="599010" cy="259045"/>
    <xdr:sp macro="" textlink="">
      <xdr:nvSpPr>
        <xdr:cNvPr id="687" name="公債費平均値テキスト">
          <a:extLst>
            <a:ext uri="{FF2B5EF4-FFF2-40B4-BE49-F238E27FC236}">
              <a16:creationId xmlns:a16="http://schemas.microsoft.com/office/drawing/2014/main" id="{00000000-0008-0000-0700-0000AF020000}"/>
            </a:ext>
          </a:extLst>
        </xdr:cNvPr>
        <xdr:cNvSpPr txBox="1"/>
      </xdr:nvSpPr>
      <xdr:spPr>
        <a:xfrm>
          <a:off x="16370300" y="1653097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93351</xdr:rowOff>
    </xdr:from>
    <xdr:to>
      <xdr:col>85</xdr:col>
      <xdr:colOff>177800</xdr:colOff>
      <xdr:row>97</xdr:row>
      <xdr:rowOff>23501</xdr:rowOff>
    </xdr:to>
    <xdr:sp macro="" textlink="">
      <xdr:nvSpPr>
        <xdr:cNvPr id="688" name="フローチャート: 判断 687">
          <a:extLst>
            <a:ext uri="{FF2B5EF4-FFF2-40B4-BE49-F238E27FC236}">
              <a16:creationId xmlns:a16="http://schemas.microsoft.com/office/drawing/2014/main" id="{00000000-0008-0000-0700-0000B0020000}"/>
            </a:ext>
          </a:extLst>
        </xdr:cNvPr>
        <xdr:cNvSpPr/>
      </xdr:nvSpPr>
      <xdr:spPr>
        <a:xfrm>
          <a:off x="16268700" y="16552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115399</xdr:rowOff>
    </xdr:from>
    <xdr:to>
      <xdr:col>81</xdr:col>
      <xdr:colOff>50800</xdr:colOff>
      <xdr:row>96</xdr:row>
      <xdr:rowOff>122034</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4592300" y="16574599"/>
          <a:ext cx="889000" cy="6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82181</xdr:rowOff>
    </xdr:from>
    <xdr:to>
      <xdr:col>81</xdr:col>
      <xdr:colOff>101600</xdr:colOff>
      <xdr:row>97</xdr:row>
      <xdr:rowOff>12331</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5430500" y="16541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97</xdr:row>
      <xdr:rowOff>3458</xdr:rowOff>
    </xdr:from>
    <xdr:ext cx="599010"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5181795" y="16634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115399</xdr:rowOff>
    </xdr:from>
    <xdr:to>
      <xdr:col>76</xdr:col>
      <xdr:colOff>114300</xdr:colOff>
      <xdr:row>96</xdr:row>
      <xdr:rowOff>136038</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3703300" y="16574599"/>
          <a:ext cx="889000" cy="20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139695</xdr:rowOff>
    </xdr:from>
    <xdr:to>
      <xdr:col>76</xdr:col>
      <xdr:colOff>165100</xdr:colOff>
      <xdr:row>97</xdr:row>
      <xdr:rowOff>69845</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4541500" y="16598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97</xdr:row>
      <xdr:rowOff>60972</xdr:rowOff>
    </xdr:from>
    <xdr:ext cx="599010"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4292795" y="166916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136038</xdr:rowOff>
    </xdr:from>
    <xdr:to>
      <xdr:col>71</xdr:col>
      <xdr:colOff>177800</xdr:colOff>
      <xdr:row>97</xdr:row>
      <xdr:rowOff>18154</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flipV="1">
          <a:off x="12814300" y="16595238"/>
          <a:ext cx="889000" cy="53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143790</xdr:rowOff>
    </xdr:from>
    <xdr:to>
      <xdr:col>72</xdr:col>
      <xdr:colOff>38100</xdr:colOff>
      <xdr:row>97</xdr:row>
      <xdr:rowOff>73940</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3652500" y="16602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97</xdr:row>
      <xdr:rowOff>65067</xdr:rowOff>
    </xdr:from>
    <xdr:ext cx="59901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3403795" y="166957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150414</xdr:rowOff>
    </xdr:from>
    <xdr:to>
      <xdr:col>67</xdr:col>
      <xdr:colOff>101600</xdr:colOff>
      <xdr:row>97</xdr:row>
      <xdr:rowOff>80564</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2763500" y="16609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97</xdr:row>
      <xdr:rowOff>71691</xdr:rowOff>
    </xdr:from>
    <xdr:ext cx="59901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2514795" y="167023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65822</xdr:rowOff>
    </xdr:from>
    <xdr:to>
      <xdr:col>85</xdr:col>
      <xdr:colOff>177800</xdr:colOff>
      <xdr:row>96</xdr:row>
      <xdr:rowOff>167422</xdr:rowOff>
    </xdr:to>
    <xdr:sp macro="" textlink="">
      <xdr:nvSpPr>
        <xdr:cNvPr id="705" name="楕円 704">
          <a:extLst>
            <a:ext uri="{FF2B5EF4-FFF2-40B4-BE49-F238E27FC236}">
              <a16:creationId xmlns:a16="http://schemas.microsoft.com/office/drawing/2014/main" id="{00000000-0008-0000-0700-0000C1020000}"/>
            </a:ext>
          </a:extLst>
        </xdr:cNvPr>
        <xdr:cNvSpPr/>
      </xdr:nvSpPr>
      <xdr:spPr>
        <a:xfrm>
          <a:off x="16268700" y="16525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88699</xdr:rowOff>
    </xdr:from>
    <xdr:ext cx="599010" cy="259045"/>
    <xdr:sp macro="" textlink="">
      <xdr:nvSpPr>
        <xdr:cNvPr id="706" name="公債費該当値テキスト">
          <a:extLst>
            <a:ext uri="{FF2B5EF4-FFF2-40B4-BE49-F238E27FC236}">
              <a16:creationId xmlns:a16="http://schemas.microsoft.com/office/drawing/2014/main" id="{00000000-0008-0000-0700-0000C2020000}"/>
            </a:ext>
          </a:extLst>
        </xdr:cNvPr>
        <xdr:cNvSpPr txBox="1"/>
      </xdr:nvSpPr>
      <xdr:spPr>
        <a:xfrm>
          <a:off x="16370300" y="163764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71234</xdr:rowOff>
    </xdr:from>
    <xdr:to>
      <xdr:col>81</xdr:col>
      <xdr:colOff>101600</xdr:colOff>
      <xdr:row>97</xdr:row>
      <xdr:rowOff>1384</xdr:rowOff>
    </xdr:to>
    <xdr:sp macro="" textlink="">
      <xdr:nvSpPr>
        <xdr:cNvPr id="707" name="楕円 706">
          <a:extLst>
            <a:ext uri="{FF2B5EF4-FFF2-40B4-BE49-F238E27FC236}">
              <a16:creationId xmlns:a16="http://schemas.microsoft.com/office/drawing/2014/main" id="{00000000-0008-0000-0700-0000C3020000}"/>
            </a:ext>
          </a:extLst>
        </xdr:cNvPr>
        <xdr:cNvSpPr/>
      </xdr:nvSpPr>
      <xdr:spPr>
        <a:xfrm>
          <a:off x="15430500" y="16530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17911</xdr:rowOff>
    </xdr:from>
    <xdr:ext cx="59901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5181795" y="163056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64599</xdr:rowOff>
    </xdr:from>
    <xdr:to>
      <xdr:col>76</xdr:col>
      <xdr:colOff>165100</xdr:colOff>
      <xdr:row>96</xdr:row>
      <xdr:rowOff>166199</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4541500" y="16523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11276</xdr:rowOff>
    </xdr:from>
    <xdr:ext cx="59901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292795" y="162990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85238</xdr:rowOff>
    </xdr:from>
    <xdr:to>
      <xdr:col>72</xdr:col>
      <xdr:colOff>38100</xdr:colOff>
      <xdr:row>97</xdr:row>
      <xdr:rowOff>15388</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3652500" y="16544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31915</xdr:rowOff>
    </xdr:from>
    <xdr:ext cx="59901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3403795" y="163196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138804</xdr:rowOff>
    </xdr:from>
    <xdr:to>
      <xdr:col>67</xdr:col>
      <xdr:colOff>101600</xdr:colOff>
      <xdr:row>97</xdr:row>
      <xdr:rowOff>68954</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2763500" y="16598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85481</xdr:rowOff>
    </xdr:from>
    <xdr:ext cx="59901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2514795" y="163732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5" name="直線コネクタ 724">
          <a:extLst>
            <a:ext uri="{FF2B5EF4-FFF2-40B4-BE49-F238E27FC236}">
              <a16:creationId xmlns:a16="http://schemas.microsoft.com/office/drawing/2014/main" id="{00000000-0008-0000-0700-0000D5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7" name="諸支出金グラフ枠">
          <a:extLst>
            <a:ext uri="{FF2B5EF4-FFF2-40B4-BE49-F238E27FC236}">
              <a16:creationId xmlns:a16="http://schemas.microsoft.com/office/drawing/2014/main" id="{00000000-0008-0000-0700-0000E1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92266</xdr:rowOff>
    </xdr:from>
    <xdr:to>
      <xdr:col>116</xdr:col>
      <xdr:colOff>62864</xdr:colOff>
      <xdr:row>39</xdr:row>
      <xdr:rowOff>44450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flipV="1">
          <a:off x="22159595" y="5235766"/>
          <a:ext cx="1269" cy="14952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88028</xdr:rowOff>
    </xdr:from>
    <xdr:ext cx="249299" cy="259045"/>
    <xdr:sp macro="" textlink="">
      <xdr:nvSpPr>
        <xdr:cNvPr id="739" name="諸支出金最小値テキスト">
          <a:extLst>
            <a:ext uri="{FF2B5EF4-FFF2-40B4-BE49-F238E27FC236}">
              <a16:creationId xmlns:a16="http://schemas.microsoft.com/office/drawing/2014/main" id="{00000000-0008-0000-0700-0000E3020000}"/>
            </a:ext>
          </a:extLst>
        </xdr:cNvPr>
        <xdr:cNvSpPr txBox="1"/>
      </xdr:nvSpPr>
      <xdr:spPr>
        <a:xfrm>
          <a:off x="22212300" y="677457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38943</xdr:rowOff>
    </xdr:from>
    <xdr:ext cx="469744" cy="259045"/>
    <xdr:sp macro="" textlink="">
      <xdr:nvSpPr>
        <xdr:cNvPr id="741" name="諸支出金最大値テキスト">
          <a:extLst>
            <a:ext uri="{FF2B5EF4-FFF2-40B4-BE49-F238E27FC236}">
              <a16:creationId xmlns:a16="http://schemas.microsoft.com/office/drawing/2014/main" id="{00000000-0008-0000-0700-0000E5020000}"/>
            </a:ext>
          </a:extLst>
        </xdr:cNvPr>
        <xdr:cNvSpPr txBox="1"/>
      </xdr:nvSpPr>
      <xdr:spPr>
        <a:xfrm>
          <a:off x="22212300" y="5010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7,849</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92266</xdr:rowOff>
    </xdr:from>
    <xdr:to>
      <xdr:col>116</xdr:col>
      <xdr:colOff>152400</xdr:colOff>
      <xdr:row>30</xdr:row>
      <xdr:rowOff>92266</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22072600" y="5235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5478</xdr:rowOff>
    </xdr:from>
    <xdr:ext cx="313932" cy="259045"/>
    <xdr:sp macro="" textlink="">
      <xdr:nvSpPr>
        <xdr:cNvPr id="744" name="諸支出金平均値テキスト">
          <a:extLst>
            <a:ext uri="{FF2B5EF4-FFF2-40B4-BE49-F238E27FC236}">
              <a16:creationId xmlns:a16="http://schemas.microsoft.com/office/drawing/2014/main" id="{00000000-0008-0000-0700-0000E8020000}"/>
            </a:ext>
          </a:extLst>
        </xdr:cNvPr>
        <xdr:cNvSpPr txBox="1"/>
      </xdr:nvSpPr>
      <xdr:spPr>
        <a:xfrm>
          <a:off x="22212300" y="6520578"/>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154051</xdr:rowOff>
    </xdr:from>
    <xdr:to>
      <xdr:col>116</xdr:col>
      <xdr:colOff>114300</xdr:colOff>
      <xdr:row>39</xdr:row>
      <xdr:rowOff>84201</xdr:rowOff>
    </xdr:to>
    <xdr:sp macro="" textlink="">
      <xdr:nvSpPr>
        <xdr:cNvPr id="745" name="フローチャート: 判断 744">
          <a:extLst>
            <a:ext uri="{FF2B5EF4-FFF2-40B4-BE49-F238E27FC236}">
              <a16:creationId xmlns:a16="http://schemas.microsoft.com/office/drawing/2014/main" id="{00000000-0008-0000-0700-0000E9020000}"/>
            </a:ext>
          </a:extLst>
        </xdr:cNvPr>
        <xdr:cNvSpPr/>
      </xdr:nvSpPr>
      <xdr:spPr>
        <a:xfrm>
          <a:off x="22110700" y="6669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124714</xdr:rowOff>
    </xdr:from>
    <xdr:to>
      <xdr:col>112</xdr:col>
      <xdr:colOff>38100</xdr:colOff>
      <xdr:row>39</xdr:row>
      <xdr:rowOff>54864</xdr:rowOff>
    </xdr:to>
    <xdr:sp macro="" textlink="">
      <xdr:nvSpPr>
        <xdr:cNvPr id="747" name="フローチャート: 判断 746">
          <a:extLst>
            <a:ext uri="{FF2B5EF4-FFF2-40B4-BE49-F238E27FC236}">
              <a16:creationId xmlns:a16="http://schemas.microsoft.com/office/drawing/2014/main" id="{00000000-0008-0000-0700-0000EB020000}"/>
            </a:ext>
          </a:extLst>
        </xdr:cNvPr>
        <xdr:cNvSpPr/>
      </xdr:nvSpPr>
      <xdr:spPr>
        <a:xfrm>
          <a:off x="21272500" y="6639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71391</xdr:rowOff>
    </xdr:from>
    <xdr:ext cx="378565"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21134017" y="64150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165100</xdr:rowOff>
    </xdr:from>
    <xdr:to>
      <xdr:col>107</xdr:col>
      <xdr:colOff>101600</xdr:colOff>
      <xdr:row>39</xdr:row>
      <xdr:rowOff>95250</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0383500" y="6680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167767</xdr:rowOff>
    </xdr:from>
    <xdr:to>
      <xdr:col>102</xdr:col>
      <xdr:colOff>165100</xdr:colOff>
      <xdr:row>37</xdr:row>
      <xdr:rowOff>97917</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19494500" y="6339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114444</xdr:rowOff>
    </xdr:from>
    <xdr:ext cx="469744"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9310428" y="6115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113665</xdr:rowOff>
    </xdr:from>
    <xdr:to>
      <xdr:col>98</xdr:col>
      <xdr:colOff>38100</xdr:colOff>
      <xdr:row>39</xdr:row>
      <xdr:rowOff>43815</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18605500" y="6628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60342</xdr:rowOff>
    </xdr:from>
    <xdr:ext cx="378565"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18467017" y="64039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2" name="楕円 761">
          <a:extLst>
            <a:ext uri="{FF2B5EF4-FFF2-40B4-BE49-F238E27FC236}">
              <a16:creationId xmlns:a16="http://schemas.microsoft.com/office/drawing/2014/main" id="{00000000-0008-0000-0700-0000FA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132478</xdr:rowOff>
    </xdr:from>
    <xdr:ext cx="249299" cy="259045"/>
    <xdr:sp macro="" textlink="">
      <xdr:nvSpPr>
        <xdr:cNvPr id="763" name="諸支出金該当値テキスト">
          <a:extLst>
            <a:ext uri="{FF2B5EF4-FFF2-40B4-BE49-F238E27FC236}">
              <a16:creationId xmlns:a16="http://schemas.microsoft.com/office/drawing/2014/main" id="{00000000-0008-0000-0700-0000FB020000}"/>
            </a:ext>
          </a:extLst>
        </xdr:cNvPr>
        <xdr:cNvSpPr txBox="1"/>
      </xdr:nvSpPr>
      <xdr:spPr>
        <a:xfrm>
          <a:off x="22212300" y="664757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4" name="楕円 763">
          <a:extLst>
            <a:ext uri="{FF2B5EF4-FFF2-40B4-BE49-F238E27FC236}">
              <a16:creationId xmlns:a16="http://schemas.microsoft.com/office/drawing/2014/main" id="{00000000-0008-0000-0700-0000FC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37</xdr:row>
      <xdr:rowOff>111777</xdr:rowOff>
    </xdr:from>
    <xdr:ext cx="249299"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0309650" y="6455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6" name="前年度繰上充用金グラフ枠">
          <a:extLst>
            <a:ext uri="{FF2B5EF4-FFF2-40B4-BE49-F238E27FC236}">
              <a16:creationId xmlns:a16="http://schemas.microsoft.com/office/drawing/2014/main" id="{00000000-0008-0000-0700-000012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8" name="前年度繰上充用金最小値テキスト">
          <a:extLst>
            <a:ext uri="{FF2B5EF4-FFF2-40B4-BE49-F238E27FC236}">
              <a16:creationId xmlns:a16="http://schemas.microsoft.com/office/drawing/2014/main" id="{00000000-0008-0000-0700-000014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0" name="前年度繰上充用金最大値テキスト">
          <a:extLst>
            <a:ext uri="{FF2B5EF4-FFF2-40B4-BE49-F238E27FC236}">
              <a16:creationId xmlns:a16="http://schemas.microsoft.com/office/drawing/2014/main" id="{00000000-0008-0000-0700-000016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3" name="前年度繰上充用金平均値テキスト">
          <a:extLst>
            <a:ext uri="{FF2B5EF4-FFF2-40B4-BE49-F238E27FC236}">
              <a16:creationId xmlns:a16="http://schemas.microsoft.com/office/drawing/2014/main" id="{00000000-0008-0000-0700-000019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4" name="フローチャート: 判断 793">
          <a:extLst>
            <a:ext uri="{FF2B5EF4-FFF2-40B4-BE49-F238E27FC236}">
              <a16:creationId xmlns:a16="http://schemas.microsoft.com/office/drawing/2014/main" id="{00000000-0008-0000-0700-00001A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6" name="フローチャート: 判断 795">
          <a:extLst>
            <a:ext uri="{FF2B5EF4-FFF2-40B4-BE49-F238E27FC236}">
              <a16:creationId xmlns:a16="http://schemas.microsoft.com/office/drawing/2014/main" id="{00000000-0008-0000-0700-00001C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1" name="楕円 810">
          <a:extLst>
            <a:ext uri="{FF2B5EF4-FFF2-40B4-BE49-F238E27FC236}">
              <a16:creationId xmlns:a16="http://schemas.microsoft.com/office/drawing/2014/main" id="{00000000-0008-0000-0700-00002B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2" name="前年度繰上充用金該当値テキスト">
          <a:extLst>
            <a:ext uri="{FF2B5EF4-FFF2-40B4-BE49-F238E27FC236}">
              <a16:creationId xmlns:a16="http://schemas.microsoft.com/office/drawing/2014/main" id="{00000000-0008-0000-0700-00002C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3" name="楕円 812">
          <a:extLst>
            <a:ext uri="{FF2B5EF4-FFF2-40B4-BE49-F238E27FC236}">
              <a16:creationId xmlns:a16="http://schemas.microsoft.com/office/drawing/2014/main" id="{00000000-0008-0000-0700-00002D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1" name="正方形/長方形 820">
          <a:extLst>
            <a:ext uri="{FF2B5EF4-FFF2-40B4-BE49-F238E27FC236}">
              <a16:creationId xmlns:a16="http://schemas.microsoft.com/office/drawing/2014/main" id="{00000000-0008-0000-0700-00003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2" name="正方形/長方形 821">
          <a:extLst>
            <a:ext uri="{FF2B5EF4-FFF2-40B4-BE49-F238E27FC236}">
              <a16:creationId xmlns:a16="http://schemas.microsoft.com/office/drawing/2014/main" id="{00000000-0008-0000-0700-00003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住民一人当たりコストの主な構成要因は総務費、民生費、土木費並びに公債費である。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総務費については、</a:t>
          </a:r>
          <a:r>
            <a:rPr kumimoji="1" lang="ja-JP" altLang="en-US" sz="1100" b="0" i="0" baseline="0">
              <a:solidFill>
                <a:schemeClr val="dk1"/>
              </a:solidFill>
              <a:effectLst/>
              <a:latin typeface="+mn-lt"/>
              <a:ea typeface="+mn-ea"/>
              <a:cs typeface="+mn-cs"/>
            </a:rPr>
            <a:t>庁舎改修工事</a:t>
          </a:r>
          <a:r>
            <a:rPr kumimoji="1" lang="ja-JP" altLang="ja-JP" sz="1100" b="0" i="0" baseline="0">
              <a:solidFill>
                <a:schemeClr val="dk1"/>
              </a:solidFill>
              <a:effectLst/>
              <a:latin typeface="+mn-lt"/>
              <a:ea typeface="+mn-ea"/>
              <a:cs typeface="+mn-cs"/>
            </a:rPr>
            <a:t>、</a:t>
          </a:r>
          <a:r>
            <a:rPr kumimoji="1" lang="ja-JP" altLang="en-US" sz="1100" b="0" i="0" baseline="0">
              <a:solidFill>
                <a:schemeClr val="dk1"/>
              </a:solidFill>
              <a:effectLst/>
              <a:latin typeface="+mn-lt"/>
              <a:ea typeface="+mn-ea"/>
              <a:cs typeface="+mn-cs"/>
            </a:rPr>
            <a:t>衆議院議員</a:t>
          </a:r>
          <a:r>
            <a:rPr kumimoji="1" lang="ja-JP" altLang="ja-JP" sz="1100" b="0" i="0" baseline="0">
              <a:solidFill>
                <a:schemeClr val="dk1"/>
              </a:solidFill>
              <a:effectLst/>
              <a:latin typeface="+mn-lt"/>
              <a:ea typeface="+mn-ea"/>
              <a:cs typeface="+mn-cs"/>
            </a:rPr>
            <a:t>選挙に伴う事業費の</a:t>
          </a:r>
          <a:r>
            <a:rPr kumimoji="1" lang="ja-JP" altLang="en-US" sz="1100" b="0" i="0" baseline="0">
              <a:solidFill>
                <a:schemeClr val="dk1"/>
              </a:solidFill>
              <a:effectLst/>
              <a:latin typeface="+mn-lt"/>
              <a:ea typeface="+mn-ea"/>
              <a:cs typeface="+mn-cs"/>
            </a:rPr>
            <a:t>増</a:t>
          </a:r>
          <a:r>
            <a:rPr kumimoji="1" lang="ja-JP" altLang="ja-JP" sz="1100" b="0" i="0" baseline="0">
              <a:solidFill>
                <a:schemeClr val="dk1"/>
              </a:solidFill>
              <a:effectLst/>
              <a:latin typeface="+mn-lt"/>
              <a:ea typeface="+mn-ea"/>
              <a:cs typeface="+mn-cs"/>
            </a:rPr>
            <a:t>や、基金への積立金の</a:t>
          </a:r>
          <a:r>
            <a:rPr kumimoji="1" lang="ja-JP" altLang="en-US" sz="1100" b="0" i="0" baseline="0">
              <a:solidFill>
                <a:schemeClr val="dk1"/>
              </a:solidFill>
              <a:effectLst/>
              <a:latin typeface="+mn-lt"/>
              <a:ea typeface="+mn-ea"/>
              <a:cs typeface="+mn-cs"/>
            </a:rPr>
            <a:t>増</a:t>
          </a:r>
          <a:r>
            <a:rPr kumimoji="1" lang="ja-JP" altLang="ja-JP" sz="1100" b="0" i="0" baseline="0">
              <a:solidFill>
                <a:schemeClr val="dk1"/>
              </a:solidFill>
              <a:effectLst/>
              <a:latin typeface="+mn-lt"/>
              <a:ea typeface="+mn-ea"/>
              <a:cs typeface="+mn-cs"/>
            </a:rPr>
            <a:t>等の要因で一人当たりのコストが</a:t>
          </a:r>
          <a:r>
            <a:rPr kumimoji="1" lang="ja-JP" altLang="en-US" sz="1100" b="0" i="0" baseline="0">
              <a:solidFill>
                <a:schemeClr val="dk1"/>
              </a:solidFill>
              <a:effectLst/>
              <a:latin typeface="+mn-lt"/>
              <a:ea typeface="+mn-ea"/>
              <a:cs typeface="+mn-cs"/>
            </a:rPr>
            <a:t>増加</a:t>
          </a:r>
          <a:r>
            <a:rPr kumimoji="1" lang="ja-JP" altLang="ja-JP" sz="1100" b="0" i="0" baseline="0">
              <a:solidFill>
                <a:schemeClr val="dk1"/>
              </a:solidFill>
              <a:effectLst/>
              <a:latin typeface="+mn-lt"/>
              <a:ea typeface="+mn-ea"/>
              <a:cs typeface="+mn-cs"/>
            </a:rPr>
            <a:t>した。</a:t>
          </a:r>
          <a:endParaRPr lang="ja-JP" altLang="ja-JP" sz="1400">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mn-lt"/>
              <a:ea typeface="+mn-ea"/>
              <a:cs typeface="+mn-cs"/>
            </a:rPr>
            <a:t>　民生費については、令和</a:t>
          </a:r>
          <a:r>
            <a:rPr kumimoji="1" lang="en-US" altLang="ja-JP" sz="1100" b="0" i="0" baseline="0">
              <a:solidFill>
                <a:schemeClr val="dk1"/>
              </a:solidFill>
              <a:effectLst/>
              <a:latin typeface="+mn-lt"/>
              <a:ea typeface="+mn-ea"/>
              <a:cs typeface="+mn-cs"/>
            </a:rPr>
            <a:t>5</a:t>
          </a:r>
          <a:r>
            <a:rPr kumimoji="1" lang="ja-JP" altLang="ja-JP" sz="1100" b="0" i="0" baseline="0">
              <a:solidFill>
                <a:schemeClr val="dk1"/>
              </a:solidFill>
              <a:effectLst/>
              <a:latin typeface="+mn-lt"/>
              <a:ea typeface="+mn-ea"/>
              <a:cs typeface="+mn-cs"/>
            </a:rPr>
            <a:t>年度において実施した</a:t>
          </a:r>
          <a:r>
            <a:rPr kumimoji="1" lang="ja-JP" altLang="en-US" sz="1100" b="0" i="0" baseline="0">
              <a:solidFill>
                <a:schemeClr val="dk1"/>
              </a:solidFill>
              <a:effectLst/>
              <a:latin typeface="+mn-lt"/>
              <a:ea typeface="+mn-ea"/>
              <a:cs typeface="+mn-cs"/>
            </a:rPr>
            <a:t>物価高騰対策事業</a:t>
          </a:r>
          <a:r>
            <a:rPr kumimoji="1" lang="ja-JP" altLang="ja-JP" sz="1100" b="0" i="0" baseline="0">
              <a:solidFill>
                <a:schemeClr val="dk1"/>
              </a:solidFill>
              <a:effectLst/>
              <a:latin typeface="+mn-lt"/>
              <a:ea typeface="+mn-ea"/>
              <a:cs typeface="+mn-cs"/>
            </a:rPr>
            <a:t>に伴う事業費の減等の要因で一人当たりのコストが減少した。</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土木費については、近年、維持補修費が増加するとともに今後も継続して改良事業を実施していくため、一人当たりのコストの高止まりが予想される。</a:t>
          </a:r>
          <a:endParaRPr lang="ja-JP" altLang="ja-JP" sz="1400">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mn-lt"/>
              <a:ea typeface="+mn-ea"/>
              <a:cs typeface="+mn-cs"/>
            </a:rPr>
            <a:t>　公債費については、現在の償還計画において、地方債償還額は減少傾向を見込んでいるが、近年中に大型事業実施に伴う地方債借入の計画があり、令和</a:t>
          </a:r>
          <a:r>
            <a:rPr kumimoji="1" lang="en-US" altLang="ja-JP" sz="1100" b="0" i="0" baseline="0">
              <a:solidFill>
                <a:schemeClr val="dk1"/>
              </a:solidFill>
              <a:effectLst/>
              <a:latin typeface="+mn-lt"/>
              <a:ea typeface="+mn-ea"/>
              <a:cs typeface="+mn-cs"/>
            </a:rPr>
            <a:t>13</a:t>
          </a:r>
          <a:r>
            <a:rPr kumimoji="1" lang="ja-JP" altLang="ja-JP" sz="1100" b="0" i="0" baseline="0">
              <a:solidFill>
                <a:schemeClr val="dk1"/>
              </a:solidFill>
              <a:effectLst/>
              <a:latin typeface="+mn-lt"/>
              <a:ea typeface="+mn-ea"/>
              <a:cs typeface="+mn-cs"/>
            </a:rPr>
            <a:t>年度ごろに次のピークを迎える見込みであるため、事業の整理等により、上昇を抑制できるよう努める。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福島県古殿町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mn-lt"/>
              <a:ea typeface="+mn-ea"/>
              <a:cs typeface="+mn-cs"/>
            </a:rPr>
            <a:t>　財政調整基金残高は、標準財政規模比で</a:t>
          </a:r>
          <a:r>
            <a:rPr kumimoji="1" lang="en-US" altLang="ja-JP" sz="1100" b="0" i="0" baseline="0">
              <a:solidFill>
                <a:schemeClr val="dk1"/>
              </a:solidFill>
              <a:effectLst/>
              <a:latin typeface="+mn-lt"/>
              <a:ea typeface="+mn-ea"/>
              <a:cs typeface="+mn-cs"/>
            </a:rPr>
            <a:t>40</a:t>
          </a:r>
          <a:r>
            <a:rPr kumimoji="1" lang="ja-JP" altLang="ja-JP" sz="1100" b="0" i="0" baseline="0">
              <a:solidFill>
                <a:schemeClr val="dk1"/>
              </a:solidFill>
              <a:effectLst/>
              <a:latin typeface="+mn-lt"/>
              <a:ea typeface="+mn-ea"/>
              <a:cs typeface="+mn-cs"/>
            </a:rPr>
            <a:t>％前後を維持</a:t>
          </a:r>
          <a:r>
            <a:rPr kumimoji="1" lang="ja-JP" altLang="en-US" sz="1100" b="0" i="0" baseline="0">
              <a:solidFill>
                <a:schemeClr val="dk1"/>
              </a:solidFill>
              <a:effectLst/>
              <a:latin typeface="+mn-lt"/>
              <a:ea typeface="+mn-ea"/>
              <a:cs typeface="+mn-cs"/>
            </a:rPr>
            <a:t>していたが、</a:t>
          </a:r>
          <a:r>
            <a:rPr kumimoji="1" lang="en-US" altLang="ja-JP" sz="1100" b="0" i="0" baseline="0">
              <a:solidFill>
                <a:schemeClr val="dk1"/>
              </a:solidFill>
              <a:effectLst/>
              <a:latin typeface="+mn-lt"/>
              <a:ea typeface="+mn-ea"/>
              <a:cs typeface="+mn-cs"/>
            </a:rPr>
            <a:t>30</a:t>
          </a:r>
          <a:r>
            <a:rPr kumimoji="1" lang="ja-JP" altLang="en-US" sz="1100" b="0" i="0" baseline="0">
              <a:solidFill>
                <a:schemeClr val="dk1"/>
              </a:solidFill>
              <a:effectLst/>
              <a:latin typeface="+mn-lt"/>
              <a:ea typeface="+mn-ea"/>
              <a:cs typeface="+mn-cs"/>
            </a:rPr>
            <a:t>％程度まで減少した。</a:t>
          </a:r>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福島県古殿町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mn-lt"/>
              <a:ea typeface="+mn-ea"/>
              <a:cs typeface="+mn-cs"/>
            </a:rPr>
            <a:t>　一般会計、特別会計ともに黒字を維持しており、安定した財政運営となっている。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今後も各特別会計ともに独立採算の原則に立ち返った受益者負担を求め、更なる健全化に努める。</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福島県古殿町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mn-lt"/>
              <a:ea typeface="+mn-ea"/>
              <a:cs typeface="+mn-cs"/>
            </a:rPr>
            <a:t>　実質公債費比率は、起債額抑制の効果により</a:t>
          </a:r>
          <a:r>
            <a:rPr kumimoji="1" lang="en-US" altLang="ja-JP" sz="1100" b="0" i="0" baseline="0">
              <a:solidFill>
                <a:schemeClr val="dk1"/>
              </a:solidFill>
              <a:effectLst/>
              <a:latin typeface="+mn-lt"/>
              <a:ea typeface="+mn-ea"/>
              <a:cs typeface="+mn-cs"/>
            </a:rPr>
            <a:t>8</a:t>
          </a:r>
          <a:r>
            <a:rPr kumimoji="1" lang="ja-JP" altLang="ja-JP" sz="1100" b="0" i="0" baseline="0">
              <a:solidFill>
                <a:schemeClr val="dk1"/>
              </a:solidFill>
              <a:effectLst/>
              <a:latin typeface="+mn-lt"/>
              <a:ea typeface="+mn-ea"/>
              <a:cs typeface="+mn-cs"/>
            </a:rPr>
            <a:t>％</a:t>
          </a:r>
          <a:r>
            <a:rPr kumimoji="1" lang="ja-JP" altLang="en-US" sz="1100" b="0" i="0" baseline="0">
              <a:solidFill>
                <a:schemeClr val="dk1"/>
              </a:solidFill>
              <a:effectLst/>
              <a:latin typeface="+mn-lt"/>
              <a:ea typeface="+mn-ea"/>
              <a:cs typeface="+mn-cs"/>
            </a:rPr>
            <a:t>程度</a:t>
          </a:r>
          <a:r>
            <a:rPr kumimoji="1" lang="ja-JP" altLang="ja-JP" sz="1100" b="0" i="0" baseline="0">
              <a:solidFill>
                <a:schemeClr val="dk1"/>
              </a:solidFill>
              <a:effectLst/>
              <a:latin typeface="+mn-lt"/>
              <a:ea typeface="+mn-ea"/>
              <a:cs typeface="+mn-cs"/>
            </a:rPr>
            <a:t>の水準に抑えられてきた。しかし、今後の地方債償還額</a:t>
          </a:r>
          <a:r>
            <a:rPr kumimoji="1" lang="ja-JP" altLang="en-US" sz="1100" b="0" i="0" baseline="0">
              <a:solidFill>
                <a:schemeClr val="dk1"/>
              </a:solidFill>
              <a:effectLst/>
              <a:latin typeface="+mn-lt"/>
              <a:ea typeface="+mn-ea"/>
              <a:cs typeface="+mn-cs"/>
            </a:rPr>
            <a:t>は減少傾向を見込んでいるが、</a:t>
          </a:r>
          <a:r>
            <a:rPr kumimoji="1" lang="ja-JP" altLang="ja-JP" sz="1100" b="0" i="0" baseline="0">
              <a:solidFill>
                <a:schemeClr val="dk1"/>
              </a:solidFill>
              <a:effectLst/>
              <a:latin typeface="+mn-lt"/>
              <a:ea typeface="+mn-ea"/>
              <a:cs typeface="+mn-cs"/>
            </a:rPr>
            <a:t>近年中に大型事業実施に伴う地方債借入の計画があり、令和</a:t>
          </a:r>
          <a:r>
            <a:rPr kumimoji="1" lang="en-US" altLang="ja-JP" sz="1100" b="0" i="0" baseline="0">
              <a:solidFill>
                <a:schemeClr val="dk1"/>
              </a:solidFill>
              <a:effectLst/>
              <a:latin typeface="+mn-lt"/>
              <a:ea typeface="+mn-ea"/>
              <a:cs typeface="+mn-cs"/>
            </a:rPr>
            <a:t>13</a:t>
          </a:r>
          <a:r>
            <a:rPr kumimoji="1" lang="ja-JP" altLang="ja-JP" sz="1100" b="0" i="0" baseline="0">
              <a:solidFill>
                <a:schemeClr val="dk1"/>
              </a:solidFill>
              <a:effectLst/>
              <a:latin typeface="+mn-lt"/>
              <a:ea typeface="+mn-ea"/>
              <a:cs typeface="+mn-cs"/>
            </a:rPr>
            <a:t>年度ごろに次のピークを迎える見込みである。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当町は自主財源の乏しい町であるため、建設事業の財源は地方債に頼らざるを得ない状況にあるが、交付税措置のある有利な地方債の活用や、事業の整理により実質公債費比率の上昇を抑制できるよう努める。</a:t>
          </a:r>
          <a:endParaRPr lang="ja-JP" altLang="ja-JP" sz="14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福島県古殿町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mn-lt"/>
              <a:ea typeface="+mn-ea"/>
              <a:cs typeface="+mn-cs"/>
            </a:rPr>
            <a:t>　本年度も将来負担比率は算定されなかった。要因としては充当可能財源として基金を</a:t>
          </a:r>
          <a:r>
            <a:rPr kumimoji="1" lang="en-US" altLang="ja-JP" sz="1100" b="0" i="0" baseline="0">
              <a:solidFill>
                <a:schemeClr val="dk1"/>
              </a:solidFill>
              <a:effectLst/>
              <a:latin typeface="+mn-lt"/>
              <a:ea typeface="+mn-ea"/>
              <a:cs typeface="+mn-cs"/>
            </a:rPr>
            <a:t>4,065</a:t>
          </a:r>
          <a:r>
            <a:rPr kumimoji="1" lang="ja-JP" altLang="ja-JP" sz="1100" b="0" i="0" baseline="0">
              <a:solidFill>
                <a:schemeClr val="dk1"/>
              </a:solidFill>
              <a:effectLst/>
              <a:latin typeface="+mn-lt"/>
              <a:ea typeface="+mn-ea"/>
              <a:cs typeface="+mn-cs"/>
            </a:rPr>
            <a:t>百万円を保有しているためである。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当町は自主財源の乏しい町であるため、今後の人口減少社会に備え、有利な地方債を活用しつつ、一定の基金残高を維持していく必要がある。</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福島県古殿町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mn-lt"/>
              <a:ea typeface="+mn-ea"/>
              <a:cs typeface="+mn-cs"/>
            </a:rPr>
            <a:t>基金全体としての主な増減の要因は、積極的な運用により運用利子の増があったことなどから、基金残高</a:t>
          </a:r>
          <a:r>
            <a:rPr kumimoji="1" lang="en-US" altLang="ja-JP" sz="1100" b="0" i="0" baseline="0">
              <a:solidFill>
                <a:schemeClr val="dk1"/>
              </a:solidFill>
              <a:effectLst/>
              <a:latin typeface="+mn-lt"/>
              <a:ea typeface="+mn-ea"/>
              <a:cs typeface="+mn-cs"/>
            </a:rPr>
            <a:t>3,778</a:t>
          </a:r>
          <a:r>
            <a:rPr kumimoji="1" lang="ja-JP" altLang="ja-JP" sz="1100" b="0" i="0" baseline="0">
              <a:solidFill>
                <a:schemeClr val="dk1"/>
              </a:solidFill>
              <a:effectLst/>
              <a:latin typeface="+mn-lt"/>
              <a:ea typeface="+mn-ea"/>
              <a:cs typeface="+mn-cs"/>
            </a:rPr>
            <a:t>百万円となった。</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mn-lt"/>
              <a:ea typeface="+mn-ea"/>
              <a:cs typeface="+mn-cs"/>
            </a:rPr>
            <a:t>当町は自主財源が乏しい町であるため、今後の人口減少・超高齢化社会に向けて一定程度の基金を保有する必要があるため、各種事業の実施においては、国県補助金の活用はもちろんのこと、有利な地方債を活用し、自主財源の確保に努め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文教厚生施設等整備基金：文化、教育及び厚生施設の整備事業</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ふるさと創生基金：ふるさと創生事業</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森林環境譲与税基金：森林環境整備等</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b="0" i="0" baseline="0">
              <a:solidFill>
                <a:schemeClr val="dk1"/>
              </a:solidFill>
              <a:effectLst/>
              <a:latin typeface="+mn-lt"/>
              <a:ea typeface="+mn-ea"/>
              <a:cs typeface="+mn-cs"/>
            </a:rPr>
            <a:t>主な増減の要因は、森林環境譲与税基金の増によるものである。これは将来的な事業の財源にすべく、森林環境譲与税を積み立てたものである。また、基金運用収入により文教厚生施設等整備基金の積み立てを実施することができた。</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b="0" i="0" baseline="0">
              <a:solidFill>
                <a:schemeClr val="dk1"/>
              </a:solidFill>
              <a:effectLst/>
              <a:latin typeface="+mn-lt"/>
              <a:ea typeface="+mn-ea"/>
              <a:cs typeface="+mn-cs"/>
            </a:rPr>
            <a:t>今後は中学校校舎の大規模改修事業、道の駅建設事業、町民水泳プール改修事業等、大規模な建設事業が見込まれているが、有利な地方債等の活用により、基金を一定程度保有できるよう努める。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mn-lt"/>
              <a:ea typeface="+mn-ea"/>
              <a:cs typeface="+mn-cs"/>
            </a:rPr>
            <a:t>財政調整基金については、一般財源不足分として一般会計へ充当する一方、積極的な運用により運用利子の増があったことなどから、</a:t>
          </a:r>
          <a:r>
            <a:rPr kumimoji="1" lang="en-US" altLang="ja-JP" sz="1100" b="0" i="0" baseline="0">
              <a:solidFill>
                <a:schemeClr val="dk1"/>
              </a:solidFill>
              <a:effectLst/>
              <a:latin typeface="+mn-lt"/>
              <a:ea typeface="+mn-ea"/>
              <a:cs typeface="+mn-cs"/>
            </a:rPr>
            <a:t>900</a:t>
          </a:r>
          <a:r>
            <a:rPr kumimoji="1" lang="ja-JP" altLang="ja-JP" sz="1100" b="0" i="0" baseline="0">
              <a:solidFill>
                <a:schemeClr val="dk1"/>
              </a:solidFill>
              <a:effectLst/>
              <a:latin typeface="+mn-lt"/>
              <a:ea typeface="+mn-ea"/>
              <a:cs typeface="+mn-cs"/>
            </a:rPr>
            <a:t>百万円</a:t>
          </a:r>
          <a:r>
            <a:rPr kumimoji="1" lang="ja-JP" altLang="en-US" sz="1100" b="0" i="0" baseline="0">
              <a:solidFill>
                <a:schemeClr val="dk1"/>
              </a:solidFill>
              <a:effectLst/>
              <a:latin typeface="+mn-lt"/>
              <a:ea typeface="+mn-ea"/>
              <a:cs typeface="+mn-cs"/>
            </a:rPr>
            <a:t>程度</a:t>
          </a:r>
          <a:r>
            <a:rPr kumimoji="1" lang="ja-JP" altLang="ja-JP" sz="1100" b="0" i="0" baseline="0">
              <a:solidFill>
                <a:schemeClr val="dk1"/>
              </a:solidFill>
              <a:effectLst/>
              <a:latin typeface="+mn-lt"/>
              <a:ea typeface="+mn-ea"/>
              <a:cs typeface="+mn-cs"/>
            </a:rPr>
            <a:t>の水準を確保することができた。</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100" b="0" i="0" baseline="0">
              <a:solidFill>
                <a:schemeClr val="dk1"/>
              </a:solidFill>
              <a:effectLst/>
              <a:latin typeface="+mn-lt"/>
              <a:ea typeface="+mn-ea"/>
              <a:cs typeface="+mn-cs"/>
            </a:rPr>
            <a:t>今後も事業の整理や、地方債の活用等により</a:t>
          </a:r>
          <a:r>
            <a:rPr kumimoji="1" lang="en-US" altLang="ja-JP" sz="1100" b="0" i="0" baseline="0">
              <a:solidFill>
                <a:schemeClr val="dk1"/>
              </a:solidFill>
              <a:effectLst/>
              <a:latin typeface="+mn-lt"/>
              <a:ea typeface="+mn-ea"/>
              <a:cs typeface="+mn-cs"/>
            </a:rPr>
            <a:t>1,000</a:t>
          </a:r>
          <a:r>
            <a:rPr kumimoji="1" lang="ja-JP" altLang="ja-JP" sz="1100" b="0" i="0" baseline="0">
              <a:solidFill>
                <a:schemeClr val="dk1"/>
              </a:solidFill>
              <a:effectLst/>
              <a:latin typeface="+mn-lt"/>
              <a:ea typeface="+mn-ea"/>
              <a:cs typeface="+mn-cs"/>
            </a:rPr>
            <a:t>百万円の水準確保に努める。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mn-lt"/>
              <a:ea typeface="+mn-ea"/>
              <a:cs typeface="+mn-cs"/>
            </a:rPr>
            <a:t>減債基金については、将来的な公債費支出の財源とすべく積立を実施するとともに、基金運用収入により</a:t>
          </a:r>
          <a:r>
            <a:rPr kumimoji="1" lang="en-US" altLang="ja-JP" sz="1100" b="0" i="0" baseline="0">
              <a:solidFill>
                <a:schemeClr val="dk1"/>
              </a:solidFill>
              <a:effectLst/>
              <a:latin typeface="+mn-lt"/>
              <a:ea typeface="+mn-ea"/>
              <a:cs typeface="+mn-cs"/>
            </a:rPr>
            <a:t>327</a:t>
          </a:r>
          <a:r>
            <a:rPr kumimoji="1" lang="ja-JP" altLang="ja-JP" sz="1100" b="0" i="0" baseline="0">
              <a:solidFill>
                <a:schemeClr val="dk1"/>
              </a:solidFill>
              <a:effectLst/>
              <a:latin typeface="+mn-lt"/>
              <a:ea typeface="+mn-ea"/>
              <a:cs typeface="+mn-cs"/>
            </a:rPr>
            <a:t>百万円増の</a:t>
          </a:r>
          <a:r>
            <a:rPr kumimoji="1" lang="en-US" altLang="ja-JP" sz="1100" b="0" i="0" baseline="0">
              <a:solidFill>
                <a:schemeClr val="dk1"/>
              </a:solidFill>
              <a:effectLst/>
              <a:latin typeface="+mn-lt"/>
              <a:ea typeface="+mn-ea"/>
              <a:cs typeface="+mn-cs"/>
            </a:rPr>
            <a:t>1,694</a:t>
          </a:r>
          <a:r>
            <a:rPr kumimoji="1" lang="ja-JP" altLang="ja-JP" sz="1100" b="0" i="0" baseline="0">
              <a:solidFill>
                <a:schemeClr val="dk1"/>
              </a:solidFill>
              <a:effectLst/>
              <a:latin typeface="+mn-lt"/>
              <a:ea typeface="+mn-ea"/>
              <a:cs typeface="+mn-cs"/>
            </a:rPr>
            <a:t>百万円となった。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mn-lt"/>
              <a:ea typeface="+mn-ea"/>
              <a:cs typeface="+mn-cs"/>
            </a:rPr>
            <a:t>今後も、高金利地方債の繰り上げ償還等を視野に入れつつ、当該基金の一部で更なる資金運用も図りながら、今後増大する公債費負担に備える。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C9645C78-69E2-4505-AFC7-019686A8B43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2105E2E6-6398-4588-A452-06239CB0694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514E73E0-A2EB-4722-AE79-2A89261FE72F}"/>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679BF5FD-9D07-4938-B756-FE35A03CF794}"/>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DBA32E49-2ADA-4E17-8B79-A4F370AC1000}"/>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B79DE90D-7176-4215-B7B4-C8D529815C72}"/>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8" name="正方形/長方形 7">
          <a:extLst>
            <a:ext uri="{FF2B5EF4-FFF2-40B4-BE49-F238E27FC236}">
              <a16:creationId xmlns:a16="http://schemas.microsoft.com/office/drawing/2014/main" id="{23725691-FD3A-4171-9E66-2038F434BDC0}"/>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9" name="正方形/長方形 8">
          <a:extLst>
            <a:ext uri="{FF2B5EF4-FFF2-40B4-BE49-F238E27FC236}">
              <a16:creationId xmlns:a16="http://schemas.microsoft.com/office/drawing/2014/main" id="{4C71E15A-89F0-45B2-9BB0-13D42C90EDD1}"/>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0" name="正方形/長方形 9">
          <a:extLst>
            <a:ext uri="{FF2B5EF4-FFF2-40B4-BE49-F238E27FC236}">
              <a16:creationId xmlns:a16="http://schemas.microsoft.com/office/drawing/2014/main" id="{54D97F7A-CE1D-4310-ACB8-74AA66BDBCA9}"/>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1" name="正方形/長方形 10">
          <a:extLst>
            <a:ext uri="{FF2B5EF4-FFF2-40B4-BE49-F238E27FC236}">
              <a16:creationId xmlns:a16="http://schemas.microsoft.com/office/drawing/2014/main" id="{FEA21ADA-FAA4-4817-8560-75E8696895B1}"/>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2" name="正方形/長方形 11">
          <a:extLst>
            <a:ext uri="{FF2B5EF4-FFF2-40B4-BE49-F238E27FC236}">
              <a16:creationId xmlns:a16="http://schemas.microsoft.com/office/drawing/2014/main" id="{CFD587CB-87CB-45A7-B494-FAFCE01CE9E1}"/>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3" name="正方形/長方形 12">
          <a:extLst>
            <a:ext uri="{FF2B5EF4-FFF2-40B4-BE49-F238E27FC236}">
              <a16:creationId xmlns:a16="http://schemas.microsoft.com/office/drawing/2014/main" id="{41668BC3-FCA6-4D23-AD70-519632922705}"/>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4" name="正方形/長方形 13">
          <a:extLst>
            <a:ext uri="{FF2B5EF4-FFF2-40B4-BE49-F238E27FC236}">
              <a16:creationId xmlns:a16="http://schemas.microsoft.com/office/drawing/2014/main" id="{C6E9937B-FD7A-4CBE-AAFA-4AE160E49D64}"/>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5" name="正方形/長方形 14">
          <a:extLst>
            <a:ext uri="{FF2B5EF4-FFF2-40B4-BE49-F238E27FC236}">
              <a16:creationId xmlns:a16="http://schemas.microsoft.com/office/drawing/2014/main" id="{8E4BCADE-652D-4C82-8859-1A48289D62AD}"/>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6" name="正方形/長方形 15">
          <a:extLst>
            <a:ext uri="{FF2B5EF4-FFF2-40B4-BE49-F238E27FC236}">
              <a16:creationId xmlns:a16="http://schemas.microsoft.com/office/drawing/2014/main" id="{4F453F25-77C7-4443-9EE3-57766BA3076A}"/>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福島県古殿町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7" name="正方形/長方形 16">
          <a:extLst>
            <a:ext uri="{FF2B5EF4-FFF2-40B4-BE49-F238E27FC236}">
              <a16:creationId xmlns:a16="http://schemas.microsoft.com/office/drawing/2014/main" id="{BD242121-4575-4B7D-ABA8-FDAE39AE3D53}"/>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8" name="正方形/長方形 17">
          <a:extLst>
            <a:ext uri="{FF2B5EF4-FFF2-40B4-BE49-F238E27FC236}">
              <a16:creationId xmlns:a16="http://schemas.microsoft.com/office/drawing/2014/main" id="{4ED52035-E181-41F6-A837-CF0E91AFB255}"/>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9" name="正方形/長方形 18">
          <a:extLst>
            <a:ext uri="{FF2B5EF4-FFF2-40B4-BE49-F238E27FC236}">
              <a16:creationId xmlns:a16="http://schemas.microsoft.com/office/drawing/2014/main" id="{E7DE19A8-4A44-4811-8566-3A3D97B0C47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0" name="正方形/長方形 19">
          <a:extLst>
            <a:ext uri="{FF2B5EF4-FFF2-40B4-BE49-F238E27FC236}">
              <a16:creationId xmlns:a16="http://schemas.microsoft.com/office/drawing/2014/main" id="{3AD6E7A5-7C92-4293-968E-7BE5DC1ED99D}"/>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1" name="正方形/長方形 20">
          <a:extLst>
            <a:ext uri="{FF2B5EF4-FFF2-40B4-BE49-F238E27FC236}">
              <a16:creationId xmlns:a16="http://schemas.microsoft.com/office/drawing/2014/main" id="{32304509-0B87-4C7C-B32F-7A53E7F8621C}"/>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2" name="正方形/長方形 21">
          <a:extLst>
            <a:ext uri="{FF2B5EF4-FFF2-40B4-BE49-F238E27FC236}">
              <a16:creationId xmlns:a16="http://schemas.microsoft.com/office/drawing/2014/main" id="{FC3595F0-EFA5-4936-A196-49FEBE067D1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4,517
4,407
163.29
4,910,966
4,750,149
143,808
3,071,575
5,056,735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3" name="正方形/長方形 22">
          <a:extLst>
            <a:ext uri="{FF2B5EF4-FFF2-40B4-BE49-F238E27FC236}">
              <a16:creationId xmlns:a16="http://schemas.microsoft.com/office/drawing/2014/main" id="{44B9E2ED-C8E2-4E98-9D71-0C1C2425D60D}"/>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4" name="正方形/長方形 23">
          <a:extLst>
            <a:ext uri="{FF2B5EF4-FFF2-40B4-BE49-F238E27FC236}">
              <a16:creationId xmlns:a16="http://schemas.microsoft.com/office/drawing/2014/main" id="{A1BC043F-0F3A-4DF1-83F0-8C7A12995F14}"/>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5" name="正方形/長方形 24">
          <a:extLst>
            <a:ext uri="{FF2B5EF4-FFF2-40B4-BE49-F238E27FC236}">
              <a16:creationId xmlns:a16="http://schemas.microsoft.com/office/drawing/2014/main" id="{A45C2A24-BDCF-4809-AF0F-97DD0670ED36}"/>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6" name="正方形/長方形 25">
          <a:extLst>
            <a:ext uri="{FF2B5EF4-FFF2-40B4-BE49-F238E27FC236}">
              <a16:creationId xmlns:a16="http://schemas.microsoft.com/office/drawing/2014/main" id="{0E8C3817-1971-48F7-A749-975346FF90FE}"/>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7" name="正方形/長方形 26">
          <a:extLst>
            <a:ext uri="{FF2B5EF4-FFF2-40B4-BE49-F238E27FC236}">
              <a16:creationId xmlns:a16="http://schemas.microsoft.com/office/drawing/2014/main" id="{CC465D46-249A-4026-8F82-3E03CF6B367C}"/>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8" name="正方形/長方形 27">
          <a:extLst>
            <a:ext uri="{FF2B5EF4-FFF2-40B4-BE49-F238E27FC236}">
              <a16:creationId xmlns:a16="http://schemas.microsoft.com/office/drawing/2014/main" id="{F1E91DAF-A1F0-4FDC-991D-21937FA07836}"/>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9" name="角丸四角形 28">
          <a:extLst>
            <a:ext uri="{FF2B5EF4-FFF2-40B4-BE49-F238E27FC236}">
              <a16:creationId xmlns:a16="http://schemas.microsoft.com/office/drawing/2014/main" id="{9CCDD891-0164-4020-A45A-2E74042829CF}"/>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0" name="正方形/長方形 29">
          <a:extLst>
            <a:ext uri="{FF2B5EF4-FFF2-40B4-BE49-F238E27FC236}">
              <a16:creationId xmlns:a16="http://schemas.microsoft.com/office/drawing/2014/main" id="{9F2C0C30-3E6E-4BD5-A5D4-354FDBE9F061}"/>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1" name="正方形/長方形 30">
          <a:extLst>
            <a:ext uri="{FF2B5EF4-FFF2-40B4-BE49-F238E27FC236}">
              <a16:creationId xmlns:a16="http://schemas.microsoft.com/office/drawing/2014/main" id="{94C6C66D-9B01-4433-9CC3-3E7913261161}"/>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2" name="正方形/長方形 31">
          <a:extLst>
            <a:ext uri="{FF2B5EF4-FFF2-40B4-BE49-F238E27FC236}">
              <a16:creationId xmlns:a16="http://schemas.microsoft.com/office/drawing/2014/main" id="{0D6FEE8C-66B0-4670-984F-8190932211F4}"/>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3" name="直線コネクタ 32">
          <a:extLst>
            <a:ext uri="{FF2B5EF4-FFF2-40B4-BE49-F238E27FC236}">
              <a16:creationId xmlns:a16="http://schemas.microsoft.com/office/drawing/2014/main" id="{4F6121E5-067F-4510-957E-10F90D509063}"/>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4" name="楕円 33">
          <a:extLst>
            <a:ext uri="{FF2B5EF4-FFF2-40B4-BE49-F238E27FC236}">
              <a16:creationId xmlns:a16="http://schemas.microsoft.com/office/drawing/2014/main" id="{B533E682-4D8B-4323-8B57-AA09BF0F2F28}"/>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5" name="フローチャート: 判断 34">
          <a:extLst>
            <a:ext uri="{FF2B5EF4-FFF2-40B4-BE49-F238E27FC236}">
              <a16:creationId xmlns:a16="http://schemas.microsoft.com/office/drawing/2014/main" id="{7FE48919-4A68-4BF7-AA54-1402BE22A73F}"/>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6" name="直線コネクタ 35">
          <a:extLst>
            <a:ext uri="{FF2B5EF4-FFF2-40B4-BE49-F238E27FC236}">
              <a16:creationId xmlns:a16="http://schemas.microsoft.com/office/drawing/2014/main" id="{E2F99429-715D-482D-8588-7397E5D8239E}"/>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7" name="直線コネクタ 36">
          <a:extLst>
            <a:ext uri="{FF2B5EF4-FFF2-40B4-BE49-F238E27FC236}">
              <a16:creationId xmlns:a16="http://schemas.microsoft.com/office/drawing/2014/main" id="{0B6BC81C-920B-442D-9818-E243723785F1}"/>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8" name="直線コネクタ 37">
          <a:extLst>
            <a:ext uri="{FF2B5EF4-FFF2-40B4-BE49-F238E27FC236}">
              <a16:creationId xmlns:a16="http://schemas.microsoft.com/office/drawing/2014/main" id="{F1D1AB87-E3CB-43A3-9FD1-054541BA5BF3}"/>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9" name="直線コネクタ 38">
          <a:extLst>
            <a:ext uri="{FF2B5EF4-FFF2-40B4-BE49-F238E27FC236}">
              <a16:creationId xmlns:a16="http://schemas.microsoft.com/office/drawing/2014/main" id="{741575E9-DB65-40ED-9112-33F760023B4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0" name="テキスト ボックス 39">
          <a:extLst>
            <a:ext uri="{FF2B5EF4-FFF2-40B4-BE49-F238E27FC236}">
              <a16:creationId xmlns:a16="http://schemas.microsoft.com/office/drawing/2014/main" id="{E9AACAC6-E13A-4BE5-AB9F-D855F714CBB1}"/>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1" name="テキスト ボックス 40">
          <a:extLst>
            <a:ext uri="{FF2B5EF4-FFF2-40B4-BE49-F238E27FC236}">
              <a16:creationId xmlns:a16="http://schemas.microsoft.com/office/drawing/2014/main" id="{757023D2-482B-4FF1-9486-011426E9FC8A}"/>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2" name="テキスト ボックス 41">
          <a:extLst>
            <a:ext uri="{FF2B5EF4-FFF2-40B4-BE49-F238E27FC236}">
              <a16:creationId xmlns:a16="http://schemas.microsoft.com/office/drawing/2014/main" id="{412E6887-30F5-4499-995C-BCCF3B32FB6A}"/>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3" name="テキスト ボックス 42">
          <a:extLst>
            <a:ext uri="{FF2B5EF4-FFF2-40B4-BE49-F238E27FC236}">
              <a16:creationId xmlns:a16="http://schemas.microsoft.com/office/drawing/2014/main" id="{943643FA-B4BC-4917-BF5A-49A4F2FF0F46}"/>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4" name="テキスト ボックス 43">
          <a:extLst>
            <a:ext uri="{FF2B5EF4-FFF2-40B4-BE49-F238E27FC236}">
              <a16:creationId xmlns:a16="http://schemas.microsoft.com/office/drawing/2014/main" id="{253E1FEB-44B8-482F-8B19-166FDEE44F22}"/>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5" name="正方形/長方形 44">
          <a:extLst>
            <a:ext uri="{FF2B5EF4-FFF2-40B4-BE49-F238E27FC236}">
              <a16:creationId xmlns:a16="http://schemas.microsoft.com/office/drawing/2014/main" id="{3E215C4D-AD1C-4C7D-B201-CD11208A5C18}"/>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6" name="正方形/長方形 45">
          <a:extLst>
            <a:ext uri="{FF2B5EF4-FFF2-40B4-BE49-F238E27FC236}">
              <a16:creationId xmlns:a16="http://schemas.microsoft.com/office/drawing/2014/main" id="{4FD31D1D-EC36-4773-ACCD-8533D568F3A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19</xdr:col>
      <xdr:colOff>97287</xdr:colOff>
      <xdr:row>22</xdr:row>
      <xdr:rowOff>64546</xdr:rowOff>
    </xdr:from>
    <xdr:to>
      <xdr:col>22</xdr:col>
      <xdr:colOff>10663</xdr:colOff>
      <xdr:row>24</xdr:row>
      <xdr:rowOff>30705</xdr:rowOff>
    </xdr:to>
    <xdr:sp macro="" textlink="">
      <xdr:nvSpPr>
        <xdr:cNvPr id="47" name="正方形/長方形 46">
          <a:extLst>
            <a:ext uri="{FF2B5EF4-FFF2-40B4-BE49-F238E27FC236}">
              <a16:creationId xmlns:a16="http://schemas.microsoft.com/office/drawing/2014/main" id="{C5EE0D47-A8CD-4620-BFDE-1A4C15B51BD0}"/>
            </a:ext>
          </a:extLst>
        </xdr:cNvPr>
        <xdr:cNvSpPr/>
      </xdr:nvSpPr>
      <xdr:spPr>
        <a:xfrm>
          <a:off x="4012062" y="4607971"/>
          <a:ext cx="484876"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8" name="正方形/長方形 47">
          <a:extLst>
            <a:ext uri="{FF2B5EF4-FFF2-40B4-BE49-F238E27FC236}">
              <a16:creationId xmlns:a16="http://schemas.microsoft.com/office/drawing/2014/main" id="{B54C3617-6C97-41E3-856C-6689545C9588}"/>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9" name="正方形/長方形 48">
          <a:extLst>
            <a:ext uri="{FF2B5EF4-FFF2-40B4-BE49-F238E27FC236}">
              <a16:creationId xmlns:a16="http://schemas.microsoft.com/office/drawing/2014/main" id="{DD0DA7EC-1000-4F73-AB65-2DBEAF15228A}"/>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0" name="正方形/長方形 49">
          <a:extLst>
            <a:ext uri="{FF2B5EF4-FFF2-40B4-BE49-F238E27FC236}">
              <a16:creationId xmlns:a16="http://schemas.microsoft.com/office/drawing/2014/main" id="{F3998945-86FE-4800-8C2F-7B4A8E9E3F0B}"/>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1" name="正方形/長方形 50">
          <a:extLst>
            <a:ext uri="{FF2B5EF4-FFF2-40B4-BE49-F238E27FC236}">
              <a16:creationId xmlns:a16="http://schemas.microsoft.com/office/drawing/2014/main" id="{EE0AE935-44DE-4589-B402-9A6DC16F5B9B}"/>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2" name="正方形/長方形 51">
          <a:extLst>
            <a:ext uri="{FF2B5EF4-FFF2-40B4-BE49-F238E27FC236}">
              <a16:creationId xmlns:a16="http://schemas.microsoft.com/office/drawing/2014/main" id="{B6979882-F12C-418B-ACFB-61D1C97E21CD}"/>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3" name="正方形/長方形 52">
          <a:extLst>
            <a:ext uri="{FF2B5EF4-FFF2-40B4-BE49-F238E27FC236}">
              <a16:creationId xmlns:a16="http://schemas.microsoft.com/office/drawing/2014/main" id="{EC1DB37F-F574-4859-B785-5EAE390647C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4" name="正方形/長方形 53">
          <a:extLst>
            <a:ext uri="{FF2B5EF4-FFF2-40B4-BE49-F238E27FC236}">
              <a16:creationId xmlns:a16="http://schemas.microsoft.com/office/drawing/2014/main" id="{D69816E8-6B88-4656-A4B9-289B870CCDB9}"/>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5" name="正方形/長方形 54">
          <a:extLst>
            <a:ext uri="{FF2B5EF4-FFF2-40B4-BE49-F238E27FC236}">
              <a16:creationId xmlns:a16="http://schemas.microsoft.com/office/drawing/2014/main" id="{A36FB4C8-0F6A-4A41-B486-1A5DB7B817F6}"/>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6" name="正方形/長方形 55">
          <a:extLst>
            <a:ext uri="{FF2B5EF4-FFF2-40B4-BE49-F238E27FC236}">
              <a16:creationId xmlns:a16="http://schemas.microsoft.com/office/drawing/2014/main" id="{7B388DBE-B9B4-48FE-9101-CE69043848FE}"/>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7" name="テキスト ボックス 56">
          <a:extLst>
            <a:ext uri="{FF2B5EF4-FFF2-40B4-BE49-F238E27FC236}">
              <a16:creationId xmlns:a16="http://schemas.microsoft.com/office/drawing/2014/main" id="{7E96CCDC-D2E3-486D-A43C-7F7598457E22}"/>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1100">
              <a:solidFill>
                <a:schemeClr val="dk1"/>
              </a:solidFill>
              <a:effectLst/>
              <a:latin typeface="+mn-lt"/>
              <a:ea typeface="+mn-ea"/>
              <a:cs typeface="+mn-cs"/>
            </a:rPr>
            <a:t>有形固定資産減価償却率は類似団体より高い水準にあるが、それぞれの公共施設等に ついて個別施設計画を策定済みであり、当該計画に基づいた施設の維持管理を適切に進めている。</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58" name="テキスト ボックス 57">
          <a:extLst>
            <a:ext uri="{FF2B5EF4-FFF2-40B4-BE49-F238E27FC236}">
              <a16:creationId xmlns:a16="http://schemas.microsoft.com/office/drawing/2014/main" id="{3115D121-A11B-486A-BD59-2B81568ED995}"/>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9" name="直線コネクタ 58">
          <a:extLst>
            <a:ext uri="{FF2B5EF4-FFF2-40B4-BE49-F238E27FC236}">
              <a16:creationId xmlns:a16="http://schemas.microsoft.com/office/drawing/2014/main" id="{7BA72A47-93F4-4A40-BC02-3AB40C11B1A2}"/>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0" name="テキスト ボックス 59">
          <a:extLst>
            <a:ext uri="{FF2B5EF4-FFF2-40B4-BE49-F238E27FC236}">
              <a16:creationId xmlns:a16="http://schemas.microsoft.com/office/drawing/2014/main" id="{6BFC1EB6-F749-4ACF-8B9D-D3758F77A5A4}"/>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1" name="直線コネクタ 60">
          <a:extLst>
            <a:ext uri="{FF2B5EF4-FFF2-40B4-BE49-F238E27FC236}">
              <a16:creationId xmlns:a16="http://schemas.microsoft.com/office/drawing/2014/main" id="{7C322E50-B5E2-46A5-8B46-E7E0BB4041AC}"/>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2" name="テキスト ボックス 61">
          <a:extLst>
            <a:ext uri="{FF2B5EF4-FFF2-40B4-BE49-F238E27FC236}">
              <a16:creationId xmlns:a16="http://schemas.microsoft.com/office/drawing/2014/main" id="{E770D8D0-F028-44D2-BC96-43A9DFDE9313}"/>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3" name="直線コネクタ 62">
          <a:extLst>
            <a:ext uri="{FF2B5EF4-FFF2-40B4-BE49-F238E27FC236}">
              <a16:creationId xmlns:a16="http://schemas.microsoft.com/office/drawing/2014/main" id="{2A475EAC-6770-47C3-BADC-6B0F5C881AC3}"/>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4" name="テキスト ボックス 63">
          <a:extLst>
            <a:ext uri="{FF2B5EF4-FFF2-40B4-BE49-F238E27FC236}">
              <a16:creationId xmlns:a16="http://schemas.microsoft.com/office/drawing/2014/main" id="{F8EBDDDA-93C7-405C-AA0D-DAE36DF7B074}"/>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5" name="直線コネクタ 64">
          <a:extLst>
            <a:ext uri="{FF2B5EF4-FFF2-40B4-BE49-F238E27FC236}">
              <a16:creationId xmlns:a16="http://schemas.microsoft.com/office/drawing/2014/main" id="{4EC50D3D-E465-4ED3-A840-3F13D0D5ADAD}"/>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6" name="テキスト ボックス 65">
          <a:extLst>
            <a:ext uri="{FF2B5EF4-FFF2-40B4-BE49-F238E27FC236}">
              <a16:creationId xmlns:a16="http://schemas.microsoft.com/office/drawing/2014/main" id="{A0DAAB72-DDBB-4E74-BC7F-E809AEB22215}"/>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7" name="直線コネクタ 66">
          <a:extLst>
            <a:ext uri="{FF2B5EF4-FFF2-40B4-BE49-F238E27FC236}">
              <a16:creationId xmlns:a16="http://schemas.microsoft.com/office/drawing/2014/main" id="{B371A641-C6C5-44E9-B708-9A9535B2487A}"/>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8" name="テキスト ボックス 67">
          <a:extLst>
            <a:ext uri="{FF2B5EF4-FFF2-40B4-BE49-F238E27FC236}">
              <a16:creationId xmlns:a16="http://schemas.microsoft.com/office/drawing/2014/main" id="{3CD298E3-D0BB-4832-8C37-BA19C41CAC8A}"/>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9" name="直線コネクタ 68">
          <a:extLst>
            <a:ext uri="{FF2B5EF4-FFF2-40B4-BE49-F238E27FC236}">
              <a16:creationId xmlns:a16="http://schemas.microsoft.com/office/drawing/2014/main" id="{E8613533-E99E-4939-B745-E18A215D3263}"/>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0" name="テキスト ボックス 69">
          <a:extLst>
            <a:ext uri="{FF2B5EF4-FFF2-40B4-BE49-F238E27FC236}">
              <a16:creationId xmlns:a16="http://schemas.microsoft.com/office/drawing/2014/main" id="{BED3F941-7AE2-454A-B662-EE300BD7E7B3}"/>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1" name="直線コネクタ 70">
          <a:extLst>
            <a:ext uri="{FF2B5EF4-FFF2-40B4-BE49-F238E27FC236}">
              <a16:creationId xmlns:a16="http://schemas.microsoft.com/office/drawing/2014/main" id="{2C0EC0E6-263B-428C-B527-4F0038ED1226}"/>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2" name="テキスト ボックス 71">
          <a:extLst>
            <a:ext uri="{FF2B5EF4-FFF2-40B4-BE49-F238E27FC236}">
              <a16:creationId xmlns:a16="http://schemas.microsoft.com/office/drawing/2014/main" id="{4E3FB287-B494-421F-B446-B7259663D675}"/>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3" name="直線コネクタ 72">
          <a:extLst>
            <a:ext uri="{FF2B5EF4-FFF2-40B4-BE49-F238E27FC236}">
              <a16:creationId xmlns:a16="http://schemas.microsoft.com/office/drawing/2014/main" id="{F361949A-B991-4F25-AAA6-1647A32F6B82}"/>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4" name="テキスト ボックス 73">
          <a:extLst>
            <a:ext uri="{FF2B5EF4-FFF2-40B4-BE49-F238E27FC236}">
              <a16:creationId xmlns:a16="http://schemas.microsoft.com/office/drawing/2014/main" id="{CFF97479-9470-4830-AFBD-553058F19D38}"/>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5" name="有形固定資産減価償却率グラフ枠">
          <a:extLst>
            <a:ext uri="{FF2B5EF4-FFF2-40B4-BE49-F238E27FC236}">
              <a16:creationId xmlns:a16="http://schemas.microsoft.com/office/drawing/2014/main" id="{3BFFB45A-BF82-47F3-B135-890417A9264A}"/>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170997</xdr:rowOff>
    </xdr:from>
    <xdr:to>
      <xdr:col>23</xdr:col>
      <xdr:colOff>85090</xdr:colOff>
      <xdr:row>35</xdr:row>
      <xdr:rowOff>92982</xdr:rowOff>
    </xdr:to>
    <xdr:cxnSp macro="">
      <xdr:nvCxnSpPr>
        <xdr:cNvPr id="76" name="直線コネクタ 75">
          <a:extLst>
            <a:ext uri="{FF2B5EF4-FFF2-40B4-BE49-F238E27FC236}">
              <a16:creationId xmlns:a16="http://schemas.microsoft.com/office/drawing/2014/main" id="{55BA40A4-B382-4E0F-9463-8FAE4B28DF68}"/>
            </a:ext>
          </a:extLst>
        </xdr:cNvPr>
        <xdr:cNvCxnSpPr/>
      </xdr:nvCxnSpPr>
      <xdr:spPr>
        <a:xfrm flipV="1">
          <a:off x="4760595" y="5400222"/>
          <a:ext cx="1270" cy="14650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96809</xdr:rowOff>
    </xdr:from>
    <xdr:ext cx="405111" cy="259045"/>
    <xdr:sp macro="" textlink="">
      <xdr:nvSpPr>
        <xdr:cNvPr id="77" name="有形固定資産減価償却率最小値テキスト">
          <a:extLst>
            <a:ext uri="{FF2B5EF4-FFF2-40B4-BE49-F238E27FC236}">
              <a16:creationId xmlns:a16="http://schemas.microsoft.com/office/drawing/2014/main" id="{7D8CCCC4-7B1E-4867-81F7-B1E90DD055FF}"/>
            </a:ext>
          </a:extLst>
        </xdr:cNvPr>
        <xdr:cNvSpPr txBox="1"/>
      </xdr:nvSpPr>
      <xdr:spPr>
        <a:xfrm>
          <a:off x="4813300" y="6869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92982</xdr:rowOff>
    </xdr:from>
    <xdr:to>
      <xdr:col>23</xdr:col>
      <xdr:colOff>174625</xdr:colOff>
      <xdr:row>35</xdr:row>
      <xdr:rowOff>92982</xdr:rowOff>
    </xdr:to>
    <xdr:cxnSp macro="">
      <xdr:nvCxnSpPr>
        <xdr:cNvPr id="78" name="直線コネクタ 77">
          <a:extLst>
            <a:ext uri="{FF2B5EF4-FFF2-40B4-BE49-F238E27FC236}">
              <a16:creationId xmlns:a16="http://schemas.microsoft.com/office/drawing/2014/main" id="{3745674B-1F27-4418-87C8-2D7D84B1576E}"/>
            </a:ext>
          </a:extLst>
        </xdr:cNvPr>
        <xdr:cNvCxnSpPr/>
      </xdr:nvCxnSpPr>
      <xdr:spPr>
        <a:xfrm>
          <a:off x="4673600" y="6865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117674</xdr:rowOff>
    </xdr:from>
    <xdr:ext cx="405111" cy="259045"/>
    <xdr:sp macro="" textlink="">
      <xdr:nvSpPr>
        <xdr:cNvPr id="79" name="有形固定資産減価償却率最大値テキスト">
          <a:extLst>
            <a:ext uri="{FF2B5EF4-FFF2-40B4-BE49-F238E27FC236}">
              <a16:creationId xmlns:a16="http://schemas.microsoft.com/office/drawing/2014/main" id="{D7BEEE56-819B-4729-B7D2-CA04304E4388}"/>
            </a:ext>
          </a:extLst>
        </xdr:cNvPr>
        <xdr:cNvSpPr txBox="1"/>
      </xdr:nvSpPr>
      <xdr:spPr>
        <a:xfrm>
          <a:off x="4813300" y="51754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170997</xdr:rowOff>
    </xdr:from>
    <xdr:to>
      <xdr:col>23</xdr:col>
      <xdr:colOff>174625</xdr:colOff>
      <xdr:row>26</xdr:row>
      <xdr:rowOff>170997</xdr:rowOff>
    </xdr:to>
    <xdr:cxnSp macro="">
      <xdr:nvCxnSpPr>
        <xdr:cNvPr id="80" name="直線コネクタ 79">
          <a:extLst>
            <a:ext uri="{FF2B5EF4-FFF2-40B4-BE49-F238E27FC236}">
              <a16:creationId xmlns:a16="http://schemas.microsoft.com/office/drawing/2014/main" id="{4963B721-287E-4CC3-B9AC-2EEE6ACCE9ED}"/>
            </a:ext>
          </a:extLst>
        </xdr:cNvPr>
        <xdr:cNvCxnSpPr/>
      </xdr:nvCxnSpPr>
      <xdr:spPr>
        <a:xfrm>
          <a:off x="4673600" y="5400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69776</xdr:rowOff>
    </xdr:from>
    <xdr:ext cx="405111" cy="259045"/>
    <xdr:sp macro="" textlink="">
      <xdr:nvSpPr>
        <xdr:cNvPr id="81" name="有形固定資産減価償却率平均値テキスト">
          <a:extLst>
            <a:ext uri="{FF2B5EF4-FFF2-40B4-BE49-F238E27FC236}">
              <a16:creationId xmlns:a16="http://schemas.microsoft.com/office/drawing/2014/main" id="{FED8ED8A-AA93-4AD4-A5CF-C244651B2BDE}"/>
            </a:ext>
          </a:extLst>
        </xdr:cNvPr>
        <xdr:cNvSpPr txBox="1"/>
      </xdr:nvSpPr>
      <xdr:spPr>
        <a:xfrm>
          <a:off x="4813300" y="598480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91349</xdr:rowOff>
    </xdr:from>
    <xdr:to>
      <xdr:col>23</xdr:col>
      <xdr:colOff>136525</xdr:colOff>
      <xdr:row>31</xdr:row>
      <xdr:rowOff>21499</xdr:rowOff>
    </xdr:to>
    <xdr:sp macro="" textlink="">
      <xdr:nvSpPr>
        <xdr:cNvPr id="82" name="フローチャート: 判断 81">
          <a:extLst>
            <a:ext uri="{FF2B5EF4-FFF2-40B4-BE49-F238E27FC236}">
              <a16:creationId xmlns:a16="http://schemas.microsoft.com/office/drawing/2014/main" id="{BA469C4C-0B92-4F86-969E-4276733C76B3}"/>
            </a:ext>
          </a:extLst>
        </xdr:cNvPr>
        <xdr:cNvSpPr/>
      </xdr:nvSpPr>
      <xdr:spPr>
        <a:xfrm>
          <a:off x="4711700" y="6006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45085</xdr:rowOff>
    </xdr:from>
    <xdr:to>
      <xdr:col>19</xdr:col>
      <xdr:colOff>187325</xdr:colOff>
      <xdr:row>30</xdr:row>
      <xdr:rowOff>146685</xdr:rowOff>
    </xdr:to>
    <xdr:sp macro="" textlink="">
      <xdr:nvSpPr>
        <xdr:cNvPr id="83" name="フローチャート: 判断 82">
          <a:extLst>
            <a:ext uri="{FF2B5EF4-FFF2-40B4-BE49-F238E27FC236}">
              <a16:creationId xmlns:a16="http://schemas.microsoft.com/office/drawing/2014/main" id="{27B4C1F4-C0F3-4F29-9927-AD74EBB07C2E}"/>
            </a:ext>
          </a:extLst>
        </xdr:cNvPr>
        <xdr:cNvSpPr/>
      </xdr:nvSpPr>
      <xdr:spPr>
        <a:xfrm>
          <a:off x="4000500" y="5960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1905</xdr:rowOff>
    </xdr:from>
    <xdr:to>
      <xdr:col>15</xdr:col>
      <xdr:colOff>187325</xdr:colOff>
      <xdr:row>30</xdr:row>
      <xdr:rowOff>103505</xdr:rowOff>
    </xdr:to>
    <xdr:sp macro="" textlink="">
      <xdr:nvSpPr>
        <xdr:cNvPr id="84" name="フローチャート: 判断 83">
          <a:extLst>
            <a:ext uri="{FF2B5EF4-FFF2-40B4-BE49-F238E27FC236}">
              <a16:creationId xmlns:a16="http://schemas.microsoft.com/office/drawing/2014/main" id="{82C1AC8B-0A97-458B-A99A-0594777F5ABD}"/>
            </a:ext>
          </a:extLst>
        </xdr:cNvPr>
        <xdr:cNvSpPr/>
      </xdr:nvSpPr>
      <xdr:spPr>
        <a:xfrm>
          <a:off x="3238500" y="59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1905</xdr:rowOff>
    </xdr:from>
    <xdr:to>
      <xdr:col>11</xdr:col>
      <xdr:colOff>187325</xdr:colOff>
      <xdr:row>30</xdr:row>
      <xdr:rowOff>103505</xdr:rowOff>
    </xdr:to>
    <xdr:sp macro="" textlink="">
      <xdr:nvSpPr>
        <xdr:cNvPr id="85" name="フローチャート: 判断 84">
          <a:extLst>
            <a:ext uri="{FF2B5EF4-FFF2-40B4-BE49-F238E27FC236}">
              <a16:creationId xmlns:a16="http://schemas.microsoft.com/office/drawing/2014/main" id="{E192769E-CE7B-4D15-B261-A23A1F0A0C72}"/>
            </a:ext>
          </a:extLst>
        </xdr:cNvPr>
        <xdr:cNvSpPr/>
      </xdr:nvSpPr>
      <xdr:spPr>
        <a:xfrm>
          <a:off x="2476500" y="59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151765</xdr:rowOff>
    </xdr:from>
    <xdr:to>
      <xdr:col>7</xdr:col>
      <xdr:colOff>187325</xdr:colOff>
      <xdr:row>30</xdr:row>
      <xdr:rowOff>81915</xdr:rowOff>
    </xdr:to>
    <xdr:sp macro="" textlink="">
      <xdr:nvSpPr>
        <xdr:cNvPr id="86" name="フローチャート: 判断 85">
          <a:extLst>
            <a:ext uri="{FF2B5EF4-FFF2-40B4-BE49-F238E27FC236}">
              <a16:creationId xmlns:a16="http://schemas.microsoft.com/office/drawing/2014/main" id="{B0D5BFE7-BBA7-4C8E-8FB3-FEC833311FC3}"/>
            </a:ext>
          </a:extLst>
        </xdr:cNvPr>
        <xdr:cNvSpPr/>
      </xdr:nvSpPr>
      <xdr:spPr>
        <a:xfrm>
          <a:off x="1714500" y="5895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8A4080E6-6146-457F-9034-31099D2F7BD3}"/>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CAA01E1F-501B-4A79-B13D-62F215794AA1}"/>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A692A86C-6558-4C5B-A7AF-B5D35E40DD41}"/>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CC78B3B8-058C-4C6B-917F-6BCC000C1FEE}"/>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EB87D3DF-2E9C-4841-8716-0E50413458D6}"/>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165372</xdr:rowOff>
    </xdr:from>
    <xdr:to>
      <xdr:col>19</xdr:col>
      <xdr:colOff>187325</xdr:colOff>
      <xdr:row>31</xdr:row>
      <xdr:rowOff>95522</xdr:rowOff>
    </xdr:to>
    <xdr:sp macro="" textlink="">
      <xdr:nvSpPr>
        <xdr:cNvPr id="92" name="楕円 91">
          <a:extLst>
            <a:ext uri="{FF2B5EF4-FFF2-40B4-BE49-F238E27FC236}">
              <a16:creationId xmlns:a16="http://schemas.microsoft.com/office/drawing/2014/main" id="{64144690-B07C-49F0-B3B4-34FC8DB97392}"/>
            </a:ext>
          </a:extLst>
        </xdr:cNvPr>
        <xdr:cNvSpPr/>
      </xdr:nvSpPr>
      <xdr:spPr>
        <a:xfrm>
          <a:off x="4000500" y="6080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100602</xdr:rowOff>
    </xdr:from>
    <xdr:to>
      <xdr:col>15</xdr:col>
      <xdr:colOff>187325</xdr:colOff>
      <xdr:row>31</xdr:row>
      <xdr:rowOff>30752</xdr:rowOff>
    </xdr:to>
    <xdr:sp macro="" textlink="">
      <xdr:nvSpPr>
        <xdr:cNvPr id="93" name="楕円 92">
          <a:extLst>
            <a:ext uri="{FF2B5EF4-FFF2-40B4-BE49-F238E27FC236}">
              <a16:creationId xmlns:a16="http://schemas.microsoft.com/office/drawing/2014/main" id="{1200712C-4330-42FC-83CB-783550BB3201}"/>
            </a:ext>
          </a:extLst>
        </xdr:cNvPr>
        <xdr:cNvSpPr/>
      </xdr:nvSpPr>
      <xdr:spPr>
        <a:xfrm>
          <a:off x="3238500" y="6015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151402</xdr:rowOff>
    </xdr:from>
    <xdr:to>
      <xdr:col>19</xdr:col>
      <xdr:colOff>136525</xdr:colOff>
      <xdr:row>31</xdr:row>
      <xdr:rowOff>44722</xdr:rowOff>
    </xdr:to>
    <xdr:cxnSp macro="">
      <xdr:nvCxnSpPr>
        <xdr:cNvPr id="94" name="直線コネクタ 93">
          <a:extLst>
            <a:ext uri="{FF2B5EF4-FFF2-40B4-BE49-F238E27FC236}">
              <a16:creationId xmlns:a16="http://schemas.microsoft.com/office/drawing/2014/main" id="{C62312E0-98D5-4980-8215-56C00D55FBB6}"/>
            </a:ext>
          </a:extLst>
        </xdr:cNvPr>
        <xdr:cNvCxnSpPr/>
      </xdr:nvCxnSpPr>
      <xdr:spPr>
        <a:xfrm>
          <a:off x="3289300" y="6066427"/>
          <a:ext cx="762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45085</xdr:rowOff>
    </xdr:from>
    <xdr:to>
      <xdr:col>11</xdr:col>
      <xdr:colOff>187325</xdr:colOff>
      <xdr:row>30</xdr:row>
      <xdr:rowOff>146685</xdr:rowOff>
    </xdr:to>
    <xdr:sp macro="" textlink="">
      <xdr:nvSpPr>
        <xdr:cNvPr id="95" name="楕円 94">
          <a:extLst>
            <a:ext uri="{FF2B5EF4-FFF2-40B4-BE49-F238E27FC236}">
              <a16:creationId xmlns:a16="http://schemas.microsoft.com/office/drawing/2014/main" id="{6A247AC9-420C-4E27-9C27-E14CCDF45AD1}"/>
            </a:ext>
          </a:extLst>
        </xdr:cNvPr>
        <xdr:cNvSpPr/>
      </xdr:nvSpPr>
      <xdr:spPr>
        <a:xfrm>
          <a:off x="2476500" y="5960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95885</xdr:rowOff>
    </xdr:from>
    <xdr:to>
      <xdr:col>15</xdr:col>
      <xdr:colOff>136525</xdr:colOff>
      <xdr:row>30</xdr:row>
      <xdr:rowOff>151402</xdr:rowOff>
    </xdr:to>
    <xdr:cxnSp macro="">
      <xdr:nvCxnSpPr>
        <xdr:cNvPr id="96" name="直線コネクタ 95">
          <a:extLst>
            <a:ext uri="{FF2B5EF4-FFF2-40B4-BE49-F238E27FC236}">
              <a16:creationId xmlns:a16="http://schemas.microsoft.com/office/drawing/2014/main" id="{F23B6131-85F4-4351-AED4-C09F8BE4FCAF}"/>
            </a:ext>
          </a:extLst>
        </xdr:cNvPr>
        <xdr:cNvCxnSpPr/>
      </xdr:nvCxnSpPr>
      <xdr:spPr>
        <a:xfrm>
          <a:off x="2527300" y="6010910"/>
          <a:ext cx="7620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11158</xdr:rowOff>
    </xdr:from>
    <xdr:to>
      <xdr:col>7</xdr:col>
      <xdr:colOff>187325</xdr:colOff>
      <xdr:row>30</xdr:row>
      <xdr:rowOff>112758</xdr:rowOff>
    </xdr:to>
    <xdr:sp macro="" textlink="">
      <xdr:nvSpPr>
        <xdr:cNvPr id="97" name="楕円 96">
          <a:extLst>
            <a:ext uri="{FF2B5EF4-FFF2-40B4-BE49-F238E27FC236}">
              <a16:creationId xmlns:a16="http://schemas.microsoft.com/office/drawing/2014/main" id="{86C4EF83-E416-42E9-B29B-8B936CEBFF0D}"/>
            </a:ext>
          </a:extLst>
        </xdr:cNvPr>
        <xdr:cNvSpPr/>
      </xdr:nvSpPr>
      <xdr:spPr>
        <a:xfrm>
          <a:off x="1714500" y="5926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61958</xdr:rowOff>
    </xdr:from>
    <xdr:to>
      <xdr:col>11</xdr:col>
      <xdr:colOff>136525</xdr:colOff>
      <xdr:row>30</xdr:row>
      <xdr:rowOff>95885</xdr:rowOff>
    </xdr:to>
    <xdr:cxnSp macro="">
      <xdr:nvCxnSpPr>
        <xdr:cNvPr id="98" name="直線コネクタ 97">
          <a:extLst>
            <a:ext uri="{FF2B5EF4-FFF2-40B4-BE49-F238E27FC236}">
              <a16:creationId xmlns:a16="http://schemas.microsoft.com/office/drawing/2014/main" id="{A42EB8AB-8B81-4C02-9BA4-6949AEA6CE7B}"/>
            </a:ext>
          </a:extLst>
        </xdr:cNvPr>
        <xdr:cNvCxnSpPr/>
      </xdr:nvCxnSpPr>
      <xdr:spPr>
        <a:xfrm>
          <a:off x="1765300" y="5976983"/>
          <a:ext cx="762000" cy="33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163212</xdr:rowOff>
    </xdr:from>
    <xdr:ext cx="405111" cy="259045"/>
    <xdr:sp macro="" textlink="">
      <xdr:nvSpPr>
        <xdr:cNvPr id="99" name="n_1aveValue有形固定資産減価償却率">
          <a:extLst>
            <a:ext uri="{FF2B5EF4-FFF2-40B4-BE49-F238E27FC236}">
              <a16:creationId xmlns:a16="http://schemas.microsoft.com/office/drawing/2014/main" id="{459C3E9A-527F-4094-8DC5-CCDEBA0FD19E}"/>
            </a:ext>
          </a:extLst>
        </xdr:cNvPr>
        <xdr:cNvSpPr txBox="1"/>
      </xdr:nvSpPr>
      <xdr:spPr>
        <a:xfrm>
          <a:off x="3836044" y="5735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120032</xdr:rowOff>
    </xdr:from>
    <xdr:ext cx="405111" cy="259045"/>
    <xdr:sp macro="" textlink="">
      <xdr:nvSpPr>
        <xdr:cNvPr id="100" name="n_2aveValue有形固定資産減価償却率">
          <a:extLst>
            <a:ext uri="{FF2B5EF4-FFF2-40B4-BE49-F238E27FC236}">
              <a16:creationId xmlns:a16="http://schemas.microsoft.com/office/drawing/2014/main" id="{FD849937-202E-4061-BB91-4606B90B554E}"/>
            </a:ext>
          </a:extLst>
        </xdr:cNvPr>
        <xdr:cNvSpPr txBox="1"/>
      </xdr:nvSpPr>
      <xdr:spPr>
        <a:xfrm>
          <a:off x="3086744" y="5692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120032</xdr:rowOff>
    </xdr:from>
    <xdr:ext cx="405111" cy="259045"/>
    <xdr:sp macro="" textlink="">
      <xdr:nvSpPr>
        <xdr:cNvPr id="101" name="n_3aveValue有形固定資産減価償却率">
          <a:extLst>
            <a:ext uri="{FF2B5EF4-FFF2-40B4-BE49-F238E27FC236}">
              <a16:creationId xmlns:a16="http://schemas.microsoft.com/office/drawing/2014/main" id="{28E1194A-5FD2-464C-BB63-0F469F742A8C}"/>
            </a:ext>
          </a:extLst>
        </xdr:cNvPr>
        <xdr:cNvSpPr txBox="1"/>
      </xdr:nvSpPr>
      <xdr:spPr>
        <a:xfrm>
          <a:off x="2324744" y="5692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98442</xdr:rowOff>
    </xdr:from>
    <xdr:ext cx="405111" cy="259045"/>
    <xdr:sp macro="" textlink="">
      <xdr:nvSpPr>
        <xdr:cNvPr id="102" name="n_4aveValue有形固定資産減価償却率">
          <a:extLst>
            <a:ext uri="{FF2B5EF4-FFF2-40B4-BE49-F238E27FC236}">
              <a16:creationId xmlns:a16="http://schemas.microsoft.com/office/drawing/2014/main" id="{29BED2D4-D6A5-4C97-B46B-F0E5221AA473}"/>
            </a:ext>
          </a:extLst>
        </xdr:cNvPr>
        <xdr:cNvSpPr txBox="1"/>
      </xdr:nvSpPr>
      <xdr:spPr>
        <a:xfrm>
          <a:off x="1562744" y="5670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86649</xdr:rowOff>
    </xdr:from>
    <xdr:ext cx="405111" cy="259045"/>
    <xdr:sp macro="" textlink="">
      <xdr:nvSpPr>
        <xdr:cNvPr id="103" name="n_1mainValue有形固定資産減価償却率">
          <a:extLst>
            <a:ext uri="{FF2B5EF4-FFF2-40B4-BE49-F238E27FC236}">
              <a16:creationId xmlns:a16="http://schemas.microsoft.com/office/drawing/2014/main" id="{B3284DE3-EAAD-4E04-8575-4AA851CE17C5}"/>
            </a:ext>
          </a:extLst>
        </xdr:cNvPr>
        <xdr:cNvSpPr txBox="1"/>
      </xdr:nvSpPr>
      <xdr:spPr>
        <a:xfrm>
          <a:off x="3836044" y="61731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21879</xdr:rowOff>
    </xdr:from>
    <xdr:ext cx="405111" cy="259045"/>
    <xdr:sp macro="" textlink="">
      <xdr:nvSpPr>
        <xdr:cNvPr id="104" name="n_2mainValue有形固定資産減価償却率">
          <a:extLst>
            <a:ext uri="{FF2B5EF4-FFF2-40B4-BE49-F238E27FC236}">
              <a16:creationId xmlns:a16="http://schemas.microsoft.com/office/drawing/2014/main" id="{ECF202A6-9FDE-49B9-B5DB-F44D2AB254C2}"/>
            </a:ext>
          </a:extLst>
        </xdr:cNvPr>
        <xdr:cNvSpPr txBox="1"/>
      </xdr:nvSpPr>
      <xdr:spPr>
        <a:xfrm>
          <a:off x="3086744" y="61083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137812</xdr:rowOff>
    </xdr:from>
    <xdr:ext cx="405111" cy="259045"/>
    <xdr:sp macro="" textlink="">
      <xdr:nvSpPr>
        <xdr:cNvPr id="105" name="n_3mainValue有形固定資産減価償却率">
          <a:extLst>
            <a:ext uri="{FF2B5EF4-FFF2-40B4-BE49-F238E27FC236}">
              <a16:creationId xmlns:a16="http://schemas.microsoft.com/office/drawing/2014/main" id="{411C47A7-0CC7-4FB8-9F71-499EB39C6A03}"/>
            </a:ext>
          </a:extLst>
        </xdr:cNvPr>
        <xdr:cNvSpPr txBox="1"/>
      </xdr:nvSpPr>
      <xdr:spPr>
        <a:xfrm>
          <a:off x="2324744" y="6052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103885</xdr:rowOff>
    </xdr:from>
    <xdr:ext cx="405111" cy="259045"/>
    <xdr:sp macro="" textlink="">
      <xdr:nvSpPr>
        <xdr:cNvPr id="106" name="n_4mainValue有形固定資産減価償却率">
          <a:extLst>
            <a:ext uri="{FF2B5EF4-FFF2-40B4-BE49-F238E27FC236}">
              <a16:creationId xmlns:a16="http://schemas.microsoft.com/office/drawing/2014/main" id="{A5F592C4-37C0-462C-908B-1789F69833B7}"/>
            </a:ext>
          </a:extLst>
        </xdr:cNvPr>
        <xdr:cNvSpPr txBox="1"/>
      </xdr:nvSpPr>
      <xdr:spPr>
        <a:xfrm>
          <a:off x="1562744" y="60189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7" name="正方形/長方形 106">
          <a:extLst>
            <a:ext uri="{FF2B5EF4-FFF2-40B4-BE49-F238E27FC236}">
              <a16:creationId xmlns:a16="http://schemas.microsoft.com/office/drawing/2014/main" id="{D425E839-AF57-44F4-AF21-696F57EADA3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8" name="正方形/長方形 107">
          <a:extLst>
            <a:ext uri="{FF2B5EF4-FFF2-40B4-BE49-F238E27FC236}">
              <a16:creationId xmlns:a16="http://schemas.microsoft.com/office/drawing/2014/main" id="{225273C1-B8C2-4A3A-A12E-CBAA81BE0F72}"/>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9" name="正方形/長方形 108">
          <a:extLst>
            <a:ext uri="{FF2B5EF4-FFF2-40B4-BE49-F238E27FC236}">
              <a16:creationId xmlns:a16="http://schemas.microsoft.com/office/drawing/2014/main" id="{27D4EA21-7996-4B57-A3AD-9E906DBBF8D1}"/>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[ 189.5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0" name="正方形/長方形 109">
          <a:extLst>
            <a:ext uri="{FF2B5EF4-FFF2-40B4-BE49-F238E27FC236}">
              <a16:creationId xmlns:a16="http://schemas.microsoft.com/office/drawing/2014/main" id="{CB049358-2806-4B97-9DA2-A2EDDD2DC235}"/>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1" name="正方形/長方形 110">
          <a:extLst>
            <a:ext uri="{FF2B5EF4-FFF2-40B4-BE49-F238E27FC236}">
              <a16:creationId xmlns:a16="http://schemas.microsoft.com/office/drawing/2014/main" id="{B1278FF1-551D-445A-BCDF-8DFA724D0FB1}"/>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2" name="正方形/長方形 111">
          <a:extLst>
            <a:ext uri="{FF2B5EF4-FFF2-40B4-BE49-F238E27FC236}">
              <a16:creationId xmlns:a16="http://schemas.microsoft.com/office/drawing/2014/main" id="{62321FC8-B137-4AC1-A358-61B88EA7CBAA}"/>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3" name="正方形/長方形 112">
          <a:extLst>
            <a:ext uri="{FF2B5EF4-FFF2-40B4-BE49-F238E27FC236}">
              <a16:creationId xmlns:a16="http://schemas.microsoft.com/office/drawing/2014/main" id="{5E9F9879-56FC-47E2-A872-D5FF2DE6B5AD}"/>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4" name="正方形/長方形 113">
          <a:extLst>
            <a:ext uri="{FF2B5EF4-FFF2-40B4-BE49-F238E27FC236}">
              <a16:creationId xmlns:a16="http://schemas.microsoft.com/office/drawing/2014/main" id="{32386C0A-8ABA-47A1-AADF-A42392B38968}"/>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5" name="正方形/長方形 114">
          <a:extLst>
            <a:ext uri="{FF2B5EF4-FFF2-40B4-BE49-F238E27FC236}">
              <a16:creationId xmlns:a16="http://schemas.microsoft.com/office/drawing/2014/main" id="{3B35A251-7C5D-477D-BA49-B5F27BBB52EE}"/>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6" name="正方形/長方形 115">
          <a:extLst>
            <a:ext uri="{FF2B5EF4-FFF2-40B4-BE49-F238E27FC236}">
              <a16:creationId xmlns:a16="http://schemas.microsoft.com/office/drawing/2014/main" id="{0705F0B4-1342-481A-B14F-ED80ACA5A144}"/>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7" name="正方形/長方形 116">
          <a:extLst>
            <a:ext uri="{FF2B5EF4-FFF2-40B4-BE49-F238E27FC236}">
              <a16:creationId xmlns:a16="http://schemas.microsoft.com/office/drawing/2014/main" id="{2C9C2F81-2FED-4FF1-9521-7DE19AA4EB22}"/>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8" name="正方形/長方形 117">
          <a:extLst>
            <a:ext uri="{FF2B5EF4-FFF2-40B4-BE49-F238E27FC236}">
              <a16:creationId xmlns:a16="http://schemas.microsoft.com/office/drawing/2014/main" id="{C285E294-0DE1-4CC4-B657-012CCD15D62E}"/>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9" name="テキスト ボックス 118">
          <a:extLst>
            <a:ext uri="{FF2B5EF4-FFF2-40B4-BE49-F238E27FC236}">
              <a16:creationId xmlns:a16="http://schemas.microsoft.com/office/drawing/2014/main" id="{F0121C29-50C5-416F-B0C6-4432F8628C47}"/>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債務償還比率は類似団体に比べ高い水準にある。これは、近年大型の建築事業等が続き、財源として基金や地方債を活用したことが要因である。今後も施設建設等に基金充当が予定されており、基金残高の減少が想定されるため、</a:t>
          </a:r>
          <a:r>
            <a:rPr kumimoji="1" lang="ja-JP" altLang="en-US" sz="1100">
              <a:solidFill>
                <a:schemeClr val="dk1"/>
              </a:solidFill>
              <a:effectLst/>
              <a:latin typeface="+mn-lt"/>
              <a:ea typeface="+mn-ea"/>
              <a:cs typeface="+mn-cs"/>
            </a:rPr>
            <a:t>交付金の活用や</a:t>
          </a:r>
          <a:r>
            <a:rPr kumimoji="1" lang="ja-JP" altLang="ja-JP" sz="1100">
              <a:solidFill>
                <a:schemeClr val="dk1"/>
              </a:solidFill>
              <a:effectLst/>
              <a:latin typeface="+mn-lt"/>
              <a:ea typeface="+mn-ea"/>
              <a:cs typeface="+mn-cs"/>
            </a:rPr>
            <a:t>地方債の発行を抑制する等の対策を講じることとしている。</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20" name="テキスト ボックス 119">
          <a:extLst>
            <a:ext uri="{FF2B5EF4-FFF2-40B4-BE49-F238E27FC236}">
              <a16:creationId xmlns:a16="http://schemas.microsoft.com/office/drawing/2014/main" id="{F92E013D-5736-4477-AB27-1594E923D6EB}"/>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1" name="直線コネクタ 120">
          <a:extLst>
            <a:ext uri="{FF2B5EF4-FFF2-40B4-BE49-F238E27FC236}">
              <a16:creationId xmlns:a16="http://schemas.microsoft.com/office/drawing/2014/main" id="{CC3430A7-79BE-4297-9CF5-656ABDDF2874}"/>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2" name="テキスト ボックス 121">
          <a:extLst>
            <a:ext uri="{FF2B5EF4-FFF2-40B4-BE49-F238E27FC236}">
              <a16:creationId xmlns:a16="http://schemas.microsoft.com/office/drawing/2014/main" id="{A490324B-9DD9-422A-94C8-88FC956AC51E}"/>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3" name="直線コネクタ 122">
          <a:extLst>
            <a:ext uri="{FF2B5EF4-FFF2-40B4-BE49-F238E27FC236}">
              <a16:creationId xmlns:a16="http://schemas.microsoft.com/office/drawing/2014/main" id="{5AEFE872-FA57-485C-9023-9541D68F70FA}"/>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24" name="テキスト ボックス 123">
          <a:extLst>
            <a:ext uri="{FF2B5EF4-FFF2-40B4-BE49-F238E27FC236}">
              <a16:creationId xmlns:a16="http://schemas.microsoft.com/office/drawing/2014/main" id="{F075D447-79F4-4887-B06F-8CE59FBAB429}"/>
            </a:ext>
          </a:extLst>
        </xdr:cNvPr>
        <xdr:cNvSpPr txBox="1"/>
      </xdr:nvSpPr>
      <xdr:spPr>
        <a:xfrm>
          <a:off x="10828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5" name="直線コネクタ 124">
          <a:extLst>
            <a:ext uri="{FF2B5EF4-FFF2-40B4-BE49-F238E27FC236}">
              <a16:creationId xmlns:a16="http://schemas.microsoft.com/office/drawing/2014/main" id="{51F82622-A86F-45BE-BA8B-1EA7CB65A67F}"/>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6" name="テキスト ボックス 125">
          <a:extLst>
            <a:ext uri="{FF2B5EF4-FFF2-40B4-BE49-F238E27FC236}">
              <a16:creationId xmlns:a16="http://schemas.microsoft.com/office/drawing/2014/main" id="{C3A96602-2DDE-4F88-BDAA-33B71A9D08F6}"/>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7" name="直線コネクタ 126">
          <a:extLst>
            <a:ext uri="{FF2B5EF4-FFF2-40B4-BE49-F238E27FC236}">
              <a16:creationId xmlns:a16="http://schemas.microsoft.com/office/drawing/2014/main" id="{95FA1DA1-38D4-4E9D-AB5A-37482D5678A4}"/>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8" name="テキスト ボックス 127">
          <a:extLst>
            <a:ext uri="{FF2B5EF4-FFF2-40B4-BE49-F238E27FC236}">
              <a16:creationId xmlns:a16="http://schemas.microsoft.com/office/drawing/2014/main" id="{55B39F3D-CD91-4288-B15D-07FB3E249EEB}"/>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9" name="直線コネクタ 128">
          <a:extLst>
            <a:ext uri="{FF2B5EF4-FFF2-40B4-BE49-F238E27FC236}">
              <a16:creationId xmlns:a16="http://schemas.microsoft.com/office/drawing/2014/main" id="{E41B2D2A-02EC-42C2-B762-F5B05917CA4E}"/>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0" name="テキスト ボックス 129">
          <a:extLst>
            <a:ext uri="{FF2B5EF4-FFF2-40B4-BE49-F238E27FC236}">
              <a16:creationId xmlns:a16="http://schemas.microsoft.com/office/drawing/2014/main" id="{E3C0609B-88C6-4458-8478-5624CD80007E}"/>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1" name="直線コネクタ 130">
          <a:extLst>
            <a:ext uri="{FF2B5EF4-FFF2-40B4-BE49-F238E27FC236}">
              <a16:creationId xmlns:a16="http://schemas.microsoft.com/office/drawing/2014/main" id="{A5B2FC54-445A-4F4C-85BE-E9AD5EBC468B}"/>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2" name="テキスト ボックス 131">
          <a:extLst>
            <a:ext uri="{FF2B5EF4-FFF2-40B4-BE49-F238E27FC236}">
              <a16:creationId xmlns:a16="http://schemas.microsoft.com/office/drawing/2014/main" id="{97EB9852-2531-4220-BB44-48DE86A4812A}"/>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3" name="直線コネクタ 132">
          <a:extLst>
            <a:ext uri="{FF2B5EF4-FFF2-40B4-BE49-F238E27FC236}">
              <a16:creationId xmlns:a16="http://schemas.microsoft.com/office/drawing/2014/main" id="{B1B1072D-5CD5-4351-A4FB-47E875D300C9}"/>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4" name="債務償還比率グラフ枠">
          <a:extLst>
            <a:ext uri="{FF2B5EF4-FFF2-40B4-BE49-F238E27FC236}">
              <a16:creationId xmlns:a16="http://schemas.microsoft.com/office/drawing/2014/main" id="{31C13957-CB49-4E9A-B028-F8C5147EFDE3}"/>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98436</xdr:rowOff>
    </xdr:to>
    <xdr:cxnSp macro="">
      <xdr:nvCxnSpPr>
        <xdr:cNvPr id="135" name="直線コネクタ 134">
          <a:extLst>
            <a:ext uri="{FF2B5EF4-FFF2-40B4-BE49-F238E27FC236}">
              <a16:creationId xmlns:a16="http://schemas.microsoft.com/office/drawing/2014/main" id="{F8168229-5DE1-487D-A55E-3E7EE1A4C840}"/>
            </a:ext>
          </a:extLst>
        </xdr:cNvPr>
        <xdr:cNvCxnSpPr/>
      </xdr:nvCxnSpPr>
      <xdr:spPr>
        <a:xfrm flipV="1">
          <a:off x="14793595" y="5312833"/>
          <a:ext cx="1269" cy="12149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102263</xdr:rowOff>
    </xdr:from>
    <xdr:ext cx="469744" cy="259045"/>
    <xdr:sp macro="" textlink="">
      <xdr:nvSpPr>
        <xdr:cNvPr id="136" name="債務償還比率最小値テキスト">
          <a:extLst>
            <a:ext uri="{FF2B5EF4-FFF2-40B4-BE49-F238E27FC236}">
              <a16:creationId xmlns:a16="http://schemas.microsoft.com/office/drawing/2014/main" id="{43310483-E57C-4FE1-99EE-1F0572A942E8}"/>
            </a:ext>
          </a:extLst>
        </xdr:cNvPr>
        <xdr:cNvSpPr txBox="1"/>
      </xdr:nvSpPr>
      <xdr:spPr>
        <a:xfrm>
          <a:off x="14846300" y="6531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98436</xdr:rowOff>
    </xdr:from>
    <xdr:to>
      <xdr:col>76</xdr:col>
      <xdr:colOff>111125</xdr:colOff>
      <xdr:row>33</xdr:row>
      <xdr:rowOff>98436</xdr:rowOff>
    </xdr:to>
    <xdr:cxnSp macro="">
      <xdr:nvCxnSpPr>
        <xdr:cNvPr id="137" name="直線コネクタ 136">
          <a:extLst>
            <a:ext uri="{FF2B5EF4-FFF2-40B4-BE49-F238E27FC236}">
              <a16:creationId xmlns:a16="http://schemas.microsoft.com/office/drawing/2014/main" id="{CF69AFFD-7CED-41AF-9469-D4794B588FC7}"/>
            </a:ext>
          </a:extLst>
        </xdr:cNvPr>
        <xdr:cNvCxnSpPr/>
      </xdr:nvCxnSpPr>
      <xdr:spPr>
        <a:xfrm>
          <a:off x="14706600" y="6527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8" name="債務償還比率最大値テキスト">
          <a:extLst>
            <a:ext uri="{FF2B5EF4-FFF2-40B4-BE49-F238E27FC236}">
              <a16:creationId xmlns:a16="http://schemas.microsoft.com/office/drawing/2014/main" id="{D37AA04B-0FE5-4F27-A53F-AB95092F53B0}"/>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9" name="直線コネクタ 138">
          <a:extLst>
            <a:ext uri="{FF2B5EF4-FFF2-40B4-BE49-F238E27FC236}">
              <a16:creationId xmlns:a16="http://schemas.microsoft.com/office/drawing/2014/main" id="{B0804413-BDE0-4B50-A678-8EA0493C620E}"/>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32497</xdr:rowOff>
    </xdr:from>
    <xdr:ext cx="469744" cy="259045"/>
    <xdr:sp macro="" textlink="">
      <xdr:nvSpPr>
        <xdr:cNvPr id="140" name="債務償還比率平均値テキスト">
          <a:extLst>
            <a:ext uri="{FF2B5EF4-FFF2-40B4-BE49-F238E27FC236}">
              <a16:creationId xmlns:a16="http://schemas.microsoft.com/office/drawing/2014/main" id="{035121F2-2229-4367-A1B4-84FF101126E3}"/>
            </a:ext>
          </a:extLst>
        </xdr:cNvPr>
        <xdr:cNvSpPr txBox="1"/>
      </xdr:nvSpPr>
      <xdr:spPr>
        <a:xfrm>
          <a:off x="14846300" y="54331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9620</xdr:rowOff>
    </xdr:from>
    <xdr:to>
      <xdr:col>76</xdr:col>
      <xdr:colOff>73025</xdr:colOff>
      <xdr:row>28</xdr:row>
      <xdr:rowOff>111220</xdr:rowOff>
    </xdr:to>
    <xdr:sp macro="" textlink="">
      <xdr:nvSpPr>
        <xdr:cNvPr id="141" name="フローチャート: 判断 140">
          <a:extLst>
            <a:ext uri="{FF2B5EF4-FFF2-40B4-BE49-F238E27FC236}">
              <a16:creationId xmlns:a16="http://schemas.microsoft.com/office/drawing/2014/main" id="{2BCC50C3-3BA4-438E-98BA-5123ED3D10B3}"/>
            </a:ext>
          </a:extLst>
        </xdr:cNvPr>
        <xdr:cNvSpPr/>
      </xdr:nvSpPr>
      <xdr:spPr>
        <a:xfrm>
          <a:off x="14744700" y="5581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8001</xdr:rowOff>
    </xdr:from>
    <xdr:to>
      <xdr:col>72</xdr:col>
      <xdr:colOff>123825</xdr:colOff>
      <xdr:row>28</xdr:row>
      <xdr:rowOff>109601</xdr:rowOff>
    </xdr:to>
    <xdr:sp macro="" textlink="">
      <xdr:nvSpPr>
        <xdr:cNvPr id="142" name="フローチャート: 判断 141">
          <a:extLst>
            <a:ext uri="{FF2B5EF4-FFF2-40B4-BE49-F238E27FC236}">
              <a16:creationId xmlns:a16="http://schemas.microsoft.com/office/drawing/2014/main" id="{438007C3-E3C1-4317-98EE-34109F2A360A}"/>
            </a:ext>
          </a:extLst>
        </xdr:cNvPr>
        <xdr:cNvSpPr/>
      </xdr:nvSpPr>
      <xdr:spPr>
        <a:xfrm>
          <a:off x="14033500" y="5580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27</xdr:row>
      <xdr:rowOff>53510</xdr:rowOff>
    </xdr:from>
    <xdr:to>
      <xdr:col>68</xdr:col>
      <xdr:colOff>123825</xdr:colOff>
      <xdr:row>27</xdr:row>
      <xdr:rowOff>155110</xdr:rowOff>
    </xdr:to>
    <xdr:sp macro="" textlink="">
      <xdr:nvSpPr>
        <xdr:cNvPr id="143" name="フローチャート: 判断 142">
          <a:extLst>
            <a:ext uri="{FF2B5EF4-FFF2-40B4-BE49-F238E27FC236}">
              <a16:creationId xmlns:a16="http://schemas.microsoft.com/office/drawing/2014/main" id="{18FFF0A9-2C41-47E3-816A-88A93A6DB055}"/>
            </a:ext>
          </a:extLst>
        </xdr:cNvPr>
        <xdr:cNvSpPr/>
      </xdr:nvSpPr>
      <xdr:spPr>
        <a:xfrm>
          <a:off x="13271500" y="5454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27</xdr:row>
      <xdr:rowOff>66103</xdr:rowOff>
    </xdr:from>
    <xdr:to>
      <xdr:col>64</xdr:col>
      <xdr:colOff>123825</xdr:colOff>
      <xdr:row>27</xdr:row>
      <xdr:rowOff>167703</xdr:rowOff>
    </xdr:to>
    <xdr:sp macro="" textlink="">
      <xdr:nvSpPr>
        <xdr:cNvPr id="144" name="フローチャート: 判断 143">
          <a:extLst>
            <a:ext uri="{FF2B5EF4-FFF2-40B4-BE49-F238E27FC236}">
              <a16:creationId xmlns:a16="http://schemas.microsoft.com/office/drawing/2014/main" id="{0226ABE5-80E1-4796-9D1F-D60B5C19E94C}"/>
            </a:ext>
          </a:extLst>
        </xdr:cNvPr>
        <xdr:cNvSpPr/>
      </xdr:nvSpPr>
      <xdr:spPr>
        <a:xfrm>
          <a:off x="12509500" y="5466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28</xdr:row>
      <xdr:rowOff>83746</xdr:rowOff>
    </xdr:from>
    <xdr:to>
      <xdr:col>60</xdr:col>
      <xdr:colOff>123825</xdr:colOff>
      <xdr:row>29</xdr:row>
      <xdr:rowOff>13896</xdr:rowOff>
    </xdr:to>
    <xdr:sp macro="" textlink="">
      <xdr:nvSpPr>
        <xdr:cNvPr id="145" name="フローチャート: 判断 144">
          <a:extLst>
            <a:ext uri="{FF2B5EF4-FFF2-40B4-BE49-F238E27FC236}">
              <a16:creationId xmlns:a16="http://schemas.microsoft.com/office/drawing/2014/main" id="{AA6BB603-E063-4897-A9AA-6376EB1835F7}"/>
            </a:ext>
          </a:extLst>
        </xdr:cNvPr>
        <xdr:cNvSpPr/>
      </xdr:nvSpPr>
      <xdr:spPr>
        <a:xfrm>
          <a:off x="11747500" y="5655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62D97F6D-7671-4990-B1BC-A5D38067AC01}"/>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FC8EA76A-9E62-4400-8AFD-083B7B28CCB5}"/>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270B2623-9C2A-40C7-A37F-F945FC0FFD6F}"/>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61765BB3-9189-42F5-B0E0-2073AEC0C50A}"/>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45DAFE01-FA0B-4D8C-BF52-8F239B4D3FEA}"/>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30850</xdr:rowOff>
    </xdr:from>
    <xdr:to>
      <xdr:col>76</xdr:col>
      <xdr:colOff>73025</xdr:colOff>
      <xdr:row>28</xdr:row>
      <xdr:rowOff>132450</xdr:rowOff>
    </xdr:to>
    <xdr:sp macro="" textlink="">
      <xdr:nvSpPr>
        <xdr:cNvPr id="151" name="楕円 150">
          <a:extLst>
            <a:ext uri="{FF2B5EF4-FFF2-40B4-BE49-F238E27FC236}">
              <a16:creationId xmlns:a16="http://schemas.microsoft.com/office/drawing/2014/main" id="{84AFCEB6-D025-485B-8F07-F655680CBF50}"/>
            </a:ext>
          </a:extLst>
        </xdr:cNvPr>
        <xdr:cNvSpPr/>
      </xdr:nvSpPr>
      <xdr:spPr>
        <a:xfrm>
          <a:off x="14744700" y="5602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9277</xdr:rowOff>
    </xdr:from>
    <xdr:ext cx="469744" cy="259045"/>
    <xdr:sp macro="" textlink="">
      <xdr:nvSpPr>
        <xdr:cNvPr id="152" name="債務償還比率該当値テキスト">
          <a:extLst>
            <a:ext uri="{FF2B5EF4-FFF2-40B4-BE49-F238E27FC236}">
              <a16:creationId xmlns:a16="http://schemas.microsoft.com/office/drawing/2014/main" id="{9E01C301-6E9A-49C4-8424-D4810DBA4E9F}"/>
            </a:ext>
          </a:extLst>
        </xdr:cNvPr>
        <xdr:cNvSpPr txBox="1"/>
      </xdr:nvSpPr>
      <xdr:spPr>
        <a:xfrm>
          <a:off x="14846300" y="5581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34449</xdr:rowOff>
    </xdr:from>
    <xdr:to>
      <xdr:col>72</xdr:col>
      <xdr:colOff>123825</xdr:colOff>
      <xdr:row>28</xdr:row>
      <xdr:rowOff>136049</xdr:rowOff>
    </xdr:to>
    <xdr:sp macro="" textlink="">
      <xdr:nvSpPr>
        <xdr:cNvPr id="153" name="楕円 152">
          <a:extLst>
            <a:ext uri="{FF2B5EF4-FFF2-40B4-BE49-F238E27FC236}">
              <a16:creationId xmlns:a16="http://schemas.microsoft.com/office/drawing/2014/main" id="{AF1A54BB-A5D3-4015-B83F-0D61D6CEDA4F}"/>
            </a:ext>
          </a:extLst>
        </xdr:cNvPr>
        <xdr:cNvSpPr/>
      </xdr:nvSpPr>
      <xdr:spPr>
        <a:xfrm>
          <a:off x="14033500" y="5606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81650</xdr:rowOff>
    </xdr:from>
    <xdr:to>
      <xdr:col>76</xdr:col>
      <xdr:colOff>22225</xdr:colOff>
      <xdr:row>28</xdr:row>
      <xdr:rowOff>85249</xdr:rowOff>
    </xdr:to>
    <xdr:cxnSp macro="">
      <xdr:nvCxnSpPr>
        <xdr:cNvPr id="154" name="直線コネクタ 153">
          <a:extLst>
            <a:ext uri="{FF2B5EF4-FFF2-40B4-BE49-F238E27FC236}">
              <a16:creationId xmlns:a16="http://schemas.microsoft.com/office/drawing/2014/main" id="{AAFCFF1D-53C6-48FD-95BB-57AC322EAAFF}"/>
            </a:ext>
          </a:extLst>
        </xdr:cNvPr>
        <xdr:cNvCxnSpPr/>
      </xdr:nvCxnSpPr>
      <xdr:spPr>
        <a:xfrm flipV="1">
          <a:off x="14084300" y="5653775"/>
          <a:ext cx="711200" cy="3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58738</xdr:rowOff>
    </xdr:from>
    <xdr:to>
      <xdr:col>68</xdr:col>
      <xdr:colOff>123825</xdr:colOff>
      <xdr:row>28</xdr:row>
      <xdr:rowOff>160338</xdr:rowOff>
    </xdr:to>
    <xdr:sp macro="" textlink="">
      <xdr:nvSpPr>
        <xdr:cNvPr id="155" name="楕円 154">
          <a:extLst>
            <a:ext uri="{FF2B5EF4-FFF2-40B4-BE49-F238E27FC236}">
              <a16:creationId xmlns:a16="http://schemas.microsoft.com/office/drawing/2014/main" id="{06834C5E-D4FC-42B3-B586-AD04F8C58816}"/>
            </a:ext>
          </a:extLst>
        </xdr:cNvPr>
        <xdr:cNvSpPr/>
      </xdr:nvSpPr>
      <xdr:spPr>
        <a:xfrm>
          <a:off x="13271500" y="5630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85249</xdr:rowOff>
    </xdr:from>
    <xdr:to>
      <xdr:col>72</xdr:col>
      <xdr:colOff>73025</xdr:colOff>
      <xdr:row>28</xdr:row>
      <xdr:rowOff>109538</xdr:rowOff>
    </xdr:to>
    <xdr:cxnSp macro="">
      <xdr:nvCxnSpPr>
        <xdr:cNvPr id="156" name="直線コネクタ 155">
          <a:extLst>
            <a:ext uri="{FF2B5EF4-FFF2-40B4-BE49-F238E27FC236}">
              <a16:creationId xmlns:a16="http://schemas.microsoft.com/office/drawing/2014/main" id="{025B2DDE-6CFC-4D80-86D1-F94F4EE489BD}"/>
            </a:ext>
          </a:extLst>
        </xdr:cNvPr>
        <xdr:cNvCxnSpPr/>
      </xdr:nvCxnSpPr>
      <xdr:spPr>
        <a:xfrm flipV="1">
          <a:off x="13322300" y="5657374"/>
          <a:ext cx="762000" cy="2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40397</xdr:rowOff>
    </xdr:from>
    <xdr:to>
      <xdr:col>64</xdr:col>
      <xdr:colOff>123825</xdr:colOff>
      <xdr:row>29</xdr:row>
      <xdr:rowOff>141997</xdr:rowOff>
    </xdr:to>
    <xdr:sp macro="" textlink="">
      <xdr:nvSpPr>
        <xdr:cNvPr id="157" name="楕円 156">
          <a:extLst>
            <a:ext uri="{FF2B5EF4-FFF2-40B4-BE49-F238E27FC236}">
              <a16:creationId xmlns:a16="http://schemas.microsoft.com/office/drawing/2014/main" id="{B81F4DF5-BE1A-423B-8648-A6BD10516639}"/>
            </a:ext>
          </a:extLst>
        </xdr:cNvPr>
        <xdr:cNvSpPr/>
      </xdr:nvSpPr>
      <xdr:spPr>
        <a:xfrm>
          <a:off x="12509500" y="5783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109538</xdr:rowOff>
    </xdr:from>
    <xdr:to>
      <xdr:col>68</xdr:col>
      <xdr:colOff>73025</xdr:colOff>
      <xdr:row>29</xdr:row>
      <xdr:rowOff>91197</xdr:rowOff>
    </xdr:to>
    <xdr:cxnSp macro="">
      <xdr:nvCxnSpPr>
        <xdr:cNvPr id="158" name="直線コネクタ 157">
          <a:extLst>
            <a:ext uri="{FF2B5EF4-FFF2-40B4-BE49-F238E27FC236}">
              <a16:creationId xmlns:a16="http://schemas.microsoft.com/office/drawing/2014/main" id="{9F7075EF-D38D-4C3C-A22C-7D526592BE6E}"/>
            </a:ext>
          </a:extLst>
        </xdr:cNvPr>
        <xdr:cNvCxnSpPr/>
      </xdr:nvCxnSpPr>
      <xdr:spPr>
        <a:xfrm flipV="1">
          <a:off x="12560300" y="5681663"/>
          <a:ext cx="762000" cy="153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67215</xdr:rowOff>
    </xdr:from>
    <xdr:to>
      <xdr:col>60</xdr:col>
      <xdr:colOff>123825</xdr:colOff>
      <xdr:row>30</xdr:row>
      <xdr:rowOff>168815</xdr:rowOff>
    </xdr:to>
    <xdr:sp macro="" textlink="">
      <xdr:nvSpPr>
        <xdr:cNvPr id="159" name="楕円 158">
          <a:extLst>
            <a:ext uri="{FF2B5EF4-FFF2-40B4-BE49-F238E27FC236}">
              <a16:creationId xmlns:a16="http://schemas.microsoft.com/office/drawing/2014/main" id="{2D44C621-453F-4C69-BA86-FFBF162652C6}"/>
            </a:ext>
          </a:extLst>
        </xdr:cNvPr>
        <xdr:cNvSpPr/>
      </xdr:nvSpPr>
      <xdr:spPr>
        <a:xfrm>
          <a:off x="11747500" y="5982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91197</xdr:rowOff>
    </xdr:from>
    <xdr:to>
      <xdr:col>64</xdr:col>
      <xdr:colOff>73025</xdr:colOff>
      <xdr:row>30</xdr:row>
      <xdr:rowOff>118015</xdr:rowOff>
    </xdr:to>
    <xdr:cxnSp macro="">
      <xdr:nvCxnSpPr>
        <xdr:cNvPr id="160" name="直線コネクタ 159">
          <a:extLst>
            <a:ext uri="{FF2B5EF4-FFF2-40B4-BE49-F238E27FC236}">
              <a16:creationId xmlns:a16="http://schemas.microsoft.com/office/drawing/2014/main" id="{145AC868-7FCD-4FEB-82EF-0F9F0FDAD149}"/>
            </a:ext>
          </a:extLst>
        </xdr:cNvPr>
        <xdr:cNvCxnSpPr/>
      </xdr:nvCxnSpPr>
      <xdr:spPr>
        <a:xfrm flipV="1">
          <a:off x="11798300" y="5834772"/>
          <a:ext cx="762000" cy="198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26</xdr:row>
      <xdr:rowOff>126128</xdr:rowOff>
    </xdr:from>
    <xdr:ext cx="469744" cy="259045"/>
    <xdr:sp macro="" textlink="">
      <xdr:nvSpPr>
        <xdr:cNvPr id="161" name="n_1aveValue債務償還比率">
          <a:extLst>
            <a:ext uri="{FF2B5EF4-FFF2-40B4-BE49-F238E27FC236}">
              <a16:creationId xmlns:a16="http://schemas.microsoft.com/office/drawing/2014/main" id="{A1EC1535-622C-441C-B61F-CAB0CBBB28F4}"/>
            </a:ext>
          </a:extLst>
        </xdr:cNvPr>
        <xdr:cNvSpPr txBox="1"/>
      </xdr:nvSpPr>
      <xdr:spPr>
        <a:xfrm>
          <a:off x="13836727" y="5355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187</xdr:rowOff>
    </xdr:from>
    <xdr:ext cx="469744" cy="259045"/>
    <xdr:sp macro="" textlink="">
      <xdr:nvSpPr>
        <xdr:cNvPr id="162" name="n_2aveValue債務償還比率">
          <a:extLst>
            <a:ext uri="{FF2B5EF4-FFF2-40B4-BE49-F238E27FC236}">
              <a16:creationId xmlns:a16="http://schemas.microsoft.com/office/drawing/2014/main" id="{4F82255A-453D-44CC-9BDE-FA7220100375}"/>
            </a:ext>
          </a:extLst>
        </xdr:cNvPr>
        <xdr:cNvSpPr txBox="1"/>
      </xdr:nvSpPr>
      <xdr:spPr>
        <a:xfrm>
          <a:off x="13087427" y="5229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12780</xdr:rowOff>
    </xdr:from>
    <xdr:ext cx="469744" cy="259045"/>
    <xdr:sp macro="" textlink="">
      <xdr:nvSpPr>
        <xdr:cNvPr id="163" name="n_3aveValue債務償還比率">
          <a:extLst>
            <a:ext uri="{FF2B5EF4-FFF2-40B4-BE49-F238E27FC236}">
              <a16:creationId xmlns:a16="http://schemas.microsoft.com/office/drawing/2014/main" id="{C3F03AB0-1E82-4A08-AF49-8C156FAA65A6}"/>
            </a:ext>
          </a:extLst>
        </xdr:cNvPr>
        <xdr:cNvSpPr txBox="1"/>
      </xdr:nvSpPr>
      <xdr:spPr>
        <a:xfrm>
          <a:off x="12325427" y="5242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30423</xdr:rowOff>
    </xdr:from>
    <xdr:ext cx="469744" cy="259045"/>
    <xdr:sp macro="" textlink="">
      <xdr:nvSpPr>
        <xdr:cNvPr id="164" name="n_4aveValue債務償還比率">
          <a:extLst>
            <a:ext uri="{FF2B5EF4-FFF2-40B4-BE49-F238E27FC236}">
              <a16:creationId xmlns:a16="http://schemas.microsoft.com/office/drawing/2014/main" id="{8388C5FE-CFB5-42A6-8336-96F3409CFE74}"/>
            </a:ext>
          </a:extLst>
        </xdr:cNvPr>
        <xdr:cNvSpPr txBox="1"/>
      </xdr:nvSpPr>
      <xdr:spPr>
        <a:xfrm>
          <a:off x="11563427" y="5431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28</xdr:row>
      <xdr:rowOff>127176</xdr:rowOff>
    </xdr:from>
    <xdr:ext cx="469744" cy="259045"/>
    <xdr:sp macro="" textlink="">
      <xdr:nvSpPr>
        <xdr:cNvPr id="165" name="n_1mainValue債務償還比率">
          <a:extLst>
            <a:ext uri="{FF2B5EF4-FFF2-40B4-BE49-F238E27FC236}">
              <a16:creationId xmlns:a16="http://schemas.microsoft.com/office/drawing/2014/main" id="{EB6E0353-F92C-40C3-B1EA-83582779B3DE}"/>
            </a:ext>
          </a:extLst>
        </xdr:cNvPr>
        <xdr:cNvSpPr txBox="1"/>
      </xdr:nvSpPr>
      <xdr:spPr>
        <a:xfrm>
          <a:off x="13836727" y="5699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151465</xdr:rowOff>
    </xdr:from>
    <xdr:ext cx="469744" cy="259045"/>
    <xdr:sp macro="" textlink="">
      <xdr:nvSpPr>
        <xdr:cNvPr id="166" name="n_2mainValue債務償還比率">
          <a:extLst>
            <a:ext uri="{FF2B5EF4-FFF2-40B4-BE49-F238E27FC236}">
              <a16:creationId xmlns:a16="http://schemas.microsoft.com/office/drawing/2014/main" id="{EBA2DE9C-B51B-4183-B119-51C52BC40754}"/>
            </a:ext>
          </a:extLst>
        </xdr:cNvPr>
        <xdr:cNvSpPr txBox="1"/>
      </xdr:nvSpPr>
      <xdr:spPr>
        <a:xfrm>
          <a:off x="13087427" y="5723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133124</xdr:rowOff>
    </xdr:from>
    <xdr:ext cx="469744" cy="259045"/>
    <xdr:sp macro="" textlink="">
      <xdr:nvSpPr>
        <xdr:cNvPr id="167" name="n_3mainValue債務償還比率">
          <a:extLst>
            <a:ext uri="{FF2B5EF4-FFF2-40B4-BE49-F238E27FC236}">
              <a16:creationId xmlns:a16="http://schemas.microsoft.com/office/drawing/2014/main" id="{AD4CE278-6069-4EE6-BC28-078C291746C7}"/>
            </a:ext>
          </a:extLst>
        </xdr:cNvPr>
        <xdr:cNvSpPr txBox="1"/>
      </xdr:nvSpPr>
      <xdr:spPr>
        <a:xfrm>
          <a:off x="12325427" y="5876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159942</xdr:rowOff>
    </xdr:from>
    <xdr:ext cx="469744" cy="259045"/>
    <xdr:sp macro="" textlink="">
      <xdr:nvSpPr>
        <xdr:cNvPr id="168" name="n_4mainValue債務償還比率">
          <a:extLst>
            <a:ext uri="{FF2B5EF4-FFF2-40B4-BE49-F238E27FC236}">
              <a16:creationId xmlns:a16="http://schemas.microsoft.com/office/drawing/2014/main" id="{B5CFE7D4-83F4-4E17-8CE0-A7D8A3CD9EE0}"/>
            </a:ext>
          </a:extLst>
        </xdr:cNvPr>
        <xdr:cNvSpPr txBox="1"/>
      </xdr:nvSpPr>
      <xdr:spPr>
        <a:xfrm>
          <a:off x="11563427" y="6074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9" name="正方形/長方形 168">
          <a:extLst>
            <a:ext uri="{FF2B5EF4-FFF2-40B4-BE49-F238E27FC236}">
              <a16:creationId xmlns:a16="http://schemas.microsoft.com/office/drawing/2014/main" id="{D95D65A1-6DBC-4F1A-83DB-CE234ADB9D45}"/>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0" name="正方形/長方形 169">
          <a:extLst>
            <a:ext uri="{FF2B5EF4-FFF2-40B4-BE49-F238E27FC236}">
              <a16:creationId xmlns:a16="http://schemas.microsoft.com/office/drawing/2014/main" id="{BE4C921E-AF89-4A80-A91B-4F400A25B61A}"/>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1" name="テキスト ボックス 170">
          <a:extLst>
            <a:ext uri="{FF2B5EF4-FFF2-40B4-BE49-F238E27FC236}">
              <a16:creationId xmlns:a16="http://schemas.microsoft.com/office/drawing/2014/main" id="{34CC82CF-18B2-4BB5-BC05-F2EE627BB378}"/>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2" name="テキスト ボックス 171">
          <a:extLst>
            <a:ext uri="{FF2B5EF4-FFF2-40B4-BE49-F238E27FC236}">
              <a16:creationId xmlns:a16="http://schemas.microsoft.com/office/drawing/2014/main" id="{D4A04BA4-2D33-4123-8F79-FB4B29004D69}"/>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3" name="テキスト ボックス 172">
          <a:extLst>
            <a:ext uri="{FF2B5EF4-FFF2-40B4-BE49-F238E27FC236}">
              <a16:creationId xmlns:a16="http://schemas.microsoft.com/office/drawing/2014/main" id="{0939EB00-2873-4997-AD93-90F31507F157}"/>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4" name="テキスト ボックス 173">
          <a:extLst>
            <a:ext uri="{FF2B5EF4-FFF2-40B4-BE49-F238E27FC236}">
              <a16:creationId xmlns:a16="http://schemas.microsoft.com/office/drawing/2014/main" id="{4ABE6DBD-8DBC-45E2-A9C4-4489A952B147}"/>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F6FE2A5-B020-47C4-96A9-0283BC1ADE98}"/>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4C6D78FB-ED74-432A-B045-726BB3C9E3B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46FC7155-FB8B-4E40-A154-B106B99E15E2}"/>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EA334FD9-3763-4C49-A2F5-54B34178561A}"/>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福島県古殿町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24578E67-8229-411E-9105-A03AB424861E}"/>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879720E8-A819-4A82-918D-899345703358}"/>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49C4523B-3ECF-4323-8259-E91775573272}"/>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7E9F6C39-DFEE-4A11-AF6F-9FA891545487}"/>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B666DB7F-2B28-40F3-BC60-BA4A828280A1}"/>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CC97EEC5-2828-44AA-AA93-08280820DF19}"/>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4,517
4,407
163.29
4,910,966
4,750,149
143,808
3,071,575
5,056,735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FCF5BD6D-B785-4B7E-B2C7-C1947ED9894B}"/>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91844978-C255-4EFD-9F32-77925DA31441}"/>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17B8124D-19E0-4675-9E44-E1129952C4A5}"/>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E0EBAC79-1307-43DE-8B32-0A689B19EF71}"/>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BFBA2D6A-CCB8-4096-A33E-2FA61095353A}"/>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6B476BEF-51B4-46A5-BFD8-8DDCD537E9BB}"/>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8881E887-8C20-4B17-9D74-A7578F08557C}"/>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DB7A758E-63CA-4C32-924B-DB08CA2707A9}"/>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72A13643-AB97-4480-BE5C-A4D78F0A934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7259CCAF-3868-4A2A-84CB-9CB65E0861BF}"/>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C436FABA-DAFB-46C5-858C-BB5D9A41A9CD}"/>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5554C3DD-643C-4B1C-A80E-F9CE4CDCACF4}"/>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3265B98A-6789-48C0-A492-2255A8248801}"/>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22DEE792-9E97-43D9-A280-DCBEBC57E465}"/>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60B54AEF-D0F4-43C3-B722-55B3E537F8DA}"/>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84E3D52D-437D-4618-A77D-1D35EABFB67A}"/>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3C8F223F-8160-4DBD-8F01-DEBC6E6E8638}"/>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174279A7-B9A2-4289-BC97-775AA68F7E1F}"/>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C2E1C3EC-AC03-464E-A895-8E11A4F6779D}"/>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41E517C1-8C5C-4738-83E7-C8161DC9734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3442DD44-408C-4611-8595-337986E39457}"/>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BCD0293B-B454-486E-8AE9-9FE150768C82}"/>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B9F50D86-4109-429E-BD1A-130F10DA7515}"/>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7E9D86CF-014F-48B0-8A65-4B9B520454F2}"/>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8AE35760-5BC8-442B-91B5-928DA132752C}"/>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7C7C5496-1B15-4D89-9A6B-49A6567CE1C2}"/>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97B6A0C6-3950-42AF-900D-14B271A26A27}"/>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14E55E18-F058-4E39-A335-97CB97FB420D}"/>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D39E5979-FD76-4679-958D-915EE4229CDB}"/>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8788BAEF-F993-4EF0-989E-F6F67F73EC52}"/>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EE420972-DDEB-4FDF-9652-23AD82E447B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CA7FE6F7-B70C-43A7-820A-D2532CC7E092}"/>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9DFF63B7-6BA8-4A84-BFAD-516230C0F200}"/>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13847BDA-9D2E-4E0B-AB10-711A7F997750}"/>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5B574064-749F-4B5E-963D-4CB0D992A557}"/>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92B2ED39-372F-43C8-B8A5-120287A1BC58}"/>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0B2E6396-AEC0-45D9-9E9A-C6C22C2D46C2}"/>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964B46A9-EC9A-4010-B557-99E6BC4BE7C3}"/>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13143C64-ABCB-4D5A-B0ED-FC2C6C823C13}"/>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E0652AB2-BFB1-42F0-AD50-7E6260009BE8}"/>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5E914C6C-F3CB-42E6-9B44-2BDBD905FF76}"/>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2FB8EA57-2D9C-4A95-B88A-16FC61EB416C}"/>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2D5E1B95-EE2C-47C3-B948-58668B041865}"/>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133350</xdr:rowOff>
    </xdr:from>
    <xdr:to>
      <xdr:col>24</xdr:col>
      <xdr:colOff>62865</xdr:colOff>
      <xdr:row>41</xdr:row>
      <xdr:rowOff>60198</xdr:rowOff>
    </xdr:to>
    <xdr:cxnSp macro="">
      <xdr:nvCxnSpPr>
        <xdr:cNvPr id="55" name="直線コネクタ 54">
          <a:extLst>
            <a:ext uri="{FF2B5EF4-FFF2-40B4-BE49-F238E27FC236}">
              <a16:creationId xmlns:a16="http://schemas.microsoft.com/office/drawing/2014/main" id="{8207AD3A-E929-4F42-B1DF-E0FD75FFF2D3}"/>
            </a:ext>
          </a:extLst>
        </xdr:cNvPr>
        <xdr:cNvCxnSpPr/>
      </xdr:nvCxnSpPr>
      <xdr:spPr>
        <a:xfrm flipV="1">
          <a:off x="4634865" y="5791200"/>
          <a:ext cx="0" cy="12984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64025</xdr:rowOff>
    </xdr:from>
    <xdr:ext cx="405111" cy="259045"/>
    <xdr:sp macro="" textlink="">
      <xdr:nvSpPr>
        <xdr:cNvPr id="56" name="【道路】&#10;有形固定資産減価償却率最小値テキスト">
          <a:extLst>
            <a:ext uri="{FF2B5EF4-FFF2-40B4-BE49-F238E27FC236}">
              <a16:creationId xmlns:a16="http://schemas.microsoft.com/office/drawing/2014/main" id="{E3997626-1836-4246-BD89-164257C0B7AA}"/>
            </a:ext>
          </a:extLst>
        </xdr:cNvPr>
        <xdr:cNvSpPr txBox="1"/>
      </xdr:nvSpPr>
      <xdr:spPr>
        <a:xfrm>
          <a:off x="4673600" y="70934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60198</xdr:rowOff>
    </xdr:from>
    <xdr:to>
      <xdr:col>24</xdr:col>
      <xdr:colOff>152400</xdr:colOff>
      <xdr:row>41</xdr:row>
      <xdr:rowOff>60198</xdr:rowOff>
    </xdr:to>
    <xdr:cxnSp macro="">
      <xdr:nvCxnSpPr>
        <xdr:cNvPr id="57" name="直線コネクタ 56">
          <a:extLst>
            <a:ext uri="{FF2B5EF4-FFF2-40B4-BE49-F238E27FC236}">
              <a16:creationId xmlns:a16="http://schemas.microsoft.com/office/drawing/2014/main" id="{1D1412A8-12BE-4034-91FD-CE8D05B399EF}"/>
            </a:ext>
          </a:extLst>
        </xdr:cNvPr>
        <xdr:cNvCxnSpPr/>
      </xdr:nvCxnSpPr>
      <xdr:spPr>
        <a:xfrm>
          <a:off x="4546600" y="7089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80027</xdr:rowOff>
    </xdr:from>
    <xdr:ext cx="405111" cy="259045"/>
    <xdr:sp macro="" textlink="">
      <xdr:nvSpPr>
        <xdr:cNvPr id="58" name="【道路】&#10;有形固定資産減価償却率最大値テキスト">
          <a:extLst>
            <a:ext uri="{FF2B5EF4-FFF2-40B4-BE49-F238E27FC236}">
              <a16:creationId xmlns:a16="http://schemas.microsoft.com/office/drawing/2014/main" id="{5C24CC0B-1866-4465-9CE3-0D99A92D4C6E}"/>
            </a:ext>
          </a:extLst>
        </xdr:cNvPr>
        <xdr:cNvSpPr txBox="1"/>
      </xdr:nvSpPr>
      <xdr:spPr>
        <a:xfrm>
          <a:off x="4673600" y="5566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133350</xdr:rowOff>
    </xdr:from>
    <xdr:to>
      <xdr:col>24</xdr:col>
      <xdr:colOff>152400</xdr:colOff>
      <xdr:row>33</xdr:row>
      <xdr:rowOff>133350</xdr:rowOff>
    </xdr:to>
    <xdr:cxnSp macro="">
      <xdr:nvCxnSpPr>
        <xdr:cNvPr id="59" name="直線コネクタ 58">
          <a:extLst>
            <a:ext uri="{FF2B5EF4-FFF2-40B4-BE49-F238E27FC236}">
              <a16:creationId xmlns:a16="http://schemas.microsoft.com/office/drawing/2014/main" id="{920B950D-42AD-4A39-B3CD-6039D9175F7C}"/>
            </a:ext>
          </a:extLst>
        </xdr:cNvPr>
        <xdr:cNvCxnSpPr/>
      </xdr:nvCxnSpPr>
      <xdr:spPr>
        <a:xfrm>
          <a:off x="4546600" y="579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60977</xdr:rowOff>
    </xdr:from>
    <xdr:ext cx="405111" cy="259045"/>
    <xdr:sp macro="" textlink="">
      <xdr:nvSpPr>
        <xdr:cNvPr id="60" name="【道路】&#10;有形固定資産減価償却率平均値テキスト">
          <a:extLst>
            <a:ext uri="{FF2B5EF4-FFF2-40B4-BE49-F238E27FC236}">
              <a16:creationId xmlns:a16="http://schemas.microsoft.com/office/drawing/2014/main" id="{C3E35624-FD4F-497A-8699-328A831CBEEA}"/>
            </a:ext>
          </a:extLst>
        </xdr:cNvPr>
        <xdr:cNvSpPr txBox="1"/>
      </xdr:nvSpPr>
      <xdr:spPr>
        <a:xfrm>
          <a:off x="4673600" y="64046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82550</xdr:rowOff>
    </xdr:from>
    <xdr:to>
      <xdr:col>24</xdr:col>
      <xdr:colOff>114300</xdr:colOff>
      <xdr:row>38</xdr:row>
      <xdr:rowOff>12700</xdr:rowOff>
    </xdr:to>
    <xdr:sp macro="" textlink="">
      <xdr:nvSpPr>
        <xdr:cNvPr id="61" name="フローチャート: 判断 60">
          <a:extLst>
            <a:ext uri="{FF2B5EF4-FFF2-40B4-BE49-F238E27FC236}">
              <a16:creationId xmlns:a16="http://schemas.microsoft.com/office/drawing/2014/main" id="{9006F944-9C5A-4E9B-B25A-BAEF3EDFA05A}"/>
            </a:ext>
          </a:extLst>
        </xdr:cNvPr>
        <xdr:cNvSpPr/>
      </xdr:nvSpPr>
      <xdr:spPr>
        <a:xfrm>
          <a:off x="4584700" y="642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55118</xdr:rowOff>
    </xdr:from>
    <xdr:to>
      <xdr:col>20</xdr:col>
      <xdr:colOff>38100</xdr:colOff>
      <xdr:row>37</xdr:row>
      <xdr:rowOff>156718</xdr:rowOff>
    </xdr:to>
    <xdr:sp macro="" textlink="">
      <xdr:nvSpPr>
        <xdr:cNvPr id="62" name="フローチャート: 判断 61">
          <a:extLst>
            <a:ext uri="{FF2B5EF4-FFF2-40B4-BE49-F238E27FC236}">
              <a16:creationId xmlns:a16="http://schemas.microsoft.com/office/drawing/2014/main" id="{44C4C23B-F413-4667-AC5A-A96E93176227}"/>
            </a:ext>
          </a:extLst>
        </xdr:cNvPr>
        <xdr:cNvSpPr/>
      </xdr:nvSpPr>
      <xdr:spPr>
        <a:xfrm>
          <a:off x="3746500" y="6398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27686</xdr:rowOff>
    </xdr:from>
    <xdr:to>
      <xdr:col>15</xdr:col>
      <xdr:colOff>101600</xdr:colOff>
      <xdr:row>37</xdr:row>
      <xdr:rowOff>129286</xdr:rowOff>
    </xdr:to>
    <xdr:sp macro="" textlink="">
      <xdr:nvSpPr>
        <xdr:cNvPr id="63" name="フローチャート: 判断 62">
          <a:extLst>
            <a:ext uri="{FF2B5EF4-FFF2-40B4-BE49-F238E27FC236}">
              <a16:creationId xmlns:a16="http://schemas.microsoft.com/office/drawing/2014/main" id="{21F031D5-38A3-4325-9887-0120DDB82D53}"/>
            </a:ext>
          </a:extLst>
        </xdr:cNvPr>
        <xdr:cNvSpPr/>
      </xdr:nvSpPr>
      <xdr:spPr>
        <a:xfrm>
          <a:off x="2857500" y="6371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16256</xdr:rowOff>
    </xdr:from>
    <xdr:to>
      <xdr:col>10</xdr:col>
      <xdr:colOff>165100</xdr:colOff>
      <xdr:row>37</xdr:row>
      <xdr:rowOff>117856</xdr:rowOff>
    </xdr:to>
    <xdr:sp macro="" textlink="">
      <xdr:nvSpPr>
        <xdr:cNvPr id="64" name="フローチャート: 判断 63">
          <a:extLst>
            <a:ext uri="{FF2B5EF4-FFF2-40B4-BE49-F238E27FC236}">
              <a16:creationId xmlns:a16="http://schemas.microsoft.com/office/drawing/2014/main" id="{89EB2271-8B4E-4297-9454-794F038CE0ED}"/>
            </a:ext>
          </a:extLst>
        </xdr:cNvPr>
        <xdr:cNvSpPr/>
      </xdr:nvSpPr>
      <xdr:spPr>
        <a:xfrm>
          <a:off x="1968500" y="6359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144272</xdr:rowOff>
    </xdr:from>
    <xdr:to>
      <xdr:col>6</xdr:col>
      <xdr:colOff>38100</xdr:colOff>
      <xdr:row>37</xdr:row>
      <xdr:rowOff>74422</xdr:rowOff>
    </xdr:to>
    <xdr:sp macro="" textlink="">
      <xdr:nvSpPr>
        <xdr:cNvPr id="65" name="フローチャート: 判断 64">
          <a:extLst>
            <a:ext uri="{FF2B5EF4-FFF2-40B4-BE49-F238E27FC236}">
              <a16:creationId xmlns:a16="http://schemas.microsoft.com/office/drawing/2014/main" id="{6887928D-3778-4A8E-8B75-80968E08B190}"/>
            </a:ext>
          </a:extLst>
        </xdr:cNvPr>
        <xdr:cNvSpPr/>
      </xdr:nvSpPr>
      <xdr:spPr>
        <a:xfrm>
          <a:off x="1079500" y="6316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1342F9F0-3AA5-4BBD-9638-B00F12501566}"/>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38258D59-EAC6-4E1F-A8AA-FD7E51D4D234}"/>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BB3831FF-FB07-439D-B8F9-46A98456CD57}"/>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EB842368-1FE7-43D7-89DC-BBE6747A919A}"/>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B325FE35-2E0A-4F82-8F82-DEA04DCBF21B}"/>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89408</xdr:rowOff>
    </xdr:from>
    <xdr:to>
      <xdr:col>20</xdr:col>
      <xdr:colOff>38100</xdr:colOff>
      <xdr:row>38</xdr:row>
      <xdr:rowOff>19558</xdr:rowOff>
    </xdr:to>
    <xdr:sp macro="" textlink="">
      <xdr:nvSpPr>
        <xdr:cNvPr id="71" name="楕円 70">
          <a:extLst>
            <a:ext uri="{FF2B5EF4-FFF2-40B4-BE49-F238E27FC236}">
              <a16:creationId xmlns:a16="http://schemas.microsoft.com/office/drawing/2014/main" id="{D23AA8EA-228D-401B-B9A8-7757FE75D199}"/>
            </a:ext>
          </a:extLst>
        </xdr:cNvPr>
        <xdr:cNvSpPr/>
      </xdr:nvSpPr>
      <xdr:spPr>
        <a:xfrm>
          <a:off x="3746500" y="6433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48260</xdr:rowOff>
    </xdr:from>
    <xdr:to>
      <xdr:col>15</xdr:col>
      <xdr:colOff>101600</xdr:colOff>
      <xdr:row>37</xdr:row>
      <xdr:rowOff>149860</xdr:rowOff>
    </xdr:to>
    <xdr:sp macro="" textlink="">
      <xdr:nvSpPr>
        <xdr:cNvPr id="72" name="楕円 71">
          <a:extLst>
            <a:ext uri="{FF2B5EF4-FFF2-40B4-BE49-F238E27FC236}">
              <a16:creationId xmlns:a16="http://schemas.microsoft.com/office/drawing/2014/main" id="{EE39FC77-BACB-4788-8B28-B0618383CA33}"/>
            </a:ext>
          </a:extLst>
        </xdr:cNvPr>
        <xdr:cNvSpPr/>
      </xdr:nvSpPr>
      <xdr:spPr>
        <a:xfrm>
          <a:off x="2857500" y="6391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99060</xdr:rowOff>
    </xdr:from>
    <xdr:to>
      <xdr:col>19</xdr:col>
      <xdr:colOff>177800</xdr:colOff>
      <xdr:row>37</xdr:row>
      <xdr:rowOff>140208</xdr:rowOff>
    </xdr:to>
    <xdr:cxnSp macro="">
      <xdr:nvCxnSpPr>
        <xdr:cNvPr id="73" name="直線コネクタ 72">
          <a:extLst>
            <a:ext uri="{FF2B5EF4-FFF2-40B4-BE49-F238E27FC236}">
              <a16:creationId xmlns:a16="http://schemas.microsoft.com/office/drawing/2014/main" id="{3F769332-A3FE-48C7-8C31-9912CFA86DD0}"/>
            </a:ext>
          </a:extLst>
        </xdr:cNvPr>
        <xdr:cNvCxnSpPr/>
      </xdr:nvCxnSpPr>
      <xdr:spPr>
        <a:xfrm>
          <a:off x="2908300" y="6442710"/>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9398</xdr:rowOff>
    </xdr:from>
    <xdr:to>
      <xdr:col>10</xdr:col>
      <xdr:colOff>165100</xdr:colOff>
      <xdr:row>37</xdr:row>
      <xdr:rowOff>110998</xdr:rowOff>
    </xdr:to>
    <xdr:sp macro="" textlink="">
      <xdr:nvSpPr>
        <xdr:cNvPr id="74" name="楕円 73">
          <a:extLst>
            <a:ext uri="{FF2B5EF4-FFF2-40B4-BE49-F238E27FC236}">
              <a16:creationId xmlns:a16="http://schemas.microsoft.com/office/drawing/2014/main" id="{B28FC744-F0AE-4829-905A-CD9799BA5D01}"/>
            </a:ext>
          </a:extLst>
        </xdr:cNvPr>
        <xdr:cNvSpPr/>
      </xdr:nvSpPr>
      <xdr:spPr>
        <a:xfrm>
          <a:off x="1968500" y="6353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60198</xdr:rowOff>
    </xdr:from>
    <xdr:to>
      <xdr:col>15</xdr:col>
      <xdr:colOff>50800</xdr:colOff>
      <xdr:row>37</xdr:row>
      <xdr:rowOff>99060</xdr:rowOff>
    </xdr:to>
    <xdr:cxnSp macro="">
      <xdr:nvCxnSpPr>
        <xdr:cNvPr id="75" name="直線コネクタ 74">
          <a:extLst>
            <a:ext uri="{FF2B5EF4-FFF2-40B4-BE49-F238E27FC236}">
              <a16:creationId xmlns:a16="http://schemas.microsoft.com/office/drawing/2014/main" id="{81F2B9AD-F036-4CAC-9A02-B1B9D984BA5E}"/>
            </a:ext>
          </a:extLst>
        </xdr:cNvPr>
        <xdr:cNvCxnSpPr/>
      </xdr:nvCxnSpPr>
      <xdr:spPr>
        <a:xfrm>
          <a:off x="2019300" y="6403848"/>
          <a:ext cx="8890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144272</xdr:rowOff>
    </xdr:from>
    <xdr:to>
      <xdr:col>6</xdr:col>
      <xdr:colOff>38100</xdr:colOff>
      <xdr:row>37</xdr:row>
      <xdr:rowOff>74422</xdr:rowOff>
    </xdr:to>
    <xdr:sp macro="" textlink="">
      <xdr:nvSpPr>
        <xdr:cNvPr id="76" name="楕円 75">
          <a:extLst>
            <a:ext uri="{FF2B5EF4-FFF2-40B4-BE49-F238E27FC236}">
              <a16:creationId xmlns:a16="http://schemas.microsoft.com/office/drawing/2014/main" id="{8394059A-E8EF-4B6D-8399-F9DFDAC8CCA9}"/>
            </a:ext>
          </a:extLst>
        </xdr:cNvPr>
        <xdr:cNvSpPr/>
      </xdr:nvSpPr>
      <xdr:spPr>
        <a:xfrm>
          <a:off x="1079500" y="6316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23622</xdr:rowOff>
    </xdr:from>
    <xdr:to>
      <xdr:col>10</xdr:col>
      <xdr:colOff>114300</xdr:colOff>
      <xdr:row>37</xdr:row>
      <xdr:rowOff>60198</xdr:rowOff>
    </xdr:to>
    <xdr:cxnSp macro="">
      <xdr:nvCxnSpPr>
        <xdr:cNvPr id="77" name="直線コネクタ 76">
          <a:extLst>
            <a:ext uri="{FF2B5EF4-FFF2-40B4-BE49-F238E27FC236}">
              <a16:creationId xmlns:a16="http://schemas.microsoft.com/office/drawing/2014/main" id="{4A5108ED-7A5C-46B1-81AE-1D81B4F0E024}"/>
            </a:ext>
          </a:extLst>
        </xdr:cNvPr>
        <xdr:cNvCxnSpPr/>
      </xdr:nvCxnSpPr>
      <xdr:spPr>
        <a:xfrm>
          <a:off x="1130300" y="6367272"/>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1795</xdr:rowOff>
    </xdr:from>
    <xdr:ext cx="405111" cy="259045"/>
    <xdr:sp macro="" textlink="">
      <xdr:nvSpPr>
        <xdr:cNvPr id="78" name="n_1aveValue【道路】&#10;有形固定資産減価償却率">
          <a:extLst>
            <a:ext uri="{FF2B5EF4-FFF2-40B4-BE49-F238E27FC236}">
              <a16:creationId xmlns:a16="http://schemas.microsoft.com/office/drawing/2014/main" id="{B56EA63F-08DD-434B-A325-6E93F1C474FB}"/>
            </a:ext>
          </a:extLst>
        </xdr:cNvPr>
        <xdr:cNvSpPr txBox="1"/>
      </xdr:nvSpPr>
      <xdr:spPr>
        <a:xfrm>
          <a:off x="3582044" y="61739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145813</xdr:rowOff>
    </xdr:from>
    <xdr:ext cx="405111" cy="259045"/>
    <xdr:sp macro="" textlink="">
      <xdr:nvSpPr>
        <xdr:cNvPr id="79" name="n_2aveValue【道路】&#10;有形固定資産減価償却率">
          <a:extLst>
            <a:ext uri="{FF2B5EF4-FFF2-40B4-BE49-F238E27FC236}">
              <a16:creationId xmlns:a16="http://schemas.microsoft.com/office/drawing/2014/main" id="{9E6376AE-6805-4964-B618-5C5AFEDCA204}"/>
            </a:ext>
          </a:extLst>
        </xdr:cNvPr>
        <xdr:cNvSpPr txBox="1"/>
      </xdr:nvSpPr>
      <xdr:spPr>
        <a:xfrm>
          <a:off x="2705744" y="6146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108983</xdr:rowOff>
    </xdr:from>
    <xdr:ext cx="405111" cy="259045"/>
    <xdr:sp macro="" textlink="">
      <xdr:nvSpPr>
        <xdr:cNvPr id="80" name="n_3aveValue【道路】&#10;有形固定資産減価償却率">
          <a:extLst>
            <a:ext uri="{FF2B5EF4-FFF2-40B4-BE49-F238E27FC236}">
              <a16:creationId xmlns:a16="http://schemas.microsoft.com/office/drawing/2014/main" id="{560243C5-D392-4A86-BFCE-E2B9FEC003AF}"/>
            </a:ext>
          </a:extLst>
        </xdr:cNvPr>
        <xdr:cNvSpPr txBox="1"/>
      </xdr:nvSpPr>
      <xdr:spPr>
        <a:xfrm>
          <a:off x="1816744" y="6452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65549</xdr:rowOff>
    </xdr:from>
    <xdr:ext cx="405111" cy="259045"/>
    <xdr:sp macro="" textlink="">
      <xdr:nvSpPr>
        <xdr:cNvPr id="81" name="n_4aveValue【道路】&#10;有形固定資産減価償却率">
          <a:extLst>
            <a:ext uri="{FF2B5EF4-FFF2-40B4-BE49-F238E27FC236}">
              <a16:creationId xmlns:a16="http://schemas.microsoft.com/office/drawing/2014/main" id="{823D5A20-2A24-41FB-A7E6-62C124D14F2F}"/>
            </a:ext>
          </a:extLst>
        </xdr:cNvPr>
        <xdr:cNvSpPr txBox="1"/>
      </xdr:nvSpPr>
      <xdr:spPr>
        <a:xfrm>
          <a:off x="927744" y="6409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10685</xdr:rowOff>
    </xdr:from>
    <xdr:ext cx="405111" cy="259045"/>
    <xdr:sp macro="" textlink="">
      <xdr:nvSpPr>
        <xdr:cNvPr id="82" name="n_1mainValue【道路】&#10;有形固定資産減価償却率">
          <a:extLst>
            <a:ext uri="{FF2B5EF4-FFF2-40B4-BE49-F238E27FC236}">
              <a16:creationId xmlns:a16="http://schemas.microsoft.com/office/drawing/2014/main" id="{A302DD86-E3AF-496A-83B1-DE1FE79E2306}"/>
            </a:ext>
          </a:extLst>
        </xdr:cNvPr>
        <xdr:cNvSpPr txBox="1"/>
      </xdr:nvSpPr>
      <xdr:spPr>
        <a:xfrm>
          <a:off x="3582044" y="65257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140987</xdr:rowOff>
    </xdr:from>
    <xdr:ext cx="405111" cy="259045"/>
    <xdr:sp macro="" textlink="">
      <xdr:nvSpPr>
        <xdr:cNvPr id="83" name="n_2mainValue【道路】&#10;有形固定資産減価償却率">
          <a:extLst>
            <a:ext uri="{FF2B5EF4-FFF2-40B4-BE49-F238E27FC236}">
              <a16:creationId xmlns:a16="http://schemas.microsoft.com/office/drawing/2014/main" id="{4A03B05D-2934-4DD6-ACD8-9ED446B0B779}"/>
            </a:ext>
          </a:extLst>
        </xdr:cNvPr>
        <xdr:cNvSpPr txBox="1"/>
      </xdr:nvSpPr>
      <xdr:spPr>
        <a:xfrm>
          <a:off x="2705744" y="6484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127525</xdr:rowOff>
    </xdr:from>
    <xdr:ext cx="405111" cy="259045"/>
    <xdr:sp macro="" textlink="">
      <xdr:nvSpPr>
        <xdr:cNvPr id="84" name="n_3mainValue【道路】&#10;有形固定資産減価償却率">
          <a:extLst>
            <a:ext uri="{FF2B5EF4-FFF2-40B4-BE49-F238E27FC236}">
              <a16:creationId xmlns:a16="http://schemas.microsoft.com/office/drawing/2014/main" id="{F00FA412-776D-4E4C-9B89-C4E923925768}"/>
            </a:ext>
          </a:extLst>
        </xdr:cNvPr>
        <xdr:cNvSpPr txBox="1"/>
      </xdr:nvSpPr>
      <xdr:spPr>
        <a:xfrm>
          <a:off x="1816744" y="61282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90949</xdr:rowOff>
    </xdr:from>
    <xdr:ext cx="405111" cy="259045"/>
    <xdr:sp macro="" textlink="">
      <xdr:nvSpPr>
        <xdr:cNvPr id="85" name="n_4mainValue【道路】&#10;有形固定資産減価償却率">
          <a:extLst>
            <a:ext uri="{FF2B5EF4-FFF2-40B4-BE49-F238E27FC236}">
              <a16:creationId xmlns:a16="http://schemas.microsoft.com/office/drawing/2014/main" id="{81A848E4-3F33-48F8-BC90-DBC89E3579CD}"/>
            </a:ext>
          </a:extLst>
        </xdr:cNvPr>
        <xdr:cNvSpPr txBox="1"/>
      </xdr:nvSpPr>
      <xdr:spPr>
        <a:xfrm>
          <a:off x="927744" y="60916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6" name="正方形/長方形 85">
          <a:extLst>
            <a:ext uri="{FF2B5EF4-FFF2-40B4-BE49-F238E27FC236}">
              <a16:creationId xmlns:a16="http://schemas.microsoft.com/office/drawing/2014/main" id="{2D1D402C-D96A-4DBE-AE95-459E9E485D38}"/>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7" name="正方形/長方形 86">
          <a:extLst>
            <a:ext uri="{FF2B5EF4-FFF2-40B4-BE49-F238E27FC236}">
              <a16:creationId xmlns:a16="http://schemas.microsoft.com/office/drawing/2014/main" id="{C0C5E10A-5830-4747-83AA-D2A8F4AB069F}"/>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88" name="正方形/長方形 87">
          <a:extLst>
            <a:ext uri="{FF2B5EF4-FFF2-40B4-BE49-F238E27FC236}">
              <a16:creationId xmlns:a16="http://schemas.microsoft.com/office/drawing/2014/main" id="{FE2DE71D-19D1-433F-A363-753CC6675E7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89" name="正方形/長方形 88">
          <a:extLst>
            <a:ext uri="{FF2B5EF4-FFF2-40B4-BE49-F238E27FC236}">
              <a16:creationId xmlns:a16="http://schemas.microsoft.com/office/drawing/2014/main" id="{007C9309-A5FC-475F-B9E6-219A545E2E2E}"/>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0" name="正方形/長方形 89">
          <a:extLst>
            <a:ext uri="{FF2B5EF4-FFF2-40B4-BE49-F238E27FC236}">
              <a16:creationId xmlns:a16="http://schemas.microsoft.com/office/drawing/2014/main" id="{A7BDA539-6999-4820-9366-3376E6C24259}"/>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1" name="正方形/長方形 90">
          <a:extLst>
            <a:ext uri="{FF2B5EF4-FFF2-40B4-BE49-F238E27FC236}">
              <a16:creationId xmlns:a16="http://schemas.microsoft.com/office/drawing/2014/main" id="{BAB75C22-0213-4C01-AD65-D3AB2F2FB32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2" name="正方形/長方形 91">
          <a:extLst>
            <a:ext uri="{FF2B5EF4-FFF2-40B4-BE49-F238E27FC236}">
              <a16:creationId xmlns:a16="http://schemas.microsoft.com/office/drawing/2014/main" id="{59CAE7D2-5FD8-40CB-9493-1E1652F69765}"/>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3" name="正方形/長方形 92">
          <a:extLst>
            <a:ext uri="{FF2B5EF4-FFF2-40B4-BE49-F238E27FC236}">
              <a16:creationId xmlns:a16="http://schemas.microsoft.com/office/drawing/2014/main" id="{E541277F-FDD9-4A3A-BFBE-B7A11E6E07EE}"/>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4" name="テキスト ボックス 93">
          <a:extLst>
            <a:ext uri="{FF2B5EF4-FFF2-40B4-BE49-F238E27FC236}">
              <a16:creationId xmlns:a16="http://schemas.microsoft.com/office/drawing/2014/main" id="{ECEB8786-39DB-45EA-A346-60B5788638CB}"/>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5" name="直線コネクタ 94">
          <a:extLst>
            <a:ext uri="{FF2B5EF4-FFF2-40B4-BE49-F238E27FC236}">
              <a16:creationId xmlns:a16="http://schemas.microsoft.com/office/drawing/2014/main" id="{D96F70B5-096D-4FA3-BA2B-777A00539443}"/>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6" name="直線コネクタ 95">
          <a:extLst>
            <a:ext uri="{FF2B5EF4-FFF2-40B4-BE49-F238E27FC236}">
              <a16:creationId xmlns:a16="http://schemas.microsoft.com/office/drawing/2014/main" id="{BA06A1A1-CA8F-4A91-B2B3-4EEC146E2D31}"/>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97" name="テキスト ボックス 96">
          <a:extLst>
            <a:ext uri="{FF2B5EF4-FFF2-40B4-BE49-F238E27FC236}">
              <a16:creationId xmlns:a16="http://schemas.microsoft.com/office/drawing/2014/main" id="{B8321D5C-0B6D-4B3D-9BAF-E8469FE0AFB3}"/>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98" name="直線コネクタ 97">
          <a:extLst>
            <a:ext uri="{FF2B5EF4-FFF2-40B4-BE49-F238E27FC236}">
              <a16:creationId xmlns:a16="http://schemas.microsoft.com/office/drawing/2014/main" id="{C3F58FA8-1AC2-4711-BBFC-58D3693B2BE6}"/>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99" name="テキスト ボックス 98">
          <a:extLst>
            <a:ext uri="{FF2B5EF4-FFF2-40B4-BE49-F238E27FC236}">
              <a16:creationId xmlns:a16="http://schemas.microsoft.com/office/drawing/2014/main" id="{AE5FEE4A-C27E-42C3-857B-6F96382D2243}"/>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0" name="直線コネクタ 99">
          <a:extLst>
            <a:ext uri="{FF2B5EF4-FFF2-40B4-BE49-F238E27FC236}">
              <a16:creationId xmlns:a16="http://schemas.microsoft.com/office/drawing/2014/main" id="{CF049050-4B99-40DF-8B92-55C964759122}"/>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162577</xdr:rowOff>
    </xdr:from>
    <xdr:ext cx="595419" cy="259045"/>
    <xdr:sp macro="" textlink="">
      <xdr:nvSpPr>
        <xdr:cNvPr id="101" name="テキスト ボックス 100">
          <a:extLst>
            <a:ext uri="{FF2B5EF4-FFF2-40B4-BE49-F238E27FC236}">
              <a16:creationId xmlns:a16="http://schemas.microsoft.com/office/drawing/2014/main" id="{2B2DD7EE-CC97-4C7B-B204-D8F91DEEC9F3}"/>
            </a:ext>
          </a:extLst>
        </xdr:cNvPr>
        <xdr:cNvSpPr txBox="1"/>
      </xdr:nvSpPr>
      <xdr:spPr>
        <a:xfrm>
          <a:off x="6008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2" name="直線コネクタ 101">
          <a:extLst>
            <a:ext uri="{FF2B5EF4-FFF2-40B4-BE49-F238E27FC236}">
              <a16:creationId xmlns:a16="http://schemas.microsoft.com/office/drawing/2014/main" id="{300A6A8A-34A5-46CD-8B44-B8D3CAF7FAD9}"/>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124477</xdr:rowOff>
    </xdr:from>
    <xdr:ext cx="595419" cy="259045"/>
    <xdr:sp macro="" textlink="">
      <xdr:nvSpPr>
        <xdr:cNvPr id="103" name="テキスト ボックス 102">
          <a:extLst>
            <a:ext uri="{FF2B5EF4-FFF2-40B4-BE49-F238E27FC236}">
              <a16:creationId xmlns:a16="http://schemas.microsoft.com/office/drawing/2014/main" id="{89F8EF20-C780-4102-9382-C7E7B23FB0A8}"/>
            </a:ext>
          </a:extLst>
        </xdr:cNvPr>
        <xdr:cNvSpPr txBox="1"/>
      </xdr:nvSpPr>
      <xdr:spPr>
        <a:xfrm>
          <a:off x="6008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4" name="直線コネクタ 103">
          <a:extLst>
            <a:ext uri="{FF2B5EF4-FFF2-40B4-BE49-F238E27FC236}">
              <a16:creationId xmlns:a16="http://schemas.microsoft.com/office/drawing/2014/main" id="{74756786-E678-4A6F-8411-0E418514EA7E}"/>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86377</xdr:rowOff>
    </xdr:from>
    <xdr:ext cx="595419" cy="259045"/>
    <xdr:sp macro="" textlink="">
      <xdr:nvSpPr>
        <xdr:cNvPr id="105" name="テキスト ボックス 104">
          <a:extLst>
            <a:ext uri="{FF2B5EF4-FFF2-40B4-BE49-F238E27FC236}">
              <a16:creationId xmlns:a16="http://schemas.microsoft.com/office/drawing/2014/main" id="{A06A8AAB-1F1B-45D9-B4AD-AE31E9A41FBF}"/>
            </a:ext>
          </a:extLst>
        </xdr:cNvPr>
        <xdr:cNvSpPr txBox="1"/>
      </xdr:nvSpPr>
      <xdr:spPr>
        <a:xfrm>
          <a:off x="6008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6" name="直線コネクタ 105">
          <a:extLst>
            <a:ext uri="{FF2B5EF4-FFF2-40B4-BE49-F238E27FC236}">
              <a16:creationId xmlns:a16="http://schemas.microsoft.com/office/drawing/2014/main" id="{FF6A6896-6842-44F5-BA8B-B0ACEEB1DE9D}"/>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07" name="テキスト ボックス 106">
          <a:extLst>
            <a:ext uri="{FF2B5EF4-FFF2-40B4-BE49-F238E27FC236}">
              <a16:creationId xmlns:a16="http://schemas.microsoft.com/office/drawing/2014/main" id="{1C16BAD9-37D1-4AF1-AE86-A5E3710A52D4}"/>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8" name="【道路】&#10;一人当たり延長グラフ枠">
          <a:extLst>
            <a:ext uri="{FF2B5EF4-FFF2-40B4-BE49-F238E27FC236}">
              <a16:creationId xmlns:a16="http://schemas.microsoft.com/office/drawing/2014/main" id="{32A06F2A-C4D9-4E7A-994C-3D984FE7F9D2}"/>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98214</xdr:rowOff>
    </xdr:from>
    <xdr:to>
      <xdr:col>54</xdr:col>
      <xdr:colOff>189865</xdr:colOff>
      <xdr:row>41</xdr:row>
      <xdr:rowOff>140757</xdr:rowOff>
    </xdr:to>
    <xdr:cxnSp macro="">
      <xdr:nvCxnSpPr>
        <xdr:cNvPr id="109" name="直線コネクタ 108">
          <a:extLst>
            <a:ext uri="{FF2B5EF4-FFF2-40B4-BE49-F238E27FC236}">
              <a16:creationId xmlns:a16="http://schemas.microsoft.com/office/drawing/2014/main" id="{BEE3D793-E963-4886-B23E-5170E1A2B786}"/>
            </a:ext>
          </a:extLst>
        </xdr:cNvPr>
        <xdr:cNvCxnSpPr/>
      </xdr:nvCxnSpPr>
      <xdr:spPr>
        <a:xfrm flipV="1">
          <a:off x="10476865" y="5756064"/>
          <a:ext cx="0" cy="14141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144584</xdr:rowOff>
    </xdr:from>
    <xdr:ext cx="469744" cy="259045"/>
    <xdr:sp macro="" textlink="">
      <xdr:nvSpPr>
        <xdr:cNvPr id="110" name="【道路】&#10;一人当たり延長最小値テキスト">
          <a:extLst>
            <a:ext uri="{FF2B5EF4-FFF2-40B4-BE49-F238E27FC236}">
              <a16:creationId xmlns:a16="http://schemas.microsoft.com/office/drawing/2014/main" id="{1FB46380-4652-45B6-A580-6FDCE8103C17}"/>
            </a:ext>
          </a:extLst>
        </xdr:cNvPr>
        <xdr:cNvSpPr txBox="1"/>
      </xdr:nvSpPr>
      <xdr:spPr>
        <a:xfrm>
          <a:off x="10515600" y="7174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140757</xdr:rowOff>
    </xdr:from>
    <xdr:to>
      <xdr:col>55</xdr:col>
      <xdr:colOff>88900</xdr:colOff>
      <xdr:row>41</xdr:row>
      <xdr:rowOff>140757</xdr:rowOff>
    </xdr:to>
    <xdr:cxnSp macro="">
      <xdr:nvCxnSpPr>
        <xdr:cNvPr id="111" name="直線コネクタ 110">
          <a:extLst>
            <a:ext uri="{FF2B5EF4-FFF2-40B4-BE49-F238E27FC236}">
              <a16:creationId xmlns:a16="http://schemas.microsoft.com/office/drawing/2014/main" id="{01151F56-27B5-449C-8C13-DB2181842DD1}"/>
            </a:ext>
          </a:extLst>
        </xdr:cNvPr>
        <xdr:cNvCxnSpPr/>
      </xdr:nvCxnSpPr>
      <xdr:spPr>
        <a:xfrm>
          <a:off x="10388600" y="71702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44891</xdr:rowOff>
    </xdr:from>
    <xdr:ext cx="599010" cy="259045"/>
    <xdr:sp macro="" textlink="">
      <xdr:nvSpPr>
        <xdr:cNvPr id="112" name="【道路】&#10;一人当たり延長最大値テキスト">
          <a:extLst>
            <a:ext uri="{FF2B5EF4-FFF2-40B4-BE49-F238E27FC236}">
              <a16:creationId xmlns:a16="http://schemas.microsoft.com/office/drawing/2014/main" id="{51F2D519-1E3D-4C86-AD53-59F43C085BEC}"/>
            </a:ext>
          </a:extLst>
        </xdr:cNvPr>
        <xdr:cNvSpPr txBox="1"/>
      </xdr:nvSpPr>
      <xdr:spPr>
        <a:xfrm>
          <a:off x="10515600" y="55312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194.611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98214</xdr:rowOff>
    </xdr:from>
    <xdr:to>
      <xdr:col>55</xdr:col>
      <xdr:colOff>88900</xdr:colOff>
      <xdr:row>33</xdr:row>
      <xdr:rowOff>98214</xdr:rowOff>
    </xdr:to>
    <xdr:cxnSp macro="">
      <xdr:nvCxnSpPr>
        <xdr:cNvPr id="113" name="直線コネクタ 112">
          <a:extLst>
            <a:ext uri="{FF2B5EF4-FFF2-40B4-BE49-F238E27FC236}">
              <a16:creationId xmlns:a16="http://schemas.microsoft.com/office/drawing/2014/main" id="{36A168FC-122A-4F7D-935A-FF982787FF10}"/>
            </a:ext>
          </a:extLst>
        </xdr:cNvPr>
        <xdr:cNvCxnSpPr/>
      </xdr:nvCxnSpPr>
      <xdr:spPr>
        <a:xfrm>
          <a:off x="10388600" y="5756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113151</xdr:rowOff>
    </xdr:from>
    <xdr:ext cx="534377" cy="259045"/>
    <xdr:sp macro="" textlink="">
      <xdr:nvSpPr>
        <xdr:cNvPr id="114" name="【道路】&#10;一人当たり延長平均値テキスト">
          <a:extLst>
            <a:ext uri="{FF2B5EF4-FFF2-40B4-BE49-F238E27FC236}">
              <a16:creationId xmlns:a16="http://schemas.microsoft.com/office/drawing/2014/main" id="{9696AF3A-9B91-42B4-8E9D-5E8BF270AC5F}"/>
            </a:ext>
          </a:extLst>
        </xdr:cNvPr>
        <xdr:cNvSpPr txBox="1"/>
      </xdr:nvSpPr>
      <xdr:spPr>
        <a:xfrm>
          <a:off x="10515600" y="66282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134724</xdr:rowOff>
    </xdr:from>
    <xdr:to>
      <xdr:col>55</xdr:col>
      <xdr:colOff>50800</xdr:colOff>
      <xdr:row>39</xdr:row>
      <xdr:rowOff>64874</xdr:rowOff>
    </xdr:to>
    <xdr:sp macro="" textlink="">
      <xdr:nvSpPr>
        <xdr:cNvPr id="115" name="フローチャート: 判断 114">
          <a:extLst>
            <a:ext uri="{FF2B5EF4-FFF2-40B4-BE49-F238E27FC236}">
              <a16:creationId xmlns:a16="http://schemas.microsoft.com/office/drawing/2014/main" id="{B6C07EEB-3890-4BD0-938A-9CCC94BCBB5E}"/>
            </a:ext>
          </a:extLst>
        </xdr:cNvPr>
        <xdr:cNvSpPr/>
      </xdr:nvSpPr>
      <xdr:spPr>
        <a:xfrm>
          <a:off x="10426700" y="6649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2777</xdr:rowOff>
    </xdr:from>
    <xdr:to>
      <xdr:col>50</xdr:col>
      <xdr:colOff>165100</xdr:colOff>
      <xdr:row>39</xdr:row>
      <xdr:rowOff>104377</xdr:rowOff>
    </xdr:to>
    <xdr:sp macro="" textlink="">
      <xdr:nvSpPr>
        <xdr:cNvPr id="116" name="フローチャート: 判断 115">
          <a:extLst>
            <a:ext uri="{FF2B5EF4-FFF2-40B4-BE49-F238E27FC236}">
              <a16:creationId xmlns:a16="http://schemas.microsoft.com/office/drawing/2014/main" id="{E1CC06AD-D04F-47D8-869C-4757ED1D96BA}"/>
            </a:ext>
          </a:extLst>
        </xdr:cNvPr>
        <xdr:cNvSpPr/>
      </xdr:nvSpPr>
      <xdr:spPr>
        <a:xfrm>
          <a:off x="9588500" y="6689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21003</xdr:rowOff>
    </xdr:from>
    <xdr:to>
      <xdr:col>46</xdr:col>
      <xdr:colOff>38100</xdr:colOff>
      <xdr:row>39</xdr:row>
      <xdr:rowOff>122603</xdr:rowOff>
    </xdr:to>
    <xdr:sp macro="" textlink="">
      <xdr:nvSpPr>
        <xdr:cNvPr id="117" name="フローチャート: 判断 116">
          <a:extLst>
            <a:ext uri="{FF2B5EF4-FFF2-40B4-BE49-F238E27FC236}">
              <a16:creationId xmlns:a16="http://schemas.microsoft.com/office/drawing/2014/main" id="{3FB60B5B-F6CA-42F9-9004-6372C8ABE15D}"/>
            </a:ext>
          </a:extLst>
        </xdr:cNvPr>
        <xdr:cNvSpPr/>
      </xdr:nvSpPr>
      <xdr:spPr>
        <a:xfrm>
          <a:off x="8699500" y="6707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37767</xdr:rowOff>
    </xdr:from>
    <xdr:to>
      <xdr:col>41</xdr:col>
      <xdr:colOff>101600</xdr:colOff>
      <xdr:row>39</xdr:row>
      <xdr:rowOff>139367</xdr:rowOff>
    </xdr:to>
    <xdr:sp macro="" textlink="">
      <xdr:nvSpPr>
        <xdr:cNvPr id="118" name="フローチャート: 判断 117">
          <a:extLst>
            <a:ext uri="{FF2B5EF4-FFF2-40B4-BE49-F238E27FC236}">
              <a16:creationId xmlns:a16="http://schemas.microsoft.com/office/drawing/2014/main" id="{0E6AB6C3-9991-4FE9-B22A-BF817EA00897}"/>
            </a:ext>
          </a:extLst>
        </xdr:cNvPr>
        <xdr:cNvSpPr/>
      </xdr:nvSpPr>
      <xdr:spPr>
        <a:xfrm>
          <a:off x="7810500" y="6724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86451</xdr:rowOff>
    </xdr:from>
    <xdr:to>
      <xdr:col>36</xdr:col>
      <xdr:colOff>165100</xdr:colOff>
      <xdr:row>40</xdr:row>
      <xdr:rowOff>16601</xdr:rowOff>
    </xdr:to>
    <xdr:sp macro="" textlink="">
      <xdr:nvSpPr>
        <xdr:cNvPr id="119" name="フローチャート: 判断 118">
          <a:extLst>
            <a:ext uri="{FF2B5EF4-FFF2-40B4-BE49-F238E27FC236}">
              <a16:creationId xmlns:a16="http://schemas.microsoft.com/office/drawing/2014/main" id="{CBDBD6CA-2077-43BF-978B-541BFD467949}"/>
            </a:ext>
          </a:extLst>
        </xdr:cNvPr>
        <xdr:cNvSpPr/>
      </xdr:nvSpPr>
      <xdr:spPr>
        <a:xfrm>
          <a:off x="6921500" y="6773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0" name="テキスト ボックス 119">
          <a:extLst>
            <a:ext uri="{FF2B5EF4-FFF2-40B4-BE49-F238E27FC236}">
              <a16:creationId xmlns:a16="http://schemas.microsoft.com/office/drawing/2014/main" id="{99605C19-40A7-4892-A1FC-40014F4C685F}"/>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1" name="テキスト ボックス 120">
          <a:extLst>
            <a:ext uri="{FF2B5EF4-FFF2-40B4-BE49-F238E27FC236}">
              <a16:creationId xmlns:a16="http://schemas.microsoft.com/office/drawing/2014/main" id="{E0124FC3-459E-4ACB-8549-A916864C985E}"/>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2" name="テキスト ボックス 121">
          <a:extLst>
            <a:ext uri="{FF2B5EF4-FFF2-40B4-BE49-F238E27FC236}">
              <a16:creationId xmlns:a16="http://schemas.microsoft.com/office/drawing/2014/main" id="{794746B5-90C2-4FA3-B4DA-1D6C4AB1113B}"/>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F2F7515C-6924-4C25-9481-BA817FDD0155}"/>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14C30BA6-6369-48E0-9A9E-F9B09B4A770D}"/>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146909</xdr:rowOff>
    </xdr:from>
    <xdr:to>
      <xdr:col>50</xdr:col>
      <xdr:colOff>165100</xdr:colOff>
      <xdr:row>40</xdr:row>
      <xdr:rowOff>77059</xdr:rowOff>
    </xdr:to>
    <xdr:sp macro="" textlink="">
      <xdr:nvSpPr>
        <xdr:cNvPr id="125" name="楕円 124">
          <a:extLst>
            <a:ext uri="{FF2B5EF4-FFF2-40B4-BE49-F238E27FC236}">
              <a16:creationId xmlns:a16="http://schemas.microsoft.com/office/drawing/2014/main" id="{938A0F59-8548-4F57-B4E9-1A99FEF39ECB}"/>
            </a:ext>
          </a:extLst>
        </xdr:cNvPr>
        <xdr:cNvSpPr/>
      </xdr:nvSpPr>
      <xdr:spPr>
        <a:xfrm>
          <a:off x="9588500" y="6833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156769</xdr:rowOff>
    </xdr:from>
    <xdr:to>
      <xdr:col>46</xdr:col>
      <xdr:colOff>38100</xdr:colOff>
      <xdr:row>40</xdr:row>
      <xdr:rowOff>86919</xdr:rowOff>
    </xdr:to>
    <xdr:sp macro="" textlink="">
      <xdr:nvSpPr>
        <xdr:cNvPr id="126" name="楕円 125">
          <a:extLst>
            <a:ext uri="{FF2B5EF4-FFF2-40B4-BE49-F238E27FC236}">
              <a16:creationId xmlns:a16="http://schemas.microsoft.com/office/drawing/2014/main" id="{CB5C7E6A-AAF3-4BD8-A533-6245E7186120}"/>
            </a:ext>
          </a:extLst>
        </xdr:cNvPr>
        <xdr:cNvSpPr/>
      </xdr:nvSpPr>
      <xdr:spPr>
        <a:xfrm>
          <a:off x="8699500" y="6843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26259</xdr:rowOff>
    </xdr:from>
    <xdr:to>
      <xdr:col>50</xdr:col>
      <xdr:colOff>114300</xdr:colOff>
      <xdr:row>40</xdr:row>
      <xdr:rowOff>36119</xdr:rowOff>
    </xdr:to>
    <xdr:cxnSp macro="">
      <xdr:nvCxnSpPr>
        <xdr:cNvPr id="127" name="直線コネクタ 126">
          <a:extLst>
            <a:ext uri="{FF2B5EF4-FFF2-40B4-BE49-F238E27FC236}">
              <a16:creationId xmlns:a16="http://schemas.microsoft.com/office/drawing/2014/main" id="{D1D78B39-28D8-4EB5-B3AE-F8B0D67DCAC5}"/>
            </a:ext>
          </a:extLst>
        </xdr:cNvPr>
        <xdr:cNvCxnSpPr/>
      </xdr:nvCxnSpPr>
      <xdr:spPr>
        <a:xfrm flipV="1">
          <a:off x="8750300" y="6884259"/>
          <a:ext cx="889000" cy="9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163718</xdr:rowOff>
    </xdr:from>
    <xdr:to>
      <xdr:col>41</xdr:col>
      <xdr:colOff>101600</xdr:colOff>
      <xdr:row>40</xdr:row>
      <xdr:rowOff>93868</xdr:rowOff>
    </xdr:to>
    <xdr:sp macro="" textlink="">
      <xdr:nvSpPr>
        <xdr:cNvPr id="128" name="楕円 127">
          <a:extLst>
            <a:ext uri="{FF2B5EF4-FFF2-40B4-BE49-F238E27FC236}">
              <a16:creationId xmlns:a16="http://schemas.microsoft.com/office/drawing/2014/main" id="{7AC40770-AF1D-49E0-AC29-366BDC69ED73}"/>
            </a:ext>
          </a:extLst>
        </xdr:cNvPr>
        <xdr:cNvSpPr/>
      </xdr:nvSpPr>
      <xdr:spPr>
        <a:xfrm>
          <a:off x="7810500" y="6850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36119</xdr:rowOff>
    </xdr:from>
    <xdr:to>
      <xdr:col>45</xdr:col>
      <xdr:colOff>177800</xdr:colOff>
      <xdr:row>40</xdr:row>
      <xdr:rowOff>43068</xdr:rowOff>
    </xdr:to>
    <xdr:cxnSp macro="">
      <xdr:nvCxnSpPr>
        <xdr:cNvPr id="129" name="直線コネクタ 128">
          <a:extLst>
            <a:ext uri="{FF2B5EF4-FFF2-40B4-BE49-F238E27FC236}">
              <a16:creationId xmlns:a16="http://schemas.microsoft.com/office/drawing/2014/main" id="{E22C9835-DA17-4CD7-BCF8-0CBCEC777196}"/>
            </a:ext>
          </a:extLst>
        </xdr:cNvPr>
        <xdr:cNvCxnSpPr/>
      </xdr:nvCxnSpPr>
      <xdr:spPr>
        <a:xfrm flipV="1">
          <a:off x="7861300" y="6894119"/>
          <a:ext cx="889000" cy="6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2875</xdr:rowOff>
    </xdr:from>
    <xdr:to>
      <xdr:col>36</xdr:col>
      <xdr:colOff>165100</xdr:colOff>
      <xdr:row>40</xdr:row>
      <xdr:rowOff>104475</xdr:rowOff>
    </xdr:to>
    <xdr:sp macro="" textlink="">
      <xdr:nvSpPr>
        <xdr:cNvPr id="130" name="楕円 129">
          <a:extLst>
            <a:ext uri="{FF2B5EF4-FFF2-40B4-BE49-F238E27FC236}">
              <a16:creationId xmlns:a16="http://schemas.microsoft.com/office/drawing/2014/main" id="{736CB5CB-79AD-4F07-BDD1-01EF4A9810FA}"/>
            </a:ext>
          </a:extLst>
        </xdr:cNvPr>
        <xdr:cNvSpPr/>
      </xdr:nvSpPr>
      <xdr:spPr>
        <a:xfrm>
          <a:off x="6921500" y="6860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43068</xdr:rowOff>
    </xdr:from>
    <xdr:to>
      <xdr:col>41</xdr:col>
      <xdr:colOff>50800</xdr:colOff>
      <xdr:row>40</xdr:row>
      <xdr:rowOff>53675</xdr:rowOff>
    </xdr:to>
    <xdr:cxnSp macro="">
      <xdr:nvCxnSpPr>
        <xdr:cNvPr id="131" name="直線コネクタ 130">
          <a:extLst>
            <a:ext uri="{FF2B5EF4-FFF2-40B4-BE49-F238E27FC236}">
              <a16:creationId xmlns:a16="http://schemas.microsoft.com/office/drawing/2014/main" id="{E7D6959E-4CCA-419E-AB81-A7E51FEB0A1E}"/>
            </a:ext>
          </a:extLst>
        </xdr:cNvPr>
        <xdr:cNvCxnSpPr/>
      </xdr:nvCxnSpPr>
      <xdr:spPr>
        <a:xfrm flipV="1">
          <a:off x="6972300" y="6901068"/>
          <a:ext cx="889000" cy="10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120903</xdr:rowOff>
    </xdr:from>
    <xdr:ext cx="534377" cy="259045"/>
    <xdr:sp macro="" textlink="">
      <xdr:nvSpPr>
        <xdr:cNvPr id="132" name="n_1aveValue【道路】&#10;一人当たり延長">
          <a:extLst>
            <a:ext uri="{FF2B5EF4-FFF2-40B4-BE49-F238E27FC236}">
              <a16:creationId xmlns:a16="http://schemas.microsoft.com/office/drawing/2014/main" id="{600B75A8-DE73-4C52-9C2C-E00EFF732788}"/>
            </a:ext>
          </a:extLst>
        </xdr:cNvPr>
        <xdr:cNvSpPr txBox="1"/>
      </xdr:nvSpPr>
      <xdr:spPr>
        <a:xfrm>
          <a:off x="9359411" y="6464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139130</xdr:rowOff>
    </xdr:from>
    <xdr:ext cx="534377" cy="259045"/>
    <xdr:sp macro="" textlink="">
      <xdr:nvSpPr>
        <xdr:cNvPr id="133" name="n_2aveValue【道路】&#10;一人当たり延長">
          <a:extLst>
            <a:ext uri="{FF2B5EF4-FFF2-40B4-BE49-F238E27FC236}">
              <a16:creationId xmlns:a16="http://schemas.microsoft.com/office/drawing/2014/main" id="{DB7E3A8C-B903-4C71-945C-8F58DFE92AB7}"/>
            </a:ext>
          </a:extLst>
        </xdr:cNvPr>
        <xdr:cNvSpPr txBox="1"/>
      </xdr:nvSpPr>
      <xdr:spPr>
        <a:xfrm>
          <a:off x="8483111" y="6482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155894</xdr:rowOff>
    </xdr:from>
    <xdr:ext cx="534377" cy="259045"/>
    <xdr:sp macro="" textlink="">
      <xdr:nvSpPr>
        <xdr:cNvPr id="134" name="n_3aveValue【道路】&#10;一人当たり延長">
          <a:extLst>
            <a:ext uri="{FF2B5EF4-FFF2-40B4-BE49-F238E27FC236}">
              <a16:creationId xmlns:a16="http://schemas.microsoft.com/office/drawing/2014/main" id="{80F7F758-F95F-420C-A21A-6830106D28EF}"/>
            </a:ext>
          </a:extLst>
        </xdr:cNvPr>
        <xdr:cNvSpPr txBox="1"/>
      </xdr:nvSpPr>
      <xdr:spPr>
        <a:xfrm>
          <a:off x="7594111" y="6499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33128</xdr:rowOff>
    </xdr:from>
    <xdr:ext cx="534377" cy="259045"/>
    <xdr:sp macro="" textlink="">
      <xdr:nvSpPr>
        <xdr:cNvPr id="135" name="n_4aveValue【道路】&#10;一人当たり延長">
          <a:extLst>
            <a:ext uri="{FF2B5EF4-FFF2-40B4-BE49-F238E27FC236}">
              <a16:creationId xmlns:a16="http://schemas.microsoft.com/office/drawing/2014/main" id="{FE0CDDF2-26A4-4DB5-BF22-6402741BD6CC}"/>
            </a:ext>
          </a:extLst>
        </xdr:cNvPr>
        <xdr:cNvSpPr txBox="1"/>
      </xdr:nvSpPr>
      <xdr:spPr>
        <a:xfrm>
          <a:off x="6705111" y="6548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40</xdr:row>
      <xdr:rowOff>68186</xdr:rowOff>
    </xdr:from>
    <xdr:ext cx="534377" cy="259045"/>
    <xdr:sp macro="" textlink="">
      <xdr:nvSpPr>
        <xdr:cNvPr id="136" name="n_1mainValue【道路】&#10;一人当たり延長">
          <a:extLst>
            <a:ext uri="{FF2B5EF4-FFF2-40B4-BE49-F238E27FC236}">
              <a16:creationId xmlns:a16="http://schemas.microsoft.com/office/drawing/2014/main" id="{7E457E8A-FACE-449E-B5EE-6A209FA4F742}"/>
            </a:ext>
          </a:extLst>
        </xdr:cNvPr>
        <xdr:cNvSpPr txBox="1"/>
      </xdr:nvSpPr>
      <xdr:spPr>
        <a:xfrm>
          <a:off x="9359411" y="6926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78046</xdr:rowOff>
    </xdr:from>
    <xdr:ext cx="534377" cy="259045"/>
    <xdr:sp macro="" textlink="">
      <xdr:nvSpPr>
        <xdr:cNvPr id="137" name="n_2mainValue【道路】&#10;一人当たり延長">
          <a:extLst>
            <a:ext uri="{FF2B5EF4-FFF2-40B4-BE49-F238E27FC236}">
              <a16:creationId xmlns:a16="http://schemas.microsoft.com/office/drawing/2014/main" id="{EE2787BB-0F29-4E8E-BD5B-F57AA2B1D3FA}"/>
            </a:ext>
          </a:extLst>
        </xdr:cNvPr>
        <xdr:cNvSpPr txBox="1"/>
      </xdr:nvSpPr>
      <xdr:spPr>
        <a:xfrm>
          <a:off x="8483111" y="6936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84995</xdr:rowOff>
    </xdr:from>
    <xdr:ext cx="534377" cy="259045"/>
    <xdr:sp macro="" textlink="">
      <xdr:nvSpPr>
        <xdr:cNvPr id="138" name="n_3mainValue【道路】&#10;一人当たり延長">
          <a:extLst>
            <a:ext uri="{FF2B5EF4-FFF2-40B4-BE49-F238E27FC236}">
              <a16:creationId xmlns:a16="http://schemas.microsoft.com/office/drawing/2014/main" id="{3F97FAB6-D5FD-492D-83F0-7B0B13E2B359}"/>
            </a:ext>
          </a:extLst>
        </xdr:cNvPr>
        <xdr:cNvSpPr txBox="1"/>
      </xdr:nvSpPr>
      <xdr:spPr>
        <a:xfrm>
          <a:off x="7594111" y="6942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95602</xdr:rowOff>
    </xdr:from>
    <xdr:ext cx="534377" cy="259045"/>
    <xdr:sp macro="" textlink="">
      <xdr:nvSpPr>
        <xdr:cNvPr id="139" name="n_4mainValue【道路】&#10;一人当たり延長">
          <a:extLst>
            <a:ext uri="{FF2B5EF4-FFF2-40B4-BE49-F238E27FC236}">
              <a16:creationId xmlns:a16="http://schemas.microsoft.com/office/drawing/2014/main" id="{134BDD0D-70E7-433D-9C0C-43C791865646}"/>
            </a:ext>
          </a:extLst>
        </xdr:cNvPr>
        <xdr:cNvSpPr txBox="1"/>
      </xdr:nvSpPr>
      <xdr:spPr>
        <a:xfrm>
          <a:off x="6705111" y="6953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0" name="正方形/長方形 139">
          <a:extLst>
            <a:ext uri="{FF2B5EF4-FFF2-40B4-BE49-F238E27FC236}">
              <a16:creationId xmlns:a16="http://schemas.microsoft.com/office/drawing/2014/main" id="{D4F259B1-6DB7-4710-BF77-6412C5C763AB}"/>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1" name="正方形/長方形 140">
          <a:extLst>
            <a:ext uri="{FF2B5EF4-FFF2-40B4-BE49-F238E27FC236}">
              <a16:creationId xmlns:a16="http://schemas.microsoft.com/office/drawing/2014/main" id="{A4B7BE1C-D5BD-4047-8587-736F78125554}"/>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2" name="正方形/長方形 141">
          <a:extLst>
            <a:ext uri="{FF2B5EF4-FFF2-40B4-BE49-F238E27FC236}">
              <a16:creationId xmlns:a16="http://schemas.microsoft.com/office/drawing/2014/main" id="{FF9F8733-EBE5-41B4-904A-0F08819A14F8}"/>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3" name="正方形/長方形 142">
          <a:extLst>
            <a:ext uri="{FF2B5EF4-FFF2-40B4-BE49-F238E27FC236}">
              <a16:creationId xmlns:a16="http://schemas.microsoft.com/office/drawing/2014/main" id="{10C606D9-2B97-4A8D-AD74-20960B233023}"/>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4" name="正方形/長方形 143">
          <a:extLst>
            <a:ext uri="{FF2B5EF4-FFF2-40B4-BE49-F238E27FC236}">
              <a16:creationId xmlns:a16="http://schemas.microsoft.com/office/drawing/2014/main" id="{D974D711-AEE7-4645-BF6A-30A1F0F4D554}"/>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5" name="正方形/長方形 144">
          <a:extLst>
            <a:ext uri="{FF2B5EF4-FFF2-40B4-BE49-F238E27FC236}">
              <a16:creationId xmlns:a16="http://schemas.microsoft.com/office/drawing/2014/main" id="{90CB32E9-58F5-4AE3-82A5-C1C14577B2C6}"/>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46" name="正方形/長方形 145">
          <a:extLst>
            <a:ext uri="{FF2B5EF4-FFF2-40B4-BE49-F238E27FC236}">
              <a16:creationId xmlns:a16="http://schemas.microsoft.com/office/drawing/2014/main" id="{E0D1DD79-DF3A-497F-84BD-0212CA358BC5}"/>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47" name="正方形/長方形 146">
          <a:extLst>
            <a:ext uri="{FF2B5EF4-FFF2-40B4-BE49-F238E27FC236}">
              <a16:creationId xmlns:a16="http://schemas.microsoft.com/office/drawing/2014/main" id="{BE6B65F4-1E07-4192-9DA3-DE3B3D2417FD}"/>
            </a:ext>
          </a:extLst>
        </xdr:cNvPr>
        <xdr:cNvSpPr/>
      </xdr:nvSpPr>
      <xdr:spPr>
        <a:xfrm>
          <a:off x="762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46</xdr:row>
      <xdr:rowOff>114300</xdr:rowOff>
    </xdr:from>
    <xdr:to>
      <xdr:col>59</xdr:col>
      <xdr:colOff>88900</xdr:colOff>
      <xdr:row>50</xdr:row>
      <xdr:rowOff>63500</xdr:rowOff>
    </xdr:to>
    <xdr:sp macro="" textlink="">
      <xdr:nvSpPr>
        <xdr:cNvPr id="148" name="正方形/長方形 147">
          <a:extLst>
            <a:ext uri="{FF2B5EF4-FFF2-40B4-BE49-F238E27FC236}">
              <a16:creationId xmlns:a16="http://schemas.microsoft.com/office/drawing/2014/main" id="{ACB9C0C8-81DC-458F-9EC1-67291E30880E}"/>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49" name="正方形/長方形 148">
          <a:extLst>
            <a:ext uri="{FF2B5EF4-FFF2-40B4-BE49-F238E27FC236}">
              <a16:creationId xmlns:a16="http://schemas.microsoft.com/office/drawing/2014/main" id="{B097ED1E-A065-446A-9BEF-F9989F80436B}"/>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50" name="正方形/長方形 149">
          <a:extLst>
            <a:ext uri="{FF2B5EF4-FFF2-40B4-BE49-F238E27FC236}">
              <a16:creationId xmlns:a16="http://schemas.microsoft.com/office/drawing/2014/main" id="{5988DBDD-35CC-463F-B2E6-ECBC8027759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51" name="正方形/長方形 150">
          <a:extLst>
            <a:ext uri="{FF2B5EF4-FFF2-40B4-BE49-F238E27FC236}">
              <a16:creationId xmlns:a16="http://schemas.microsoft.com/office/drawing/2014/main" id="{DEDBA14E-5C22-418D-AA9C-02A6641BBD5C}"/>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52" name="正方形/長方形 151">
          <a:extLst>
            <a:ext uri="{FF2B5EF4-FFF2-40B4-BE49-F238E27FC236}">
              <a16:creationId xmlns:a16="http://schemas.microsoft.com/office/drawing/2014/main" id="{21FF7E81-2C4F-4B69-905C-548A44E318AB}"/>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53" name="正方形/長方形 152">
          <a:extLst>
            <a:ext uri="{FF2B5EF4-FFF2-40B4-BE49-F238E27FC236}">
              <a16:creationId xmlns:a16="http://schemas.microsoft.com/office/drawing/2014/main" id="{DC66AB80-122E-4A02-9CB6-7483725D4EC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54" name="正方形/長方形 153">
          <a:extLst>
            <a:ext uri="{FF2B5EF4-FFF2-40B4-BE49-F238E27FC236}">
              <a16:creationId xmlns:a16="http://schemas.microsoft.com/office/drawing/2014/main" id="{22E7BE11-2743-40C9-8096-38C17AA09683}"/>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294,684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55" name="正方形/長方形 154">
          <a:extLst>
            <a:ext uri="{FF2B5EF4-FFF2-40B4-BE49-F238E27FC236}">
              <a16:creationId xmlns:a16="http://schemas.microsoft.com/office/drawing/2014/main" id="{DCD01244-BAE8-4A41-8C36-A8A57F997660}"/>
            </a:ext>
          </a:extLst>
        </xdr:cNvPr>
        <xdr:cNvSpPr/>
      </xdr:nvSpPr>
      <xdr:spPr>
        <a:xfrm>
          <a:off x="6604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68</xdr:row>
      <xdr:rowOff>152400</xdr:rowOff>
    </xdr:from>
    <xdr:to>
      <xdr:col>28</xdr:col>
      <xdr:colOff>152400</xdr:colOff>
      <xdr:row>72</xdr:row>
      <xdr:rowOff>101600</xdr:rowOff>
    </xdr:to>
    <xdr:sp macro="" textlink="">
      <xdr:nvSpPr>
        <xdr:cNvPr id="156" name="正方形/長方形 155">
          <a:extLst>
            <a:ext uri="{FF2B5EF4-FFF2-40B4-BE49-F238E27FC236}">
              <a16:creationId xmlns:a16="http://schemas.microsoft.com/office/drawing/2014/main" id="{70365A1C-AC9E-4215-B49D-2173BC4ED551}"/>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57" name="正方形/長方形 156">
          <a:extLst>
            <a:ext uri="{FF2B5EF4-FFF2-40B4-BE49-F238E27FC236}">
              <a16:creationId xmlns:a16="http://schemas.microsoft.com/office/drawing/2014/main" id="{19D374BA-AF3A-4BE3-8154-CDDEC0698B25}"/>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58" name="正方形/長方形 157">
          <a:extLst>
            <a:ext uri="{FF2B5EF4-FFF2-40B4-BE49-F238E27FC236}">
              <a16:creationId xmlns:a16="http://schemas.microsoft.com/office/drawing/2014/main" id="{887293CB-4045-4D34-8D7F-A8B1C431CD58}"/>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59" name="正方形/長方形 158">
          <a:extLst>
            <a:ext uri="{FF2B5EF4-FFF2-40B4-BE49-F238E27FC236}">
              <a16:creationId xmlns:a16="http://schemas.microsoft.com/office/drawing/2014/main" id="{F8CB2A18-7497-4647-AEA4-D152D5D5AFCA}"/>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0" name="正方形/長方形 159">
          <a:extLst>
            <a:ext uri="{FF2B5EF4-FFF2-40B4-BE49-F238E27FC236}">
              <a16:creationId xmlns:a16="http://schemas.microsoft.com/office/drawing/2014/main" id="{5276CF52-E685-4E4F-9C3E-07C34C09477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1" name="正方形/長方形 160">
          <a:extLst>
            <a:ext uri="{FF2B5EF4-FFF2-40B4-BE49-F238E27FC236}">
              <a16:creationId xmlns:a16="http://schemas.microsoft.com/office/drawing/2014/main" id="{18FA621E-2A30-4CBD-8DCF-FFF04BDFE419}"/>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2" name="正方形/長方形 161">
          <a:extLst>
            <a:ext uri="{FF2B5EF4-FFF2-40B4-BE49-F238E27FC236}">
              <a16:creationId xmlns:a16="http://schemas.microsoft.com/office/drawing/2014/main" id="{361205B7-B57B-4D75-884A-7A86203D557D}"/>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63" name="正方形/長方形 162">
          <a:extLst>
            <a:ext uri="{FF2B5EF4-FFF2-40B4-BE49-F238E27FC236}">
              <a16:creationId xmlns:a16="http://schemas.microsoft.com/office/drawing/2014/main" id="{ABDFFC96-972E-4959-A139-5138DC4316D6}"/>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64" name="テキスト ボックス 163">
          <a:extLst>
            <a:ext uri="{FF2B5EF4-FFF2-40B4-BE49-F238E27FC236}">
              <a16:creationId xmlns:a16="http://schemas.microsoft.com/office/drawing/2014/main" id="{06361B0A-231C-4B18-BAEE-EA8EB5E233CC}"/>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65" name="直線コネクタ 164">
          <a:extLst>
            <a:ext uri="{FF2B5EF4-FFF2-40B4-BE49-F238E27FC236}">
              <a16:creationId xmlns:a16="http://schemas.microsoft.com/office/drawing/2014/main" id="{794DCE83-DD10-41DF-BBBA-073348E296F4}"/>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66" name="テキスト ボックス 165">
          <a:extLst>
            <a:ext uri="{FF2B5EF4-FFF2-40B4-BE49-F238E27FC236}">
              <a16:creationId xmlns:a16="http://schemas.microsoft.com/office/drawing/2014/main" id="{BC9C27C1-B667-4218-9F4E-AAAE415C0A1F}"/>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167" name="直線コネクタ 166">
          <a:extLst>
            <a:ext uri="{FF2B5EF4-FFF2-40B4-BE49-F238E27FC236}">
              <a16:creationId xmlns:a16="http://schemas.microsoft.com/office/drawing/2014/main" id="{143099E5-A8EC-4D6A-8147-0CB5072A7FDF}"/>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168" name="テキスト ボックス 167">
          <a:extLst>
            <a:ext uri="{FF2B5EF4-FFF2-40B4-BE49-F238E27FC236}">
              <a16:creationId xmlns:a16="http://schemas.microsoft.com/office/drawing/2014/main" id="{BCEA2BFE-5F94-4133-BBA9-9581ECD89DE5}"/>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169" name="直線コネクタ 168">
          <a:extLst>
            <a:ext uri="{FF2B5EF4-FFF2-40B4-BE49-F238E27FC236}">
              <a16:creationId xmlns:a16="http://schemas.microsoft.com/office/drawing/2014/main" id="{CCDA4B58-D2FB-4170-A3EF-33DACCA2B2AD}"/>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170" name="テキスト ボックス 169">
          <a:extLst>
            <a:ext uri="{FF2B5EF4-FFF2-40B4-BE49-F238E27FC236}">
              <a16:creationId xmlns:a16="http://schemas.microsoft.com/office/drawing/2014/main" id="{F7EF7A77-3D91-440F-ACD1-2B9508754397}"/>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171" name="直線コネクタ 170">
          <a:extLst>
            <a:ext uri="{FF2B5EF4-FFF2-40B4-BE49-F238E27FC236}">
              <a16:creationId xmlns:a16="http://schemas.microsoft.com/office/drawing/2014/main" id="{A3C20D5D-65D7-4DBF-B478-90C6D3A764D1}"/>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172" name="テキスト ボックス 171">
          <a:extLst>
            <a:ext uri="{FF2B5EF4-FFF2-40B4-BE49-F238E27FC236}">
              <a16:creationId xmlns:a16="http://schemas.microsoft.com/office/drawing/2014/main" id="{4033B105-3C13-4FC0-94F2-35E26E3C6041}"/>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173" name="直線コネクタ 172">
          <a:extLst>
            <a:ext uri="{FF2B5EF4-FFF2-40B4-BE49-F238E27FC236}">
              <a16:creationId xmlns:a16="http://schemas.microsoft.com/office/drawing/2014/main" id="{C31EE567-03A6-4F7E-8A74-932F04119341}"/>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174" name="テキスト ボックス 173">
          <a:extLst>
            <a:ext uri="{FF2B5EF4-FFF2-40B4-BE49-F238E27FC236}">
              <a16:creationId xmlns:a16="http://schemas.microsoft.com/office/drawing/2014/main" id="{AFFF66E8-6619-4352-996C-54723C528C21}"/>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175" name="直線コネクタ 174">
          <a:extLst>
            <a:ext uri="{FF2B5EF4-FFF2-40B4-BE49-F238E27FC236}">
              <a16:creationId xmlns:a16="http://schemas.microsoft.com/office/drawing/2014/main" id="{AB6DA74C-D8DC-43C0-B331-B0BF51AA2438}"/>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176" name="テキスト ボックス 175">
          <a:extLst>
            <a:ext uri="{FF2B5EF4-FFF2-40B4-BE49-F238E27FC236}">
              <a16:creationId xmlns:a16="http://schemas.microsoft.com/office/drawing/2014/main" id="{6395319E-C329-42D9-B208-C7FF8B188D57}"/>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177" name="直線コネクタ 176">
          <a:extLst>
            <a:ext uri="{FF2B5EF4-FFF2-40B4-BE49-F238E27FC236}">
              <a16:creationId xmlns:a16="http://schemas.microsoft.com/office/drawing/2014/main" id="{A19D17AC-5687-41AD-8D61-DC9CFE0BA882}"/>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178" name="テキスト ボックス 177">
          <a:extLst>
            <a:ext uri="{FF2B5EF4-FFF2-40B4-BE49-F238E27FC236}">
              <a16:creationId xmlns:a16="http://schemas.microsoft.com/office/drawing/2014/main" id="{3A01D470-C99F-4AB7-87D9-5A1CDD7A0D1D}"/>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79" name="直線コネクタ 178">
          <a:extLst>
            <a:ext uri="{FF2B5EF4-FFF2-40B4-BE49-F238E27FC236}">
              <a16:creationId xmlns:a16="http://schemas.microsoft.com/office/drawing/2014/main" id="{C8DDEDE3-092C-4CC7-BAF7-91D41614C193}"/>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180" name="【公営住宅】&#10;有形固定資産減価償却率グラフ枠">
          <a:extLst>
            <a:ext uri="{FF2B5EF4-FFF2-40B4-BE49-F238E27FC236}">
              <a16:creationId xmlns:a16="http://schemas.microsoft.com/office/drawing/2014/main" id="{F274B24A-967C-4A6A-AF76-395478B44592}"/>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78921</xdr:rowOff>
    </xdr:from>
    <xdr:to>
      <xdr:col>24</xdr:col>
      <xdr:colOff>62865</xdr:colOff>
      <xdr:row>86</xdr:row>
      <xdr:rowOff>168729</xdr:rowOff>
    </xdr:to>
    <xdr:cxnSp macro="">
      <xdr:nvCxnSpPr>
        <xdr:cNvPr id="181" name="直線コネクタ 180">
          <a:extLst>
            <a:ext uri="{FF2B5EF4-FFF2-40B4-BE49-F238E27FC236}">
              <a16:creationId xmlns:a16="http://schemas.microsoft.com/office/drawing/2014/main" id="{2FB4BDC2-2DCC-4A09-A692-8C7BDC89D7C9}"/>
            </a:ext>
          </a:extLst>
        </xdr:cNvPr>
        <xdr:cNvCxnSpPr/>
      </xdr:nvCxnSpPr>
      <xdr:spPr>
        <a:xfrm flipV="1">
          <a:off x="4634865" y="13452021"/>
          <a:ext cx="0" cy="14614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182" name="【公営住宅】&#10;有形固定資産減価償却率最小値テキスト">
          <a:extLst>
            <a:ext uri="{FF2B5EF4-FFF2-40B4-BE49-F238E27FC236}">
              <a16:creationId xmlns:a16="http://schemas.microsoft.com/office/drawing/2014/main" id="{1030DE86-9BA0-45DD-9F27-E6A8412499B9}"/>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183" name="直線コネクタ 182">
          <a:extLst>
            <a:ext uri="{FF2B5EF4-FFF2-40B4-BE49-F238E27FC236}">
              <a16:creationId xmlns:a16="http://schemas.microsoft.com/office/drawing/2014/main" id="{DD7BDDF8-5772-45A9-8654-FDBA34962FA4}"/>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25598</xdr:rowOff>
    </xdr:from>
    <xdr:ext cx="405111" cy="259045"/>
    <xdr:sp macro="" textlink="">
      <xdr:nvSpPr>
        <xdr:cNvPr id="184" name="【公営住宅】&#10;有形固定資産減価償却率最大値テキスト">
          <a:extLst>
            <a:ext uri="{FF2B5EF4-FFF2-40B4-BE49-F238E27FC236}">
              <a16:creationId xmlns:a16="http://schemas.microsoft.com/office/drawing/2014/main" id="{3B82786C-8888-47F4-A636-B59057372425}"/>
            </a:ext>
          </a:extLst>
        </xdr:cNvPr>
        <xdr:cNvSpPr txBox="1"/>
      </xdr:nvSpPr>
      <xdr:spPr>
        <a:xfrm>
          <a:off x="4673600" y="132272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78921</xdr:rowOff>
    </xdr:from>
    <xdr:to>
      <xdr:col>24</xdr:col>
      <xdr:colOff>152400</xdr:colOff>
      <xdr:row>78</xdr:row>
      <xdr:rowOff>78921</xdr:rowOff>
    </xdr:to>
    <xdr:cxnSp macro="">
      <xdr:nvCxnSpPr>
        <xdr:cNvPr id="185" name="直線コネクタ 184">
          <a:extLst>
            <a:ext uri="{FF2B5EF4-FFF2-40B4-BE49-F238E27FC236}">
              <a16:creationId xmlns:a16="http://schemas.microsoft.com/office/drawing/2014/main" id="{13BA419E-6FC4-447C-9E18-1C3BE2C055BD}"/>
            </a:ext>
          </a:extLst>
        </xdr:cNvPr>
        <xdr:cNvCxnSpPr/>
      </xdr:nvCxnSpPr>
      <xdr:spPr>
        <a:xfrm>
          <a:off x="4546600" y="134520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117583</xdr:rowOff>
    </xdr:from>
    <xdr:ext cx="405111" cy="259045"/>
    <xdr:sp macro="" textlink="">
      <xdr:nvSpPr>
        <xdr:cNvPr id="186" name="【公営住宅】&#10;有形固定資産減価償却率平均値テキスト">
          <a:extLst>
            <a:ext uri="{FF2B5EF4-FFF2-40B4-BE49-F238E27FC236}">
              <a16:creationId xmlns:a16="http://schemas.microsoft.com/office/drawing/2014/main" id="{E6D53769-8E80-437D-8B39-01D3CADFAA92}"/>
            </a:ext>
          </a:extLst>
        </xdr:cNvPr>
        <xdr:cNvSpPr txBox="1"/>
      </xdr:nvSpPr>
      <xdr:spPr>
        <a:xfrm>
          <a:off x="4673600" y="1434793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139156</xdr:rowOff>
    </xdr:from>
    <xdr:to>
      <xdr:col>24</xdr:col>
      <xdr:colOff>114300</xdr:colOff>
      <xdr:row>84</xdr:row>
      <xdr:rowOff>69306</xdr:rowOff>
    </xdr:to>
    <xdr:sp macro="" textlink="">
      <xdr:nvSpPr>
        <xdr:cNvPr id="187" name="フローチャート: 判断 186">
          <a:extLst>
            <a:ext uri="{FF2B5EF4-FFF2-40B4-BE49-F238E27FC236}">
              <a16:creationId xmlns:a16="http://schemas.microsoft.com/office/drawing/2014/main" id="{5DF124EE-DC8B-4F76-99F2-18AF7A5034A0}"/>
            </a:ext>
          </a:extLst>
        </xdr:cNvPr>
        <xdr:cNvSpPr/>
      </xdr:nvSpPr>
      <xdr:spPr>
        <a:xfrm>
          <a:off x="4584700" y="14369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99968</xdr:rowOff>
    </xdr:from>
    <xdr:to>
      <xdr:col>20</xdr:col>
      <xdr:colOff>38100</xdr:colOff>
      <xdr:row>84</xdr:row>
      <xdr:rowOff>30118</xdr:rowOff>
    </xdr:to>
    <xdr:sp macro="" textlink="">
      <xdr:nvSpPr>
        <xdr:cNvPr id="188" name="フローチャート: 判断 187">
          <a:extLst>
            <a:ext uri="{FF2B5EF4-FFF2-40B4-BE49-F238E27FC236}">
              <a16:creationId xmlns:a16="http://schemas.microsoft.com/office/drawing/2014/main" id="{06974886-DAEE-4C84-A9E3-E58139EB37A6}"/>
            </a:ext>
          </a:extLst>
        </xdr:cNvPr>
        <xdr:cNvSpPr/>
      </xdr:nvSpPr>
      <xdr:spPr>
        <a:xfrm>
          <a:off x="3746500" y="14330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52614</xdr:rowOff>
    </xdr:from>
    <xdr:to>
      <xdr:col>15</xdr:col>
      <xdr:colOff>101600</xdr:colOff>
      <xdr:row>83</xdr:row>
      <xdr:rowOff>154214</xdr:rowOff>
    </xdr:to>
    <xdr:sp macro="" textlink="">
      <xdr:nvSpPr>
        <xdr:cNvPr id="189" name="フローチャート: 判断 188">
          <a:extLst>
            <a:ext uri="{FF2B5EF4-FFF2-40B4-BE49-F238E27FC236}">
              <a16:creationId xmlns:a16="http://schemas.microsoft.com/office/drawing/2014/main" id="{99BEE5B5-50BC-4B0D-9F24-4808A4870B81}"/>
            </a:ext>
          </a:extLst>
        </xdr:cNvPr>
        <xdr:cNvSpPr/>
      </xdr:nvSpPr>
      <xdr:spPr>
        <a:xfrm>
          <a:off x="2857500" y="14282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37919</xdr:rowOff>
    </xdr:from>
    <xdr:to>
      <xdr:col>10</xdr:col>
      <xdr:colOff>165100</xdr:colOff>
      <xdr:row>83</xdr:row>
      <xdr:rowOff>139519</xdr:rowOff>
    </xdr:to>
    <xdr:sp macro="" textlink="">
      <xdr:nvSpPr>
        <xdr:cNvPr id="190" name="フローチャート: 判断 189">
          <a:extLst>
            <a:ext uri="{FF2B5EF4-FFF2-40B4-BE49-F238E27FC236}">
              <a16:creationId xmlns:a16="http://schemas.microsoft.com/office/drawing/2014/main" id="{F4CA749F-818E-42F0-9040-06010332790F}"/>
            </a:ext>
          </a:extLst>
        </xdr:cNvPr>
        <xdr:cNvSpPr/>
      </xdr:nvSpPr>
      <xdr:spPr>
        <a:xfrm>
          <a:off x="1968500" y="1426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21589</xdr:rowOff>
    </xdr:from>
    <xdr:to>
      <xdr:col>6</xdr:col>
      <xdr:colOff>38100</xdr:colOff>
      <xdr:row>83</xdr:row>
      <xdr:rowOff>123189</xdr:rowOff>
    </xdr:to>
    <xdr:sp macro="" textlink="">
      <xdr:nvSpPr>
        <xdr:cNvPr id="191" name="フローチャート: 判断 190">
          <a:extLst>
            <a:ext uri="{FF2B5EF4-FFF2-40B4-BE49-F238E27FC236}">
              <a16:creationId xmlns:a16="http://schemas.microsoft.com/office/drawing/2014/main" id="{E3539808-4A68-496E-BBC5-47A54A9B368F}"/>
            </a:ext>
          </a:extLst>
        </xdr:cNvPr>
        <xdr:cNvSpPr/>
      </xdr:nvSpPr>
      <xdr:spPr>
        <a:xfrm>
          <a:off x="1079500" y="1425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92" name="テキスト ボックス 191">
          <a:extLst>
            <a:ext uri="{FF2B5EF4-FFF2-40B4-BE49-F238E27FC236}">
              <a16:creationId xmlns:a16="http://schemas.microsoft.com/office/drawing/2014/main" id="{6D1DAE8F-48C2-4D83-B81C-48D5E724F71C}"/>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193" name="テキスト ボックス 192">
          <a:extLst>
            <a:ext uri="{FF2B5EF4-FFF2-40B4-BE49-F238E27FC236}">
              <a16:creationId xmlns:a16="http://schemas.microsoft.com/office/drawing/2014/main" id="{F142C485-FE2B-4846-A263-5CC54F9CE9AA}"/>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194" name="テキスト ボックス 193">
          <a:extLst>
            <a:ext uri="{FF2B5EF4-FFF2-40B4-BE49-F238E27FC236}">
              <a16:creationId xmlns:a16="http://schemas.microsoft.com/office/drawing/2014/main" id="{9D9AD94B-23C4-449D-888B-E91FE1F97DBA}"/>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195" name="テキスト ボックス 194">
          <a:extLst>
            <a:ext uri="{FF2B5EF4-FFF2-40B4-BE49-F238E27FC236}">
              <a16:creationId xmlns:a16="http://schemas.microsoft.com/office/drawing/2014/main" id="{69178F06-CE45-44BD-AFD2-8E59D2463FE3}"/>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196" name="テキスト ボックス 195">
          <a:extLst>
            <a:ext uri="{FF2B5EF4-FFF2-40B4-BE49-F238E27FC236}">
              <a16:creationId xmlns:a16="http://schemas.microsoft.com/office/drawing/2014/main" id="{3F923FC3-5362-450E-B690-9A869C8C7126}"/>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153851</xdr:rowOff>
    </xdr:from>
    <xdr:to>
      <xdr:col>20</xdr:col>
      <xdr:colOff>38100</xdr:colOff>
      <xdr:row>84</xdr:row>
      <xdr:rowOff>84001</xdr:rowOff>
    </xdr:to>
    <xdr:sp macro="" textlink="">
      <xdr:nvSpPr>
        <xdr:cNvPr id="197" name="楕円 196">
          <a:extLst>
            <a:ext uri="{FF2B5EF4-FFF2-40B4-BE49-F238E27FC236}">
              <a16:creationId xmlns:a16="http://schemas.microsoft.com/office/drawing/2014/main" id="{89D062CE-3D45-4347-B172-5504E8A2C6F7}"/>
            </a:ext>
          </a:extLst>
        </xdr:cNvPr>
        <xdr:cNvSpPr/>
      </xdr:nvSpPr>
      <xdr:spPr>
        <a:xfrm>
          <a:off x="3746500" y="14384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111398</xdr:rowOff>
    </xdr:from>
    <xdr:to>
      <xdr:col>15</xdr:col>
      <xdr:colOff>101600</xdr:colOff>
      <xdr:row>84</xdr:row>
      <xdr:rowOff>41548</xdr:rowOff>
    </xdr:to>
    <xdr:sp macro="" textlink="">
      <xdr:nvSpPr>
        <xdr:cNvPr id="198" name="楕円 197">
          <a:extLst>
            <a:ext uri="{FF2B5EF4-FFF2-40B4-BE49-F238E27FC236}">
              <a16:creationId xmlns:a16="http://schemas.microsoft.com/office/drawing/2014/main" id="{E2963662-8471-4B70-93BF-2F0D330CADB8}"/>
            </a:ext>
          </a:extLst>
        </xdr:cNvPr>
        <xdr:cNvSpPr/>
      </xdr:nvSpPr>
      <xdr:spPr>
        <a:xfrm>
          <a:off x="2857500" y="14341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162198</xdr:rowOff>
    </xdr:from>
    <xdr:to>
      <xdr:col>19</xdr:col>
      <xdr:colOff>177800</xdr:colOff>
      <xdr:row>84</xdr:row>
      <xdr:rowOff>33201</xdr:rowOff>
    </xdr:to>
    <xdr:cxnSp macro="">
      <xdr:nvCxnSpPr>
        <xdr:cNvPr id="199" name="直線コネクタ 198">
          <a:extLst>
            <a:ext uri="{FF2B5EF4-FFF2-40B4-BE49-F238E27FC236}">
              <a16:creationId xmlns:a16="http://schemas.microsoft.com/office/drawing/2014/main" id="{F8C967FC-8209-4C59-B0FB-3F32A4BE4105}"/>
            </a:ext>
          </a:extLst>
        </xdr:cNvPr>
        <xdr:cNvCxnSpPr/>
      </xdr:nvCxnSpPr>
      <xdr:spPr>
        <a:xfrm>
          <a:off x="2908300" y="14392548"/>
          <a:ext cx="889000" cy="42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95069</xdr:rowOff>
    </xdr:from>
    <xdr:to>
      <xdr:col>10</xdr:col>
      <xdr:colOff>165100</xdr:colOff>
      <xdr:row>84</xdr:row>
      <xdr:rowOff>25219</xdr:rowOff>
    </xdr:to>
    <xdr:sp macro="" textlink="">
      <xdr:nvSpPr>
        <xdr:cNvPr id="200" name="楕円 199">
          <a:extLst>
            <a:ext uri="{FF2B5EF4-FFF2-40B4-BE49-F238E27FC236}">
              <a16:creationId xmlns:a16="http://schemas.microsoft.com/office/drawing/2014/main" id="{54C324D8-3CFA-496D-81B0-DE80903739A8}"/>
            </a:ext>
          </a:extLst>
        </xdr:cNvPr>
        <xdr:cNvSpPr/>
      </xdr:nvSpPr>
      <xdr:spPr>
        <a:xfrm>
          <a:off x="1968500" y="14325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145869</xdr:rowOff>
    </xdr:from>
    <xdr:to>
      <xdr:col>15</xdr:col>
      <xdr:colOff>50800</xdr:colOff>
      <xdr:row>83</xdr:row>
      <xdr:rowOff>162198</xdr:rowOff>
    </xdr:to>
    <xdr:cxnSp macro="">
      <xdr:nvCxnSpPr>
        <xdr:cNvPr id="201" name="直線コネクタ 200">
          <a:extLst>
            <a:ext uri="{FF2B5EF4-FFF2-40B4-BE49-F238E27FC236}">
              <a16:creationId xmlns:a16="http://schemas.microsoft.com/office/drawing/2014/main" id="{8AA8EC42-B75A-440A-A02E-BC9582AC3B60}"/>
            </a:ext>
          </a:extLst>
        </xdr:cNvPr>
        <xdr:cNvCxnSpPr/>
      </xdr:nvCxnSpPr>
      <xdr:spPr>
        <a:xfrm>
          <a:off x="2019300" y="14376219"/>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85</xdr:row>
      <xdr:rowOff>37919</xdr:rowOff>
    </xdr:from>
    <xdr:to>
      <xdr:col>6</xdr:col>
      <xdr:colOff>38100</xdr:colOff>
      <xdr:row>85</xdr:row>
      <xdr:rowOff>139519</xdr:rowOff>
    </xdr:to>
    <xdr:sp macro="" textlink="">
      <xdr:nvSpPr>
        <xdr:cNvPr id="202" name="楕円 201">
          <a:extLst>
            <a:ext uri="{FF2B5EF4-FFF2-40B4-BE49-F238E27FC236}">
              <a16:creationId xmlns:a16="http://schemas.microsoft.com/office/drawing/2014/main" id="{810E8689-ED4C-40D3-9702-B94C071740D9}"/>
            </a:ext>
          </a:extLst>
        </xdr:cNvPr>
        <xdr:cNvSpPr/>
      </xdr:nvSpPr>
      <xdr:spPr>
        <a:xfrm>
          <a:off x="1079500" y="14611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145869</xdr:rowOff>
    </xdr:from>
    <xdr:to>
      <xdr:col>10</xdr:col>
      <xdr:colOff>114300</xdr:colOff>
      <xdr:row>85</xdr:row>
      <xdr:rowOff>88719</xdr:rowOff>
    </xdr:to>
    <xdr:cxnSp macro="">
      <xdr:nvCxnSpPr>
        <xdr:cNvPr id="203" name="直線コネクタ 202">
          <a:extLst>
            <a:ext uri="{FF2B5EF4-FFF2-40B4-BE49-F238E27FC236}">
              <a16:creationId xmlns:a16="http://schemas.microsoft.com/office/drawing/2014/main" id="{1555EA34-680A-4E3E-B7EB-02523310CF15}"/>
            </a:ext>
          </a:extLst>
        </xdr:cNvPr>
        <xdr:cNvCxnSpPr/>
      </xdr:nvCxnSpPr>
      <xdr:spPr>
        <a:xfrm flipV="1">
          <a:off x="1130300" y="14376219"/>
          <a:ext cx="889000" cy="285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46645</xdr:rowOff>
    </xdr:from>
    <xdr:ext cx="405111" cy="259045"/>
    <xdr:sp macro="" textlink="">
      <xdr:nvSpPr>
        <xdr:cNvPr id="204" name="n_1aveValue【公営住宅】&#10;有形固定資産減価償却率">
          <a:extLst>
            <a:ext uri="{FF2B5EF4-FFF2-40B4-BE49-F238E27FC236}">
              <a16:creationId xmlns:a16="http://schemas.microsoft.com/office/drawing/2014/main" id="{6E48FB6D-2AC6-4DA5-B929-8F10611013FF}"/>
            </a:ext>
          </a:extLst>
        </xdr:cNvPr>
        <xdr:cNvSpPr txBox="1"/>
      </xdr:nvSpPr>
      <xdr:spPr>
        <a:xfrm>
          <a:off x="3582044" y="141055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170741</xdr:rowOff>
    </xdr:from>
    <xdr:ext cx="405111" cy="259045"/>
    <xdr:sp macro="" textlink="">
      <xdr:nvSpPr>
        <xdr:cNvPr id="205" name="n_2aveValue【公営住宅】&#10;有形固定資産減価償却率">
          <a:extLst>
            <a:ext uri="{FF2B5EF4-FFF2-40B4-BE49-F238E27FC236}">
              <a16:creationId xmlns:a16="http://schemas.microsoft.com/office/drawing/2014/main" id="{E6694864-46D8-4EEF-A126-011CAE15D9D3}"/>
            </a:ext>
          </a:extLst>
        </xdr:cNvPr>
        <xdr:cNvSpPr txBox="1"/>
      </xdr:nvSpPr>
      <xdr:spPr>
        <a:xfrm>
          <a:off x="2705744" y="14058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156046</xdr:rowOff>
    </xdr:from>
    <xdr:ext cx="405111" cy="259045"/>
    <xdr:sp macro="" textlink="">
      <xdr:nvSpPr>
        <xdr:cNvPr id="206" name="n_3aveValue【公営住宅】&#10;有形固定資産減価償却率">
          <a:extLst>
            <a:ext uri="{FF2B5EF4-FFF2-40B4-BE49-F238E27FC236}">
              <a16:creationId xmlns:a16="http://schemas.microsoft.com/office/drawing/2014/main" id="{AC60658A-0FFE-45B8-A83E-8DC3505CB12B}"/>
            </a:ext>
          </a:extLst>
        </xdr:cNvPr>
        <xdr:cNvSpPr txBox="1"/>
      </xdr:nvSpPr>
      <xdr:spPr>
        <a:xfrm>
          <a:off x="1816744" y="140434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139716</xdr:rowOff>
    </xdr:from>
    <xdr:ext cx="405111" cy="259045"/>
    <xdr:sp macro="" textlink="">
      <xdr:nvSpPr>
        <xdr:cNvPr id="207" name="n_4aveValue【公営住宅】&#10;有形固定資産減価償却率">
          <a:extLst>
            <a:ext uri="{FF2B5EF4-FFF2-40B4-BE49-F238E27FC236}">
              <a16:creationId xmlns:a16="http://schemas.microsoft.com/office/drawing/2014/main" id="{F54458CC-4B24-4078-A8FA-7D4FB3B5E04D}"/>
            </a:ext>
          </a:extLst>
        </xdr:cNvPr>
        <xdr:cNvSpPr txBox="1"/>
      </xdr:nvSpPr>
      <xdr:spPr>
        <a:xfrm>
          <a:off x="927744" y="14027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75128</xdr:rowOff>
    </xdr:from>
    <xdr:ext cx="405111" cy="259045"/>
    <xdr:sp macro="" textlink="">
      <xdr:nvSpPr>
        <xdr:cNvPr id="208" name="n_1mainValue【公営住宅】&#10;有形固定資産減価償却率">
          <a:extLst>
            <a:ext uri="{FF2B5EF4-FFF2-40B4-BE49-F238E27FC236}">
              <a16:creationId xmlns:a16="http://schemas.microsoft.com/office/drawing/2014/main" id="{54D46E8C-8D2A-4B6B-A32A-7B9F8895E367}"/>
            </a:ext>
          </a:extLst>
        </xdr:cNvPr>
        <xdr:cNvSpPr txBox="1"/>
      </xdr:nvSpPr>
      <xdr:spPr>
        <a:xfrm>
          <a:off x="3582044" y="144769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32675</xdr:rowOff>
    </xdr:from>
    <xdr:ext cx="405111" cy="259045"/>
    <xdr:sp macro="" textlink="">
      <xdr:nvSpPr>
        <xdr:cNvPr id="209" name="n_2mainValue【公営住宅】&#10;有形固定資産減価償却率">
          <a:extLst>
            <a:ext uri="{FF2B5EF4-FFF2-40B4-BE49-F238E27FC236}">
              <a16:creationId xmlns:a16="http://schemas.microsoft.com/office/drawing/2014/main" id="{001EF919-9288-42B5-BF99-99E15DE4F803}"/>
            </a:ext>
          </a:extLst>
        </xdr:cNvPr>
        <xdr:cNvSpPr txBox="1"/>
      </xdr:nvSpPr>
      <xdr:spPr>
        <a:xfrm>
          <a:off x="2705744" y="144344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16346</xdr:rowOff>
    </xdr:from>
    <xdr:ext cx="405111" cy="259045"/>
    <xdr:sp macro="" textlink="">
      <xdr:nvSpPr>
        <xdr:cNvPr id="210" name="n_3mainValue【公営住宅】&#10;有形固定資産減価償却率">
          <a:extLst>
            <a:ext uri="{FF2B5EF4-FFF2-40B4-BE49-F238E27FC236}">
              <a16:creationId xmlns:a16="http://schemas.microsoft.com/office/drawing/2014/main" id="{69BC701D-B04B-4B0E-8BC1-7444EDD16872}"/>
            </a:ext>
          </a:extLst>
        </xdr:cNvPr>
        <xdr:cNvSpPr txBox="1"/>
      </xdr:nvSpPr>
      <xdr:spPr>
        <a:xfrm>
          <a:off x="1816744" y="144181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130646</xdr:rowOff>
    </xdr:from>
    <xdr:ext cx="405111" cy="259045"/>
    <xdr:sp macro="" textlink="">
      <xdr:nvSpPr>
        <xdr:cNvPr id="211" name="n_4mainValue【公営住宅】&#10;有形固定資産減価償却率">
          <a:extLst>
            <a:ext uri="{FF2B5EF4-FFF2-40B4-BE49-F238E27FC236}">
              <a16:creationId xmlns:a16="http://schemas.microsoft.com/office/drawing/2014/main" id="{17675DAB-7F63-4D4E-8E67-6451EE128DAF}"/>
            </a:ext>
          </a:extLst>
        </xdr:cNvPr>
        <xdr:cNvSpPr txBox="1"/>
      </xdr:nvSpPr>
      <xdr:spPr>
        <a:xfrm>
          <a:off x="927744" y="147038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12" name="正方形/長方形 211">
          <a:extLst>
            <a:ext uri="{FF2B5EF4-FFF2-40B4-BE49-F238E27FC236}">
              <a16:creationId xmlns:a16="http://schemas.microsoft.com/office/drawing/2014/main" id="{CB559557-0D4C-4D20-8130-EF2F2FCC16A5}"/>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13" name="正方形/長方形 212">
          <a:extLst>
            <a:ext uri="{FF2B5EF4-FFF2-40B4-BE49-F238E27FC236}">
              <a16:creationId xmlns:a16="http://schemas.microsoft.com/office/drawing/2014/main" id="{3E3C6593-FA83-42F2-ACD4-76F1F8A307B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14" name="正方形/長方形 213">
          <a:extLst>
            <a:ext uri="{FF2B5EF4-FFF2-40B4-BE49-F238E27FC236}">
              <a16:creationId xmlns:a16="http://schemas.microsoft.com/office/drawing/2014/main" id="{78E380B0-FB77-4495-9BE0-6F96D8CA6978}"/>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15" name="正方形/長方形 214">
          <a:extLst>
            <a:ext uri="{FF2B5EF4-FFF2-40B4-BE49-F238E27FC236}">
              <a16:creationId xmlns:a16="http://schemas.microsoft.com/office/drawing/2014/main" id="{2C27F557-5E11-4F0A-8B97-B38BCA233582}"/>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16" name="正方形/長方形 215">
          <a:extLst>
            <a:ext uri="{FF2B5EF4-FFF2-40B4-BE49-F238E27FC236}">
              <a16:creationId xmlns:a16="http://schemas.microsoft.com/office/drawing/2014/main" id="{C737BE27-3665-400F-8C72-5B27845DE17A}"/>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17" name="正方形/長方形 216">
          <a:extLst>
            <a:ext uri="{FF2B5EF4-FFF2-40B4-BE49-F238E27FC236}">
              <a16:creationId xmlns:a16="http://schemas.microsoft.com/office/drawing/2014/main" id="{0B64C484-8158-4ED0-ABCA-A0724AF0BF9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18" name="正方形/長方形 217">
          <a:extLst>
            <a:ext uri="{FF2B5EF4-FFF2-40B4-BE49-F238E27FC236}">
              <a16:creationId xmlns:a16="http://schemas.microsoft.com/office/drawing/2014/main" id="{BA8C59C8-AA78-4595-BD2E-6A57770E32B6}"/>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19" name="正方形/長方形 218">
          <a:extLst>
            <a:ext uri="{FF2B5EF4-FFF2-40B4-BE49-F238E27FC236}">
              <a16:creationId xmlns:a16="http://schemas.microsoft.com/office/drawing/2014/main" id="{EC49B25D-2DF8-4AA7-81CE-A08685F78C86}"/>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20" name="テキスト ボックス 219">
          <a:extLst>
            <a:ext uri="{FF2B5EF4-FFF2-40B4-BE49-F238E27FC236}">
              <a16:creationId xmlns:a16="http://schemas.microsoft.com/office/drawing/2014/main" id="{3E5CB2BC-B625-4E68-A40C-DF52A8F8438C}"/>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21" name="直線コネクタ 220">
          <a:extLst>
            <a:ext uri="{FF2B5EF4-FFF2-40B4-BE49-F238E27FC236}">
              <a16:creationId xmlns:a16="http://schemas.microsoft.com/office/drawing/2014/main" id="{F281B88C-AF83-47AD-A82D-B441132628D7}"/>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222" name="直線コネクタ 221">
          <a:extLst>
            <a:ext uri="{FF2B5EF4-FFF2-40B4-BE49-F238E27FC236}">
              <a16:creationId xmlns:a16="http://schemas.microsoft.com/office/drawing/2014/main" id="{D34C5F4E-BA7C-4361-B3AD-4D4B68776820}"/>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223" name="テキスト ボックス 222">
          <a:extLst>
            <a:ext uri="{FF2B5EF4-FFF2-40B4-BE49-F238E27FC236}">
              <a16:creationId xmlns:a16="http://schemas.microsoft.com/office/drawing/2014/main" id="{FDDD6B9D-6D4A-45B6-A1AD-A692C42CC530}"/>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224" name="直線コネクタ 223">
          <a:extLst>
            <a:ext uri="{FF2B5EF4-FFF2-40B4-BE49-F238E27FC236}">
              <a16:creationId xmlns:a16="http://schemas.microsoft.com/office/drawing/2014/main" id="{F06D6AF9-8265-4A1A-9548-ACA33A908E68}"/>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225" name="テキスト ボックス 224">
          <a:extLst>
            <a:ext uri="{FF2B5EF4-FFF2-40B4-BE49-F238E27FC236}">
              <a16:creationId xmlns:a16="http://schemas.microsoft.com/office/drawing/2014/main" id="{8EEAB844-06BC-419F-BF7A-9F5C96071C00}"/>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226" name="直線コネクタ 225">
          <a:extLst>
            <a:ext uri="{FF2B5EF4-FFF2-40B4-BE49-F238E27FC236}">
              <a16:creationId xmlns:a16="http://schemas.microsoft.com/office/drawing/2014/main" id="{D108B4C0-17BA-4D60-8E36-19C95CFB7970}"/>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227" name="テキスト ボックス 226">
          <a:extLst>
            <a:ext uri="{FF2B5EF4-FFF2-40B4-BE49-F238E27FC236}">
              <a16:creationId xmlns:a16="http://schemas.microsoft.com/office/drawing/2014/main" id="{86C9B261-12F5-4828-92E4-1CCB8D12D4DF}"/>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228" name="直線コネクタ 227">
          <a:extLst>
            <a:ext uri="{FF2B5EF4-FFF2-40B4-BE49-F238E27FC236}">
              <a16:creationId xmlns:a16="http://schemas.microsoft.com/office/drawing/2014/main" id="{D8C976E8-BEEE-40A3-8529-4C85B6D5FDE7}"/>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229" name="テキスト ボックス 228">
          <a:extLst>
            <a:ext uri="{FF2B5EF4-FFF2-40B4-BE49-F238E27FC236}">
              <a16:creationId xmlns:a16="http://schemas.microsoft.com/office/drawing/2014/main" id="{62CED950-1A76-4225-A232-1D457859A0F4}"/>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230" name="直線コネクタ 229">
          <a:extLst>
            <a:ext uri="{FF2B5EF4-FFF2-40B4-BE49-F238E27FC236}">
              <a16:creationId xmlns:a16="http://schemas.microsoft.com/office/drawing/2014/main" id="{1E665BB0-6B54-463D-A368-19449BBBD80B}"/>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78</xdr:row>
      <xdr:rowOff>91820</xdr:rowOff>
    </xdr:from>
    <xdr:ext cx="531299" cy="259045"/>
    <xdr:sp macro="" textlink="">
      <xdr:nvSpPr>
        <xdr:cNvPr id="231" name="テキスト ボックス 230">
          <a:extLst>
            <a:ext uri="{FF2B5EF4-FFF2-40B4-BE49-F238E27FC236}">
              <a16:creationId xmlns:a16="http://schemas.microsoft.com/office/drawing/2014/main" id="{45C23C73-F1C4-4329-9ACA-19C4A08A1792}"/>
            </a:ext>
          </a:extLst>
        </xdr:cNvPr>
        <xdr:cNvSpPr txBox="1"/>
      </xdr:nvSpPr>
      <xdr:spPr>
        <a:xfrm>
          <a:off x="6072701" y="1346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232" name="直線コネクタ 231">
          <a:extLst>
            <a:ext uri="{FF2B5EF4-FFF2-40B4-BE49-F238E27FC236}">
              <a16:creationId xmlns:a16="http://schemas.microsoft.com/office/drawing/2014/main" id="{733032F8-AF42-4B76-8D9F-24F8359F994C}"/>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108148</xdr:rowOff>
    </xdr:from>
    <xdr:ext cx="531299" cy="259045"/>
    <xdr:sp macro="" textlink="">
      <xdr:nvSpPr>
        <xdr:cNvPr id="233" name="テキスト ボックス 232">
          <a:extLst>
            <a:ext uri="{FF2B5EF4-FFF2-40B4-BE49-F238E27FC236}">
              <a16:creationId xmlns:a16="http://schemas.microsoft.com/office/drawing/2014/main" id="{F8BAF04F-CA97-4492-911D-6775204D7EA8}"/>
            </a:ext>
          </a:extLst>
        </xdr:cNvPr>
        <xdr:cNvSpPr txBox="1"/>
      </xdr:nvSpPr>
      <xdr:spPr>
        <a:xfrm>
          <a:off x="6072701" y="1313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34" name="直線コネクタ 233">
          <a:extLst>
            <a:ext uri="{FF2B5EF4-FFF2-40B4-BE49-F238E27FC236}">
              <a16:creationId xmlns:a16="http://schemas.microsoft.com/office/drawing/2014/main" id="{D72F0C92-FA21-4107-9381-F8DB70A47D2B}"/>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235" name="テキスト ボックス 234">
          <a:extLst>
            <a:ext uri="{FF2B5EF4-FFF2-40B4-BE49-F238E27FC236}">
              <a16:creationId xmlns:a16="http://schemas.microsoft.com/office/drawing/2014/main" id="{33ED7950-3D97-4246-9F75-F4FBCF2EC846}"/>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36" name="【公営住宅】&#10;一人当たり面積グラフ枠">
          <a:extLst>
            <a:ext uri="{FF2B5EF4-FFF2-40B4-BE49-F238E27FC236}">
              <a16:creationId xmlns:a16="http://schemas.microsoft.com/office/drawing/2014/main" id="{22A30F6B-CB7A-4709-9430-C6E90A864233}"/>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170470</xdr:rowOff>
    </xdr:from>
    <xdr:to>
      <xdr:col>54</xdr:col>
      <xdr:colOff>189865</xdr:colOff>
      <xdr:row>86</xdr:row>
      <xdr:rowOff>93835</xdr:rowOff>
    </xdr:to>
    <xdr:cxnSp macro="">
      <xdr:nvCxnSpPr>
        <xdr:cNvPr id="237" name="直線コネクタ 236">
          <a:extLst>
            <a:ext uri="{FF2B5EF4-FFF2-40B4-BE49-F238E27FC236}">
              <a16:creationId xmlns:a16="http://schemas.microsoft.com/office/drawing/2014/main" id="{9BCF3D56-CDD7-4F62-AF40-579CD1182022}"/>
            </a:ext>
          </a:extLst>
        </xdr:cNvPr>
        <xdr:cNvCxnSpPr/>
      </xdr:nvCxnSpPr>
      <xdr:spPr>
        <a:xfrm flipV="1">
          <a:off x="10476865" y="13372120"/>
          <a:ext cx="0" cy="1466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97662</xdr:rowOff>
    </xdr:from>
    <xdr:ext cx="469744" cy="259045"/>
    <xdr:sp macro="" textlink="">
      <xdr:nvSpPr>
        <xdr:cNvPr id="238" name="【公営住宅】&#10;一人当たり面積最小値テキスト">
          <a:extLst>
            <a:ext uri="{FF2B5EF4-FFF2-40B4-BE49-F238E27FC236}">
              <a16:creationId xmlns:a16="http://schemas.microsoft.com/office/drawing/2014/main" id="{20DA1F0B-1500-421D-A115-1811FFD2245D}"/>
            </a:ext>
          </a:extLst>
        </xdr:cNvPr>
        <xdr:cNvSpPr txBox="1"/>
      </xdr:nvSpPr>
      <xdr:spPr>
        <a:xfrm>
          <a:off x="10515600" y="14842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93835</xdr:rowOff>
    </xdr:from>
    <xdr:to>
      <xdr:col>55</xdr:col>
      <xdr:colOff>88900</xdr:colOff>
      <xdr:row>86</xdr:row>
      <xdr:rowOff>93835</xdr:rowOff>
    </xdr:to>
    <xdr:cxnSp macro="">
      <xdr:nvCxnSpPr>
        <xdr:cNvPr id="239" name="直線コネクタ 238">
          <a:extLst>
            <a:ext uri="{FF2B5EF4-FFF2-40B4-BE49-F238E27FC236}">
              <a16:creationId xmlns:a16="http://schemas.microsoft.com/office/drawing/2014/main" id="{FA35EF26-CA85-470D-9886-4E6040DDABC4}"/>
            </a:ext>
          </a:extLst>
        </xdr:cNvPr>
        <xdr:cNvCxnSpPr/>
      </xdr:nvCxnSpPr>
      <xdr:spPr>
        <a:xfrm>
          <a:off x="10388600" y="148385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117147</xdr:rowOff>
    </xdr:from>
    <xdr:ext cx="534377" cy="259045"/>
    <xdr:sp macro="" textlink="">
      <xdr:nvSpPr>
        <xdr:cNvPr id="240" name="【公営住宅】&#10;一人当たり面積最大値テキスト">
          <a:extLst>
            <a:ext uri="{FF2B5EF4-FFF2-40B4-BE49-F238E27FC236}">
              <a16:creationId xmlns:a16="http://schemas.microsoft.com/office/drawing/2014/main" id="{E6DD947E-13E5-4C90-8250-BAB8137E3429}"/>
            </a:ext>
          </a:extLst>
        </xdr:cNvPr>
        <xdr:cNvSpPr txBox="1"/>
      </xdr:nvSpPr>
      <xdr:spPr>
        <a:xfrm>
          <a:off x="10515600" y="13147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170470</xdr:rowOff>
    </xdr:from>
    <xdr:to>
      <xdr:col>55</xdr:col>
      <xdr:colOff>88900</xdr:colOff>
      <xdr:row>77</xdr:row>
      <xdr:rowOff>170470</xdr:rowOff>
    </xdr:to>
    <xdr:cxnSp macro="">
      <xdr:nvCxnSpPr>
        <xdr:cNvPr id="241" name="直線コネクタ 240">
          <a:extLst>
            <a:ext uri="{FF2B5EF4-FFF2-40B4-BE49-F238E27FC236}">
              <a16:creationId xmlns:a16="http://schemas.microsoft.com/office/drawing/2014/main" id="{E18C5D63-7F96-4C66-B264-1087D97D7B89}"/>
            </a:ext>
          </a:extLst>
        </xdr:cNvPr>
        <xdr:cNvCxnSpPr/>
      </xdr:nvCxnSpPr>
      <xdr:spPr>
        <a:xfrm>
          <a:off x="10388600" y="13372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119651</xdr:rowOff>
    </xdr:from>
    <xdr:ext cx="469744" cy="259045"/>
    <xdr:sp macro="" textlink="">
      <xdr:nvSpPr>
        <xdr:cNvPr id="242" name="【公営住宅】&#10;一人当たり面積平均値テキスト">
          <a:extLst>
            <a:ext uri="{FF2B5EF4-FFF2-40B4-BE49-F238E27FC236}">
              <a16:creationId xmlns:a16="http://schemas.microsoft.com/office/drawing/2014/main" id="{5BB02101-D1C9-4B95-86E1-9C3BD4CC574B}"/>
            </a:ext>
          </a:extLst>
        </xdr:cNvPr>
        <xdr:cNvSpPr txBox="1"/>
      </xdr:nvSpPr>
      <xdr:spPr>
        <a:xfrm>
          <a:off x="10515600" y="145214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141224</xdr:rowOff>
    </xdr:from>
    <xdr:to>
      <xdr:col>55</xdr:col>
      <xdr:colOff>50800</xdr:colOff>
      <xdr:row>85</xdr:row>
      <xdr:rowOff>71374</xdr:rowOff>
    </xdr:to>
    <xdr:sp macro="" textlink="">
      <xdr:nvSpPr>
        <xdr:cNvPr id="243" name="フローチャート: 判断 242">
          <a:extLst>
            <a:ext uri="{FF2B5EF4-FFF2-40B4-BE49-F238E27FC236}">
              <a16:creationId xmlns:a16="http://schemas.microsoft.com/office/drawing/2014/main" id="{E9EAAA92-8BFB-45DA-B047-14C306203C52}"/>
            </a:ext>
          </a:extLst>
        </xdr:cNvPr>
        <xdr:cNvSpPr/>
      </xdr:nvSpPr>
      <xdr:spPr>
        <a:xfrm>
          <a:off x="10426700" y="14543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157118</xdr:rowOff>
    </xdr:from>
    <xdr:to>
      <xdr:col>50</xdr:col>
      <xdr:colOff>165100</xdr:colOff>
      <xdr:row>85</xdr:row>
      <xdr:rowOff>87268</xdr:rowOff>
    </xdr:to>
    <xdr:sp macro="" textlink="">
      <xdr:nvSpPr>
        <xdr:cNvPr id="244" name="フローチャート: 判断 243">
          <a:extLst>
            <a:ext uri="{FF2B5EF4-FFF2-40B4-BE49-F238E27FC236}">
              <a16:creationId xmlns:a16="http://schemas.microsoft.com/office/drawing/2014/main" id="{4D22FD33-E5C4-462D-9050-2A83E3CA2060}"/>
            </a:ext>
          </a:extLst>
        </xdr:cNvPr>
        <xdr:cNvSpPr/>
      </xdr:nvSpPr>
      <xdr:spPr>
        <a:xfrm>
          <a:off x="9588500" y="14558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24747</xdr:rowOff>
    </xdr:from>
    <xdr:to>
      <xdr:col>46</xdr:col>
      <xdr:colOff>38100</xdr:colOff>
      <xdr:row>85</xdr:row>
      <xdr:rowOff>126347</xdr:rowOff>
    </xdr:to>
    <xdr:sp macro="" textlink="">
      <xdr:nvSpPr>
        <xdr:cNvPr id="245" name="フローチャート: 判断 244">
          <a:extLst>
            <a:ext uri="{FF2B5EF4-FFF2-40B4-BE49-F238E27FC236}">
              <a16:creationId xmlns:a16="http://schemas.microsoft.com/office/drawing/2014/main" id="{7B8A7386-4633-47B3-9BB0-3EBF247C9535}"/>
            </a:ext>
          </a:extLst>
        </xdr:cNvPr>
        <xdr:cNvSpPr/>
      </xdr:nvSpPr>
      <xdr:spPr>
        <a:xfrm>
          <a:off x="8699500" y="14597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58601</xdr:rowOff>
    </xdr:from>
    <xdr:to>
      <xdr:col>41</xdr:col>
      <xdr:colOff>101600</xdr:colOff>
      <xdr:row>85</xdr:row>
      <xdr:rowOff>160201</xdr:rowOff>
    </xdr:to>
    <xdr:sp macro="" textlink="">
      <xdr:nvSpPr>
        <xdr:cNvPr id="246" name="フローチャート: 判断 245">
          <a:extLst>
            <a:ext uri="{FF2B5EF4-FFF2-40B4-BE49-F238E27FC236}">
              <a16:creationId xmlns:a16="http://schemas.microsoft.com/office/drawing/2014/main" id="{14A2C1FE-AF94-4B0D-BAE1-EC873832CA09}"/>
            </a:ext>
          </a:extLst>
        </xdr:cNvPr>
        <xdr:cNvSpPr/>
      </xdr:nvSpPr>
      <xdr:spPr>
        <a:xfrm>
          <a:off x="7810500" y="14631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10922</xdr:rowOff>
    </xdr:from>
    <xdr:to>
      <xdr:col>36</xdr:col>
      <xdr:colOff>165100</xdr:colOff>
      <xdr:row>85</xdr:row>
      <xdr:rowOff>112522</xdr:rowOff>
    </xdr:to>
    <xdr:sp macro="" textlink="">
      <xdr:nvSpPr>
        <xdr:cNvPr id="247" name="フローチャート: 判断 246">
          <a:extLst>
            <a:ext uri="{FF2B5EF4-FFF2-40B4-BE49-F238E27FC236}">
              <a16:creationId xmlns:a16="http://schemas.microsoft.com/office/drawing/2014/main" id="{2AB354F8-71BC-4690-9191-F92B713A7EEE}"/>
            </a:ext>
          </a:extLst>
        </xdr:cNvPr>
        <xdr:cNvSpPr/>
      </xdr:nvSpPr>
      <xdr:spPr>
        <a:xfrm>
          <a:off x="6921500" y="14584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48" name="テキスト ボックス 247">
          <a:extLst>
            <a:ext uri="{FF2B5EF4-FFF2-40B4-BE49-F238E27FC236}">
              <a16:creationId xmlns:a16="http://schemas.microsoft.com/office/drawing/2014/main" id="{80C80A71-9B90-4DD0-B550-C986C72044AE}"/>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49" name="テキスト ボックス 248">
          <a:extLst>
            <a:ext uri="{FF2B5EF4-FFF2-40B4-BE49-F238E27FC236}">
              <a16:creationId xmlns:a16="http://schemas.microsoft.com/office/drawing/2014/main" id="{75F271B2-ABC6-4279-B36D-AAC85189F5F7}"/>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50" name="テキスト ボックス 249">
          <a:extLst>
            <a:ext uri="{FF2B5EF4-FFF2-40B4-BE49-F238E27FC236}">
              <a16:creationId xmlns:a16="http://schemas.microsoft.com/office/drawing/2014/main" id="{F68D1FA4-8320-44D7-A80B-5EB06BAF1A84}"/>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51" name="テキスト ボックス 250">
          <a:extLst>
            <a:ext uri="{FF2B5EF4-FFF2-40B4-BE49-F238E27FC236}">
              <a16:creationId xmlns:a16="http://schemas.microsoft.com/office/drawing/2014/main" id="{0308C2BB-2BC6-4764-B9D9-FAAAF947D332}"/>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52" name="テキスト ボックス 251">
          <a:extLst>
            <a:ext uri="{FF2B5EF4-FFF2-40B4-BE49-F238E27FC236}">
              <a16:creationId xmlns:a16="http://schemas.microsoft.com/office/drawing/2014/main" id="{9CEC08B9-3FD4-4CED-954F-FE7A25027321}"/>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144490</xdr:rowOff>
    </xdr:from>
    <xdr:to>
      <xdr:col>50</xdr:col>
      <xdr:colOff>165100</xdr:colOff>
      <xdr:row>86</xdr:row>
      <xdr:rowOff>74640</xdr:rowOff>
    </xdr:to>
    <xdr:sp macro="" textlink="">
      <xdr:nvSpPr>
        <xdr:cNvPr id="253" name="楕円 252">
          <a:extLst>
            <a:ext uri="{FF2B5EF4-FFF2-40B4-BE49-F238E27FC236}">
              <a16:creationId xmlns:a16="http://schemas.microsoft.com/office/drawing/2014/main" id="{1D95220F-B746-49D9-B22D-507B21899CEA}"/>
            </a:ext>
          </a:extLst>
        </xdr:cNvPr>
        <xdr:cNvSpPr/>
      </xdr:nvSpPr>
      <xdr:spPr>
        <a:xfrm>
          <a:off x="9588500" y="14717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148082</xdr:rowOff>
    </xdr:from>
    <xdr:to>
      <xdr:col>46</xdr:col>
      <xdr:colOff>38100</xdr:colOff>
      <xdr:row>86</xdr:row>
      <xdr:rowOff>78232</xdr:rowOff>
    </xdr:to>
    <xdr:sp macro="" textlink="">
      <xdr:nvSpPr>
        <xdr:cNvPr id="254" name="楕円 253">
          <a:extLst>
            <a:ext uri="{FF2B5EF4-FFF2-40B4-BE49-F238E27FC236}">
              <a16:creationId xmlns:a16="http://schemas.microsoft.com/office/drawing/2014/main" id="{F3063EAC-4072-4264-BB53-32E200F5959E}"/>
            </a:ext>
          </a:extLst>
        </xdr:cNvPr>
        <xdr:cNvSpPr/>
      </xdr:nvSpPr>
      <xdr:spPr>
        <a:xfrm>
          <a:off x="8699500" y="14721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23840</xdr:rowOff>
    </xdr:from>
    <xdr:to>
      <xdr:col>50</xdr:col>
      <xdr:colOff>114300</xdr:colOff>
      <xdr:row>86</xdr:row>
      <xdr:rowOff>27432</xdr:rowOff>
    </xdr:to>
    <xdr:cxnSp macro="">
      <xdr:nvCxnSpPr>
        <xdr:cNvPr id="255" name="直線コネクタ 254">
          <a:extLst>
            <a:ext uri="{FF2B5EF4-FFF2-40B4-BE49-F238E27FC236}">
              <a16:creationId xmlns:a16="http://schemas.microsoft.com/office/drawing/2014/main" id="{0B89A075-BF8F-40D5-849F-0184E5B69E33}"/>
            </a:ext>
          </a:extLst>
        </xdr:cNvPr>
        <xdr:cNvCxnSpPr/>
      </xdr:nvCxnSpPr>
      <xdr:spPr>
        <a:xfrm flipV="1">
          <a:off x="8750300" y="14768540"/>
          <a:ext cx="889000" cy="3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150803</xdr:rowOff>
    </xdr:from>
    <xdr:to>
      <xdr:col>41</xdr:col>
      <xdr:colOff>101600</xdr:colOff>
      <xdr:row>86</xdr:row>
      <xdr:rowOff>80953</xdr:rowOff>
    </xdr:to>
    <xdr:sp macro="" textlink="">
      <xdr:nvSpPr>
        <xdr:cNvPr id="256" name="楕円 255">
          <a:extLst>
            <a:ext uri="{FF2B5EF4-FFF2-40B4-BE49-F238E27FC236}">
              <a16:creationId xmlns:a16="http://schemas.microsoft.com/office/drawing/2014/main" id="{0ECE52CB-899B-4A1A-9BFA-2EA197D2E799}"/>
            </a:ext>
          </a:extLst>
        </xdr:cNvPr>
        <xdr:cNvSpPr/>
      </xdr:nvSpPr>
      <xdr:spPr>
        <a:xfrm>
          <a:off x="7810500" y="14724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27432</xdr:rowOff>
    </xdr:from>
    <xdr:to>
      <xdr:col>45</xdr:col>
      <xdr:colOff>177800</xdr:colOff>
      <xdr:row>86</xdr:row>
      <xdr:rowOff>30153</xdr:rowOff>
    </xdr:to>
    <xdr:cxnSp macro="">
      <xdr:nvCxnSpPr>
        <xdr:cNvPr id="257" name="直線コネクタ 256">
          <a:extLst>
            <a:ext uri="{FF2B5EF4-FFF2-40B4-BE49-F238E27FC236}">
              <a16:creationId xmlns:a16="http://schemas.microsoft.com/office/drawing/2014/main" id="{C9D26686-E82E-4519-9B1B-EB0DB3B39675}"/>
            </a:ext>
          </a:extLst>
        </xdr:cNvPr>
        <xdr:cNvCxnSpPr/>
      </xdr:nvCxnSpPr>
      <xdr:spPr>
        <a:xfrm flipV="1">
          <a:off x="7861300" y="14772132"/>
          <a:ext cx="889000" cy="2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167568</xdr:rowOff>
    </xdr:from>
    <xdr:to>
      <xdr:col>36</xdr:col>
      <xdr:colOff>165100</xdr:colOff>
      <xdr:row>86</xdr:row>
      <xdr:rowOff>97718</xdr:rowOff>
    </xdr:to>
    <xdr:sp macro="" textlink="">
      <xdr:nvSpPr>
        <xdr:cNvPr id="258" name="楕円 257">
          <a:extLst>
            <a:ext uri="{FF2B5EF4-FFF2-40B4-BE49-F238E27FC236}">
              <a16:creationId xmlns:a16="http://schemas.microsoft.com/office/drawing/2014/main" id="{B5CC4825-3AF7-4CBF-A43D-7FC79F69907B}"/>
            </a:ext>
          </a:extLst>
        </xdr:cNvPr>
        <xdr:cNvSpPr/>
      </xdr:nvSpPr>
      <xdr:spPr>
        <a:xfrm>
          <a:off x="6921500" y="14740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30153</xdr:rowOff>
    </xdr:from>
    <xdr:to>
      <xdr:col>41</xdr:col>
      <xdr:colOff>50800</xdr:colOff>
      <xdr:row>86</xdr:row>
      <xdr:rowOff>46918</xdr:rowOff>
    </xdr:to>
    <xdr:cxnSp macro="">
      <xdr:nvCxnSpPr>
        <xdr:cNvPr id="259" name="直線コネクタ 258">
          <a:extLst>
            <a:ext uri="{FF2B5EF4-FFF2-40B4-BE49-F238E27FC236}">
              <a16:creationId xmlns:a16="http://schemas.microsoft.com/office/drawing/2014/main" id="{AD570307-881B-4CDC-BF9C-4A7F2CCFB006}"/>
            </a:ext>
          </a:extLst>
        </xdr:cNvPr>
        <xdr:cNvCxnSpPr/>
      </xdr:nvCxnSpPr>
      <xdr:spPr>
        <a:xfrm flipV="1">
          <a:off x="6972300" y="14774853"/>
          <a:ext cx="889000" cy="16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103795</xdr:rowOff>
    </xdr:from>
    <xdr:ext cx="469744" cy="259045"/>
    <xdr:sp macro="" textlink="">
      <xdr:nvSpPr>
        <xdr:cNvPr id="260" name="n_1aveValue【公営住宅】&#10;一人当たり面積">
          <a:extLst>
            <a:ext uri="{FF2B5EF4-FFF2-40B4-BE49-F238E27FC236}">
              <a16:creationId xmlns:a16="http://schemas.microsoft.com/office/drawing/2014/main" id="{921F78BA-C393-42E7-9149-EEF75E33052C}"/>
            </a:ext>
          </a:extLst>
        </xdr:cNvPr>
        <xdr:cNvSpPr txBox="1"/>
      </xdr:nvSpPr>
      <xdr:spPr>
        <a:xfrm>
          <a:off x="9391727" y="14334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142874</xdr:rowOff>
    </xdr:from>
    <xdr:ext cx="469744" cy="259045"/>
    <xdr:sp macro="" textlink="">
      <xdr:nvSpPr>
        <xdr:cNvPr id="261" name="n_2aveValue【公営住宅】&#10;一人当たり面積">
          <a:extLst>
            <a:ext uri="{FF2B5EF4-FFF2-40B4-BE49-F238E27FC236}">
              <a16:creationId xmlns:a16="http://schemas.microsoft.com/office/drawing/2014/main" id="{21E1056E-2E18-4439-9269-B8AC5A155C69}"/>
            </a:ext>
          </a:extLst>
        </xdr:cNvPr>
        <xdr:cNvSpPr txBox="1"/>
      </xdr:nvSpPr>
      <xdr:spPr>
        <a:xfrm>
          <a:off x="8515427" y="14373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5278</xdr:rowOff>
    </xdr:from>
    <xdr:ext cx="469744" cy="259045"/>
    <xdr:sp macro="" textlink="">
      <xdr:nvSpPr>
        <xdr:cNvPr id="262" name="n_3aveValue【公営住宅】&#10;一人当たり面積">
          <a:extLst>
            <a:ext uri="{FF2B5EF4-FFF2-40B4-BE49-F238E27FC236}">
              <a16:creationId xmlns:a16="http://schemas.microsoft.com/office/drawing/2014/main" id="{EBCD9E15-B324-410B-B751-7412AE7A04A0}"/>
            </a:ext>
          </a:extLst>
        </xdr:cNvPr>
        <xdr:cNvSpPr txBox="1"/>
      </xdr:nvSpPr>
      <xdr:spPr>
        <a:xfrm>
          <a:off x="7626427" y="14407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129049</xdr:rowOff>
    </xdr:from>
    <xdr:ext cx="469744" cy="259045"/>
    <xdr:sp macro="" textlink="">
      <xdr:nvSpPr>
        <xdr:cNvPr id="263" name="n_4aveValue【公営住宅】&#10;一人当たり面積">
          <a:extLst>
            <a:ext uri="{FF2B5EF4-FFF2-40B4-BE49-F238E27FC236}">
              <a16:creationId xmlns:a16="http://schemas.microsoft.com/office/drawing/2014/main" id="{8ECBD8F7-EDC2-453D-A057-F88633A734AA}"/>
            </a:ext>
          </a:extLst>
        </xdr:cNvPr>
        <xdr:cNvSpPr txBox="1"/>
      </xdr:nvSpPr>
      <xdr:spPr>
        <a:xfrm>
          <a:off x="6737427" y="14359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65767</xdr:rowOff>
    </xdr:from>
    <xdr:ext cx="469744" cy="259045"/>
    <xdr:sp macro="" textlink="">
      <xdr:nvSpPr>
        <xdr:cNvPr id="264" name="n_1mainValue【公営住宅】&#10;一人当たり面積">
          <a:extLst>
            <a:ext uri="{FF2B5EF4-FFF2-40B4-BE49-F238E27FC236}">
              <a16:creationId xmlns:a16="http://schemas.microsoft.com/office/drawing/2014/main" id="{FE4480B4-AB88-4B24-9CD4-55B9812984D1}"/>
            </a:ext>
          </a:extLst>
        </xdr:cNvPr>
        <xdr:cNvSpPr txBox="1"/>
      </xdr:nvSpPr>
      <xdr:spPr>
        <a:xfrm>
          <a:off x="9391727" y="14810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69359</xdr:rowOff>
    </xdr:from>
    <xdr:ext cx="469744" cy="259045"/>
    <xdr:sp macro="" textlink="">
      <xdr:nvSpPr>
        <xdr:cNvPr id="265" name="n_2mainValue【公営住宅】&#10;一人当たり面積">
          <a:extLst>
            <a:ext uri="{FF2B5EF4-FFF2-40B4-BE49-F238E27FC236}">
              <a16:creationId xmlns:a16="http://schemas.microsoft.com/office/drawing/2014/main" id="{AC264DB7-2604-4BF6-BBDF-206EBB27B77B}"/>
            </a:ext>
          </a:extLst>
        </xdr:cNvPr>
        <xdr:cNvSpPr txBox="1"/>
      </xdr:nvSpPr>
      <xdr:spPr>
        <a:xfrm>
          <a:off x="8515427" y="14814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72080</xdr:rowOff>
    </xdr:from>
    <xdr:ext cx="469744" cy="259045"/>
    <xdr:sp macro="" textlink="">
      <xdr:nvSpPr>
        <xdr:cNvPr id="266" name="n_3mainValue【公営住宅】&#10;一人当たり面積">
          <a:extLst>
            <a:ext uri="{FF2B5EF4-FFF2-40B4-BE49-F238E27FC236}">
              <a16:creationId xmlns:a16="http://schemas.microsoft.com/office/drawing/2014/main" id="{AD7D1BC5-0442-4696-A179-D3A3D9AC84EA}"/>
            </a:ext>
          </a:extLst>
        </xdr:cNvPr>
        <xdr:cNvSpPr txBox="1"/>
      </xdr:nvSpPr>
      <xdr:spPr>
        <a:xfrm>
          <a:off x="7626427" y="14816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88845</xdr:rowOff>
    </xdr:from>
    <xdr:ext cx="469744" cy="259045"/>
    <xdr:sp macro="" textlink="">
      <xdr:nvSpPr>
        <xdr:cNvPr id="267" name="n_4mainValue【公営住宅】&#10;一人当たり面積">
          <a:extLst>
            <a:ext uri="{FF2B5EF4-FFF2-40B4-BE49-F238E27FC236}">
              <a16:creationId xmlns:a16="http://schemas.microsoft.com/office/drawing/2014/main" id="{001CD8E5-5869-4AC3-9AB2-FD526C7B18B8}"/>
            </a:ext>
          </a:extLst>
        </xdr:cNvPr>
        <xdr:cNvSpPr txBox="1"/>
      </xdr:nvSpPr>
      <xdr:spPr>
        <a:xfrm>
          <a:off x="6737427" y="148335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68" name="正方形/長方形 267">
          <a:extLst>
            <a:ext uri="{FF2B5EF4-FFF2-40B4-BE49-F238E27FC236}">
              <a16:creationId xmlns:a16="http://schemas.microsoft.com/office/drawing/2014/main" id="{CFD09BB7-69CB-4713-BFB7-55BC8E73BBBE}"/>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69" name="正方形/長方形 268">
          <a:extLst>
            <a:ext uri="{FF2B5EF4-FFF2-40B4-BE49-F238E27FC236}">
              <a16:creationId xmlns:a16="http://schemas.microsoft.com/office/drawing/2014/main" id="{00BFD107-CADE-4E6A-A365-C1E97C6736AF}"/>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70" name="正方形/長方形 269">
          <a:extLst>
            <a:ext uri="{FF2B5EF4-FFF2-40B4-BE49-F238E27FC236}">
              <a16:creationId xmlns:a16="http://schemas.microsoft.com/office/drawing/2014/main" id="{78796FF6-8FED-48BC-8972-8E8CE2859D4A}"/>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71" name="正方形/長方形 270">
          <a:extLst>
            <a:ext uri="{FF2B5EF4-FFF2-40B4-BE49-F238E27FC236}">
              <a16:creationId xmlns:a16="http://schemas.microsoft.com/office/drawing/2014/main" id="{99591964-35BE-4325-95EE-C1C6A3F7B90B}"/>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72" name="正方形/長方形 271">
          <a:extLst>
            <a:ext uri="{FF2B5EF4-FFF2-40B4-BE49-F238E27FC236}">
              <a16:creationId xmlns:a16="http://schemas.microsoft.com/office/drawing/2014/main" id="{F11BA158-BDDD-460F-8774-783AE4E95CE7}"/>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73" name="正方形/長方形 272">
          <a:extLst>
            <a:ext uri="{FF2B5EF4-FFF2-40B4-BE49-F238E27FC236}">
              <a16:creationId xmlns:a16="http://schemas.microsoft.com/office/drawing/2014/main" id="{D9859C6E-5C0F-454A-BF19-4F9396F4588F}"/>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74" name="正方形/長方形 273">
          <a:extLst>
            <a:ext uri="{FF2B5EF4-FFF2-40B4-BE49-F238E27FC236}">
              <a16:creationId xmlns:a16="http://schemas.microsoft.com/office/drawing/2014/main" id="{41AE9CD1-8566-45B1-9FB5-5ADAE6E66EE9}"/>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75" name="正方形/長方形 274">
          <a:extLst>
            <a:ext uri="{FF2B5EF4-FFF2-40B4-BE49-F238E27FC236}">
              <a16:creationId xmlns:a16="http://schemas.microsoft.com/office/drawing/2014/main" id="{B00796BD-BD1C-4693-B9A5-6EF4013470AD}"/>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76" name="正方形/長方形 275">
          <a:extLst>
            <a:ext uri="{FF2B5EF4-FFF2-40B4-BE49-F238E27FC236}">
              <a16:creationId xmlns:a16="http://schemas.microsoft.com/office/drawing/2014/main" id="{3731482C-5A22-407C-8608-72244DF826B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77" name="正方形/長方形 276">
          <a:extLst>
            <a:ext uri="{FF2B5EF4-FFF2-40B4-BE49-F238E27FC236}">
              <a16:creationId xmlns:a16="http://schemas.microsoft.com/office/drawing/2014/main" id="{700D24BF-A045-4033-8502-05BBE09AB97E}"/>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78" name="正方形/長方形 277">
          <a:extLst>
            <a:ext uri="{FF2B5EF4-FFF2-40B4-BE49-F238E27FC236}">
              <a16:creationId xmlns:a16="http://schemas.microsoft.com/office/drawing/2014/main" id="{5AB20FA1-71A8-4C79-8D5C-A135ECF0B16D}"/>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79" name="正方形/長方形 278">
          <a:extLst>
            <a:ext uri="{FF2B5EF4-FFF2-40B4-BE49-F238E27FC236}">
              <a16:creationId xmlns:a16="http://schemas.microsoft.com/office/drawing/2014/main" id="{81E91F5E-55A3-4B6B-A7C6-3549C60A22F4}"/>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80" name="正方形/長方形 279">
          <a:extLst>
            <a:ext uri="{FF2B5EF4-FFF2-40B4-BE49-F238E27FC236}">
              <a16:creationId xmlns:a16="http://schemas.microsoft.com/office/drawing/2014/main" id="{0010B0FE-5C7B-422B-91D5-A904C37A899C}"/>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81" name="正方形/長方形 280">
          <a:extLst>
            <a:ext uri="{FF2B5EF4-FFF2-40B4-BE49-F238E27FC236}">
              <a16:creationId xmlns:a16="http://schemas.microsoft.com/office/drawing/2014/main" id="{FAF12D63-D94F-4332-BD39-0D72F7D65B3F}"/>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82" name="正方形/長方形 281">
          <a:extLst>
            <a:ext uri="{FF2B5EF4-FFF2-40B4-BE49-F238E27FC236}">
              <a16:creationId xmlns:a16="http://schemas.microsoft.com/office/drawing/2014/main" id="{99AE00F1-4DCC-4E23-842F-D634602E236C}"/>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83" name="正方形/長方形 282">
          <a:extLst>
            <a:ext uri="{FF2B5EF4-FFF2-40B4-BE49-F238E27FC236}">
              <a16:creationId xmlns:a16="http://schemas.microsoft.com/office/drawing/2014/main" id="{F269DBE7-7F38-4777-95F9-779616D8A229}"/>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84" name="正方形/長方形 283">
          <a:extLst>
            <a:ext uri="{FF2B5EF4-FFF2-40B4-BE49-F238E27FC236}">
              <a16:creationId xmlns:a16="http://schemas.microsoft.com/office/drawing/2014/main" id="{029920E9-A504-4B1B-A388-141D2AADAE0B}"/>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85" name="正方形/長方形 284">
          <a:extLst>
            <a:ext uri="{FF2B5EF4-FFF2-40B4-BE49-F238E27FC236}">
              <a16:creationId xmlns:a16="http://schemas.microsoft.com/office/drawing/2014/main" id="{A8A0EA11-2E28-4BF8-8608-16E7281E3587}"/>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86" name="正方形/長方形 285">
          <a:extLst>
            <a:ext uri="{FF2B5EF4-FFF2-40B4-BE49-F238E27FC236}">
              <a16:creationId xmlns:a16="http://schemas.microsoft.com/office/drawing/2014/main" id="{F9D3FC0E-D935-4F3F-9EB3-FB990E49C016}"/>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87" name="正方形/長方形 286">
          <a:extLst>
            <a:ext uri="{FF2B5EF4-FFF2-40B4-BE49-F238E27FC236}">
              <a16:creationId xmlns:a16="http://schemas.microsoft.com/office/drawing/2014/main" id="{DAEDC24D-00C5-43E7-ABDE-8F088C598712}"/>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88" name="正方形/長方形 287">
          <a:extLst>
            <a:ext uri="{FF2B5EF4-FFF2-40B4-BE49-F238E27FC236}">
              <a16:creationId xmlns:a16="http://schemas.microsoft.com/office/drawing/2014/main" id="{0C7A5911-B230-46A0-BA43-520EEC6503FC}"/>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89" name="正方形/長方形 288">
          <a:extLst>
            <a:ext uri="{FF2B5EF4-FFF2-40B4-BE49-F238E27FC236}">
              <a16:creationId xmlns:a16="http://schemas.microsoft.com/office/drawing/2014/main" id="{EC6BA56D-EA83-4BE7-82C1-DD37A7177AAB}"/>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90" name="正方形/長方形 289">
          <a:extLst>
            <a:ext uri="{FF2B5EF4-FFF2-40B4-BE49-F238E27FC236}">
              <a16:creationId xmlns:a16="http://schemas.microsoft.com/office/drawing/2014/main" id="{49D8B5E7-3B7C-4940-B478-1127714C58F9}"/>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91" name="正方形/長方形 290">
          <a:extLst>
            <a:ext uri="{FF2B5EF4-FFF2-40B4-BE49-F238E27FC236}">
              <a16:creationId xmlns:a16="http://schemas.microsoft.com/office/drawing/2014/main" id="{919B4A27-97B2-4FD5-9988-36AD59D87CA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292" name="テキスト ボックス 291">
          <a:extLst>
            <a:ext uri="{FF2B5EF4-FFF2-40B4-BE49-F238E27FC236}">
              <a16:creationId xmlns:a16="http://schemas.microsoft.com/office/drawing/2014/main" id="{9080C921-C5BA-4637-AA82-35F5C634C10F}"/>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293" name="直線コネクタ 292">
          <a:extLst>
            <a:ext uri="{FF2B5EF4-FFF2-40B4-BE49-F238E27FC236}">
              <a16:creationId xmlns:a16="http://schemas.microsoft.com/office/drawing/2014/main" id="{0F739CC4-AB68-49F3-BB44-127AC397C934}"/>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294" name="テキスト ボックス 293">
          <a:extLst>
            <a:ext uri="{FF2B5EF4-FFF2-40B4-BE49-F238E27FC236}">
              <a16:creationId xmlns:a16="http://schemas.microsoft.com/office/drawing/2014/main" id="{7AEA30B3-7FDE-4CEC-9B2E-FF5764CD7B24}"/>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295" name="直線コネクタ 294">
          <a:extLst>
            <a:ext uri="{FF2B5EF4-FFF2-40B4-BE49-F238E27FC236}">
              <a16:creationId xmlns:a16="http://schemas.microsoft.com/office/drawing/2014/main" id="{42D30BAF-9753-4BDE-A62C-5EE7ADE30C8F}"/>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296" name="テキスト ボックス 295">
          <a:extLst>
            <a:ext uri="{FF2B5EF4-FFF2-40B4-BE49-F238E27FC236}">
              <a16:creationId xmlns:a16="http://schemas.microsoft.com/office/drawing/2014/main" id="{0F11E409-8BE6-4554-8A54-1627E6CA4A6A}"/>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297" name="直線コネクタ 296">
          <a:extLst>
            <a:ext uri="{FF2B5EF4-FFF2-40B4-BE49-F238E27FC236}">
              <a16:creationId xmlns:a16="http://schemas.microsoft.com/office/drawing/2014/main" id="{D5DE51E5-3F55-47C4-A4CC-B90B99B69D2C}"/>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298" name="テキスト ボックス 297">
          <a:extLst>
            <a:ext uri="{FF2B5EF4-FFF2-40B4-BE49-F238E27FC236}">
              <a16:creationId xmlns:a16="http://schemas.microsoft.com/office/drawing/2014/main" id="{BF5EFF57-4FFE-47D8-BD6C-A5F7944D4E49}"/>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299" name="直線コネクタ 298">
          <a:extLst>
            <a:ext uri="{FF2B5EF4-FFF2-40B4-BE49-F238E27FC236}">
              <a16:creationId xmlns:a16="http://schemas.microsoft.com/office/drawing/2014/main" id="{298B71FB-92CE-4720-8A33-650625E5B985}"/>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300" name="テキスト ボックス 299">
          <a:extLst>
            <a:ext uri="{FF2B5EF4-FFF2-40B4-BE49-F238E27FC236}">
              <a16:creationId xmlns:a16="http://schemas.microsoft.com/office/drawing/2014/main" id="{8B58011C-E9B6-43C4-8E45-29F6EFDC1B9D}"/>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301" name="直線コネクタ 300">
          <a:extLst>
            <a:ext uri="{FF2B5EF4-FFF2-40B4-BE49-F238E27FC236}">
              <a16:creationId xmlns:a16="http://schemas.microsoft.com/office/drawing/2014/main" id="{270C648E-8CCB-4E1E-8BED-174D9FB15D4E}"/>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302" name="テキスト ボックス 301">
          <a:extLst>
            <a:ext uri="{FF2B5EF4-FFF2-40B4-BE49-F238E27FC236}">
              <a16:creationId xmlns:a16="http://schemas.microsoft.com/office/drawing/2014/main" id="{018D7EE0-6B28-4AB9-B8E5-FD85AA66E8A9}"/>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303" name="直線コネクタ 302">
          <a:extLst>
            <a:ext uri="{FF2B5EF4-FFF2-40B4-BE49-F238E27FC236}">
              <a16:creationId xmlns:a16="http://schemas.microsoft.com/office/drawing/2014/main" id="{55BD141F-1A02-442F-8EF6-C0CD9BE21E1D}"/>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304" name="テキスト ボックス 303">
          <a:extLst>
            <a:ext uri="{FF2B5EF4-FFF2-40B4-BE49-F238E27FC236}">
              <a16:creationId xmlns:a16="http://schemas.microsoft.com/office/drawing/2014/main" id="{FBB03959-8329-464F-A9C4-983B52DAD8C7}"/>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305" name="直線コネクタ 304">
          <a:extLst>
            <a:ext uri="{FF2B5EF4-FFF2-40B4-BE49-F238E27FC236}">
              <a16:creationId xmlns:a16="http://schemas.microsoft.com/office/drawing/2014/main" id="{89413107-F334-4121-89B1-FB8082054C8C}"/>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306" name="テキスト ボックス 305">
          <a:extLst>
            <a:ext uri="{FF2B5EF4-FFF2-40B4-BE49-F238E27FC236}">
              <a16:creationId xmlns:a16="http://schemas.microsoft.com/office/drawing/2014/main" id="{693C3F2F-BF70-4B11-AA0C-0D1E6A7E59A9}"/>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07" name="直線コネクタ 306">
          <a:extLst>
            <a:ext uri="{FF2B5EF4-FFF2-40B4-BE49-F238E27FC236}">
              <a16:creationId xmlns:a16="http://schemas.microsoft.com/office/drawing/2014/main" id="{F4A3995E-8D48-45D2-BAF4-D22A2DEC912C}"/>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308" name="【認定こども園・幼稚園・保育所】&#10;有形固定資産減価償却率グラフ枠">
          <a:extLst>
            <a:ext uri="{FF2B5EF4-FFF2-40B4-BE49-F238E27FC236}">
              <a16:creationId xmlns:a16="http://schemas.microsoft.com/office/drawing/2014/main" id="{EBC20549-BEAB-460C-945D-2D46BF3FFE3D}"/>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154577</xdr:rowOff>
    </xdr:from>
    <xdr:to>
      <xdr:col>85</xdr:col>
      <xdr:colOff>126364</xdr:colOff>
      <xdr:row>42</xdr:row>
      <xdr:rowOff>92528</xdr:rowOff>
    </xdr:to>
    <xdr:cxnSp macro="">
      <xdr:nvCxnSpPr>
        <xdr:cNvPr id="309" name="直線コネクタ 308">
          <a:extLst>
            <a:ext uri="{FF2B5EF4-FFF2-40B4-BE49-F238E27FC236}">
              <a16:creationId xmlns:a16="http://schemas.microsoft.com/office/drawing/2014/main" id="{C1902F42-A1F9-4485-ADDC-D525A763B41D}"/>
            </a:ext>
          </a:extLst>
        </xdr:cNvPr>
        <xdr:cNvCxnSpPr/>
      </xdr:nvCxnSpPr>
      <xdr:spPr>
        <a:xfrm flipV="1">
          <a:off x="16318864" y="5812427"/>
          <a:ext cx="0" cy="14810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310" name="【認定こども園・幼稚園・保育所】&#10;有形固定資産減価償却率最小値テキスト">
          <a:extLst>
            <a:ext uri="{FF2B5EF4-FFF2-40B4-BE49-F238E27FC236}">
              <a16:creationId xmlns:a16="http://schemas.microsoft.com/office/drawing/2014/main" id="{A238DA45-D901-4E77-817E-011671F7645A}"/>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311" name="直線コネクタ 310">
          <a:extLst>
            <a:ext uri="{FF2B5EF4-FFF2-40B4-BE49-F238E27FC236}">
              <a16:creationId xmlns:a16="http://schemas.microsoft.com/office/drawing/2014/main" id="{1D15031E-47B0-4A27-85BB-CBC584119E6C}"/>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101254</xdr:rowOff>
    </xdr:from>
    <xdr:ext cx="340478" cy="259045"/>
    <xdr:sp macro="" textlink="">
      <xdr:nvSpPr>
        <xdr:cNvPr id="312" name="【認定こども園・幼稚園・保育所】&#10;有形固定資産減価償却率最大値テキスト">
          <a:extLst>
            <a:ext uri="{FF2B5EF4-FFF2-40B4-BE49-F238E27FC236}">
              <a16:creationId xmlns:a16="http://schemas.microsoft.com/office/drawing/2014/main" id="{163D03E1-698F-4DD5-A06D-D3302D6D5A9E}"/>
            </a:ext>
          </a:extLst>
        </xdr:cNvPr>
        <xdr:cNvSpPr txBox="1"/>
      </xdr:nvSpPr>
      <xdr:spPr>
        <a:xfrm>
          <a:off x="16357600" y="558765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154577</xdr:rowOff>
    </xdr:from>
    <xdr:to>
      <xdr:col>86</xdr:col>
      <xdr:colOff>25400</xdr:colOff>
      <xdr:row>33</xdr:row>
      <xdr:rowOff>154577</xdr:rowOff>
    </xdr:to>
    <xdr:cxnSp macro="">
      <xdr:nvCxnSpPr>
        <xdr:cNvPr id="313" name="直線コネクタ 312">
          <a:extLst>
            <a:ext uri="{FF2B5EF4-FFF2-40B4-BE49-F238E27FC236}">
              <a16:creationId xmlns:a16="http://schemas.microsoft.com/office/drawing/2014/main" id="{EFBA8324-1C4C-44E6-9932-83588AFC2C5C}"/>
            </a:ext>
          </a:extLst>
        </xdr:cNvPr>
        <xdr:cNvCxnSpPr/>
      </xdr:nvCxnSpPr>
      <xdr:spPr>
        <a:xfrm>
          <a:off x="16230600" y="58124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52812</xdr:rowOff>
    </xdr:from>
    <xdr:ext cx="405111" cy="259045"/>
    <xdr:sp macro="" textlink="">
      <xdr:nvSpPr>
        <xdr:cNvPr id="314" name="【認定こども園・幼稚園・保育所】&#10;有形固定資産減価償却率平均値テキスト">
          <a:extLst>
            <a:ext uri="{FF2B5EF4-FFF2-40B4-BE49-F238E27FC236}">
              <a16:creationId xmlns:a16="http://schemas.microsoft.com/office/drawing/2014/main" id="{BC372EBC-D411-4123-A672-32B343AAE01A}"/>
            </a:ext>
          </a:extLst>
        </xdr:cNvPr>
        <xdr:cNvSpPr txBox="1"/>
      </xdr:nvSpPr>
      <xdr:spPr>
        <a:xfrm>
          <a:off x="16357600" y="65679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74385</xdr:rowOff>
    </xdr:from>
    <xdr:to>
      <xdr:col>85</xdr:col>
      <xdr:colOff>177800</xdr:colOff>
      <xdr:row>39</xdr:row>
      <xdr:rowOff>4535</xdr:rowOff>
    </xdr:to>
    <xdr:sp macro="" textlink="">
      <xdr:nvSpPr>
        <xdr:cNvPr id="315" name="フローチャート: 判断 314">
          <a:extLst>
            <a:ext uri="{FF2B5EF4-FFF2-40B4-BE49-F238E27FC236}">
              <a16:creationId xmlns:a16="http://schemas.microsoft.com/office/drawing/2014/main" id="{017E7773-3DF0-4FC5-99EE-D2F1AECB6E13}"/>
            </a:ext>
          </a:extLst>
        </xdr:cNvPr>
        <xdr:cNvSpPr/>
      </xdr:nvSpPr>
      <xdr:spPr>
        <a:xfrm>
          <a:off x="16268700" y="658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43362</xdr:rowOff>
    </xdr:from>
    <xdr:to>
      <xdr:col>81</xdr:col>
      <xdr:colOff>101600</xdr:colOff>
      <xdr:row>38</xdr:row>
      <xdr:rowOff>144962</xdr:rowOff>
    </xdr:to>
    <xdr:sp macro="" textlink="">
      <xdr:nvSpPr>
        <xdr:cNvPr id="316" name="フローチャート: 判断 315">
          <a:extLst>
            <a:ext uri="{FF2B5EF4-FFF2-40B4-BE49-F238E27FC236}">
              <a16:creationId xmlns:a16="http://schemas.microsoft.com/office/drawing/2014/main" id="{9BDAB4F2-CCA1-40C6-96A1-681755E8809F}"/>
            </a:ext>
          </a:extLst>
        </xdr:cNvPr>
        <xdr:cNvSpPr/>
      </xdr:nvSpPr>
      <xdr:spPr>
        <a:xfrm>
          <a:off x="15430500" y="655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62956</xdr:rowOff>
    </xdr:from>
    <xdr:to>
      <xdr:col>76</xdr:col>
      <xdr:colOff>165100</xdr:colOff>
      <xdr:row>38</xdr:row>
      <xdr:rowOff>164556</xdr:rowOff>
    </xdr:to>
    <xdr:sp macro="" textlink="">
      <xdr:nvSpPr>
        <xdr:cNvPr id="317" name="フローチャート: 判断 316">
          <a:extLst>
            <a:ext uri="{FF2B5EF4-FFF2-40B4-BE49-F238E27FC236}">
              <a16:creationId xmlns:a16="http://schemas.microsoft.com/office/drawing/2014/main" id="{7B0EE711-D7B7-48DE-AEA6-15C47B5E6468}"/>
            </a:ext>
          </a:extLst>
        </xdr:cNvPr>
        <xdr:cNvSpPr/>
      </xdr:nvSpPr>
      <xdr:spPr>
        <a:xfrm>
          <a:off x="14541500" y="6578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54791</xdr:rowOff>
    </xdr:from>
    <xdr:to>
      <xdr:col>72</xdr:col>
      <xdr:colOff>38100</xdr:colOff>
      <xdr:row>38</xdr:row>
      <xdr:rowOff>156391</xdr:rowOff>
    </xdr:to>
    <xdr:sp macro="" textlink="">
      <xdr:nvSpPr>
        <xdr:cNvPr id="318" name="フローチャート: 判断 317">
          <a:extLst>
            <a:ext uri="{FF2B5EF4-FFF2-40B4-BE49-F238E27FC236}">
              <a16:creationId xmlns:a16="http://schemas.microsoft.com/office/drawing/2014/main" id="{9D56C3C3-FCC7-49BF-8FDB-A22AEA816A3B}"/>
            </a:ext>
          </a:extLst>
        </xdr:cNvPr>
        <xdr:cNvSpPr/>
      </xdr:nvSpPr>
      <xdr:spPr>
        <a:xfrm>
          <a:off x="13652500" y="6569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10704</xdr:rowOff>
    </xdr:from>
    <xdr:to>
      <xdr:col>67</xdr:col>
      <xdr:colOff>101600</xdr:colOff>
      <xdr:row>38</xdr:row>
      <xdr:rowOff>112304</xdr:rowOff>
    </xdr:to>
    <xdr:sp macro="" textlink="">
      <xdr:nvSpPr>
        <xdr:cNvPr id="319" name="フローチャート: 判断 318">
          <a:extLst>
            <a:ext uri="{FF2B5EF4-FFF2-40B4-BE49-F238E27FC236}">
              <a16:creationId xmlns:a16="http://schemas.microsoft.com/office/drawing/2014/main" id="{D29661BD-BFA8-46C7-B7CD-8B9F4DCEFC10}"/>
            </a:ext>
          </a:extLst>
        </xdr:cNvPr>
        <xdr:cNvSpPr/>
      </xdr:nvSpPr>
      <xdr:spPr>
        <a:xfrm>
          <a:off x="12763500" y="6525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20" name="テキスト ボックス 319">
          <a:extLst>
            <a:ext uri="{FF2B5EF4-FFF2-40B4-BE49-F238E27FC236}">
              <a16:creationId xmlns:a16="http://schemas.microsoft.com/office/drawing/2014/main" id="{96A7F93F-A7C1-4090-9B0F-2CB1C06C418D}"/>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21" name="テキスト ボックス 320">
          <a:extLst>
            <a:ext uri="{FF2B5EF4-FFF2-40B4-BE49-F238E27FC236}">
              <a16:creationId xmlns:a16="http://schemas.microsoft.com/office/drawing/2014/main" id="{CE3D8068-E132-4543-8E81-25AF0E995186}"/>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22" name="テキスト ボックス 321">
          <a:extLst>
            <a:ext uri="{FF2B5EF4-FFF2-40B4-BE49-F238E27FC236}">
              <a16:creationId xmlns:a16="http://schemas.microsoft.com/office/drawing/2014/main" id="{25C01D48-5167-4D02-AF46-EE23CC53C7FC}"/>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23" name="テキスト ボックス 322">
          <a:extLst>
            <a:ext uri="{FF2B5EF4-FFF2-40B4-BE49-F238E27FC236}">
              <a16:creationId xmlns:a16="http://schemas.microsoft.com/office/drawing/2014/main" id="{E60EB3AE-4E45-487F-B611-4DF5AF4B409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24" name="テキスト ボックス 323">
          <a:extLst>
            <a:ext uri="{FF2B5EF4-FFF2-40B4-BE49-F238E27FC236}">
              <a16:creationId xmlns:a16="http://schemas.microsoft.com/office/drawing/2014/main" id="{495A1D48-E1B9-4A9C-A6F8-3FCCE0232139}"/>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49893</xdr:rowOff>
    </xdr:from>
    <xdr:to>
      <xdr:col>81</xdr:col>
      <xdr:colOff>101600</xdr:colOff>
      <xdr:row>38</xdr:row>
      <xdr:rowOff>151493</xdr:rowOff>
    </xdr:to>
    <xdr:sp macro="" textlink="">
      <xdr:nvSpPr>
        <xdr:cNvPr id="325" name="楕円 324">
          <a:extLst>
            <a:ext uri="{FF2B5EF4-FFF2-40B4-BE49-F238E27FC236}">
              <a16:creationId xmlns:a16="http://schemas.microsoft.com/office/drawing/2014/main" id="{BACD21A7-44A5-4510-A28D-D005A7E29677}"/>
            </a:ext>
          </a:extLst>
        </xdr:cNvPr>
        <xdr:cNvSpPr/>
      </xdr:nvSpPr>
      <xdr:spPr>
        <a:xfrm>
          <a:off x="15430500" y="6564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92347</xdr:rowOff>
    </xdr:from>
    <xdr:to>
      <xdr:col>76</xdr:col>
      <xdr:colOff>165100</xdr:colOff>
      <xdr:row>38</xdr:row>
      <xdr:rowOff>22497</xdr:rowOff>
    </xdr:to>
    <xdr:sp macro="" textlink="">
      <xdr:nvSpPr>
        <xdr:cNvPr id="326" name="楕円 325">
          <a:extLst>
            <a:ext uri="{FF2B5EF4-FFF2-40B4-BE49-F238E27FC236}">
              <a16:creationId xmlns:a16="http://schemas.microsoft.com/office/drawing/2014/main" id="{E3BE0A69-1ABF-471C-808D-8623CB1287B7}"/>
            </a:ext>
          </a:extLst>
        </xdr:cNvPr>
        <xdr:cNvSpPr/>
      </xdr:nvSpPr>
      <xdr:spPr>
        <a:xfrm>
          <a:off x="14541500" y="6435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143147</xdr:rowOff>
    </xdr:from>
    <xdr:to>
      <xdr:col>81</xdr:col>
      <xdr:colOff>50800</xdr:colOff>
      <xdr:row>38</xdr:row>
      <xdr:rowOff>100693</xdr:rowOff>
    </xdr:to>
    <xdr:cxnSp macro="">
      <xdr:nvCxnSpPr>
        <xdr:cNvPr id="327" name="直線コネクタ 326">
          <a:extLst>
            <a:ext uri="{FF2B5EF4-FFF2-40B4-BE49-F238E27FC236}">
              <a16:creationId xmlns:a16="http://schemas.microsoft.com/office/drawing/2014/main" id="{B158D607-9DF4-4D50-BDA3-0BF05FA48723}"/>
            </a:ext>
          </a:extLst>
        </xdr:cNvPr>
        <xdr:cNvCxnSpPr/>
      </xdr:nvCxnSpPr>
      <xdr:spPr>
        <a:xfrm>
          <a:off x="14592300" y="6486797"/>
          <a:ext cx="889000" cy="128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36830</xdr:rowOff>
    </xdr:from>
    <xdr:to>
      <xdr:col>72</xdr:col>
      <xdr:colOff>38100</xdr:colOff>
      <xdr:row>37</xdr:row>
      <xdr:rowOff>138430</xdr:rowOff>
    </xdr:to>
    <xdr:sp macro="" textlink="">
      <xdr:nvSpPr>
        <xdr:cNvPr id="328" name="楕円 327">
          <a:extLst>
            <a:ext uri="{FF2B5EF4-FFF2-40B4-BE49-F238E27FC236}">
              <a16:creationId xmlns:a16="http://schemas.microsoft.com/office/drawing/2014/main" id="{C10C8212-340D-4D6E-A04F-D916D5BC439B}"/>
            </a:ext>
          </a:extLst>
        </xdr:cNvPr>
        <xdr:cNvSpPr/>
      </xdr:nvSpPr>
      <xdr:spPr>
        <a:xfrm>
          <a:off x="13652500" y="638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87630</xdr:rowOff>
    </xdr:from>
    <xdr:to>
      <xdr:col>76</xdr:col>
      <xdr:colOff>114300</xdr:colOff>
      <xdr:row>37</xdr:row>
      <xdr:rowOff>143147</xdr:rowOff>
    </xdr:to>
    <xdr:cxnSp macro="">
      <xdr:nvCxnSpPr>
        <xdr:cNvPr id="329" name="直線コネクタ 328">
          <a:extLst>
            <a:ext uri="{FF2B5EF4-FFF2-40B4-BE49-F238E27FC236}">
              <a16:creationId xmlns:a16="http://schemas.microsoft.com/office/drawing/2014/main" id="{D7A1216B-30AA-459D-84E3-D9139B05C96F}"/>
            </a:ext>
          </a:extLst>
        </xdr:cNvPr>
        <xdr:cNvCxnSpPr/>
      </xdr:nvCxnSpPr>
      <xdr:spPr>
        <a:xfrm>
          <a:off x="13703300" y="6431280"/>
          <a:ext cx="8890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12337</xdr:rowOff>
    </xdr:from>
    <xdr:to>
      <xdr:col>67</xdr:col>
      <xdr:colOff>101600</xdr:colOff>
      <xdr:row>37</xdr:row>
      <xdr:rowOff>113937</xdr:rowOff>
    </xdr:to>
    <xdr:sp macro="" textlink="">
      <xdr:nvSpPr>
        <xdr:cNvPr id="330" name="楕円 329">
          <a:extLst>
            <a:ext uri="{FF2B5EF4-FFF2-40B4-BE49-F238E27FC236}">
              <a16:creationId xmlns:a16="http://schemas.microsoft.com/office/drawing/2014/main" id="{F9566D8A-3688-4B35-9ABA-1A0A6F64B693}"/>
            </a:ext>
          </a:extLst>
        </xdr:cNvPr>
        <xdr:cNvSpPr/>
      </xdr:nvSpPr>
      <xdr:spPr>
        <a:xfrm>
          <a:off x="12763500" y="6355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63137</xdr:rowOff>
    </xdr:from>
    <xdr:to>
      <xdr:col>71</xdr:col>
      <xdr:colOff>177800</xdr:colOff>
      <xdr:row>37</xdr:row>
      <xdr:rowOff>87630</xdr:rowOff>
    </xdr:to>
    <xdr:cxnSp macro="">
      <xdr:nvCxnSpPr>
        <xdr:cNvPr id="331" name="直線コネクタ 330">
          <a:extLst>
            <a:ext uri="{FF2B5EF4-FFF2-40B4-BE49-F238E27FC236}">
              <a16:creationId xmlns:a16="http://schemas.microsoft.com/office/drawing/2014/main" id="{3D065875-B5A5-4A56-994B-E9D442162CEB}"/>
            </a:ext>
          </a:extLst>
        </xdr:cNvPr>
        <xdr:cNvCxnSpPr/>
      </xdr:nvCxnSpPr>
      <xdr:spPr>
        <a:xfrm>
          <a:off x="12814300" y="6406787"/>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161488</xdr:rowOff>
    </xdr:from>
    <xdr:ext cx="405111" cy="259045"/>
    <xdr:sp macro="" textlink="">
      <xdr:nvSpPr>
        <xdr:cNvPr id="332" name="n_1aveValue【認定こども園・幼稚園・保育所】&#10;有形固定資産減価償却率">
          <a:extLst>
            <a:ext uri="{FF2B5EF4-FFF2-40B4-BE49-F238E27FC236}">
              <a16:creationId xmlns:a16="http://schemas.microsoft.com/office/drawing/2014/main" id="{09FA408B-ED07-413E-99D0-85FBB35A428D}"/>
            </a:ext>
          </a:extLst>
        </xdr:cNvPr>
        <xdr:cNvSpPr txBox="1"/>
      </xdr:nvSpPr>
      <xdr:spPr>
        <a:xfrm>
          <a:off x="15266044" y="6333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155683</xdr:rowOff>
    </xdr:from>
    <xdr:ext cx="405111" cy="259045"/>
    <xdr:sp macro="" textlink="">
      <xdr:nvSpPr>
        <xdr:cNvPr id="333" name="n_2aveValue【認定こども園・幼稚園・保育所】&#10;有形固定資産減価償却率">
          <a:extLst>
            <a:ext uri="{FF2B5EF4-FFF2-40B4-BE49-F238E27FC236}">
              <a16:creationId xmlns:a16="http://schemas.microsoft.com/office/drawing/2014/main" id="{C7019C99-1256-457D-8D40-E07FEBA3250D}"/>
            </a:ext>
          </a:extLst>
        </xdr:cNvPr>
        <xdr:cNvSpPr txBox="1"/>
      </xdr:nvSpPr>
      <xdr:spPr>
        <a:xfrm>
          <a:off x="14389744" y="6670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147518</xdr:rowOff>
    </xdr:from>
    <xdr:ext cx="405111" cy="259045"/>
    <xdr:sp macro="" textlink="">
      <xdr:nvSpPr>
        <xdr:cNvPr id="334" name="n_3aveValue【認定こども園・幼稚園・保育所】&#10;有形固定資産減価償却率">
          <a:extLst>
            <a:ext uri="{FF2B5EF4-FFF2-40B4-BE49-F238E27FC236}">
              <a16:creationId xmlns:a16="http://schemas.microsoft.com/office/drawing/2014/main" id="{03AB2C13-C912-4511-955A-AFBE0F86D0F7}"/>
            </a:ext>
          </a:extLst>
        </xdr:cNvPr>
        <xdr:cNvSpPr txBox="1"/>
      </xdr:nvSpPr>
      <xdr:spPr>
        <a:xfrm>
          <a:off x="13500744" y="66626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103431</xdr:rowOff>
    </xdr:from>
    <xdr:ext cx="405111" cy="259045"/>
    <xdr:sp macro="" textlink="">
      <xdr:nvSpPr>
        <xdr:cNvPr id="335" name="n_4aveValue【認定こども園・幼稚園・保育所】&#10;有形固定資産減価償却率">
          <a:extLst>
            <a:ext uri="{FF2B5EF4-FFF2-40B4-BE49-F238E27FC236}">
              <a16:creationId xmlns:a16="http://schemas.microsoft.com/office/drawing/2014/main" id="{5C610C93-9970-497B-AD4A-853C694DB9E7}"/>
            </a:ext>
          </a:extLst>
        </xdr:cNvPr>
        <xdr:cNvSpPr txBox="1"/>
      </xdr:nvSpPr>
      <xdr:spPr>
        <a:xfrm>
          <a:off x="12611744" y="66185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142620</xdr:rowOff>
    </xdr:from>
    <xdr:ext cx="405111" cy="259045"/>
    <xdr:sp macro="" textlink="">
      <xdr:nvSpPr>
        <xdr:cNvPr id="336" name="n_1mainValue【認定こども園・幼稚園・保育所】&#10;有形固定資産減価償却率">
          <a:extLst>
            <a:ext uri="{FF2B5EF4-FFF2-40B4-BE49-F238E27FC236}">
              <a16:creationId xmlns:a16="http://schemas.microsoft.com/office/drawing/2014/main" id="{80278FCB-40B8-471C-A425-6F6131B1D252}"/>
            </a:ext>
          </a:extLst>
        </xdr:cNvPr>
        <xdr:cNvSpPr txBox="1"/>
      </xdr:nvSpPr>
      <xdr:spPr>
        <a:xfrm>
          <a:off x="15266044" y="6657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39024</xdr:rowOff>
    </xdr:from>
    <xdr:ext cx="405111" cy="259045"/>
    <xdr:sp macro="" textlink="">
      <xdr:nvSpPr>
        <xdr:cNvPr id="337" name="n_2mainValue【認定こども園・幼稚園・保育所】&#10;有形固定資産減価償却率">
          <a:extLst>
            <a:ext uri="{FF2B5EF4-FFF2-40B4-BE49-F238E27FC236}">
              <a16:creationId xmlns:a16="http://schemas.microsoft.com/office/drawing/2014/main" id="{F27EBC49-74B2-46AE-847C-BAEB1F1165A4}"/>
            </a:ext>
          </a:extLst>
        </xdr:cNvPr>
        <xdr:cNvSpPr txBox="1"/>
      </xdr:nvSpPr>
      <xdr:spPr>
        <a:xfrm>
          <a:off x="14389744" y="62112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154957</xdr:rowOff>
    </xdr:from>
    <xdr:ext cx="405111" cy="259045"/>
    <xdr:sp macro="" textlink="">
      <xdr:nvSpPr>
        <xdr:cNvPr id="338" name="n_3mainValue【認定こども園・幼稚園・保育所】&#10;有形固定資産減価償却率">
          <a:extLst>
            <a:ext uri="{FF2B5EF4-FFF2-40B4-BE49-F238E27FC236}">
              <a16:creationId xmlns:a16="http://schemas.microsoft.com/office/drawing/2014/main" id="{9B75C64A-2A89-431E-A9DB-846F0794FF51}"/>
            </a:ext>
          </a:extLst>
        </xdr:cNvPr>
        <xdr:cNvSpPr txBox="1"/>
      </xdr:nvSpPr>
      <xdr:spPr>
        <a:xfrm>
          <a:off x="13500744" y="615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130464</xdr:rowOff>
    </xdr:from>
    <xdr:ext cx="405111" cy="259045"/>
    <xdr:sp macro="" textlink="">
      <xdr:nvSpPr>
        <xdr:cNvPr id="339" name="n_4mainValue【認定こども園・幼稚園・保育所】&#10;有形固定資産減価償却率">
          <a:extLst>
            <a:ext uri="{FF2B5EF4-FFF2-40B4-BE49-F238E27FC236}">
              <a16:creationId xmlns:a16="http://schemas.microsoft.com/office/drawing/2014/main" id="{42775A0C-9B43-4172-B041-1D6527CB5940}"/>
            </a:ext>
          </a:extLst>
        </xdr:cNvPr>
        <xdr:cNvSpPr txBox="1"/>
      </xdr:nvSpPr>
      <xdr:spPr>
        <a:xfrm>
          <a:off x="12611744" y="61312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40" name="正方形/長方形 339">
          <a:extLst>
            <a:ext uri="{FF2B5EF4-FFF2-40B4-BE49-F238E27FC236}">
              <a16:creationId xmlns:a16="http://schemas.microsoft.com/office/drawing/2014/main" id="{A602B5D5-DEAB-4661-9952-9A9070F543DC}"/>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41" name="正方形/長方形 340">
          <a:extLst>
            <a:ext uri="{FF2B5EF4-FFF2-40B4-BE49-F238E27FC236}">
              <a16:creationId xmlns:a16="http://schemas.microsoft.com/office/drawing/2014/main" id="{3AD77F6C-ED4E-47B0-AEC7-BBF0668A5667}"/>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42" name="正方形/長方形 341">
          <a:extLst>
            <a:ext uri="{FF2B5EF4-FFF2-40B4-BE49-F238E27FC236}">
              <a16:creationId xmlns:a16="http://schemas.microsoft.com/office/drawing/2014/main" id="{3EE1EC41-2192-4B8C-97B5-386515B84D86}"/>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43" name="正方形/長方形 342">
          <a:extLst>
            <a:ext uri="{FF2B5EF4-FFF2-40B4-BE49-F238E27FC236}">
              <a16:creationId xmlns:a16="http://schemas.microsoft.com/office/drawing/2014/main" id="{8980E5E5-2FCE-4146-AF71-64130965D817}"/>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44" name="正方形/長方形 343">
          <a:extLst>
            <a:ext uri="{FF2B5EF4-FFF2-40B4-BE49-F238E27FC236}">
              <a16:creationId xmlns:a16="http://schemas.microsoft.com/office/drawing/2014/main" id="{D05175E0-D2EE-4CE7-9ECB-17C9CFFEF06E}"/>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45" name="正方形/長方形 344">
          <a:extLst>
            <a:ext uri="{FF2B5EF4-FFF2-40B4-BE49-F238E27FC236}">
              <a16:creationId xmlns:a16="http://schemas.microsoft.com/office/drawing/2014/main" id="{D1586A71-40E8-4E23-9AC2-D8E43F87BC4A}"/>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46" name="正方形/長方形 345">
          <a:extLst>
            <a:ext uri="{FF2B5EF4-FFF2-40B4-BE49-F238E27FC236}">
              <a16:creationId xmlns:a16="http://schemas.microsoft.com/office/drawing/2014/main" id="{D7848FDC-12DC-4DFE-9AC7-EF046B17B47F}"/>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47" name="正方形/長方形 346">
          <a:extLst>
            <a:ext uri="{FF2B5EF4-FFF2-40B4-BE49-F238E27FC236}">
              <a16:creationId xmlns:a16="http://schemas.microsoft.com/office/drawing/2014/main" id="{B9437165-B5DF-46BC-B0B7-B0E04162659E}"/>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48" name="テキスト ボックス 347">
          <a:extLst>
            <a:ext uri="{FF2B5EF4-FFF2-40B4-BE49-F238E27FC236}">
              <a16:creationId xmlns:a16="http://schemas.microsoft.com/office/drawing/2014/main" id="{8DEC5A00-CF1D-4A51-B0BB-BDD7AD455DDC}"/>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49" name="直線コネクタ 348">
          <a:extLst>
            <a:ext uri="{FF2B5EF4-FFF2-40B4-BE49-F238E27FC236}">
              <a16:creationId xmlns:a16="http://schemas.microsoft.com/office/drawing/2014/main" id="{727CBAB4-4613-45FC-94AA-4C1D020E4348}"/>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350" name="直線コネクタ 349">
          <a:extLst>
            <a:ext uri="{FF2B5EF4-FFF2-40B4-BE49-F238E27FC236}">
              <a16:creationId xmlns:a16="http://schemas.microsoft.com/office/drawing/2014/main" id="{4C2D0E83-935D-42C6-9E6C-9E82105C74DE}"/>
            </a:ext>
          </a:extLst>
        </xdr:cNvPr>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351" name="テキスト ボックス 350">
          <a:extLst>
            <a:ext uri="{FF2B5EF4-FFF2-40B4-BE49-F238E27FC236}">
              <a16:creationId xmlns:a16="http://schemas.microsoft.com/office/drawing/2014/main" id="{83FB575A-9C31-43CA-9185-188FC48B8235}"/>
            </a:ext>
          </a:extLst>
        </xdr:cNvPr>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352" name="直線コネクタ 351">
          <a:extLst>
            <a:ext uri="{FF2B5EF4-FFF2-40B4-BE49-F238E27FC236}">
              <a16:creationId xmlns:a16="http://schemas.microsoft.com/office/drawing/2014/main" id="{930630A5-E674-49FA-BE35-5CC899D71782}"/>
            </a:ext>
          </a:extLst>
        </xdr:cNvPr>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353" name="テキスト ボックス 352">
          <a:extLst>
            <a:ext uri="{FF2B5EF4-FFF2-40B4-BE49-F238E27FC236}">
              <a16:creationId xmlns:a16="http://schemas.microsoft.com/office/drawing/2014/main" id="{C3116D31-FD12-4D93-ADDA-DC54D65E5687}"/>
            </a:ext>
          </a:extLst>
        </xdr:cNvPr>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354" name="直線コネクタ 353">
          <a:extLst>
            <a:ext uri="{FF2B5EF4-FFF2-40B4-BE49-F238E27FC236}">
              <a16:creationId xmlns:a16="http://schemas.microsoft.com/office/drawing/2014/main" id="{C9D56A85-631E-4C68-842D-CB2D2772D4AA}"/>
            </a:ext>
          </a:extLst>
        </xdr:cNvPr>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355" name="テキスト ボックス 354">
          <a:extLst>
            <a:ext uri="{FF2B5EF4-FFF2-40B4-BE49-F238E27FC236}">
              <a16:creationId xmlns:a16="http://schemas.microsoft.com/office/drawing/2014/main" id="{1891C8B8-EBC4-4605-B799-8106B90343D5}"/>
            </a:ext>
          </a:extLst>
        </xdr:cNvPr>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356" name="直線コネクタ 355">
          <a:extLst>
            <a:ext uri="{FF2B5EF4-FFF2-40B4-BE49-F238E27FC236}">
              <a16:creationId xmlns:a16="http://schemas.microsoft.com/office/drawing/2014/main" id="{F5499DBE-62A4-4ECA-9D2F-283A6AF303E4}"/>
            </a:ext>
          </a:extLst>
        </xdr:cNvPr>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357" name="テキスト ボックス 356">
          <a:extLst>
            <a:ext uri="{FF2B5EF4-FFF2-40B4-BE49-F238E27FC236}">
              <a16:creationId xmlns:a16="http://schemas.microsoft.com/office/drawing/2014/main" id="{F0C6F9C6-14D6-460E-8E53-905EEF01E0AA}"/>
            </a:ext>
          </a:extLst>
        </xdr:cNvPr>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358" name="直線コネクタ 357">
          <a:extLst>
            <a:ext uri="{FF2B5EF4-FFF2-40B4-BE49-F238E27FC236}">
              <a16:creationId xmlns:a16="http://schemas.microsoft.com/office/drawing/2014/main" id="{D6A9366A-73A9-41F2-886C-A409E955D933}"/>
            </a:ext>
          </a:extLst>
        </xdr:cNvPr>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359" name="テキスト ボックス 358">
          <a:extLst>
            <a:ext uri="{FF2B5EF4-FFF2-40B4-BE49-F238E27FC236}">
              <a16:creationId xmlns:a16="http://schemas.microsoft.com/office/drawing/2014/main" id="{B6DAAC25-0865-4494-ADE5-2AF9F3B5D6BE}"/>
            </a:ext>
          </a:extLst>
        </xdr:cNvPr>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360" name="直線コネクタ 359">
          <a:extLst>
            <a:ext uri="{FF2B5EF4-FFF2-40B4-BE49-F238E27FC236}">
              <a16:creationId xmlns:a16="http://schemas.microsoft.com/office/drawing/2014/main" id="{D70AF9AB-A8F0-4056-9BEE-584CD2C5427B}"/>
            </a:ext>
          </a:extLst>
        </xdr:cNvPr>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361" name="テキスト ボックス 360">
          <a:extLst>
            <a:ext uri="{FF2B5EF4-FFF2-40B4-BE49-F238E27FC236}">
              <a16:creationId xmlns:a16="http://schemas.microsoft.com/office/drawing/2014/main" id="{86A0362F-A276-43AF-AAD4-91CD5D6D85DD}"/>
            </a:ext>
          </a:extLst>
        </xdr:cNvPr>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62" name="直線コネクタ 361">
          <a:extLst>
            <a:ext uri="{FF2B5EF4-FFF2-40B4-BE49-F238E27FC236}">
              <a16:creationId xmlns:a16="http://schemas.microsoft.com/office/drawing/2014/main" id="{A70DF50E-1A86-42C3-8631-6C7D91BE435D}"/>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363" name="テキスト ボックス 362">
          <a:extLst>
            <a:ext uri="{FF2B5EF4-FFF2-40B4-BE49-F238E27FC236}">
              <a16:creationId xmlns:a16="http://schemas.microsoft.com/office/drawing/2014/main" id="{2C5BF93D-13FA-43F6-A136-81BC3BC5B855}"/>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64" name="【認定こども園・幼稚園・保育所】&#10;一人当たり面積グラフ枠">
          <a:extLst>
            <a:ext uri="{FF2B5EF4-FFF2-40B4-BE49-F238E27FC236}">
              <a16:creationId xmlns:a16="http://schemas.microsoft.com/office/drawing/2014/main" id="{0A0900D1-5379-4C13-B295-D19024F47DEE}"/>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155122</xdr:rowOff>
    </xdr:from>
    <xdr:to>
      <xdr:col>116</xdr:col>
      <xdr:colOff>62864</xdr:colOff>
      <xdr:row>41</xdr:row>
      <xdr:rowOff>168184</xdr:rowOff>
    </xdr:to>
    <xdr:cxnSp macro="">
      <xdr:nvCxnSpPr>
        <xdr:cNvPr id="365" name="直線コネクタ 364">
          <a:extLst>
            <a:ext uri="{FF2B5EF4-FFF2-40B4-BE49-F238E27FC236}">
              <a16:creationId xmlns:a16="http://schemas.microsoft.com/office/drawing/2014/main" id="{C6B5C7D2-06FA-477D-A553-F12A246A1AEB}"/>
            </a:ext>
          </a:extLst>
        </xdr:cNvPr>
        <xdr:cNvCxnSpPr/>
      </xdr:nvCxnSpPr>
      <xdr:spPr>
        <a:xfrm flipV="1">
          <a:off x="22160864" y="5812972"/>
          <a:ext cx="0" cy="13846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561</xdr:rowOff>
    </xdr:from>
    <xdr:ext cx="469744" cy="259045"/>
    <xdr:sp macro="" textlink="">
      <xdr:nvSpPr>
        <xdr:cNvPr id="366" name="【認定こども園・幼稚園・保育所】&#10;一人当たり面積最小値テキスト">
          <a:extLst>
            <a:ext uri="{FF2B5EF4-FFF2-40B4-BE49-F238E27FC236}">
              <a16:creationId xmlns:a16="http://schemas.microsoft.com/office/drawing/2014/main" id="{1DBD1A6E-B466-4CDD-B6DB-6B1A96400E35}"/>
            </a:ext>
          </a:extLst>
        </xdr:cNvPr>
        <xdr:cNvSpPr txBox="1"/>
      </xdr:nvSpPr>
      <xdr:spPr>
        <a:xfrm>
          <a:off x="22199600" y="7201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168184</xdr:rowOff>
    </xdr:from>
    <xdr:to>
      <xdr:col>116</xdr:col>
      <xdr:colOff>152400</xdr:colOff>
      <xdr:row>41</xdr:row>
      <xdr:rowOff>168184</xdr:rowOff>
    </xdr:to>
    <xdr:cxnSp macro="">
      <xdr:nvCxnSpPr>
        <xdr:cNvPr id="367" name="直線コネクタ 366">
          <a:extLst>
            <a:ext uri="{FF2B5EF4-FFF2-40B4-BE49-F238E27FC236}">
              <a16:creationId xmlns:a16="http://schemas.microsoft.com/office/drawing/2014/main" id="{EFF188C8-98D3-4872-9E8A-7149FE0CBDF0}"/>
            </a:ext>
          </a:extLst>
        </xdr:cNvPr>
        <xdr:cNvCxnSpPr/>
      </xdr:nvCxnSpPr>
      <xdr:spPr>
        <a:xfrm>
          <a:off x="22072600" y="71976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101799</xdr:rowOff>
    </xdr:from>
    <xdr:ext cx="469744" cy="259045"/>
    <xdr:sp macro="" textlink="">
      <xdr:nvSpPr>
        <xdr:cNvPr id="368" name="【認定こども園・幼稚園・保育所】&#10;一人当たり面積最大値テキスト">
          <a:extLst>
            <a:ext uri="{FF2B5EF4-FFF2-40B4-BE49-F238E27FC236}">
              <a16:creationId xmlns:a16="http://schemas.microsoft.com/office/drawing/2014/main" id="{1BD05523-8548-485C-B72C-156B44EF75C1}"/>
            </a:ext>
          </a:extLst>
        </xdr:cNvPr>
        <xdr:cNvSpPr txBox="1"/>
      </xdr:nvSpPr>
      <xdr:spPr>
        <a:xfrm>
          <a:off x="22199600" y="5588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155122</xdr:rowOff>
    </xdr:from>
    <xdr:to>
      <xdr:col>116</xdr:col>
      <xdr:colOff>152400</xdr:colOff>
      <xdr:row>33</xdr:row>
      <xdr:rowOff>155122</xdr:rowOff>
    </xdr:to>
    <xdr:cxnSp macro="">
      <xdr:nvCxnSpPr>
        <xdr:cNvPr id="369" name="直線コネクタ 368">
          <a:extLst>
            <a:ext uri="{FF2B5EF4-FFF2-40B4-BE49-F238E27FC236}">
              <a16:creationId xmlns:a16="http://schemas.microsoft.com/office/drawing/2014/main" id="{683F2789-D8A8-4512-B32F-59054314FEE7}"/>
            </a:ext>
          </a:extLst>
        </xdr:cNvPr>
        <xdr:cNvCxnSpPr/>
      </xdr:nvCxnSpPr>
      <xdr:spPr>
        <a:xfrm>
          <a:off x="22072600" y="5812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8726</xdr:rowOff>
    </xdr:from>
    <xdr:ext cx="469744" cy="259045"/>
    <xdr:sp macro="" textlink="">
      <xdr:nvSpPr>
        <xdr:cNvPr id="370" name="【認定こども園・幼稚園・保育所】&#10;一人当たり面積平均値テキスト">
          <a:extLst>
            <a:ext uri="{FF2B5EF4-FFF2-40B4-BE49-F238E27FC236}">
              <a16:creationId xmlns:a16="http://schemas.microsoft.com/office/drawing/2014/main" id="{1646BFD1-AF8D-4113-968B-08E440086D2E}"/>
            </a:ext>
          </a:extLst>
        </xdr:cNvPr>
        <xdr:cNvSpPr txBox="1"/>
      </xdr:nvSpPr>
      <xdr:spPr>
        <a:xfrm>
          <a:off x="22199600" y="669527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30299</xdr:rowOff>
    </xdr:from>
    <xdr:to>
      <xdr:col>116</xdr:col>
      <xdr:colOff>114300</xdr:colOff>
      <xdr:row>39</xdr:row>
      <xdr:rowOff>131899</xdr:rowOff>
    </xdr:to>
    <xdr:sp macro="" textlink="">
      <xdr:nvSpPr>
        <xdr:cNvPr id="371" name="フローチャート: 判断 370">
          <a:extLst>
            <a:ext uri="{FF2B5EF4-FFF2-40B4-BE49-F238E27FC236}">
              <a16:creationId xmlns:a16="http://schemas.microsoft.com/office/drawing/2014/main" id="{BAC71430-DA7E-4DFA-BDCD-88805C6509B4}"/>
            </a:ext>
          </a:extLst>
        </xdr:cNvPr>
        <xdr:cNvSpPr/>
      </xdr:nvSpPr>
      <xdr:spPr>
        <a:xfrm>
          <a:off x="22110700" y="6716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34653</xdr:rowOff>
    </xdr:from>
    <xdr:to>
      <xdr:col>112</xdr:col>
      <xdr:colOff>38100</xdr:colOff>
      <xdr:row>39</xdr:row>
      <xdr:rowOff>136253</xdr:rowOff>
    </xdr:to>
    <xdr:sp macro="" textlink="">
      <xdr:nvSpPr>
        <xdr:cNvPr id="372" name="フローチャート: 判断 371">
          <a:extLst>
            <a:ext uri="{FF2B5EF4-FFF2-40B4-BE49-F238E27FC236}">
              <a16:creationId xmlns:a16="http://schemas.microsoft.com/office/drawing/2014/main" id="{0E12CCA4-207D-4DE1-B1C6-1949BE54309F}"/>
            </a:ext>
          </a:extLst>
        </xdr:cNvPr>
        <xdr:cNvSpPr/>
      </xdr:nvSpPr>
      <xdr:spPr>
        <a:xfrm>
          <a:off x="21272500" y="6721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95613</xdr:rowOff>
    </xdr:from>
    <xdr:to>
      <xdr:col>107</xdr:col>
      <xdr:colOff>101600</xdr:colOff>
      <xdr:row>40</xdr:row>
      <xdr:rowOff>25763</xdr:rowOff>
    </xdr:to>
    <xdr:sp macro="" textlink="">
      <xdr:nvSpPr>
        <xdr:cNvPr id="373" name="フローチャート: 判断 372">
          <a:extLst>
            <a:ext uri="{FF2B5EF4-FFF2-40B4-BE49-F238E27FC236}">
              <a16:creationId xmlns:a16="http://schemas.microsoft.com/office/drawing/2014/main" id="{6705DCCD-6827-438B-9BD3-001378BB54DA}"/>
            </a:ext>
          </a:extLst>
        </xdr:cNvPr>
        <xdr:cNvSpPr/>
      </xdr:nvSpPr>
      <xdr:spPr>
        <a:xfrm>
          <a:off x="20383500" y="6782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121738</xdr:rowOff>
    </xdr:from>
    <xdr:to>
      <xdr:col>102</xdr:col>
      <xdr:colOff>165100</xdr:colOff>
      <xdr:row>40</xdr:row>
      <xdr:rowOff>51888</xdr:rowOff>
    </xdr:to>
    <xdr:sp macro="" textlink="">
      <xdr:nvSpPr>
        <xdr:cNvPr id="374" name="フローチャート: 判断 373">
          <a:extLst>
            <a:ext uri="{FF2B5EF4-FFF2-40B4-BE49-F238E27FC236}">
              <a16:creationId xmlns:a16="http://schemas.microsoft.com/office/drawing/2014/main" id="{47DA1ED5-51E1-4339-8146-AB4ABCF27710}"/>
            </a:ext>
          </a:extLst>
        </xdr:cNvPr>
        <xdr:cNvSpPr/>
      </xdr:nvSpPr>
      <xdr:spPr>
        <a:xfrm>
          <a:off x="19494500" y="6808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87993</xdr:rowOff>
    </xdr:from>
    <xdr:to>
      <xdr:col>98</xdr:col>
      <xdr:colOff>38100</xdr:colOff>
      <xdr:row>40</xdr:row>
      <xdr:rowOff>18143</xdr:rowOff>
    </xdr:to>
    <xdr:sp macro="" textlink="">
      <xdr:nvSpPr>
        <xdr:cNvPr id="375" name="フローチャート: 判断 374">
          <a:extLst>
            <a:ext uri="{FF2B5EF4-FFF2-40B4-BE49-F238E27FC236}">
              <a16:creationId xmlns:a16="http://schemas.microsoft.com/office/drawing/2014/main" id="{B7096405-538B-4DD6-A920-ABBDB49EA59E}"/>
            </a:ext>
          </a:extLst>
        </xdr:cNvPr>
        <xdr:cNvSpPr/>
      </xdr:nvSpPr>
      <xdr:spPr>
        <a:xfrm>
          <a:off x="18605500" y="6774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76" name="テキスト ボックス 375">
          <a:extLst>
            <a:ext uri="{FF2B5EF4-FFF2-40B4-BE49-F238E27FC236}">
              <a16:creationId xmlns:a16="http://schemas.microsoft.com/office/drawing/2014/main" id="{F502472B-B73B-47AC-9ACA-D1A789B9EFE4}"/>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77" name="テキスト ボックス 376">
          <a:extLst>
            <a:ext uri="{FF2B5EF4-FFF2-40B4-BE49-F238E27FC236}">
              <a16:creationId xmlns:a16="http://schemas.microsoft.com/office/drawing/2014/main" id="{116AAE80-5458-4425-A4EF-15EBF7E9669B}"/>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78" name="テキスト ボックス 377">
          <a:extLst>
            <a:ext uri="{FF2B5EF4-FFF2-40B4-BE49-F238E27FC236}">
              <a16:creationId xmlns:a16="http://schemas.microsoft.com/office/drawing/2014/main" id="{818065D3-3C05-4817-9430-20411A456D7E}"/>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79" name="テキスト ボックス 378">
          <a:extLst>
            <a:ext uri="{FF2B5EF4-FFF2-40B4-BE49-F238E27FC236}">
              <a16:creationId xmlns:a16="http://schemas.microsoft.com/office/drawing/2014/main" id="{0F9B4AD6-4A73-4E2A-AB32-5C3D76672C22}"/>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80" name="テキスト ボックス 379">
          <a:extLst>
            <a:ext uri="{FF2B5EF4-FFF2-40B4-BE49-F238E27FC236}">
              <a16:creationId xmlns:a16="http://schemas.microsoft.com/office/drawing/2014/main" id="{B13AAB87-7888-45FE-B8B5-0CD5E2018BB6}"/>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125549</xdr:rowOff>
    </xdr:from>
    <xdr:to>
      <xdr:col>112</xdr:col>
      <xdr:colOff>38100</xdr:colOff>
      <xdr:row>39</xdr:row>
      <xdr:rowOff>55699</xdr:rowOff>
    </xdr:to>
    <xdr:sp macro="" textlink="">
      <xdr:nvSpPr>
        <xdr:cNvPr id="381" name="楕円 380">
          <a:extLst>
            <a:ext uri="{FF2B5EF4-FFF2-40B4-BE49-F238E27FC236}">
              <a16:creationId xmlns:a16="http://schemas.microsoft.com/office/drawing/2014/main" id="{6C8F9762-3E28-48B7-A7D2-4DC50C952979}"/>
            </a:ext>
          </a:extLst>
        </xdr:cNvPr>
        <xdr:cNvSpPr/>
      </xdr:nvSpPr>
      <xdr:spPr>
        <a:xfrm>
          <a:off x="21272500" y="6640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140788</xdr:rowOff>
    </xdr:from>
    <xdr:to>
      <xdr:col>107</xdr:col>
      <xdr:colOff>101600</xdr:colOff>
      <xdr:row>39</xdr:row>
      <xdr:rowOff>70938</xdr:rowOff>
    </xdr:to>
    <xdr:sp macro="" textlink="">
      <xdr:nvSpPr>
        <xdr:cNvPr id="382" name="楕円 381">
          <a:extLst>
            <a:ext uri="{FF2B5EF4-FFF2-40B4-BE49-F238E27FC236}">
              <a16:creationId xmlns:a16="http://schemas.microsoft.com/office/drawing/2014/main" id="{1EB19E17-94A3-4AC4-8E81-F9BD70A3726B}"/>
            </a:ext>
          </a:extLst>
        </xdr:cNvPr>
        <xdr:cNvSpPr/>
      </xdr:nvSpPr>
      <xdr:spPr>
        <a:xfrm>
          <a:off x="20383500" y="6655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4899</xdr:rowOff>
    </xdr:from>
    <xdr:to>
      <xdr:col>111</xdr:col>
      <xdr:colOff>177800</xdr:colOff>
      <xdr:row>39</xdr:row>
      <xdr:rowOff>20138</xdr:rowOff>
    </xdr:to>
    <xdr:cxnSp macro="">
      <xdr:nvCxnSpPr>
        <xdr:cNvPr id="383" name="直線コネクタ 382">
          <a:extLst>
            <a:ext uri="{FF2B5EF4-FFF2-40B4-BE49-F238E27FC236}">
              <a16:creationId xmlns:a16="http://schemas.microsoft.com/office/drawing/2014/main" id="{9EDD42FB-DA37-4E17-8143-51D3EE5A1587}"/>
            </a:ext>
          </a:extLst>
        </xdr:cNvPr>
        <xdr:cNvCxnSpPr/>
      </xdr:nvCxnSpPr>
      <xdr:spPr>
        <a:xfrm flipV="1">
          <a:off x="20434300" y="6691449"/>
          <a:ext cx="8890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152763</xdr:rowOff>
    </xdr:from>
    <xdr:to>
      <xdr:col>102</xdr:col>
      <xdr:colOff>165100</xdr:colOff>
      <xdr:row>39</xdr:row>
      <xdr:rowOff>82913</xdr:rowOff>
    </xdr:to>
    <xdr:sp macro="" textlink="">
      <xdr:nvSpPr>
        <xdr:cNvPr id="384" name="楕円 383">
          <a:extLst>
            <a:ext uri="{FF2B5EF4-FFF2-40B4-BE49-F238E27FC236}">
              <a16:creationId xmlns:a16="http://schemas.microsoft.com/office/drawing/2014/main" id="{0131CB02-FA4A-40CF-9F31-499ACDAA1234}"/>
            </a:ext>
          </a:extLst>
        </xdr:cNvPr>
        <xdr:cNvSpPr/>
      </xdr:nvSpPr>
      <xdr:spPr>
        <a:xfrm>
          <a:off x="19494500" y="6667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20138</xdr:rowOff>
    </xdr:from>
    <xdr:to>
      <xdr:col>107</xdr:col>
      <xdr:colOff>50800</xdr:colOff>
      <xdr:row>39</xdr:row>
      <xdr:rowOff>32113</xdr:rowOff>
    </xdr:to>
    <xdr:cxnSp macro="">
      <xdr:nvCxnSpPr>
        <xdr:cNvPr id="385" name="直線コネクタ 384">
          <a:extLst>
            <a:ext uri="{FF2B5EF4-FFF2-40B4-BE49-F238E27FC236}">
              <a16:creationId xmlns:a16="http://schemas.microsoft.com/office/drawing/2014/main" id="{28B807A7-7086-4125-B0AA-E2E8D975D1CC}"/>
            </a:ext>
          </a:extLst>
        </xdr:cNvPr>
        <xdr:cNvCxnSpPr/>
      </xdr:nvCxnSpPr>
      <xdr:spPr>
        <a:xfrm flipV="1">
          <a:off x="19545300" y="6706688"/>
          <a:ext cx="889000" cy="11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170180</xdr:rowOff>
    </xdr:from>
    <xdr:to>
      <xdr:col>98</xdr:col>
      <xdr:colOff>38100</xdr:colOff>
      <xdr:row>39</xdr:row>
      <xdr:rowOff>100330</xdr:rowOff>
    </xdr:to>
    <xdr:sp macro="" textlink="">
      <xdr:nvSpPr>
        <xdr:cNvPr id="386" name="楕円 385">
          <a:extLst>
            <a:ext uri="{FF2B5EF4-FFF2-40B4-BE49-F238E27FC236}">
              <a16:creationId xmlns:a16="http://schemas.microsoft.com/office/drawing/2014/main" id="{0494F0C3-7830-4DD0-87DA-45654C268788}"/>
            </a:ext>
          </a:extLst>
        </xdr:cNvPr>
        <xdr:cNvSpPr/>
      </xdr:nvSpPr>
      <xdr:spPr>
        <a:xfrm>
          <a:off x="18605500" y="6685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32113</xdr:rowOff>
    </xdr:from>
    <xdr:to>
      <xdr:col>102</xdr:col>
      <xdr:colOff>114300</xdr:colOff>
      <xdr:row>39</xdr:row>
      <xdr:rowOff>49530</xdr:rowOff>
    </xdr:to>
    <xdr:cxnSp macro="">
      <xdr:nvCxnSpPr>
        <xdr:cNvPr id="387" name="直線コネクタ 386">
          <a:extLst>
            <a:ext uri="{FF2B5EF4-FFF2-40B4-BE49-F238E27FC236}">
              <a16:creationId xmlns:a16="http://schemas.microsoft.com/office/drawing/2014/main" id="{1E369A62-ACEB-4EED-80FC-21C189DB0227}"/>
            </a:ext>
          </a:extLst>
        </xdr:cNvPr>
        <xdr:cNvCxnSpPr/>
      </xdr:nvCxnSpPr>
      <xdr:spPr>
        <a:xfrm flipV="1">
          <a:off x="18656300" y="6718663"/>
          <a:ext cx="889000" cy="17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127380</xdr:rowOff>
    </xdr:from>
    <xdr:ext cx="469744" cy="259045"/>
    <xdr:sp macro="" textlink="">
      <xdr:nvSpPr>
        <xdr:cNvPr id="388" name="n_1aveValue【認定こども園・幼稚園・保育所】&#10;一人当たり面積">
          <a:extLst>
            <a:ext uri="{FF2B5EF4-FFF2-40B4-BE49-F238E27FC236}">
              <a16:creationId xmlns:a16="http://schemas.microsoft.com/office/drawing/2014/main" id="{1A9F0F17-5EA0-40D4-A715-3EF6E03642B0}"/>
            </a:ext>
          </a:extLst>
        </xdr:cNvPr>
        <xdr:cNvSpPr txBox="1"/>
      </xdr:nvSpPr>
      <xdr:spPr>
        <a:xfrm>
          <a:off x="21075727" y="68139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16890</xdr:rowOff>
    </xdr:from>
    <xdr:ext cx="469744" cy="259045"/>
    <xdr:sp macro="" textlink="">
      <xdr:nvSpPr>
        <xdr:cNvPr id="389" name="n_2aveValue【認定こども園・幼稚園・保育所】&#10;一人当たり面積">
          <a:extLst>
            <a:ext uri="{FF2B5EF4-FFF2-40B4-BE49-F238E27FC236}">
              <a16:creationId xmlns:a16="http://schemas.microsoft.com/office/drawing/2014/main" id="{C2008E99-4545-443C-83A5-32C2D935E025}"/>
            </a:ext>
          </a:extLst>
        </xdr:cNvPr>
        <xdr:cNvSpPr txBox="1"/>
      </xdr:nvSpPr>
      <xdr:spPr>
        <a:xfrm>
          <a:off x="20199427" y="6874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43015</xdr:rowOff>
    </xdr:from>
    <xdr:ext cx="469744" cy="259045"/>
    <xdr:sp macro="" textlink="">
      <xdr:nvSpPr>
        <xdr:cNvPr id="390" name="n_3aveValue【認定こども園・幼稚園・保育所】&#10;一人当たり面積">
          <a:extLst>
            <a:ext uri="{FF2B5EF4-FFF2-40B4-BE49-F238E27FC236}">
              <a16:creationId xmlns:a16="http://schemas.microsoft.com/office/drawing/2014/main" id="{5533D33F-EA6C-4F85-B580-1A155AE3B65C}"/>
            </a:ext>
          </a:extLst>
        </xdr:cNvPr>
        <xdr:cNvSpPr txBox="1"/>
      </xdr:nvSpPr>
      <xdr:spPr>
        <a:xfrm>
          <a:off x="19310427" y="6901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9270</xdr:rowOff>
    </xdr:from>
    <xdr:ext cx="469744" cy="259045"/>
    <xdr:sp macro="" textlink="">
      <xdr:nvSpPr>
        <xdr:cNvPr id="391" name="n_4aveValue【認定こども園・幼稚園・保育所】&#10;一人当たり面積">
          <a:extLst>
            <a:ext uri="{FF2B5EF4-FFF2-40B4-BE49-F238E27FC236}">
              <a16:creationId xmlns:a16="http://schemas.microsoft.com/office/drawing/2014/main" id="{F07C04FE-68F9-4ECE-B579-0E224AA8898C}"/>
            </a:ext>
          </a:extLst>
        </xdr:cNvPr>
        <xdr:cNvSpPr txBox="1"/>
      </xdr:nvSpPr>
      <xdr:spPr>
        <a:xfrm>
          <a:off x="18421427" y="6867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37</xdr:row>
      <xdr:rowOff>72226</xdr:rowOff>
    </xdr:from>
    <xdr:ext cx="469744" cy="259045"/>
    <xdr:sp macro="" textlink="">
      <xdr:nvSpPr>
        <xdr:cNvPr id="392" name="n_1mainValue【認定こども園・幼稚園・保育所】&#10;一人当たり面積">
          <a:extLst>
            <a:ext uri="{FF2B5EF4-FFF2-40B4-BE49-F238E27FC236}">
              <a16:creationId xmlns:a16="http://schemas.microsoft.com/office/drawing/2014/main" id="{FC253D91-1DD1-4B50-B339-803C1EC54CCF}"/>
            </a:ext>
          </a:extLst>
        </xdr:cNvPr>
        <xdr:cNvSpPr txBox="1"/>
      </xdr:nvSpPr>
      <xdr:spPr>
        <a:xfrm>
          <a:off x="21075727" y="6415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87466</xdr:rowOff>
    </xdr:from>
    <xdr:ext cx="469744" cy="259045"/>
    <xdr:sp macro="" textlink="">
      <xdr:nvSpPr>
        <xdr:cNvPr id="393" name="n_2mainValue【認定こども園・幼稚園・保育所】&#10;一人当たり面積">
          <a:extLst>
            <a:ext uri="{FF2B5EF4-FFF2-40B4-BE49-F238E27FC236}">
              <a16:creationId xmlns:a16="http://schemas.microsoft.com/office/drawing/2014/main" id="{40643D97-2E7B-4A23-9B23-7792CFF00106}"/>
            </a:ext>
          </a:extLst>
        </xdr:cNvPr>
        <xdr:cNvSpPr txBox="1"/>
      </xdr:nvSpPr>
      <xdr:spPr>
        <a:xfrm>
          <a:off x="20199427" y="6431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99440</xdr:rowOff>
    </xdr:from>
    <xdr:ext cx="469744" cy="259045"/>
    <xdr:sp macro="" textlink="">
      <xdr:nvSpPr>
        <xdr:cNvPr id="394" name="n_3mainValue【認定こども園・幼稚園・保育所】&#10;一人当たり面積">
          <a:extLst>
            <a:ext uri="{FF2B5EF4-FFF2-40B4-BE49-F238E27FC236}">
              <a16:creationId xmlns:a16="http://schemas.microsoft.com/office/drawing/2014/main" id="{ADA3AFE3-11A0-4294-87E4-5EBA34F02904}"/>
            </a:ext>
          </a:extLst>
        </xdr:cNvPr>
        <xdr:cNvSpPr txBox="1"/>
      </xdr:nvSpPr>
      <xdr:spPr>
        <a:xfrm>
          <a:off x="19310427" y="64430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116857</xdr:rowOff>
    </xdr:from>
    <xdr:ext cx="469744" cy="259045"/>
    <xdr:sp macro="" textlink="">
      <xdr:nvSpPr>
        <xdr:cNvPr id="395" name="n_4mainValue【認定こども園・幼稚園・保育所】&#10;一人当たり面積">
          <a:extLst>
            <a:ext uri="{FF2B5EF4-FFF2-40B4-BE49-F238E27FC236}">
              <a16:creationId xmlns:a16="http://schemas.microsoft.com/office/drawing/2014/main" id="{880ED636-7915-47A3-8FE4-B471325DCAE4}"/>
            </a:ext>
          </a:extLst>
        </xdr:cNvPr>
        <xdr:cNvSpPr txBox="1"/>
      </xdr:nvSpPr>
      <xdr:spPr>
        <a:xfrm>
          <a:off x="18421427" y="6460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396" name="正方形/長方形 395">
          <a:extLst>
            <a:ext uri="{FF2B5EF4-FFF2-40B4-BE49-F238E27FC236}">
              <a16:creationId xmlns:a16="http://schemas.microsoft.com/office/drawing/2014/main" id="{5C23B77A-1695-4D4C-BAAB-39E83AE6EB66}"/>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397" name="正方形/長方形 396">
          <a:extLst>
            <a:ext uri="{FF2B5EF4-FFF2-40B4-BE49-F238E27FC236}">
              <a16:creationId xmlns:a16="http://schemas.microsoft.com/office/drawing/2014/main" id="{7A494846-A921-4115-9252-E0972269E2C7}"/>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398" name="正方形/長方形 397">
          <a:extLst>
            <a:ext uri="{FF2B5EF4-FFF2-40B4-BE49-F238E27FC236}">
              <a16:creationId xmlns:a16="http://schemas.microsoft.com/office/drawing/2014/main" id="{BBFB2E8C-FBC6-495C-8EA5-1DE972DCFC17}"/>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399" name="正方形/長方形 398">
          <a:extLst>
            <a:ext uri="{FF2B5EF4-FFF2-40B4-BE49-F238E27FC236}">
              <a16:creationId xmlns:a16="http://schemas.microsoft.com/office/drawing/2014/main" id="{8AB9BDE3-2354-4C6A-9916-360D4035BEDF}"/>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00" name="正方形/長方形 399">
          <a:extLst>
            <a:ext uri="{FF2B5EF4-FFF2-40B4-BE49-F238E27FC236}">
              <a16:creationId xmlns:a16="http://schemas.microsoft.com/office/drawing/2014/main" id="{71A52F7B-E90F-45A3-BD03-583E4CD847E6}"/>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01" name="正方形/長方形 400">
          <a:extLst>
            <a:ext uri="{FF2B5EF4-FFF2-40B4-BE49-F238E27FC236}">
              <a16:creationId xmlns:a16="http://schemas.microsoft.com/office/drawing/2014/main" id="{3A3CE80F-4CB1-4CB0-A18D-9AC8B21E0A1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02" name="正方形/長方形 401">
          <a:extLst>
            <a:ext uri="{FF2B5EF4-FFF2-40B4-BE49-F238E27FC236}">
              <a16:creationId xmlns:a16="http://schemas.microsoft.com/office/drawing/2014/main" id="{1CAFB07C-5485-4A76-BD01-7624CC738A17}"/>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03" name="正方形/長方形 402">
          <a:extLst>
            <a:ext uri="{FF2B5EF4-FFF2-40B4-BE49-F238E27FC236}">
              <a16:creationId xmlns:a16="http://schemas.microsoft.com/office/drawing/2014/main" id="{B3E98495-9CA6-4060-A3EF-D7021E1C0F8C}"/>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04" name="テキスト ボックス 403">
          <a:extLst>
            <a:ext uri="{FF2B5EF4-FFF2-40B4-BE49-F238E27FC236}">
              <a16:creationId xmlns:a16="http://schemas.microsoft.com/office/drawing/2014/main" id="{F9ACADCC-C865-412B-B4A5-44240EFDE30F}"/>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05" name="直線コネクタ 404">
          <a:extLst>
            <a:ext uri="{FF2B5EF4-FFF2-40B4-BE49-F238E27FC236}">
              <a16:creationId xmlns:a16="http://schemas.microsoft.com/office/drawing/2014/main" id="{7E891400-5491-44B1-BB32-4F90426B956F}"/>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06" name="テキスト ボックス 405">
          <a:extLst>
            <a:ext uri="{FF2B5EF4-FFF2-40B4-BE49-F238E27FC236}">
              <a16:creationId xmlns:a16="http://schemas.microsoft.com/office/drawing/2014/main" id="{DE64EA94-088C-4A9F-A789-6878788AC95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07" name="直線コネクタ 406">
          <a:extLst>
            <a:ext uri="{FF2B5EF4-FFF2-40B4-BE49-F238E27FC236}">
              <a16:creationId xmlns:a16="http://schemas.microsoft.com/office/drawing/2014/main" id="{1A61E95C-BC7B-4733-9C09-0B0E11B4A3FE}"/>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408" name="テキスト ボックス 407">
          <a:extLst>
            <a:ext uri="{FF2B5EF4-FFF2-40B4-BE49-F238E27FC236}">
              <a16:creationId xmlns:a16="http://schemas.microsoft.com/office/drawing/2014/main" id="{BA2723A9-C0B8-44D2-8722-3B6D3B186563}"/>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09" name="直線コネクタ 408">
          <a:extLst>
            <a:ext uri="{FF2B5EF4-FFF2-40B4-BE49-F238E27FC236}">
              <a16:creationId xmlns:a16="http://schemas.microsoft.com/office/drawing/2014/main" id="{29B07A6C-438B-4127-AD92-3FD218A23EA8}"/>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10" name="テキスト ボックス 409">
          <a:extLst>
            <a:ext uri="{FF2B5EF4-FFF2-40B4-BE49-F238E27FC236}">
              <a16:creationId xmlns:a16="http://schemas.microsoft.com/office/drawing/2014/main" id="{AB74FAA1-4729-4870-8C55-73F4D8DD559C}"/>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11" name="直線コネクタ 410">
          <a:extLst>
            <a:ext uri="{FF2B5EF4-FFF2-40B4-BE49-F238E27FC236}">
              <a16:creationId xmlns:a16="http://schemas.microsoft.com/office/drawing/2014/main" id="{75547080-8E13-4A61-9F9F-02B988D24951}"/>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12" name="テキスト ボックス 411">
          <a:extLst>
            <a:ext uri="{FF2B5EF4-FFF2-40B4-BE49-F238E27FC236}">
              <a16:creationId xmlns:a16="http://schemas.microsoft.com/office/drawing/2014/main" id="{FEB5AD17-6F43-438F-B096-8BB060A314D5}"/>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13" name="直線コネクタ 412">
          <a:extLst>
            <a:ext uri="{FF2B5EF4-FFF2-40B4-BE49-F238E27FC236}">
              <a16:creationId xmlns:a16="http://schemas.microsoft.com/office/drawing/2014/main" id="{37395B70-CF1F-41A7-A591-7CED85EAE43E}"/>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14" name="テキスト ボックス 413">
          <a:extLst>
            <a:ext uri="{FF2B5EF4-FFF2-40B4-BE49-F238E27FC236}">
              <a16:creationId xmlns:a16="http://schemas.microsoft.com/office/drawing/2014/main" id="{BA87B90F-6846-470F-8F19-9E86C05A4271}"/>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15" name="直線コネクタ 414">
          <a:extLst>
            <a:ext uri="{FF2B5EF4-FFF2-40B4-BE49-F238E27FC236}">
              <a16:creationId xmlns:a16="http://schemas.microsoft.com/office/drawing/2014/main" id="{A4DF916A-8E62-4C79-90D1-DFFB9E771235}"/>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416" name="テキスト ボックス 415">
          <a:extLst>
            <a:ext uri="{FF2B5EF4-FFF2-40B4-BE49-F238E27FC236}">
              <a16:creationId xmlns:a16="http://schemas.microsoft.com/office/drawing/2014/main" id="{E809DB59-D16D-4C61-8A3E-E7D2CEBD356E}"/>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17" name="直線コネクタ 416">
          <a:extLst>
            <a:ext uri="{FF2B5EF4-FFF2-40B4-BE49-F238E27FC236}">
              <a16:creationId xmlns:a16="http://schemas.microsoft.com/office/drawing/2014/main" id="{DC1DAE2C-9CDD-4965-AD58-29AC0BDD406D}"/>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418" name="テキスト ボックス 417">
          <a:extLst>
            <a:ext uri="{FF2B5EF4-FFF2-40B4-BE49-F238E27FC236}">
              <a16:creationId xmlns:a16="http://schemas.microsoft.com/office/drawing/2014/main" id="{19E902AE-D029-4099-801A-D7C302C4CEB8}"/>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19" name="【学校施設】&#10;有形固定資産減価償却率グラフ枠">
          <a:extLst>
            <a:ext uri="{FF2B5EF4-FFF2-40B4-BE49-F238E27FC236}">
              <a16:creationId xmlns:a16="http://schemas.microsoft.com/office/drawing/2014/main" id="{585E0490-7AF5-4BB8-9351-8413104FA46B}"/>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146685</xdr:rowOff>
    </xdr:from>
    <xdr:to>
      <xdr:col>85</xdr:col>
      <xdr:colOff>126364</xdr:colOff>
      <xdr:row>64</xdr:row>
      <xdr:rowOff>64770</xdr:rowOff>
    </xdr:to>
    <xdr:cxnSp macro="">
      <xdr:nvCxnSpPr>
        <xdr:cNvPr id="420" name="直線コネクタ 419">
          <a:extLst>
            <a:ext uri="{FF2B5EF4-FFF2-40B4-BE49-F238E27FC236}">
              <a16:creationId xmlns:a16="http://schemas.microsoft.com/office/drawing/2014/main" id="{A8552E2A-CC8C-42C9-9538-3B2D4958BAFC}"/>
            </a:ext>
          </a:extLst>
        </xdr:cNvPr>
        <xdr:cNvCxnSpPr/>
      </xdr:nvCxnSpPr>
      <xdr:spPr>
        <a:xfrm flipV="1">
          <a:off x="16318864" y="9747885"/>
          <a:ext cx="0" cy="12896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68597</xdr:rowOff>
    </xdr:from>
    <xdr:ext cx="405111" cy="259045"/>
    <xdr:sp macro="" textlink="">
      <xdr:nvSpPr>
        <xdr:cNvPr id="421" name="【学校施設】&#10;有形固定資産減価償却率最小値テキスト">
          <a:extLst>
            <a:ext uri="{FF2B5EF4-FFF2-40B4-BE49-F238E27FC236}">
              <a16:creationId xmlns:a16="http://schemas.microsoft.com/office/drawing/2014/main" id="{74AE356B-0ACF-46F4-A5D9-3901289A2A65}"/>
            </a:ext>
          </a:extLst>
        </xdr:cNvPr>
        <xdr:cNvSpPr txBox="1"/>
      </xdr:nvSpPr>
      <xdr:spPr>
        <a:xfrm>
          <a:off x="16357600" y="1104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64770</xdr:rowOff>
    </xdr:from>
    <xdr:to>
      <xdr:col>86</xdr:col>
      <xdr:colOff>25400</xdr:colOff>
      <xdr:row>64</xdr:row>
      <xdr:rowOff>64770</xdr:rowOff>
    </xdr:to>
    <xdr:cxnSp macro="">
      <xdr:nvCxnSpPr>
        <xdr:cNvPr id="422" name="直線コネクタ 421">
          <a:extLst>
            <a:ext uri="{FF2B5EF4-FFF2-40B4-BE49-F238E27FC236}">
              <a16:creationId xmlns:a16="http://schemas.microsoft.com/office/drawing/2014/main" id="{7F0790ED-9064-4E8A-9C13-8324CACB0DCE}"/>
            </a:ext>
          </a:extLst>
        </xdr:cNvPr>
        <xdr:cNvCxnSpPr/>
      </xdr:nvCxnSpPr>
      <xdr:spPr>
        <a:xfrm>
          <a:off x="16230600" y="1103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93362</xdr:rowOff>
    </xdr:from>
    <xdr:ext cx="405111" cy="259045"/>
    <xdr:sp macro="" textlink="">
      <xdr:nvSpPr>
        <xdr:cNvPr id="423" name="【学校施設】&#10;有形固定資産減価償却率最大値テキスト">
          <a:extLst>
            <a:ext uri="{FF2B5EF4-FFF2-40B4-BE49-F238E27FC236}">
              <a16:creationId xmlns:a16="http://schemas.microsoft.com/office/drawing/2014/main" id="{9F5207EE-0DA5-4C73-9224-03BCCE9724B2}"/>
            </a:ext>
          </a:extLst>
        </xdr:cNvPr>
        <xdr:cNvSpPr txBox="1"/>
      </xdr:nvSpPr>
      <xdr:spPr>
        <a:xfrm>
          <a:off x="16357600" y="9523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146685</xdr:rowOff>
    </xdr:from>
    <xdr:to>
      <xdr:col>86</xdr:col>
      <xdr:colOff>25400</xdr:colOff>
      <xdr:row>56</xdr:row>
      <xdr:rowOff>146685</xdr:rowOff>
    </xdr:to>
    <xdr:cxnSp macro="">
      <xdr:nvCxnSpPr>
        <xdr:cNvPr id="424" name="直線コネクタ 423">
          <a:extLst>
            <a:ext uri="{FF2B5EF4-FFF2-40B4-BE49-F238E27FC236}">
              <a16:creationId xmlns:a16="http://schemas.microsoft.com/office/drawing/2014/main" id="{C98B104F-7F24-4A9E-A665-44A99307B5BC}"/>
            </a:ext>
          </a:extLst>
        </xdr:cNvPr>
        <xdr:cNvCxnSpPr/>
      </xdr:nvCxnSpPr>
      <xdr:spPr>
        <a:xfrm>
          <a:off x="16230600" y="9747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91457</xdr:rowOff>
    </xdr:from>
    <xdr:ext cx="405111" cy="259045"/>
    <xdr:sp macro="" textlink="">
      <xdr:nvSpPr>
        <xdr:cNvPr id="425" name="【学校施設】&#10;有形固定資産減価償却率平均値テキスト">
          <a:extLst>
            <a:ext uri="{FF2B5EF4-FFF2-40B4-BE49-F238E27FC236}">
              <a16:creationId xmlns:a16="http://schemas.microsoft.com/office/drawing/2014/main" id="{B5978C03-97E1-4F91-9CEB-2FD1EE16E55C}"/>
            </a:ext>
          </a:extLst>
        </xdr:cNvPr>
        <xdr:cNvSpPr txBox="1"/>
      </xdr:nvSpPr>
      <xdr:spPr>
        <a:xfrm>
          <a:off x="16357600" y="103784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113030</xdr:rowOff>
    </xdr:from>
    <xdr:to>
      <xdr:col>85</xdr:col>
      <xdr:colOff>177800</xdr:colOff>
      <xdr:row>61</xdr:row>
      <xdr:rowOff>43180</xdr:rowOff>
    </xdr:to>
    <xdr:sp macro="" textlink="">
      <xdr:nvSpPr>
        <xdr:cNvPr id="426" name="フローチャート: 判断 425">
          <a:extLst>
            <a:ext uri="{FF2B5EF4-FFF2-40B4-BE49-F238E27FC236}">
              <a16:creationId xmlns:a16="http://schemas.microsoft.com/office/drawing/2014/main" id="{65D3A61D-C929-4E31-AED8-9C93EEA72625}"/>
            </a:ext>
          </a:extLst>
        </xdr:cNvPr>
        <xdr:cNvSpPr/>
      </xdr:nvSpPr>
      <xdr:spPr>
        <a:xfrm>
          <a:off x="16268700" y="1040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57785</xdr:rowOff>
    </xdr:from>
    <xdr:to>
      <xdr:col>81</xdr:col>
      <xdr:colOff>101600</xdr:colOff>
      <xdr:row>60</xdr:row>
      <xdr:rowOff>159385</xdr:rowOff>
    </xdr:to>
    <xdr:sp macro="" textlink="">
      <xdr:nvSpPr>
        <xdr:cNvPr id="427" name="フローチャート: 判断 426">
          <a:extLst>
            <a:ext uri="{FF2B5EF4-FFF2-40B4-BE49-F238E27FC236}">
              <a16:creationId xmlns:a16="http://schemas.microsoft.com/office/drawing/2014/main" id="{A6CEA967-986B-4479-AE38-3DED8E1B3289}"/>
            </a:ext>
          </a:extLst>
        </xdr:cNvPr>
        <xdr:cNvSpPr/>
      </xdr:nvSpPr>
      <xdr:spPr>
        <a:xfrm>
          <a:off x="15430500" y="1034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76835</xdr:rowOff>
    </xdr:from>
    <xdr:to>
      <xdr:col>76</xdr:col>
      <xdr:colOff>165100</xdr:colOff>
      <xdr:row>61</xdr:row>
      <xdr:rowOff>6985</xdr:rowOff>
    </xdr:to>
    <xdr:sp macro="" textlink="">
      <xdr:nvSpPr>
        <xdr:cNvPr id="428" name="フローチャート: 判断 427">
          <a:extLst>
            <a:ext uri="{FF2B5EF4-FFF2-40B4-BE49-F238E27FC236}">
              <a16:creationId xmlns:a16="http://schemas.microsoft.com/office/drawing/2014/main" id="{56F3C7E3-F871-487A-B59E-9CF426FBA81F}"/>
            </a:ext>
          </a:extLst>
        </xdr:cNvPr>
        <xdr:cNvSpPr/>
      </xdr:nvSpPr>
      <xdr:spPr>
        <a:xfrm>
          <a:off x="14541500" y="10363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50165</xdr:rowOff>
    </xdr:from>
    <xdr:to>
      <xdr:col>72</xdr:col>
      <xdr:colOff>38100</xdr:colOff>
      <xdr:row>60</xdr:row>
      <xdr:rowOff>151765</xdr:rowOff>
    </xdr:to>
    <xdr:sp macro="" textlink="">
      <xdr:nvSpPr>
        <xdr:cNvPr id="429" name="フローチャート: 判断 428">
          <a:extLst>
            <a:ext uri="{FF2B5EF4-FFF2-40B4-BE49-F238E27FC236}">
              <a16:creationId xmlns:a16="http://schemas.microsoft.com/office/drawing/2014/main" id="{5E89299B-7101-435F-844F-821A04AD8480}"/>
            </a:ext>
          </a:extLst>
        </xdr:cNvPr>
        <xdr:cNvSpPr/>
      </xdr:nvSpPr>
      <xdr:spPr>
        <a:xfrm>
          <a:off x="13652500" y="10337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6350</xdr:rowOff>
    </xdr:from>
    <xdr:to>
      <xdr:col>67</xdr:col>
      <xdr:colOff>101600</xdr:colOff>
      <xdr:row>60</xdr:row>
      <xdr:rowOff>107950</xdr:rowOff>
    </xdr:to>
    <xdr:sp macro="" textlink="">
      <xdr:nvSpPr>
        <xdr:cNvPr id="430" name="フローチャート: 判断 429">
          <a:extLst>
            <a:ext uri="{FF2B5EF4-FFF2-40B4-BE49-F238E27FC236}">
              <a16:creationId xmlns:a16="http://schemas.microsoft.com/office/drawing/2014/main" id="{73EBB073-DE81-4EE9-AE12-85C1C0EAD655}"/>
            </a:ext>
          </a:extLst>
        </xdr:cNvPr>
        <xdr:cNvSpPr/>
      </xdr:nvSpPr>
      <xdr:spPr>
        <a:xfrm>
          <a:off x="12763500" y="1029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31" name="テキスト ボックス 430">
          <a:extLst>
            <a:ext uri="{FF2B5EF4-FFF2-40B4-BE49-F238E27FC236}">
              <a16:creationId xmlns:a16="http://schemas.microsoft.com/office/drawing/2014/main" id="{9DD07829-8206-48A3-81D3-58CAF3D36C06}"/>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32" name="テキスト ボックス 431">
          <a:extLst>
            <a:ext uri="{FF2B5EF4-FFF2-40B4-BE49-F238E27FC236}">
              <a16:creationId xmlns:a16="http://schemas.microsoft.com/office/drawing/2014/main" id="{2445E1C5-D035-42F6-960C-6CCC63C3D52E}"/>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33" name="テキスト ボックス 432">
          <a:extLst>
            <a:ext uri="{FF2B5EF4-FFF2-40B4-BE49-F238E27FC236}">
              <a16:creationId xmlns:a16="http://schemas.microsoft.com/office/drawing/2014/main" id="{CA3DB4BC-2784-4C38-8229-D38FC08DD11D}"/>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34" name="テキスト ボックス 433">
          <a:extLst>
            <a:ext uri="{FF2B5EF4-FFF2-40B4-BE49-F238E27FC236}">
              <a16:creationId xmlns:a16="http://schemas.microsoft.com/office/drawing/2014/main" id="{1439098E-A54E-471A-BA12-12216097D41C}"/>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35" name="テキスト ボックス 434">
          <a:extLst>
            <a:ext uri="{FF2B5EF4-FFF2-40B4-BE49-F238E27FC236}">
              <a16:creationId xmlns:a16="http://schemas.microsoft.com/office/drawing/2014/main" id="{D44469B5-5F09-4C42-9B1E-BA4EC3D207BB}"/>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116840</xdr:rowOff>
    </xdr:from>
    <xdr:to>
      <xdr:col>81</xdr:col>
      <xdr:colOff>101600</xdr:colOff>
      <xdr:row>62</xdr:row>
      <xdr:rowOff>46990</xdr:rowOff>
    </xdr:to>
    <xdr:sp macro="" textlink="">
      <xdr:nvSpPr>
        <xdr:cNvPr id="436" name="楕円 435">
          <a:extLst>
            <a:ext uri="{FF2B5EF4-FFF2-40B4-BE49-F238E27FC236}">
              <a16:creationId xmlns:a16="http://schemas.microsoft.com/office/drawing/2014/main" id="{B04B7AB8-426D-43B4-A4A3-A40FCEE7D2B3}"/>
            </a:ext>
          </a:extLst>
        </xdr:cNvPr>
        <xdr:cNvSpPr/>
      </xdr:nvSpPr>
      <xdr:spPr>
        <a:xfrm>
          <a:off x="15430500" y="1057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61</xdr:row>
      <xdr:rowOff>86360</xdr:rowOff>
    </xdr:from>
    <xdr:to>
      <xdr:col>76</xdr:col>
      <xdr:colOff>165100</xdr:colOff>
      <xdr:row>62</xdr:row>
      <xdr:rowOff>16510</xdr:rowOff>
    </xdr:to>
    <xdr:sp macro="" textlink="">
      <xdr:nvSpPr>
        <xdr:cNvPr id="437" name="楕円 436">
          <a:extLst>
            <a:ext uri="{FF2B5EF4-FFF2-40B4-BE49-F238E27FC236}">
              <a16:creationId xmlns:a16="http://schemas.microsoft.com/office/drawing/2014/main" id="{3DF0060E-E1CB-42B9-A03E-E5578B151D32}"/>
            </a:ext>
          </a:extLst>
        </xdr:cNvPr>
        <xdr:cNvSpPr/>
      </xdr:nvSpPr>
      <xdr:spPr>
        <a:xfrm>
          <a:off x="14541500" y="1054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137160</xdr:rowOff>
    </xdr:from>
    <xdr:to>
      <xdr:col>81</xdr:col>
      <xdr:colOff>50800</xdr:colOff>
      <xdr:row>61</xdr:row>
      <xdr:rowOff>167640</xdr:rowOff>
    </xdr:to>
    <xdr:cxnSp macro="">
      <xdr:nvCxnSpPr>
        <xdr:cNvPr id="438" name="直線コネクタ 437">
          <a:extLst>
            <a:ext uri="{FF2B5EF4-FFF2-40B4-BE49-F238E27FC236}">
              <a16:creationId xmlns:a16="http://schemas.microsoft.com/office/drawing/2014/main" id="{6AF5EFE7-630A-43CD-89B2-4BA698052A59}"/>
            </a:ext>
          </a:extLst>
        </xdr:cNvPr>
        <xdr:cNvCxnSpPr/>
      </xdr:nvCxnSpPr>
      <xdr:spPr>
        <a:xfrm>
          <a:off x="14592300" y="1059561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73025</xdr:rowOff>
    </xdr:from>
    <xdr:to>
      <xdr:col>72</xdr:col>
      <xdr:colOff>38100</xdr:colOff>
      <xdr:row>62</xdr:row>
      <xdr:rowOff>3175</xdr:rowOff>
    </xdr:to>
    <xdr:sp macro="" textlink="">
      <xdr:nvSpPr>
        <xdr:cNvPr id="439" name="楕円 438">
          <a:extLst>
            <a:ext uri="{FF2B5EF4-FFF2-40B4-BE49-F238E27FC236}">
              <a16:creationId xmlns:a16="http://schemas.microsoft.com/office/drawing/2014/main" id="{AB5F1869-4EB1-4219-9859-FEAB5053EB3C}"/>
            </a:ext>
          </a:extLst>
        </xdr:cNvPr>
        <xdr:cNvSpPr/>
      </xdr:nvSpPr>
      <xdr:spPr>
        <a:xfrm>
          <a:off x="13652500" y="10531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123825</xdr:rowOff>
    </xdr:from>
    <xdr:to>
      <xdr:col>76</xdr:col>
      <xdr:colOff>114300</xdr:colOff>
      <xdr:row>61</xdr:row>
      <xdr:rowOff>137160</xdr:rowOff>
    </xdr:to>
    <xdr:cxnSp macro="">
      <xdr:nvCxnSpPr>
        <xdr:cNvPr id="440" name="直線コネクタ 439">
          <a:extLst>
            <a:ext uri="{FF2B5EF4-FFF2-40B4-BE49-F238E27FC236}">
              <a16:creationId xmlns:a16="http://schemas.microsoft.com/office/drawing/2014/main" id="{A5335EE2-C59E-45A3-9571-71C7C91F57C3}"/>
            </a:ext>
          </a:extLst>
        </xdr:cNvPr>
        <xdr:cNvCxnSpPr/>
      </xdr:nvCxnSpPr>
      <xdr:spPr>
        <a:xfrm>
          <a:off x="13703300" y="10582275"/>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36830</xdr:rowOff>
    </xdr:from>
    <xdr:to>
      <xdr:col>67</xdr:col>
      <xdr:colOff>101600</xdr:colOff>
      <xdr:row>61</xdr:row>
      <xdr:rowOff>138430</xdr:rowOff>
    </xdr:to>
    <xdr:sp macro="" textlink="">
      <xdr:nvSpPr>
        <xdr:cNvPr id="441" name="楕円 440">
          <a:extLst>
            <a:ext uri="{FF2B5EF4-FFF2-40B4-BE49-F238E27FC236}">
              <a16:creationId xmlns:a16="http://schemas.microsoft.com/office/drawing/2014/main" id="{2A0D2870-2C12-4946-8B74-F2E9083DAA10}"/>
            </a:ext>
          </a:extLst>
        </xdr:cNvPr>
        <xdr:cNvSpPr/>
      </xdr:nvSpPr>
      <xdr:spPr>
        <a:xfrm>
          <a:off x="12763500" y="10495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87630</xdr:rowOff>
    </xdr:from>
    <xdr:to>
      <xdr:col>71</xdr:col>
      <xdr:colOff>177800</xdr:colOff>
      <xdr:row>61</xdr:row>
      <xdr:rowOff>123825</xdr:rowOff>
    </xdr:to>
    <xdr:cxnSp macro="">
      <xdr:nvCxnSpPr>
        <xdr:cNvPr id="442" name="直線コネクタ 441">
          <a:extLst>
            <a:ext uri="{FF2B5EF4-FFF2-40B4-BE49-F238E27FC236}">
              <a16:creationId xmlns:a16="http://schemas.microsoft.com/office/drawing/2014/main" id="{E5BDFA50-D2C9-4E37-AF9E-8CCBC3183CF0}"/>
            </a:ext>
          </a:extLst>
        </xdr:cNvPr>
        <xdr:cNvCxnSpPr/>
      </xdr:nvCxnSpPr>
      <xdr:spPr>
        <a:xfrm>
          <a:off x="12814300" y="1054608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4462</xdr:rowOff>
    </xdr:from>
    <xdr:ext cx="405111" cy="259045"/>
    <xdr:sp macro="" textlink="">
      <xdr:nvSpPr>
        <xdr:cNvPr id="443" name="n_1aveValue【学校施設】&#10;有形固定資産減価償却率">
          <a:extLst>
            <a:ext uri="{FF2B5EF4-FFF2-40B4-BE49-F238E27FC236}">
              <a16:creationId xmlns:a16="http://schemas.microsoft.com/office/drawing/2014/main" id="{D455AFCF-43D9-430E-8819-9981A0612DDA}"/>
            </a:ext>
          </a:extLst>
        </xdr:cNvPr>
        <xdr:cNvSpPr txBox="1"/>
      </xdr:nvSpPr>
      <xdr:spPr>
        <a:xfrm>
          <a:off x="15266044" y="10120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23512</xdr:rowOff>
    </xdr:from>
    <xdr:ext cx="405111" cy="259045"/>
    <xdr:sp macro="" textlink="">
      <xdr:nvSpPr>
        <xdr:cNvPr id="444" name="n_2aveValue【学校施設】&#10;有形固定資産減価償却率">
          <a:extLst>
            <a:ext uri="{FF2B5EF4-FFF2-40B4-BE49-F238E27FC236}">
              <a16:creationId xmlns:a16="http://schemas.microsoft.com/office/drawing/2014/main" id="{8BC43BF8-BE26-4C67-AA31-5DF5BD88617A}"/>
            </a:ext>
          </a:extLst>
        </xdr:cNvPr>
        <xdr:cNvSpPr txBox="1"/>
      </xdr:nvSpPr>
      <xdr:spPr>
        <a:xfrm>
          <a:off x="14389744" y="10139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168292</xdr:rowOff>
    </xdr:from>
    <xdr:ext cx="405111" cy="259045"/>
    <xdr:sp macro="" textlink="">
      <xdr:nvSpPr>
        <xdr:cNvPr id="445" name="n_3aveValue【学校施設】&#10;有形固定資産減価償却率">
          <a:extLst>
            <a:ext uri="{FF2B5EF4-FFF2-40B4-BE49-F238E27FC236}">
              <a16:creationId xmlns:a16="http://schemas.microsoft.com/office/drawing/2014/main" id="{2AC6C8FF-37EB-4005-80CB-D1FB5E2D8D75}"/>
            </a:ext>
          </a:extLst>
        </xdr:cNvPr>
        <xdr:cNvSpPr txBox="1"/>
      </xdr:nvSpPr>
      <xdr:spPr>
        <a:xfrm>
          <a:off x="13500744" y="10112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124477</xdr:rowOff>
    </xdr:from>
    <xdr:ext cx="405111" cy="259045"/>
    <xdr:sp macro="" textlink="">
      <xdr:nvSpPr>
        <xdr:cNvPr id="446" name="n_4aveValue【学校施設】&#10;有形固定資産減価償却率">
          <a:extLst>
            <a:ext uri="{FF2B5EF4-FFF2-40B4-BE49-F238E27FC236}">
              <a16:creationId xmlns:a16="http://schemas.microsoft.com/office/drawing/2014/main" id="{B149CFBC-3190-4362-B0DA-2E5A663A56E9}"/>
            </a:ext>
          </a:extLst>
        </xdr:cNvPr>
        <xdr:cNvSpPr txBox="1"/>
      </xdr:nvSpPr>
      <xdr:spPr>
        <a:xfrm>
          <a:off x="12611744" y="1006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38117</xdr:rowOff>
    </xdr:from>
    <xdr:ext cx="405111" cy="259045"/>
    <xdr:sp macro="" textlink="">
      <xdr:nvSpPr>
        <xdr:cNvPr id="447" name="n_1mainValue【学校施設】&#10;有形固定資産減価償却率">
          <a:extLst>
            <a:ext uri="{FF2B5EF4-FFF2-40B4-BE49-F238E27FC236}">
              <a16:creationId xmlns:a16="http://schemas.microsoft.com/office/drawing/2014/main" id="{523E8177-2AD8-48FB-9143-ACB99378F79C}"/>
            </a:ext>
          </a:extLst>
        </xdr:cNvPr>
        <xdr:cNvSpPr txBox="1"/>
      </xdr:nvSpPr>
      <xdr:spPr>
        <a:xfrm>
          <a:off x="15266044" y="10668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7637</xdr:rowOff>
    </xdr:from>
    <xdr:ext cx="405111" cy="259045"/>
    <xdr:sp macro="" textlink="">
      <xdr:nvSpPr>
        <xdr:cNvPr id="448" name="n_2mainValue【学校施設】&#10;有形固定資産減価償却率">
          <a:extLst>
            <a:ext uri="{FF2B5EF4-FFF2-40B4-BE49-F238E27FC236}">
              <a16:creationId xmlns:a16="http://schemas.microsoft.com/office/drawing/2014/main" id="{C6334419-BB84-431C-8B21-47627726C48B}"/>
            </a:ext>
          </a:extLst>
        </xdr:cNvPr>
        <xdr:cNvSpPr txBox="1"/>
      </xdr:nvSpPr>
      <xdr:spPr>
        <a:xfrm>
          <a:off x="14389744" y="10637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165752</xdr:rowOff>
    </xdr:from>
    <xdr:ext cx="405111" cy="259045"/>
    <xdr:sp macro="" textlink="">
      <xdr:nvSpPr>
        <xdr:cNvPr id="449" name="n_3mainValue【学校施設】&#10;有形固定資産減価償却率">
          <a:extLst>
            <a:ext uri="{FF2B5EF4-FFF2-40B4-BE49-F238E27FC236}">
              <a16:creationId xmlns:a16="http://schemas.microsoft.com/office/drawing/2014/main" id="{474C29FF-17B5-4733-9E88-3B4ABA8F72C2}"/>
            </a:ext>
          </a:extLst>
        </xdr:cNvPr>
        <xdr:cNvSpPr txBox="1"/>
      </xdr:nvSpPr>
      <xdr:spPr>
        <a:xfrm>
          <a:off x="13500744" y="10624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129557</xdr:rowOff>
    </xdr:from>
    <xdr:ext cx="405111" cy="259045"/>
    <xdr:sp macro="" textlink="">
      <xdr:nvSpPr>
        <xdr:cNvPr id="450" name="n_4mainValue【学校施設】&#10;有形固定資産減価償却率">
          <a:extLst>
            <a:ext uri="{FF2B5EF4-FFF2-40B4-BE49-F238E27FC236}">
              <a16:creationId xmlns:a16="http://schemas.microsoft.com/office/drawing/2014/main" id="{3E6304B0-8392-4635-9E9A-5026426A919F}"/>
            </a:ext>
          </a:extLst>
        </xdr:cNvPr>
        <xdr:cNvSpPr txBox="1"/>
      </xdr:nvSpPr>
      <xdr:spPr>
        <a:xfrm>
          <a:off x="12611744" y="10588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51" name="正方形/長方形 450">
          <a:extLst>
            <a:ext uri="{FF2B5EF4-FFF2-40B4-BE49-F238E27FC236}">
              <a16:creationId xmlns:a16="http://schemas.microsoft.com/office/drawing/2014/main" id="{B4BB07C0-1F66-4D4A-8785-DCAB064140CD}"/>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52" name="正方形/長方形 451">
          <a:extLst>
            <a:ext uri="{FF2B5EF4-FFF2-40B4-BE49-F238E27FC236}">
              <a16:creationId xmlns:a16="http://schemas.microsoft.com/office/drawing/2014/main" id="{49C8986C-7203-4B1C-9391-3E3D9E9CFDED}"/>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53" name="正方形/長方形 452">
          <a:extLst>
            <a:ext uri="{FF2B5EF4-FFF2-40B4-BE49-F238E27FC236}">
              <a16:creationId xmlns:a16="http://schemas.microsoft.com/office/drawing/2014/main" id="{49F0E286-4575-4C57-9FA3-265ECE4E604B}"/>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54" name="正方形/長方形 453">
          <a:extLst>
            <a:ext uri="{FF2B5EF4-FFF2-40B4-BE49-F238E27FC236}">
              <a16:creationId xmlns:a16="http://schemas.microsoft.com/office/drawing/2014/main" id="{F225B61E-86E1-477D-9DCF-1921B2598AE1}"/>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55" name="正方形/長方形 454">
          <a:extLst>
            <a:ext uri="{FF2B5EF4-FFF2-40B4-BE49-F238E27FC236}">
              <a16:creationId xmlns:a16="http://schemas.microsoft.com/office/drawing/2014/main" id="{39A23FEA-A769-4F6D-92B1-C8D3D658FBBB}"/>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56" name="正方形/長方形 455">
          <a:extLst>
            <a:ext uri="{FF2B5EF4-FFF2-40B4-BE49-F238E27FC236}">
              <a16:creationId xmlns:a16="http://schemas.microsoft.com/office/drawing/2014/main" id="{75DF1F3B-6877-4C99-882D-9B3761A7440B}"/>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57" name="正方形/長方形 456">
          <a:extLst>
            <a:ext uri="{FF2B5EF4-FFF2-40B4-BE49-F238E27FC236}">
              <a16:creationId xmlns:a16="http://schemas.microsoft.com/office/drawing/2014/main" id="{858C7079-6DB0-4CAD-AC4F-D358E3E6E401}"/>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58" name="正方形/長方形 457">
          <a:extLst>
            <a:ext uri="{FF2B5EF4-FFF2-40B4-BE49-F238E27FC236}">
              <a16:creationId xmlns:a16="http://schemas.microsoft.com/office/drawing/2014/main" id="{56D7F473-98D9-4E8D-B912-022A2F6011FA}"/>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59" name="テキスト ボックス 458">
          <a:extLst>
            <a:ext uri="{FF2B5EF4-FFF2-40B4-BE49-F238E27FC236}">
              <a16:creationId xmlns:a16="http://schemas.microsoft.com/office/drawing/2014/main" id="{01A3C450-9ADD-46D4-852D-B612CB004CCB}"/>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60" name="直線コネクタ 459">
          <a:extLst>
            <a:ext uri="{FF2B5EF4-FFF2-40B4-BE49-F238E27FC236}">
              <a16:creationId xmlns:a16="http://schemas.microsoft.com/office/drawing/2014/main" id="{896CD555-F40C-4D7A-8D2A-9341BA76DE85}"/>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461" name="直線コネクタ 460">
          <a:extLst>
            <a:ext uri="{FF2B5EF4-FFF2-40B4-BE49-F238E27FC236}">
              <a16:creationId xmlns:a16="http://schemas.microsoft.com/office/drawing/2014/main" id="{5C3EF3AC-A769-4E0E-A83C-C4E60A666545}"/>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462" name="テキスト ボックス 461">
          <a:extLst>
            <a:ext uri="{FF2B5EF4-FFF2-40B4-BE49-F238E27FC236}">
              <a16:creationId xmlns:a16="http://schemas.microsoft.com/office/drawing/2014/main" id="{4555D32D-CE88-4F85-BE54-5EE7B6A60BD8}"/>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463" name="直線コネクタ 462">
          <a:extLst>
            <a:ext uri="{FF2B5EF4-FFF2-40B4-BE49-F238E27FC236}">
              <a16:creationId xmlns:a16="http://schemas.microsoft.com/office/drawing/2014/main" id="{37E53C40-ABE0-4C27-9A02-198A0CEEC658}"/>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464" name="テキスト ボックス 463">
          <a:extLst>
            <a:ext uri="{FF2B5EF4-FFF2-40B4-BE49-F238E27FC236}">
              <a16:creationId xmlns:a16="http://schemas.microsoft.com/office/drawing/2014/main" id="{A3787B7C-DA2E-49D1-A72E-BEBF94FAEE20}"/>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465" name="直線コネクタ 464">
          <a:extLst>
            <a:ext uri="{FF2B5EF4-FFF2-40B4-BE49-F238E27FC236}">
              <a16:creationId xmlns:a16="http://schemas.microsoft.com/office/drawing/2014/main" id="{8F434510-0B2C-455D-90CF-CADE7D4B68CE}"/>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466" name="テキスト ボックス 465">
          <a:extLst>
            <a:ext uri="{FF2B5EF4-FFF2-40B4-BE49-F238E27FC236}">
              <a16:creationId xmlns:a16="http://schemas.microsoft.com/office/drawing/2014/main" id="{EC0733BD-E11B-4627-98D4-72B60BF31B95}"/>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467" name="直線コネクタ 466">
          <a:extLst>
            <a:ext uri="{FF2B5EF4-FFF2-40B4-BE49-F238E27FC236}">
              <a16:creationId xmlns:a16="http://schemas.microsoft.com/office/drawing/2014/main" id="{03469114-4CD3-4B39-81D8-5069C75E0131}"/>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468" name="テキスト ボックス 467">
          <a:extLst>
            <a:ext uri="{FF2B5EF4-FFF2-40B4-BE49-F238E27FC236}">
              <a16:creationId xmlns:a16="http://schemas.microsoft.com/office/drawing/2014/main" id="{CFDA5A9B-9CA9-4EF8-B36A-AA5F74F71E01}"/>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469" name="直線コネクタ 468">
          <a:extLst>
            <a:ext uri="{FF2B5EF4-FFF2-40B4-BE49-F238E27FC236}">
              <a16:creationId xmlns:a16="http://schemas.microsoft.com/office/drawing/2014/main" id="{9E54924B-D2B2-4159-A68F-285F902502A2}"/>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53720</xdr:rowOff>
    </xdr:from>
    <xdr:ext cx="531299" cy="259045"/>
    <xdr:sp macro="" textlink="">
      <xdr:nvSpPr>
        <xdr:cNvPr id="470" name="テキスト ボックス 469">
          <a:extLst>
            <a:ext uri="{FF2B5EF4-FFF2-40B4-BE49-F238E27FC236}">
              <a16:creationId xmlns:a16="http://schemas.microsoft.com/office/drawing/2014/main" id="{2B2393D2-8EB5-4F8B-8239-8A021306DB7E}"/>
            </a:ext>
          </a:extLst>
        </xdr:cNvPr>
        <xdr:cNvSpPr txBox="1"/>
      </xdr:nvSpPr>
      <xdr:spPr>
        <a:xfrm>
          <a:off x="17756701" y="965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471" name="直線コネクタ 470">
          <a:extLst>
            <a:ext uri="{FF2B5EF4-FFF2-40B4-BE49-F238E27FC236}">
              <a16:creationId xmlns:a16="http://schemas.microsoft.com/office/drawing/2014/main" id="{0DB0F59A-E1C2-4373-8491-6E92B4B8F92C}"/>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70049</xdr:rowOff>
    </xdr:from>
    <xdr:ext cx="531299" cy="259045"/>
    <xdr:sp macro="" textlink="">
      <xdr:nvSpPr>
        <xdr:cNvPr id="472" name="テキスト ボックス 471">
          <a:extLst>
            <a:ext uri="{FF2B5EF4-FFF2-40B4-BE49-F238E27FC236}">
              <a16:creationId xmlns:a16="http://schemas.microsoft.com/office/drawing/2014/main" id="{0EAA164F-B3B3-430A-903A-163168412288}"/>
            </a:ext>
          </a:extLst>
        </xdr:cNvPr>
        <xdr:cNvSpPr txBox="1"/>
      </xdr:nvSpPr>
      <xdr:spPr>
        <a:xfrm>
          <a:off x="17756701" y="932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73" name="直線コネクタ 472">
          <a:extLst>
            <a:ext uri="{FF2B5EF4-FFF2-40B4-BE49-F238E27FC236}">
              <a16:creationId xmlns:a16="http://schemas.microsoft.com/office/drawing/2014/main" id="{BDA7E9DE-E206-4C01-99FD-29ABF5314819}"/>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474" name="テキスト ボックス 473">
          <a:extLst>
            <a:ext uri="{FF2B5EF4-FFF2-40B4-BE49-F238E27FC236}">
              <a16:creationId xmlns:a16="http://schemas.microsoft.com/office/drawing/2014/main" id="{39F51ABF-31CE-466D-B9AB-44C6B51F93C2}"/>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75" name="【学校施設】&#10;一人当たり面積グラフ枠">
          <a:extLst>
            <a:ext uri="{FF2B5EF4-FFF2-40B4-BE49-F238E27FC236}">
              <a16:creationId xmlns:a16="http://schemas.microsoft.com/office/drawing/2014/main" id="{96C0AEF8-7182-45B0-896C-49B02B865DEE}"/>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73478</xdr:rowOff>
    </xdr:from>
    <xdr:to>
      <xdr:col>116</xdr:col>
      <xdr:colOff>62864</xdr:colOff>
      <xdr:row>64</xdr:row>
      <xdr:rowOff>48333</xdr:rowOff>
    </xdr:to>
    <xdr:cxnSp macro="">
      <xdr:nvCxnSpPr>
        <xdr:cNvPr id="476" name="直線コネクタ 475">
          <a:extLst>
            <a:ext uri="{FF2B5EF4-FFF2-40B4-BE49-F238E27FC236}">
              <a16:creationId xmlns:a16="http://schemas.microsoft.com/office/drawing/2014/main" id="{E96747BB-B343-4932-B0AC-013E36DE2956}"/>
            </a:ext>
          </a:extLst>
        </xdr:cNvPr>
        <xdr:cNvCxnSpPr/>
      </xdr:nvCxnSpPr>
      <xdr:spPr>
        <a:xfrm flipV="1">
          <a:off x="22160864" y="9674678"/>
          <a:ext cx="0" cy="13464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52160</xdr:rowOff>
    </xdr:from>
    <xdr:ext cx="469744" cy="259045"/>
    <xdr:sp macro="" textlink="">
      <xdr:nvSpPr>
        <xdr:cNvPr id="477" name="【学校施設】&#10;一人当たり面積最小値テキスト">
          <a:extLst>
            <a:ext uri="{FF2B5EF4-FFF2-40B4-BE49-F238E27FC236}">
              <a16:creationId xmlns:a16="http://schemas.microsoft.com/office/drawing/2014/main" id="{C0105AAE-6C6B-4196-9BD4-0891BE394A47}"/>
            </a:ext>
          </a:extLst>
        </xdr:cNvPr>
        <xdr:cNvSpPr txBox="1"/>
      </xdr:nvSpPr>
      <xdr:spPr>
        <a:xfrm>
          <a:off x="22199600" y="110249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48333</xdr:rowOff>
    </xdr:from>
    <xdr:to>
      <xdr:col>116</xdr:col>
      <xdr:colOff>152400</xdr:colOff>
      <xdr:row>64</xdr:row>
      <xdr:rowOff>48333</xdr:rowOff>
    </xdr:to>
    <xdr:cxnSp macro="">
      <xdr:nvCxnSpPr>
        <xdr:cNvPr id="478" name="直線コネクタ 477">
          <a:extLst>
            <a:ext uri="{FF2B5EF4-FFF2-40B4-BE49-F238E27FC236}">
              <a16:creationId xmlns:a16="http://schemas.microsoft.com/office/drawing/2014/main" id="{B541C375-CBB5-4C62-94BB-F92E33BEA78D}"/>
            </a:ext>
          </a:extLst>
        </xdr:cNvPr>
        <xdr:cNvCxnSpPr/>
      </xdr:nvCxnSpPr>
      <xdr:spPr>
        <a:xfrm>
          <a:off x="22072600" y="110211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20155</xdr:rowOff>
    </xdr:from>
    <xdr:ext cx="534377" cy="259045"/>
    <xdr:sp macro="" textlink="">
      <xdr:nvSpPr>
        <xdr:cNvPr id="479" name="【学校施設】&#10;一人当たり面積最大値テキスト">
          <a:extLst>
            <a:ext uri="{FF2B5EF4-FFF2-40B4-BE49-F238E27FC236}">
              <a16:creationId xmlns:a16="http://schemas.microsoft.com/office/drawing/2014/main" id="{D5D3BA56-3D7C-4317-BD1B-1153B319F93D}"/>
            </a:ext>
          </a:extLst>
        </xdr:cNvPr>
        <xdr:cNvSpPr txBox="1"/>
      </xdr:nvSpPr>
      <xdr:spPr>
        <a:xfrm>
          <a:off x="22199600" y="9449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73478</xdr:rowOff>
    </xdr:from>
    <xdr:to>
      <xdr:col>116</xdr:col>
      <xdr:colOff>152400</xdr:colOff>
      <xdr:row>56</xdr:row>
      <xdr:rowOff>73478</xdr:rowOff>
    </xdr:to>
    <xdr:cxnSp macro="">
      <xdr:nvCxnSpPr>
        <xdr:cNvPr id="480" name="直線コネクタ 479">
          <a:extLst>
            <a:ext uri="{FF2B5EF4-FFF2-40B4-BE49-F238E27FC236}">
              <a16:creationId xmlns:a16="http://schemas.microsoft.com/office/drawing/2014/main" id="{5D199A1A-FEBB-4931-B3B7-BA8B27813B36}"/>
            </a:ext>
          </a:extLst>
        </xdr:cNvPr>
        <xdr:cNvCxnSpPr/>
      </xdr:nvCxnSpPr>
      <xdr:spPr>
        <a:xfrm>
          <a:off x="22072600" y="96746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106262</xdr:rowOff>
    </xdr:from>
    <xdr:ext cx="469744" cy="259045"/>
    <xdr:sp macro="" textlink="">
      <xdr:nvSpPr>
        <xdr:cNvPr id="481" name="【学校施設】&#10;一人当たり面積平均値テキスト">
          <a:extLst>
            <a:ext uri="{FF2B5EF4-FFF2-40B4-BE49-F238E27FC236}">
              <a16:creationId xmlns:a16="http://schemas.microsoft.com/office/drawing/2014/main" id="{B07ED87A-C832-44C6-A328-A9BF3A0E9411}"/>
            </a:ext>
          </a:extLst>
        </xdr:cNvPr>
        <xdr:cNvSpPr txBox="1"/>
      </xdr:nvSpPr>
      <xdr:spPr>
        <a:xfrm>
          <a:off x="22199600" y="105647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127835</xdr:rowOff>
    </xdr:from>
    <xdr:to>
      <xdr:col>116</xdr:col>
      <xdr:colOff>114300</xdr:colOff>
      <xdr:row>62</xdr:row>
      <xdr:rowOff>57985</xdr:rowOff>
    </xdr:to>
    <xdr:sp macro="" textlink="">
      <xdr:nvSpPr>
        <xdr:cNvPr id="482" name="フローチャート: 判断 481">
          <a:extLst>
            <a:ext uri="{FF2B5EF4-FFF2-40B4-BE49-F238E27FC236}">
              <a16:creationId xmlns:a16="http://schemas.microsoft.com/office/drawing/2014/main" id="{5B0D936E-5103-41A1-AA1E-5A297039166F}"/>
            </a:ext>
          </a:extLst>
        </xdr:cNvPr>
        <xdr:cNvSpPr/>
      </xdr:nvSpPr>
      <xdr:spPr>
        <a:xfrm>
          <a:off x="22110700" y="10586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168547</xdr:rowOff>
    </xdr:from>
    <xdr:to>
      <xdr:col>112</xdr:col>
      <xdr:colOff>38100</xdr:colOff>
      <xdr:row>62</xdr:row>
      <xdr:rowOff>98697</xdr:rowOff>
    </xdr:to>
    <xdr:sp macro="" textlink="">
      <xdr:nvSpPr>
        <xdr:cNvPr id="483" name="フローチャート: 判断 482">
          <a:extLst>
            <a:ext uri="{FF2B5EF4-FFF2-40B4-BE49-F238E27FC236}">
              <a16:creationId xmlns:a16="http://schemas.microsoft.com/office/drawing/2014/main" id="{9179A350-A5D8-4334-85D9-F2C7E806DC79}"/>
            </a:ext>
          </a:extLst>
        </xdr:cNvPr>
        <xdr:cNvSpPr/>
      </xdr:nvSpPr>
      <xdr:spPr>
        <a:xfrm>
          <a:off x="21272500" y="10626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49784</xdr:rowOff>
    </xdr:from>
    <xdr:to>
      <xdr:col>107</xdr:col>
      <xdr:colOff>101600</xdr:colOff>
      <xdr:row>62</xdr:row>
      <xdr:rowOff>151384</xdr:rowOff>
    </xdr:to>
    <xdr:sp macro="" textlink="">
      <xdr:nvSpPr>
        <xdr:cNvPr id="484" name="フローチャート: 判断 483">
          <a:extLst>
            <a:ext uri="{FF2B5EF4-FFF2-40B4-BE49-F238E27FC236}">
              <a16:creationId xmlns:a16="http://schemas.microsoft.com/office/drawing/2014/main" id="{95FC67E7-5146-4DE3-AB8E-5FE41CDBA0D5}"/>
            </a:ext>
          </a:extLst>
        </xdr:cNvPr>
        <xdr:cNvSpPr/>
      </xdr:nvSpPr>
      <xdr:spPr>
        <a:xfrm>
          <a:off x="20383500" y="10679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61432</xdr:rowOff>
    </xdr:from>
    <xdr:to>
      <xdr:col>102</xdr:col>
      <xdr:colOff>165100</xdr:colOff>
      <xdr:row>62</xdr:row>
      <xdr:rowOff>163032</xdr:rowOff>
    </xdr:to>
    <xdr:sp macro="" textlink="">
      <xdr:nvSpPr>
        <xdr:cNvPr id="485" name="フローチャート: 判断 484">
          <a:extLst>
            <a:ext uri="{FF2B5EF4-FFF2-40B4-BE49-F238E27FC236}">
              <a16:creationId xmlns:a16="http://schemas.microsoft.com/office/drawing/2014/main" id="{CA910A6D-9E44-48A1-BC73-8FF91286EA42}"/>
            </a:ext>
          </a:extLst>
        </xdr:cNvPr>
        <xdr:cNvSpPr/>
      </xdr:nvSpPr>
      <xdr:spPr>
        <a:xfrm>
          <a:off x="19494500" y="10691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34435</xdr:rowOff>
    </xdr:from>
    <xdr:to>
      <xdr:col>98</xdr:col>
      <xdr:colOff>38100</xdr:colOff>
      <xdr:row>62</xdr:row>
      <xdr:rowOff>136035</xdr:rowOff>
    </xdr:to>
    <xdr:sp macro="" textlink="">
      <xdr:nvSpPr>
        <xdr:cNvPr id="486" name="フローチャート: 判断 485">
          <a:extLst>
            <a:ext uri="{FF2B5EF4-FFF2-40B4-BE49-F238E27FC236}">
              <a16:creationId xmlns:a16="http://schemas.microsoft.com/office/drawing/2014/main" id="{A72ECD49-82EB-477B-8E7C-1375DE13186D}"/>
            </a:ext>
          </a:extLst>
        </xdr:cNvPr>
        <xdr:cNvSpPr/>
      </xdr:nvSpPr>
      <xdr:spPr>
        <a:xfrm>
          <a:off x="18605500" y="10664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487" name="テキスト ボックス 486">
          <a:extLst>
            <a:ext uri="{FF2B5EF4-FFF2-40B4-BE49-F238E27FC236}">
              <a16:creationId xmlns:a16="http://schemas.microsoft.com/office/drawing/2014/main" id="{3E84AC6E-85AD-4177-82D3-F1708F5AE307}"/>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88" name="テキスト ボックス 487">
          <a:extLst>
            <a:ext uri="{FF2B5EF4-FFF2-40B4-BE49-F238E27FC236}">
              <a16:creationId xmlns:a16="http://schemas.microsoft.com/office/drawing/2014/main" id="{54BA7A8A-AD15-448F-BE27-9B80272E2826}"/>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489" name="テキスト ボックス 488">
          <a:extLst>
            <a:ext uri="{FF2B5EF4-FFF2-40B4-BE49-F238E27FC236}">
              <a16:creationId xmlns:a16="http://schemas.microsoft.com/office/drawing/2014/main" id="{FE3508A2-7EC5-420E-840B-688EA71396CE}"/>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490" name="テキスト ボックス 489">
          <a:extLst>
            <a:ext uri="{FF2B5EF4-FFF2-40B4-BE49-F238E27FC236}">
              <a16:creationId xmlns:a16="http://schemas.microsoft.com/office/drawing/2014/main" id="{4219556F-35E4-4BCE-81E3-97570C9C68BD}"/>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491" name="テキスト ボックス 490">
          <a:extLst>
            <a:ext uri="{FF2B5EF4-FFF2-40B4-BE49-F238E27FC236}">
              <a16:creationId xmlns:a16="http://schemas.microsoft.com/office/drawing/2014/main" id="{ACC797E3-1E95-47B1-BD14-84A3BF31681F}"/>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9616</xdr:rowOff>
    </xdr:from>
    <xdr:to>
      <xdr:col>112</xdr:col>
      <xdr:colOff>38100</xdr:colOff>
      <xdr:row>63</xdr:row>
      <xdr:rowOff>111216</xdr:rowOff>
    </xdr:to>
    <xdr:sp macro="" textlink="">
      <xdr:nvSpPr>
        <xdr:cNvPr id="492" name="楕円 491">
          <a:extLst>
            <a:ext uri="{FF2B5EF4-FFF2-40B4-BE49-F238E27FC236}">
              <a16:creationId xmlns:a16="http://schemas.microsoft.com/office/drawing/2014/main" id="{DBD37ED4-1829-4827-9F09-76ACC0B3D8C2}"/>
            </a:ext>
          </a:extLst>
        </xdr:cNvPr>
        <xdr:cNvSpPr/>
      </xdr:nvSpPr>
      <xdr:spPr>
        <a:xfrm>
          <a:off x="21272500" y="10810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15711</xdr:rowOff>
    </xdr:from>
    <xdr:to>
      <xdr:col>107</xdr:col>
      <xdr:colOff>101600</xdr:colOff>
      <xdr:row>63</xdr:row>
      <xdr:rowOff>117311</xdr:rowOff>
    </xdr:to>
    <xdr:sp macro="" textlink="">
      <xdr:nvSpPr>
        <xdr:cNvPr id="493" name="楕円 492">
          <a:extLst>
            <a:ext uri="{FF2B5EF4-FFF2-40B4-BE49-F238E27FC236}">
              <a16:creationId xmlns:a16="http://schemas.microsoft.com/office/drawing/2014/main" id="{F037A938-4B5C-46E3-A6D6-B8B4AF264B43}"/>
            </a:ext>
          </a:extLst>
        </xdr:cNvPr>
        <xdr:cNvSpPr/>
      </xdr:nvSpPr>
      <xdr:spPr>
        <a:xfrm>
          <a:off x="20383500" y="10817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60416</xdr:rowOff>
    </xdr:from>
    <xdr:to>
      <xdr:col>111</xdr:col>
      <xdr:colOff>177800</xdr:colOff>
      <xdr:row>63</xdr:row>
      <xdr:rowOff>66511</xdr:rowOff>
    </xdr:to>
    <xdr:cxnSp macro="">
      <xdr:nvCxnSpPr>
        <xdr:cNvPr id="494" name="直線コネクタ 493">
          <a:extLst>
            <a:ext uri="{FF2B5EF4-FFF2-40B4-BE49-F238E27FC236}">
              <a16:creationId xmlns:a16="http://schemas.microsoft.com/office/drawing/2014/main" id="{7EE71410-2F16-45BC-A81F-6E4371A1243A}"/>
            </a:ext>
          </a:extLst>
        </xdr:cNvPr>
        <xdr:cNvCxnSpPr/>
      </xdr:nvCxnSpPr>
      <xdr:spPr>
        <a:xfrm flipV="1">
          <a:off x="20434300" y="10861766"/>
          <a:ext cx="889000" cy="6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20284</xdr:rowOff>
    </xdr:from>
    <xdr:to>
      <xdr:col>102</xdr:col>
      <xdr:colOff>165100</xdr:colOff>
      <xdr:row>63</xdr:row>
      <xdr:rowOff>121884</xdr:rowOff>
    </xdr:to>
    <xdr:sp macro="" textlink="">
      <xdr:nvSpPr>
        <xdr:cNvPr id="495" name="楕円 494">
          <a:extLst>
            <a:ext uri="{FF2B5EF4-FFF2-40B4-BE49-F238E27FC236}">
              <a16:creationId xmlns:a16="http://schemas.microsoft.com/office/drawing/2014/main" id="{B729E198-0E6C-4F51-9CAF-A3D1704D4EF9}"/>
            </a:ext>
          </a:extLst>
        </xdr:cNvPr>
        <xdr:cNvSpPr/>
      </xdr:nvSpPr>
      <xdr:spPr>
        <a:xfrm>
          <a:off x="19494500" y="10821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66511</xdr:rowOff>
    </xdr:from>
    <xdr:to>
      <xdr:col>107</xdr:col>
      <xdr:colOff>50800</xdr:colOff>
      <xdr:row>63</xdr:row>
      <xdr:rowOff>71084</xdr:rowOff>
    </xdr:to>
    <xdr:cxnSp macro="">
      <xdr:nvCxnSpPr>
        <xdr:cNvPr id="496" name="直線コネクタ 495">
          <a:extLst>
            <a:ext uri="{FF2B5EF4-FFF2-40B4-BE49-F238E27FC236}">
              <a16:creationId xmlns:a16="http://schemas.microsoft.com/office/drawing/2014/main" id="{838BAA47-B10E-4A1D-B278-B628ED3E3450}"/>
            </a:ext>
          </a:extLst>
        </xdr:cNvPr>
        <xdr:cNvCxnSpPr/>
      </xdr:nvCxnSpPr>
      <xdr:spPr>
        <a:xfrm flipV="1">
          <a:off x="19545300" y="10867861"/>
          <a:ext cx="889000" cy="4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27686</xdr:rowOff>
    </xdr:from>
    <xdr:to>
      <xdr:col>98</xdr:col>
      <xdr:colOff>38100</xdr:colOff>
      <xdr:row>63</xdr:row>
      <xdr:rowOff>129286</xdr:rowOff>
    </xdr:to>
    <xdr:sp macro="" textlink="">
      <xdr:nvSpPr>
        <xdr:cNvPr id="497" name="楕円 496">
          <a:extLst>
            <a:ext uri="{FF2B5EF4-FFF2-40B4-BE49-F238E27FC236}">
              <a16:creationId xmlns:a16="http://schemas.microsoft.com/office/drawing/2014/main" id="{BF0DCECC-2EBC-4051-ACD5-54208E03E57D}"/>
            </a:ext>
          </a:extLst>
        </xdr:cNvPr>
        <xdr:cNvSpPr/>
      </xdr:nvSpPr>
      <xdr:spPr>
        <a:xfrm>
          <a:off x="18605500" y="10829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71084</xdr:rowOff>
    </xdr:from>
    <xdr:to>
      <xdr:col>102</xdr:col>
      <xdr:colOff>114300</xdr:colOff>
      <xdr:row>63</xdr:row>
      <xdr:rowOff>78486</xdr:rowOff>
    </xdr:to>
    <xdr:cxnSp macro="">
      <xdr:nvCxnSpPr>
        <xdr:cNvPr id="498" name="直線コネクタ 497">
          <a:extLst>
            <a:ext uri="{FF2B5EF4-FFF2-40B4-BE49-F238E27FC236}">
              <a16:creationId xmlns:a16="http://schemas.microsoft.com/office/drawing/2014/main" id="{87731AB9-37AC-4567-BF24-BB5F0D7E45C0}"/>
            </a:ext>
          </a:extLst>
        </xdr:cNvPr>
        <xdr:cNvCxnSpPr/>
      </xdr:nvCxnSpPr>
      <xdr:spPr>
        <a:xfrm flipV="1">
          <a:off x="18656300" y="10872434"/>
          <a:ext cx="889000" cy="7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115224</xdr:rowOff>
    </xdr:from>
    <xdr:ext cx="469744" cy="259045"/>
    <xdr:sp macro="" textlink="">
      <xdr:nvSpPr>
        <xdr:cNvPr id="499" name="n_1aveValue【学校施設】&#10;一人当たり面積">
          <a:extLst>
            <a:ext uri="{FF2B5EF4-FFF2-40B4-BE49-F238E27FC236}">
              <a16:creationId xmlns:a16="http://schemas.microsoft.com/office/drawing/2014/main" id="{B5D10AD2-6B67-40B1-91FC-BB320720AB06}"/>
            </a:ext>
          </a:extLst>
        </xdr:cNvPr>
        <xdr:cNvSpPr txBox="1"/>
      </xdr:nvSpPr>
      <xdr:spPr>
        <a:xfrm>
          <a:off x="21075727" y="10402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167911</xdr:rowOff>
    </xdr:from>
    <xdr:ext cx="469744" cy="259045"/>
    <xdr:sp macro="" textlink="">
      <xdr:nvSpPr>
        <xdr:cNvPr id="500" name="n_2aveValue【学校施設】&#10;一人当たり面積">
          <a:extLst>
            <a:ext uri="{FF2B5EF4-FFF2-40B4-BE49-F238E27FC236}">
              <a16:creationId xmlns:a16="http://schemas.microsoft.com/office/drawing/2014/main" id="{6DC3437F-7EE5-4550-8EEC-84B630A90926}"/>
            </a:ext>
          </a:extLst>
        </xdr:cNvPr>
        <xdr:cNvSpPr txBox="1"/>
      </xdr:nvSpPr>
      <xdr:spPr>
        <a:xfrm>
          <a:off x="20199427" y="10454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8109</xdr:rowOff>
    </xdr:from>
    <xdr:ext cx="469744" cy="259045"/>
    <xdr:sp macro="" textlink="">
      <xdr:nvSpPr>
        <xdr:cNvPr id="501" name="n_3aveValue【学校施設】&#10;一人当たり面積">
          <a:extLst>
            <a:ext uri="{FF2B5EF4-FFF2-40B4-BE49-F238E27FC236}">
              <a16:creationId xmlns:a16="http://schemas.microsoft.com/office/drawing/2014/main" id="{A79CD4C5-B51B-46CB-A5D1-705FE753EEF8}"/>
            </a:ext>
          </a:extLst>
        </xdr:cNvPr>
        <xdr:cNvSpPr txBox="1"/>
      </xdr:nvSpPr>
      <xdr:spPr>
        <a:xfrm>
          <a:off x="19310427" y="10466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152562</xdr:rowOff>
    </xdr:from>
    <xdr:ext cx="469744" cy="259045"/>
    <xdr:sp macro="" textlink="">
      <xdr:nvSpPr>
        <xdr:cNvPr id="502" name="n_4aveValue【学校施設】&#10;一人当たり面積">
          <a:extLst>
            <a:ext uri="{FF2B5EF4-FFF2-40B4-BE49-F238E27FC236}">
              <a16:creationId xmlns:a16="http://schemas.microsoft.com/office/drawing/2014/main" id="{A254054A-A0BA-431F-9F5B-B739E1931646}"/>
            </a:ext>
          </a:extLst>
        </xdr:cNvPr>
        <xdr:cNvSpPr txBox="1"/>
      </xdr:nvSpPr>
      <xdr:spPr>
        <a:xfrm>
          <a:off x="18421427" y="104395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102343</xdr:rowOff>
    </xdr:from>
    <xdr:ext cx="469744" cy="259045"/>
    <xdr:sp macro="" textlink="">
      <xdr:nvSpPr>
        <xdr:cNvPr id="503" name="n_1mainValue【学校施設】&#10;一人当たり面積">
          <a:extLst>
            <a:ext uri="{FF2B5EF4-FFF2-40B4-BE49-F238E27FC236}">
              <a16:creationId xmlns:a16="http://schemas.microsoft.com/office/drawing/2014/main" id="{28E172A1-73AE-4499-A90E-0F26E77F45C2}"/>
            </a:ext>
          </a:extLst>
        </xdr:cNvPr>
        <xdr:cNvSpPr txBox="1"/>
      </xdr:nvSpPr>
      <xdr:spPr>
        <a:xfrm>
          <a:off x="21075727" y="10903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108438</xdr:rowOff>
    </xdr:from>
    <xdr:ext cx="469744" cy="259045"/>
    <xdr:sp macro="" textlink="">
      <xdr:nvSpPr>
        <xdr:cNvPr id="504" name="n_2mainValue【学校施設】&#10;一人当たり面積">
          <a:extLst>
            <a:ext uri="{FF2B5EF4-FFF2-40B4-BE49-F238E27FC236}">
              <a16:creationId xmlns:a16="http://schemas.microsoft.com/office/drawing/2014/main" id="{79F50BBE-2DE9-46E2-9F6B-54179D40E375}"/>
            </a:ext>
          </a:extLst>
        </xdr:cNvPr>
        <xdr:cNvSpPr txBox="1"/>
      </xdr:nvSpPr>
      <xdr:spPr>
        <a:xfrm>
          <a:off x="20199427" y="10909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113011</xdr:rowOff>
    </xdr:from>
    <xdr:ext cx="469744" cy="259045"/>
    <xdr:sp macro="" textlink="">
      <xdr:nvSpPr>
        <xdr:cNvPr id="505" name="n_3mainValue【学校施設】&#10;一人当たり面積">
          <a:extLst>
            <a:ext uri="{FF2B5EF4-FFF2-40B4-BE49-F238E27FC236}">
              <a16:creationId xmlns:a16="http://schemas.microsoft.com/office/drawing/2014/main" id="{8F18A313-1844-4188-8B7F-018C523FC191}"/>
            </a:ext>
          </a:extLst>
        </xdr:cNvPr>
        <xdr:cNvSpPr txBox="1"/>
      </xdr:nvSpPr>
      <xdr:spPr>
        <a:xfrm>
          <a:off x="19310427" y="10914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120413</xdr:rowOff>
    </xdr:from>
    <xdr:ext cx="469744" cy="259045"/>
    <xdr:sp macro="" textlink="">
      <xdr:nvSpPr>
        <xdr:cNvPr id="506" name="n_4mainValue【学校施設】&#10;一人当たり面積">
          <a:extLst>
            <a:ext uri="{FF2B5EF4-FFF2-40B4-BE49-F238E27FC236}">
              <a16:creationId xmlns:a16="http://schemas.microsoft.com/office/drawing/2014/main" id="{A5B52437-B333-4FE7-8F9F-26A4F61EF828}"/>
            </a:ext>
          </a:extLst>
        </xdr:cNvPr>
        <xdr:cNvSpPr txBox="1"/>
      </xdr:nvSpPr>
      <xdr:spPr>
        <a:xfrm>
          <a:off x="18421427" y="10921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07" name="正方形/長方形 506">
          <a:extLst>
            <a:ext uri="{FF2B5EF4-FFF2-40B4-BE49-F238E27FC236}">
              <a16:creationId xmlns:a16="http://schemas.microsoft.com/office/drawing/2014/main" id="{C4DD51FA-D266-4D29-9264-D05384E14ABF}"/>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08" name="正方形/長方形 507">
          <a:extLst>
            <a:ext uri="{FF2B5EF4-FFF2-40B4-BE49-F238E27FC236}">
              <a16:creationId xmlns:a16="http://schemas.microsoft.com/office/drawing/2014/main" id="{BF5FB631-292F-492F-B914-26D88E497E53}"/>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09" name="正方形/長方形 508">
          <a:extLst>
            <a:ext uri="{FF2B5EF4-FFF2-40B4-BE49-F238E27FC236}">
              <a16:creationId xmlns:a16="http://schemas.microsoft.com/office/drawing/2014/main" id="{D679CB8F-6A5B-473E-B6B1-B29FE07C2B52}"/>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10" name="正方形/長方形 509">
          <a:extLst>
            <a:ext uri="{FF2B5EF4-FFF2-40B4-BE49-F238E27FC236}">
              <a16:creationId xmlns:a16="http://schemas.microsoft.com/office/drawing/2014/main" id="{6E25E14E-5687-4B7E-B943-B6DE863B7FB3}"/>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11" name="正方形/長方形 510">
          <a:extLst>
            <a:ext uri="{FF2B5EF4-FFF2-40B4-BE49-F238E27FC236}">
              <a16:creationId xmlns:a16="http://schemas.microsoft.com/office/drawing/2014/main" id="{0C60FD42-1364-4432-BFE5-A1B34B53175B}"/>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12" name="正方形/長方形 511">
          <a:extLst>
            <a:ext uri="{FF2B5EF4-FFF2-40B4-BE49-F238E27FC236}">
              <a16:creationId xmlns:a16="http://schemas.microsoft.com/office/drawing/2014/main" id="{C3A95931-AA1C-4D57-9EEF-C671D45B6CF4}"/>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13" name="正方形/長方形 512">
          <a:extLst>
            <a:ext uri="{FF2B5EF4-FFF2-40B4-BE49-F238E27FC236}">
              <a16:creationId xmlns:a16="http://schemas.microsoft.com/office/drawing/2014/main" id="{03114D10-77F9-4637-A43A-A7AA5526EFB2}"/>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14" name="正方形/長方形 513">
          <a:extLst>
            <a:ext uri="{FF2B5EF4-FFF2-40B4-BE49-F238E27FC236}">
              <a16:creationId xmlns:a16="http://schemas.microsoft.com/office/drawing/2014/main" id="{CAC4E482-2BCF-4D58-B071-E78819DC440E}"/>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515" name="正方形/長方形 514">
          <a:extLst>
            <a:ext uri="{FF2B5EF4-FFF2-40B4-BE49-F238E27FC236}">
              <a16:creationId xmlns:a16="http://schemas.microsoft.com/office/drawing/2014/main" id="{5D5B80CE-EA53-4551-8707-6FA9C0B0615F}"/>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16" name="正方形/長方形 515">
          <a:extLst>
            <a:ext uri="{FF2B5EF4-FFF2-40B4-BE49-F238E27FC236}">
              <a16:creationId xmlns:a16="http://schemas.microsoft.com/office/drawing/2014/main" id="{8BC37F79-69FD-4DA1-B41E-BBB7D59A574F}"/>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17" name="正方形/長方形 516">
          <a:extLst>
            <a:ext uri="{FF2B5EF4-FFF2-40B4-BE49-F238E27FC236}">
              <a16:creationId xmlns:a16="http://schemas.microsoft.com/office/drawing/2014/main" id="{14371927-CE78-4C7B-826E-F9A9D36F104B}"/>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18" name="正方形/長方形 517">
          <a:extLst>
            <a:ext uri="{FF2B5EF4-FFF2-40B4-BE49-F238E27FC236}">
              <a16:creationId xmlns:a16="http://schemas.microsoft.com/office/drawing/2014/main" id="{6D48B1CB-CEB8-4805-B617-8E13492A3C3B}"/>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19" name="正方形/長方形 518">
          <a:extLst>
            <a:ext uri="{FF2B5EF4-FFF2-40B4-BE49-F238E27FC236}">
              <a16:creationId xmlns:a16="http://schemas.microsoft.com/office/drawing/2014/main" id="{CAEAD63B-2F3B-4D83-8306-5CFC2C932036}"/>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20" name="正方形/長方形 519">
          <a:extLst>
            <a:ext uri="{FF2B5EF4-FFF2-40B4-BE49-F238E27FC236}">
              <a16:creationId xmlns:a16="http://schemas.microsoft.com/office/drawing/2014/main" id="{C0540680-1FDC-4EC1-B5D9-4E6FE58EBABD}"/>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21" name="正方形/長方形 520">
          <a:extLst>
            <a:ext uri="{FF2B5EF4-FFF2-40B4-BE49-F238E27FC236}">
              <a16:creationId xmlns:a16="http://schemas.microsoft.com/office/drawing/2014/main" id="{D3A378B7-FD6C-4D01-AC28-ACBF01F08683}"/>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22" name="正方形/長方形 521">
          <a:extLst>
            <a:ext uri="{FF2B5EF4-FFF2-40B4-BE49-F238E27FC236}">
              <a16:creationId xmlns:a16="http://schemas.microsoft.com/office/drawing/2014/main" id="{45EF0BFB-A1A5-4740-9255-90660976149D}"/>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523" name="正方形/長方形 522">
          <a:extLst>
            <a:ext uri="{FF2B5EF4-FFF2-40B4-BE49-F238E27FC236}">
              <a16:creationId xmlns:a16="http://schemas.microsoft.com/office/drawing/2014/main" id="{A2D944AC-0169-4DAC-BCFD-E3BD6AF9644D}"/>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24" name="正方形/長方形 523">
          <a:extLst>
            <a:ext uri="{FF2B5EF4-FFF2-40B4-BE49-F238E27FC236}">
              <a16:creationId xmlns:a16="http://schemas.microsoft.com/office/drawing/2014/main" id="{FEC0BB0E-918E-40D4-A9E5-67C1A7DCB08B}"/>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25" name="正方形/長方形 524">
          <a:extLst>
            <a:ext uri="{FF2B5EF4-FFF2-40B4-BE49-F238E27FC236}">
              <a16:creationId xmlns:a16="http://schemas.microsoft.com/office/drawing/2014/main" id="{D07D61BF-41F7-4E52-9FA0-FBC900CD252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26" name="正方形/長方形 525">
          <a:extLst>
            <a:ext uri="{FF2B5EF4-FFF2-40B4-BE49-F238E27FC236}">
              <a16:creationId xmlns:a16="http://schemas.microsoft.com/office/drawing/2014/main" id="{4264F114-1DBA-41B6-91BC-86B20017A983}"/>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27" name="正方形/長方形 526">
          <a:extLst>
            <a:ext uri="{FF2B5EF4-FFF2-40B4-BE49-F238E27FC236}">
              <a16:creationId xmlns:a16="http://schemas.microsoft.com/office/drawing/2014/main" id="{A29595A3-32D8-468D-BCDC-796A3FB8D765}"/>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28" name="正方形/長方形 527">
          <a:extLst>
            <a:ext uri="{FF2B5EF4-FFF2-40B4-BE49-F238E27FC236}">
              <a16:creationId xmlns:a16="http://schemas.microsoft.com/office/drawing/2014/main" id="{B772118D-9B83-47EC-B606-02C34A1DA653}"/>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29" name="正方形/長方形 528">
          <a:extLst>
            <a:ext uri="{FF2B5EF4-FFF2-40B4-BE49-F238E27FC236}">
              <a16:creationId xmlns:a16="http://schemas.microsoft.com/office/drawing/2014/main" id="{2644CCC5-DA4E-4DA8-B0E0-6705A1AD4119}"/>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30" name="正方形/長方形 529">
          <a:extLst>
            <a:ext uri="{FF2B5EF4-FFF2-40B4-BE49-F238E27FC236}">
              <a16:creationId xmlns:a16="http://schemas.microsoft.com/office/drawing/2014/main" id="{E920034D-477B-46D2-89CE-2A0FAF4ED58D}"/>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31" name="テキスト ボックス 530">
          <a:extLst>
            <a:ext uri="{FF2B5EF4-FFF2-40B4-BE49-F238E27FC236}">
              <a16:creationId xmlns:a16="http://schemas.microsoft.com/office/drawing/2014/main" id="{B426A6E4-830F-4FE2-A57F-BA2CC70BDC29}"/>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32" name="直線コネクタ 531">
          <a:extLst>
            <a:ext uri="{FF2B5EF4-FFF2-40B4-BE49-F238E27FC236}">
              <a16:creationId xmlns:a16="http://schemas.microsoft.com/office/drawing/2014/main" id="{2316948F-B8E7-4A33-B2AC-5782E0AEAB3E}"/>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33" name="テキスト ボックス 532">
          <a:extLst>
            <a:ext uri="{FF2B5EF4-FFF2-40B4-BE49-F238E27FC236}">
              <a16:creationId xmlns:a16="http://schemas.microsoft.com/office/drawing/2014/main" id="{1486394F-D56D-4295-BB17-1A04FC2F3E36}"/>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534" name="直線コネクタ 533">
          <a:extLst>
            <a:ext uri="{FF2B5EF4-FFF2-40B4-BE49-F238E27FC236}">
              <a16:creationId xmlns:a16="http://schemas.microsoft.com/office/drawing/2014/main" id="{D6DE2F73-91AB-4578-BB0F-50C58F1010FB}"/>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535" name="テキスト ボックス 534">
          <a:extLst>
            <a:ext uri="{FF2B5EF4-FFF2-40B4-BE49-F238E27FC236}">
              <a16:creationId xmlns:a16="http://schemas.microsoft.com/office/drawing/2014/main" id="{CAE3250C-BCFD-4090-8EF8-19F6E5FCA83C}"/>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36" name="直線コネクタ 535">
          <a:extLst>
            <a:ext uri="{FF2B5EF4-FFF2-40B4-BE49-F238E27FC236}">
              <a16:creationId xmlns:a16="http://schemas.microsoft.com/office/drawing/2014/main" id="{1F95E110-4B5E-4E2A-AE21-2BAC2B9292FA}"/>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537" name="テキスト ボックス 536">
          <a:extLst>
            <a:ext uri="{FF2B5EF4-FFF2-40B4-BE49-F238E27FC236}">
              <a16:creationId xmlns:a16="http://schemas.microsoft.com/office/drawing/2014/main" id="{311625D9-5EFC-4EF0-83AC-9A64C040AD42}"/>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38" name="直線コネクタ 537">
          <a:extLst>
            <a:ext uri="{FF2B5EF4-FFF2-40B4-BE49-F238E27FC236}">
              <a16:creationId xmlns:a16="http://schemas.microsoft.com/office/drawing/2014/main" id="{9449F0C1-19E1-44E9-B5E9-68413E3F5ACD}"/>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539" name="テキスト ボックス 538">
          <a:extLst>
            <a:ext uri="{FF2B5EF4-FFF2-40B4-BE49-F238E27FC236}">
              <a16:creationId xmlns:a16="http://schemas.microsoft.com/office/drawing/2014/main" id="{EA04A315-ADD4-47D8-A600-38BB94F9A101}"/>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40" name="直線コネクタ 539">
          <a:extLst>
            <a:ext uri="{FF2B5EF4-FFF2-40B4-BE49-F238E27FC236}">
              <a16:creationId xmlns:a16="http://schemas.microsoft.com/office/drawing/2014/main" id="{EC31BF15-182B-4C5E-B700-527492C9B828}"/>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541" name="テキスト ボックス 540">
          <a:extLst>
            <a:ext uri="{FF2B5EF4-FFF2-40B4-BE49-F238E27FC236}">
              <a16:creationId xmlns:a16="http://schemas.microsoft.com/office/drawing/2014/main" id="{44083958-0FA1-4905-8F8D-6DF696B8AEA1}"/>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42" name="直線コネクタ 541">
          <a:extLst>
            <a:ext uri="{FF2B5EF4-FFF2-40B4-BE49-F238E27FC236}">
              <a16:creationId xmlns:a16="http://schemas.microsoft.com/office/drawing/2014/main" id="{CE4DCF9F-8158-4D27-9D03-A592A8AA5546}"/>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543" name="テキスト ボックス 542">
          <a:extLst>
            <a:ext uri="{FF2B5EF4-FFF2-40B4-BE49-F238E27FC236}">
              <a16:creationId xmlns:a16="http://schemas.microsoft.com/office/drawing/2014/main" id="{91CEC785-9807-4FA6-9EEF-90DE13DC9BCB}"/>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544" name="直線コネクタ 543">
          <a:extLst>
            <a:ext uri="{FF2B5EF4-FFF2-40B4-BE49-F238E27FC236}">
              <a16:creationId xmlns:a16="http://schemas.microsoft.com/office/drawing/2014/main" id="{F26A1093-EBAB-4732-B2B8-5F0C0B9FD41C}"/>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545" name="テキスト ボックス 544">
          <a:extLst>
            <a:ext uri="{FF2B5EF4-FFF2-40B4-BE49-F238E27FC236}">
              <a16:creationId xmlns:a16="http://schemas.microsoft.com/office/drawing/2014/main" id="{D62B365C-BCF8-4893-8552-1D7457E0EA28}"/>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46" name="直線コネクタ 545">
          <a:extLst>
            <a:ext uri="{FF2B5EF4-FFF2-40B4-BE49-F238E27FC236}">
              <a16:creationId xmlns:a16="http://schemas.microsoft.com/office/drawing/2014/main" id="{FDE6E144-46EF-4AAC-9F37-0D7491DF57DF}"/>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47" name="【公民館】&#10;有形固定資産減価償却率グラフ枠">
          <a:extLst>
            <a:ext uri="{FF2B5EF4-FFF2-40B4-BE49-F238E27FC236}">
              <a16:creationId xmlns:a16="http://schemas.microsoft.com/office/drawing/2014/main" id="{AEDEC524-3B68-4AB5-ADD8-1FC7E895E359}"/>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107224</xdr:rowOff>
    </xdr:from>
    <xdr:to>
      <xdr:col>85</xdr:col>
      <xdr:colOff>126364</xdr:colOff>
      <xdr:row>109</xdr:row>
      <xdr:rowOff>35379</xdr:rowOff>
    </xdr:to>
    <xdr:cxnSp macro="">
      <xdr:nvCxnSpPr>
        <xdr:cNvPr id="548" name="直線コネクタ 547">
          <a:extLst>
            <a:ext uri="{FF2B5EF4-FFF2-40B4-BE49-F238E27FC236}">
              <a16:creationId xmlns:a16="http://schemas.microsoft.com/office/drawing/2014/main" id="{C5AB985E-B21D-4F81-B713-18334F833054}"/>
            </a:ext>
          </a:extLst>
        </xdr:cNvPr>
        <xdr:cNvCxnSpPr/>
      </xdr:nvCxnSpPr>
      <xdr:spPr>
        <a:xfrm flipV="1">
          <a:off x="16318864" y="17252224"/>
          <a:ext cx="0" cy="14712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549" name="【公民館】&#10;有形固定資産減価償却率最小値テキスト">
          <a:extLst>
            <a:ext uri="{FF2B5EF4-FFF2-40B4-BE49-F238E27FC236}">
              <a16:creationId xmlns:a16="http://schemas.microsoft.com/office/drawing/2014/main" id="{7F17132E-244F-411F-8C12-1C397C85E027}"/>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550" name="直線コネクタ 549">
          <a:extLst>
            <a:ext uri="{FF2B5EF4-FFF2-40B4-BE49-F238E27FC236}">
              <a16:creationId xmlns:a16="http://schemas.microsoft.com/office/drawing/2014/main" id="{145C2DE5-4092-458E-AA4C-9D02F909EDED}"/>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53901</xdr:rowOff>
    </xdr:from>
    <xdr:ext cx="340478" cy="259045"/>
    <xdr:sp macro="" textlink="">
      <xdr:nvSpPr>
        <xdr:cNvPr id="551" name="【公民館】&#10;有形固定資産減価償却率最大値テキスト">
          <a:extLst>
            <a:ext uri="{FF2B5EF4-FFF2-40B4-BE49-F238E27FC236}">
              <a16:creationId xmlns:a16="http://schemas.microsoft.com/office/drawing/2014/main" id="{F15295BB-ED71-44FB-852A-C49110A7D139}"/>
            </a:ext>
          </a:extLst>
        </xdr:cNvPr>
        <xdr:cNvSpPr txBox="1"/>
      </xdr:nvSpPr>
      <xdr:spPr>
        <a:xfrm>
          <a:off x="16357600" y="1702745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107224</xdr:rowOff>
    </xdr:from>
    <xdr:to>
      <xdr:col>86</xdr:col>
      <xdr:colOff>25400</xdr:colOff>
      <xdr:row>100</xdr:row>
      <xdr:rowOff>107224</xdr:rowOff>
    </xdr:to>
    <xdr:cxnSp macro="">
      <xdr:nvCxnSpPr>
        <xdr:cNvPr id="552" name="直線コネクタ 551">
          <a:extLst>
            <a:ext uri="{FF2B5EF4-FFF2-40B4-BE49-F238E27FC236}">
              <a16:creationId xmlns:a16="http://schemas.microsoft.com/office/drawing/2014/main" id="{1492E151-9958-40A1-B6AA-549754B98782}"/>
            </a:ext>
          </a:extLst>
        </xdr:cNvPr>
        <xdr:cNvCxnSpPr/>
      </xdr:nvCxnSpPr>
      <xdr:spPr>
        <a:xfrm>
          <a:off x="16230600" y="17252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106</xdr:row>
      <xdr:rowOff>41383</xdr:rowOff>
    </xdr:from>
    <xdr:ext cx="405111" cy="259045"/>
    <xdr:sp macro="" textlink="">
      <xdr:nvSpPr>
        <xdr:cNvPr id="553" name="【公民館】&#10;有形固定資産減価償却率平均値テキスト">
          <a:extLst>
            <a:ext uri="{FF2B5EF4-FFF2-40B4-BE49-F238E27FC236}">
              <a16:creationId xmlns:a16="http://schemas.microsoft.com/office/drawing/2014/main" id="{5FB5010A-810F-4234-ABC9-9844D00C9A16}"/>
            </a:ext>
          </a:extLst>
        </xdr:cNvPr>
        <xdr:cNvSpPr txBox="1"/>
      </xdr:nvSpPr>
      <xdr:spPr>
        <a:xfrm>
          <a:off x="16357600" y="1821508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62956</xdr:rowOff>
    </xdr:from>
    <xdr:to>
      <xdr:col>85</xdr:col>
      <xdr:colOff>177800</xdr:colOff>
      <xdr:row>106</xdr:row>
      <xdr:rowOff>164556</xdr:rowOff>
    </xdr:to>
    <xdr:sp macro="" textlink="">
      <xdr:nvSpPr>
        <xdr:cNvPr id="554" name="フローチャート: 判断 553">
          <a:extLst>
            <a:ext uri="{FF2B5EF4-FFF2-40B4-BE49-F238E27FC236}">
              <a16:creationId xmlns:a16="http://schemas.microsoft.com/office/drawing/2014/main" id="{7B9D2EF6-D65B-403C-93BF-C4D67FEB4E19}"/>
            </a:ext>
          </a:extLst>
        </xdr:cNvPr>
        <xdr:cNvSpPr/>
      </xdr:nvSpPr>
      <xdr:spPr>
        <a:xfrm>
          <a:off x="16268700" y="18236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106</xdr:row>
      <xdr:rowOff>40095</xdr:rowOff>
    </xdr:from>
    <xdr:to>
      <xdr:col>81</xdr:col>
      <xdr:colOff>101600</xdr:colOff>
      <xdr:row>106</xdr:row>
      <xdr:rowOff>141695</xdr:rowOff>
    </xdr:to>
    <xdr:sp macro="" textlink="">
      <xdr:nvSpPr>
        <xdr:cNvPr id="555" name="フローチャート: 判断 554">
          <a:extLst>
            <a:ext uri="{FF2B5EF4-FFF2-40B4-BE49-F238E27FC236}">
              <a16:creationId xmlns:a16="http://schemas.microsoft.com/office/drawing/2014/main" id="{116707B9-7013-412D-A4FD-1B688E17FA8C}"/>
            </a:ext>
          </a:extLst>
        </xdr:cNvPr>
        <xdr:cNvSpPr/>
      </xdr:nvSpPr>
      <xdr:spPr>
        <a:xfrm>
          <a:off x="15430500" y="18213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146231</xdr:rowOff>
    </xdr:from>
    <xdr:to>
      <xdr:col>76</xdr:col>
      <xdr:colOff>165100</xdr:colOff>
      <xdr:row>106</xdr:row>
      <xdr:rowOff>76381</xdr:rowOff>
    </xdr:to>
    <xdr:sp macro="" textlink="">
      <xdr:nvSpPr>
        <xdr:cNvPr id="556" name="フローチャート: 判断 555">
          <a:extLst>
            <a:ext uri="{FF2B5EF4-FFF2-40B4-BE49-F238E27FC236}">
              <a16:creationId xmlns:a16="http://schemas.microsoft.com/office/drawing/2014/main" id="{E1314F15-3AA1-4661-8177-77B442C367B5}"/>
            </a:ext>
          </a:extLst>
        </xdr:cNvPr>
        <xdr:cNvSpPr/>
      </xdr:nvSpPr>
      <xdr:spPr>
        <a:xfrm>
          <a:off x="14541500" y="18148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106</xdr:row>
      <xdr:rowOff>10705</xdr:rowOff>
    </xdr:from>
    <xdr:to>
      <xdr:col>72</xdr:col>
      <xdr:colOff>38100</xdr:colOff>
      <xdr:row>106</xdr:row>
      <xdr:rowOff>112305</xdr:rowOff>
    </xdr:to>
    <xdr:sp macro="" textlink="">
      <xdr:nvSpPr>
        <xdr:cNvPr id="557" name="フローチャート: 判断 556">
          <a:extLst>
            <a:ext uri="{FF2B5EF4-FFF2-40B4-BE49-F238E27FC236}">
              <a16:creationId xmlns:a16="http://schemas.microsoft.com/office/drawing/2014/main" id="{7AE368AD-467E-4AA5-AF13-82896F5BD9A8}"/>
            </a:ext>
          </a:extLst>
        </xdr:cNvPr>
        <xdr:cNvSpPr/>
      </xdr:nvSpPr>
      <xdr:spPr>
        <a:xfrm>
          <a:off x="13652500" y="18184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106</xdr:row>
      <xdr:rowOff>20501</xdr:rowOff>
    </xdr:from>
    <xdr:to>
      <xdr:col>67</xdr:col>
      <xdr:colOff>101600</xdr:colOff>
      <xdr:row>106</xdr:row>
      <xdr:rowOff>122101</xdr:rowOff>
    </xdr:to>
    <xdr:sp macro="" textlink="">
      <xdr:nvSpPr>
        <xdr:cNvPr id="558" name="フローチャート: 判断 557">
          <a:extLst>
            <a:ext uri="{FF2B5EF4-FFF2-40B4-BE49-F238E27FC236}">
              <a16:creationId xmlns:a16="http://schemas.microsoft.com/office/drawing/2014/main" id="{FD8D8164-F6E0-4148-BE76-BBB30F1FE832}"/>
            </a:ext>
          </a:extLst>
        </xdr:cNvPr>
        <xdr:cNvSpPr/>
      </xdr:nvSpPr>
      <xdr:spPr>
        <a:xfrm>
          <a:off x="12763500" y="18194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59" name="テキスト ボックス 558">
          <a:extLst>
            <a:ext uri="{FF2B5EF4-FFF2-40B4-BE49-F238E27FC236}">
              <a16:creationId xmlns:a16="http://schemas.microsoft.com/office/drawing/2014/main" id="{72C9A346-A697-4516-94F5-4DC827AD1B1E}"/>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60" name="テキスト ボックス 559">
          <a:extLst>
            <a:ext uri="{FF2B5EF4-FFF2-40B4-BE49-F238E27FC236}">
              <a16:creationId xmlns:a16="http://schemas.microsoft.com/office/drawing/2014/main" id="{D7B0EFA1-6B18-40AB-9338-417122631877}"/>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61" name="テキスト ボックス 560">
          <a:extLst>
            <a:ext uri="{FF2B5EF4-FFF2-40B4-BE49-F238E27FC236}">
              <a16:creationId xmlns:a16="http://schemas.microsoft.com/office/drawing/2014/main" id="{D7FE2DA2-D276-4944-B6EC-CD8809D73C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62" name="テキスト ボックス 561">
          <a:extLst>
            <a:ext uri="{FF2B5EF4-FFF2-40B4-BE49-F238E27FC236}">
              <a16:creationId xmlns:a16="http://schemas.microsoft.com/office/drawing/2014/main" id="{38056629-B36E-43DF-B3F2-0B01A896BDA2}"/>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63" name="テキスト ボックス 562">
          <a:extLst>
            <a:ext uri="{FF2B5EF4-FFF2-40B4-BE49-F238E27FC236}">
              <a16:creationId xmlns:a16="http://schemas.microsoft.com/office/drawing/2014/main" id="{34CF5236-44D3-4EDD-9743-D0148F5D3433}"/>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907</xdr:rowOff>
    </xdr:from>
    <xdr:to>
      <xdr:col>81</xdr:col>
      <xdr:colOff>101600</xdr:colOff>
      <xdr:row>106</xdr:row>
      <xdr:rowOff>102507</xdr:rowOff>
    </xdr:to>
    <xdr:sp macro="" textlink="">
      <xdr:nvSpPr>
        <xdr:cNvPr id="564" name="楕円 563">
          <a:extLst>
            <a:ext uri="{FF2B5EF4-FFF2-40B4-BE49-F238E27FC236}">
              <a16:creationId xmlns:a16="http://schemas.microsoft.com/office/drawing/2014/main" id="{BE9DA82D-AD22-4E77-81A6-05FE4786AB20}"/>
            </a:ext>
          </a:extLst>
        </xdr:cNvPr>
        <xdr:cNvSpPr/>
      </xdr:nvSpPr>
      <xdr:spPr>
        <a:xfrm>
          <a:off x="15430500" y="18174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113574</xdr:rowOff>
    </xdr:from>
    <xdr:to>
      <xdr:col>76</xdr:col>
      <xdr:colOff>165100</xdr:colOff>
      <xdr:row>106</xdr:row>
      <xdr:rowOff>43724</xdr:rowOff>
    </xdr:to>
    <xdr:sp macro="" textlink="">
      <xdr:nvSpPr>
        <xdr:cNvPr id="565" name="楕円 564">
          <a:extLst>
            <a:ext uri="{FF2B5EF4-FFF2-40B4-BE49-F238E27FC236}">
              <a16:creationId xmlns:a16="http://schemas.microsoft.com/office/drawing/2014/main" id="{17FD966E-425B-401D-91B5-95489D3BE082}"/>
            </a:ext>
          </a:extLst>
        </xdr:cNvPr>
        <xdr:cNvSpPr/>
      </xdr:nvSpPr>
      <xdr:spPr>
        <a:xfrm>
          <a:off x="14541500" y="18115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164374</xdr:rowOff>
    </xdr:from>
    <xdr:to>
      <xdr:col>81</xdr:col>
      <xdr:colOff>50800</xdr:colOff>
      <xdr:row>106</xdr:row>
      <xdr:rowOff>51707</xdr:rowOff>
    </xdr:to>
    <xdr:cxnSp macro="">
      <xdr:nvCxnSpPr>
        <xdr:cNvPr id="566" name="直線コネクタ 565">
          <a:extLst>
            <a:ext uri="{FF2B5EF4-FFF2-40B4-BE49-F238E27FC236}">
              <a16:creationId xmlns:a16="http://schemas.microsoft.com/office/drawing/2014/main" id="{B79F39B8-213C-4FEF-A917-F9A990E4737F}"/>
            </a:ext>
          </a:extLst>
        </xdr:cNvPr>
        <xdr:cNvCxnSpPr/>
      </xdr:nvCxnSpPr>
      <xdr:spPr>
        <a:xfrm>
          <a:off x="14592300" y="18166624"/>
          <a:ext cx="889000"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33564</xdr:rowOff>
    </xdr:from>
    <xdr:to>
      <xdr:col>72</xdr:col>
      <xdr:colOff>38100</xdr:colOff>
      <xdr:row>103</xdr:row>
      <xdr:rowOff>135164</xdr:rowOff>
    </xdr:to>
    <xdr:sp macro="" textlink="">
      <xdr:nvSpPr>
        <xdr:cNvPr id="567" name="楕円 566">
          <a:extLst>
            <a:ext uri="{FF2B5EF4-FFF2-40B4-BE49-F238E27FC236}">
              <a16:creationId xmlns:a16="http://schemas.microsoft.com/office/drawing/2014/main" id="{2D9379B8-B14B-489F-A7D3-4AA85F8BC156}"/>
            </a:ext>
          </a:extLst>
        </xdr:cNvPr>
        <xdr:cNvSpPr/>
      </xdr:nvSpPr>
      <xdr:spPr>
        <a:xfrm>
          <a:off x="13652500" y="17692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84364</xdr:rowOff>
    </xdr:from>
    <xdr:to>
      <xdr:col>76</xdr:col>
      <xdr:colOff>114300</xdr:colOff>
      <xdr:row>105</xdr:row>
      <xdr:rowOff>164374</xdr:rowOff>
    </xdr:to>
    <xdr:cxnSp macro="">
      <xdr:nvCxnSpPr>
        <xdr:cNvPr id="568" name="直線コネクタ 567">
          <a:extLst>
            <a:ext uri="{FF2B5EF4-FFF2-40B4-BE49-F238E27FC236}">
              <a16:creationId xmlns:a16="http://schemas.microsoft.com/office/drawing/2014/main" id="{CEC23E77-E24A-43BD-BEA1-3E510E8DC81E}"/>
            </a:ext>
          </a:extLst>
        </xdr:cNvPr>
        <xdr:cNvCxnSpPr/>
      </xdr:nvCxnSpPr>
      <xdr:spPr>
        <a:xfrm>
          <a:off x="13703300" y="17743714"/>
          <a:ext cx="889000" cy="422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144599</xdr:rowOff>
    </xdr:from>
    <xdr:to>
      <xdr:col>67</xdr:col>
      <xdr:colOff>101600</xdr:colOff>
      <xdr:row>103</xdr:row>
      <xdr:rowOff>74749</xdr:rowOff>
    </xdr:to>
    <xdr:sp macro="" textlink="">
      <xdr:nvSpPr>
        <xdr:cNvPr id="569" name="楕円 568">
          <a:extLst>
            <a:ext uri="{FF2B5EF4-FFF2-40B4-BE49-F238E27FC236}">
              <a16:creationId xmlns:a16="http://schemas.microsoft.com/office/drawing/2014/main" id="{C0865FC0-A314-4460-894A-7F5AC3D913C4}"/>
            </a:ext>
          </a:extLst>
        </xdr:cNvPr>
        <xdr:cNvSpPr/>
      </xdr:nvSpPr>
      <xdr:spPr>
        <a:xfrm>
          <a:off x="12763500" y="17632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23949</xdr:rowOff>
    </xdr:from>
    <xdr:to>
      <xdr:col>71</xdr:col>
      <xdr:colOff>177800</xdr:colOff>
      <xdr:row>103</xdr:row>
      <xdr:rowOff>84364</xdr:rowOff>
    </xdr:to>
    <xdr:cxnSp macro="">
      <xdr:nvCxnSpPr>
        <xdr:cNvPr id="570" name="直線コネクタ 569">
          <a:extLst>
            <a:ext uri="{FF2B5EF4-FFF2-40B4-BE49-F238E27FC236}">
              <a16:creationId xmlns:a16="http://schemas.microsoft.com/office/drawing/2014/main" id="{7DE26D54-736E-4B14-8F19-5B6DED7AC554}"/>
            </a:ext>
          </a:extLst>
        </xdr:cNvPr>
        <xdr:cNvCxnSpPr/>
      </xdr:nvCxnSpPr>
      <xdr:spPr>
        <a:xfrm>
          <a:off x="12814300" y="17683299"/>
          <a:ext cx="889000" cy="60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106</xdr:row>
      <xdr:rowOff>132822</xdr:rowOff>
    </xdr:from>
    <xdr:ext cx="405111" cy="259045"/>
    <xdr:sp macro="" textlink="">
      <xdr:nvSpPr>
        <xdr:cNvPr id="571" name="n_1aveValue【公民館】&#10;有形固定資産減価償却率">
          <a:extLst>
            <a:ext uri="{FF2B5EF4-FFF2-40B4-BE49-F238E27FC236}">
              <a16:creationId xmlns:a16="http://schemas.microsoft.com/office/drawing/2014/main" id="{5AF30913-F5D2-4661-A0E3-AD0F2448D6BB}"/>
            </a:ext>
          </a:extLst>
        </xdr:cNvPr>
        <xdr:cNvSpPr txBox="1"/>
      </xdr:nvSpPr>
      <xdr:spPr>
        <a:xfrm>
          <a:off x="15266044" y="18306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67508</xdr:rowOff>
    </xdr:from>
    <xdr:ext cx="405111" cy="259045"/>
    <xdr:sp macro="" textlink="">
      <xdr:nvSpPr>
        <xdr:cNvPr id="572" name="n_2aveValue【公民館】&#10;有形固定資産減価償却率">
          <a:extLst>
            <a:ext uri="{FF2B5EF4-FFF2-40B4-BE49-F238E27FC236}">
              <a16:creationId xmlns:a16="http://schemas.microsoft.com/office/drawing/2014/main" id="{4718F219-4248-4DE1-B667-2A4380D76CA0}"/>
            </a:ext>
          </a:extLst>
        </xdr:cNvPr>
        <xdr:cNvSpPr txBox="1"/>
      </xdr:nvSpPr>
      <xdr:spPr>
        <a:xfrm>
          <a:off x="14389744" y="182412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103432</xdr:rowOff>
    </xdr:from>
    <xdr:ext cx="405111" cy="259045"/>
    <xdr:sp macro="" textlink="">
      <xdr:nvSpPr>
        <xdr:cNvPr id="573" name="n_3aveValue【公民館】&#10;有形固定資産減価償却率">
          <a:extLst>
            <a:ext uri="{FF2B5EF4-FFF2-40B4-BE49-F238E27FC236}">
              <a16:creationId xmlns:a16="http://schemas.microsoft.com/office/drawing/2014/main" id="{C69E4604-AC35-4556-8093-06109D2901FA}"/>
            </a:ext>
          </a:extLst>
        </xdr:cNvPr>
        <xdr:cNvSpPr txBox="1"/>
      </xdr:nvSpPr>
      <xdr:spPr>
        <a:xfrm>
          <a:off x="13500744" y="18277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113228</xdr:rowOff>
    </xdr:from>
    <xdr:ext cx="405111" cy="259045"/>
    <xdr:sp macro="" textlink="">
      <xdr:nvSpPr>
        <xdr:cNvPr id="574" name="n_4aveValue【公民館】&#10;有形固定資産減価償却率">
          <a:extLst>
            <a:ext uri="{FF2B5EF4-FFF2-40B4-BE49-F238E27FC236}">
              <a16:creationId xmlns:a16="http://schemas.microsoft.com/office/drawing/2014/main" id="{AC7D1DC7-CD6E-438E-AFB6-19781E45E43C}"/>
            </a:ext>
          </a:extLst>
        </xdr:cNvPr>
        <xdr:cNvSpPr txBox="1"/>
      </xdr:nvSpPr>
      <xdr:spPr>
        <a:xfrm>
          <a:off x="12611744" y="182869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104</xdr:row>
      <xdr:rowOff>119034</xdr:rowOff>
    </xdr:from>
    <xdr:ext cx="405111" cy="259045"/>
    <xdr:sp macro="" textlink="">
      <xdr:nvSpPr>
        <xdr:cNvPr id="575" name="n_1mainValue【公民館】&#10;有形固定資産減価償却率">
          <a:extLst>
            <a:ext uri="{FF2B5EF4-FFF2-40B4-BE49-F238E27FC236}">
              <a16:creationId xmlns:a16="http://schemas.microsoft.com/office/drawing/2014/main" id="{3C0541F6-5769-47AC-9549-9C7ADC5637DD}"/>
            </a:ext>
          </a:extLst>
        </xdr:cNvPr>
        <xdr:cNvSpPr txBox="1"/>
      </xdr:nvSpPr>
      <xdr:spPr>
        <a:xfrm>
          <a:off x="15266044" y="179498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60251</xdr:rowOff>
    </xdr:from>
    <xdr:ext cx="405111" cy="259045"/>
    <xdr:sp macro="" textlink="">
      <xdr:nvSpPr>
        <xdr:cNvPr id="576" name="n_2mainValue【公民館】&#10;有形固定資産減価償却率">
          <a:extLst>
            <a:ext uri="{FF2B5EF4-FFF2-40B4-BE49-F238E27FC236}">
              <a16:creationId xmlns:a16="http://schemas.microsoft.com/office/drawing/2014/main" id="{8A721FBE-764A-45F3-B3D6-4A60564C6657}"/>
            </a:ext>
          </a:extLst>
        </xdr:cNvPr>
        <xdr:cNvSpPr txBox="1"/>
      </xdr:nvSpPr>
      <xdr:spPr>
        <a:xfrm>
          <a:off x="14389744" y="178910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151691</xdr:rowOff>
    </xdr:from>
    <xdr:ext cx="405111" cy="259045"/>
    <xdr:sp macro="" textlink="">
      <xdr:nvSpPr>
        <xdr:cNvPr id="577" name="n_3mainValue【公民館】&#10;有形固定資産減価償却率">
          <a:extLst>
            <a:ext uri="{FF2B5EF4-FFF2-40B4-BE49-F238E27FC236}">
              <a16:creationId xmlns:a16="http://schemas.microsoft.com/office/drawing/2014/main" id="{8A2C1459-BE4F-4718-A06E-9C93CBCC7800}"/>
            </a:ext>
          </a:extLst>
        </xdr:cNvPr>
        <xdr:cNvSpPr txBox="1"/>
      </xdr:nvSpPr>
      <xdr:spPr>
        <a:xfrm>
          <a:off x="13500744" y="17468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91276</xdr:rowOff>
    </xdr:from>
    <xdr:ext cx="405111" cy="259045"/>
    <xdr:sp macro="" textlink="">
      <xdr:nvSpPr>
        <xdr:cNvPr id="578" name="n_4mainValue【公民館】&#10;有形固定資産減価償却率">
          <a:extLst>
            <a:ext uri="{FF2B5EF4-FFF2-40B4-BE49-F238E27FC236}">
              <a16:creationId xmlns:a16="http://schemas.microsoft.com/office/drawing/2014/main" id="{A7B41AFF-28FD-44A9-8EF4-86D387C4DDC4}"/>
            </a:ext>
          </a:extLst>
        </xdr:cNvPr>
        <xdr:cNvSpPr txBox="1"/>
      </xdr:nvSpPr>
      <xdr:spPr>
        <a:xfrm>
          <a:off x="12611744" y="174077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79" name="正方形/長方形 578">
          <a:extLst>
            <a:ext uri="{FF2B5EF4-FFF2-40B4-BE49-F238E27FC236}">
              <a16:creationId xmlns:a16="http://schemas.microsoft.com/office/drawing/2014/main" id="{2C76A732-D3FE-461E-8F62-05CC7D0AE429}"/>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80" name="正方形/長方形 579">
          <a:extLst>
            <a:ext uri="{FF2B5EF4-FFF2-40B4-BE49-F238E27FC236}">
              <a16:creationId xmlns:a16="http://schemas.microsoft.com/office/drawing/2014/main" id="{5477C545-CB60-4BB1-952B-1C82D2B54B64}"/>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81" name="正方形/長方形 580">
          <a:extLst>
            <a:ext uri="{FF2B5EF4-FFF2-40B4-BE49-F238E27FC236}">
              <a16:creationId xmlns:a16="http://schemas.microsoft.com/office/drawing/2014/main" id="{E6E15C4F-C862-4971-B1DD-275B490FE35F}"/>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82" name="正方形/長方形 581">
          <a:extLst>
            <a:ext uri="{FF2B5EF4-FFF2-40B4-BE49-F238E27FC236}">
              <a16:creationId xmlns:a16="http://schemas.microsoft.com/office/drawing/2014/main" id="{892B6227-8D5E-4F26-A3CD-92E877A1588D}"/>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583" name="正方形/長方形 582">
          <a:extLst>
            <a:ext uri="{FF2B5EF4-FFF2-40B4-BE49-F238E27FC236}">
              <a16:creationId xmlns:a16="http://schemas.microsoft.com/office/drawing/2014/main" id="{B10A22EC-B10E-4607-A59F-C2425DFD19C8}"/>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584" name="正方形/長方形 583">
          <a:extLst>
            <a:ext uri="{FF2B5EF4-FFF2-40B4-BE49-F238E27FC236}">
              <a16:creationId xmlns:a16="http://schemas.microsoft.com/office/drawing/2014/main" id="{1908A294-89AC-4FE5-8EAD-15670E9AEABB}"/>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585" name="正方形/長方形 584">
          <a:extLst>
            <a:ext uri="{FF2B5EF4-FFF2-40B4-BE49-F238E27FC236}">
              <a16:creationId xmlns:a16="http://schemas.microsoft.com/office/drawing/2014/main" id="{94C5E411-B339-4582-B1DF-AD70B117F30C}"/>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586" name="正方形/長方形 585">
          <a:extLst>
            <a:ext uri="{FF2B5EF4-FFF2-40B4-BE49-F238E27FC236}">
              <a16:creationId xmlns:a16="http://schemas.microsoft.com/office/drawing/2014/main" id="{F7F3C9B2-4349-444B-927D-3EC8FF37A745}"/>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587" name="テキスト ボックス 586">
          <a:extLst>
            <a:ext uri="{FF2B5EF4-FFF2-40B4-BE49-F238E27FC236}">
              <a16:creationId xmlns:a16="http://schemas.microsoft.com/office/drawing/2014/main" id="{F66668FC-965D-40ED-A7C5-E3E781825F72}"/>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588" name="直線コネクタ 587">
          <a:extLst>
            <a:ext uri="{FF2B5EF4-FFF2-40B4-BE49-F238E27FC236}">
              <a16:creationId xmlns:a16="http://schemas.microsoft.com/office/drawing/2014/main" id="{143CC53F-32EA-427B-83D3-B505EB9BEEA5}"/>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589" name="直線コネクタ 588">
          <a:extLst>
            <a:ext uri="{FF2B5EF4-FFF2-40B4-BE49-F238E27FC236}">
              <a16:creationId xmlns:a16="http://schemas.microsoft.com/office/drawing/2014/main" id="{7EE70C72-5560-4DE9-B7B0-95B47A85C981}"/>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590" name="テキスト ボックス 589">
          <a:extLst>
            <a:ext uri="{FF2B5EF4-FFF2-40B4-BE49-F238E27FC236}">
              <a16:creationId xmlns:a16="http://schemas.microsoft.com/office/drawing/2014/main" id="{A82B8B15-2B74-445A-B903-8F592C420E70}"/>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591" name="直線コネクタ 590">
          <a:extLst>
            <a:ext uri="{FF2B5EF4-FFF2-40B4-BE49-F238E27FC236}">
              <a16:creationId xmlns:a16="http://schemas.microsoft.com/office/drawing/2014/main" id="{C39C4036-E85F-4F6C-92E0-B8B4D0097F85}"/>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592" name="テキスト ボックス 591">
          <a:extLst>
            <a:ext uri="{FF2B5EF4-FFF2-40B4-BE49-F238E27FC236}">
              <a16:creationId xmlns:a16="http://schemas.microsoft.com/office/drawing/2014/main" id="{C3F1A9DF-498A-4F91-A9CB-AB90E2F739B4}"/>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593" name="直線コネクタ 592">
          <a:extLst>
            <a:ext uri="{FF2B5EF4-FFF2-40B4-BE49-F238E27FC236}">
              <a16:creationId xmlns:a16="http://schemas.microsoft.com/office/drawing/2014/main" id="{BF20A29F-3954-423E-B7D8-4013C8718EE4}"/>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594" name="テキスト ボックス 593">
          <a:extLst>
            <a:ext uri="{FF2B5EF4-FFF2-40B4-BE49-F238E27FC236}">
              <a16:creationId xmlns:a16="http://schemas.microsoft.com/office/drawing/2014/main" id="{A8756D15-904E-440F-91B7-C28975F5B26A}"/>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595" name="直線コネクタ 594">
          <a:extLst>
            <a:ext uri="{FF2B5EF4-FFF2-40B4-BE49-F238E27FC236}">
              <a16:creationId xmlns:a16="http://schemas.microsoft.com/office/drawing/2014/main" id="{A0D7243E-EB8C-4CAE-AD00-A3D9E2F1EAB8}"/>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596" name="テキスト ボックス 595">
          <a:extLst>
            <a:ext uri="{FF2B5EF4-FFF2-40B4-BE49-F238E27FC236}">
              <a16:creationId xmlns:a16="http://schemas.microsoft.com/office/drawing/2014/main" id="{050C97F3-8F60-4C27-9888-F2064A1537B2}"/>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597" name="直線コネクタ 596">
          <a:extLst>
            <a:ext uri="{FF2B5EF4-FFF2-40B4-BE49-F238E27FC236}">
              <a16:creationId xmlns:a16="http://schemas.microsoft.com/office/drawing/2014/main" id="{6E906B61-E4DE-42A8-9FDA-A7E52521ED1B}"/>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598" name="テキスト ボックス 597">
          <a:extLst>
            <a:ext uri="{FF2B5EF4-FFF2-40B4-BE49-F238E27FC236}">
              <a16:creationId xmlns:a16="http://schemas.microsoft.com/office/drawing/2014/main" id="{A744783C-2E42-4CC7-BEF8-E2D305DFD981}"/>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599" name="直線コネクタ 598">
          <a:extLst>
            <a:ext uri="{FF2B5EF4-FFF2-40B4-BE49-F238E27FC236}">
              <a16:creationId xmlns:a16="http://schemas.microsoft.com/office/drawing/2014/main" id="{31482970-124A-4621-8765-191BD383C70D}"/>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96</xdr:row>
      <xdr:rowOff>162577</xdr:rowOff>
    </xdr:from>
    <xdr:ext cx="531299" cy="259045"/>
    <xdr:sp macro="" textlink="">
      <xdr:nvSpPr>
        <xdr:cNvPr id="600" name="テキスト ボックス 599">
          <a:extLst>
            <a:ext uri="{FF2B5EF4-FFF2-40B4-BE49-F238E27FC236}">
              <a16:creationId xmlns:a16="http://schemas.microsoft.com/office/drawing/2014/main" id="{FB11A1D6-362F-48C1-9072-86219E56D3BF}"/>
            </a:ext>
          </a:extLst>
        </xdr:cNvPr>
        <xdr:cNvSpPr txBox="1"/>
      </xdr:nvSpPr>
      <xdr:spPr>
        <a:xfrm>
          <a:off x="17756701" y="1662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01" name="【公民館】&#10;一人当たり面積グラフ枠">
          <a:extLst>
            <a:ext uri="{FF2B5EF4-FFF2-40B4-BE49-F238E27FC236}">
              <a16:creationId xmlns:a16="http://schemas.microsoft.com/office/drawing/2014/main" id="{027FDB36-0B3B-490B-8F8D-ADF43C7BB6DE}"/>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29527</xdr:rowOff>
    </xdr:from>
    <xdr:to>
      <xdr:col>116</xdr:col>
      <xdr:colOff>62864</xdr:colOff>
      <xdr:row>108</xdr:row>
      <xdr:rowOff>127064</xdr:rowOff>
    </xdr:to>
    <xdr:cxnSp macro="">
      <xdr:nvCxnSpPr>
        <xdr:cNvPr id="602" name="直線コネクタ 601">
          <a:extLst>
            <a:ext uri="{FF2B5EF4-FFF2-40B4-BE49-F238E27FC236}">
              <a16:creationId xmlns:a16="http://schemas.microsoft.com/office/drawing/2014/main" id="{410581F2-D699-4A6E-B4CC-BDA97AB568DB}"/>
            </a:ext>
          </a:extLst>
        </xdr:cNvPr>
        <xdr:cNvCxnSpPr/>
      </xdr:nvCxnSpPr>
      <xdr:spPr>
        <a:xfrm flipV="1">
          <a:off x="22160864" y="17174527"/>
          <a:ext cx="0" cy="14691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130891</xdr:rowOff>
    </xdr:from>
    <xdr:ext cx="469744" cy="259045"/>
    <xdr:sp macro="" textlink="">
      <xdr:nvSpPr>
        <xdr:cNvPr id="603" name="【公民館】&#10;一人当たり面積最小値テキスト">
          <a:extLst>
            <a:ext uri="{FF2B5EF4-FFF2-40B4-BE49-F238E27FC236}">
              <a16:creationId xmlns:a16="http://schemas.microsoft.com/office/drawing/2014/main" id="{9D9840B1-DBDD-40C5-B73D-170EFECF5E6B}"/>
            </a:ext>
          </a:extLst>
        </xdr:cNvPr>
        <xdr:cNvSpPr txBox="1"/>
      </xdr:nvSpPr>
      <xdr:spPr>
        <a:xfrm>
          <a:off x="22199600" y="18647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127064</xdr:rowOff>
    </xdr:from>
    <xdr:to>
      <xdr:col>116</xdr:col>
      <xdr:colOff>152400</xdr:colOff>
      <xdr:row>108</xdr:row>
      <xdr:rowOff>127064</xdr:rowOff>
    </xdr:to>
    <xdr:cxnSp macro="">
      <xdr:nvCxnSpPr>
        <xdr:cNvPr id="604" name="直線コネクタ 603">
          <a:extLst>
            <a:ext uri="{FF2B5EF4-FFF2-40B4-BE49-F238E27FC236}">
              <a16:creationId xmlns:a16="http://schemas.microsoft.com/office/drawing/2014/main" id="{DB38EEB7-EEFD-4D47-9F34-84A801DA6026}"/>
            </a:ext>
          </a:extLst>
        </xdr:cNvPr>
        <xdr:cNvCxnSpPr/>
      </xdr:nvCxnSpPr>
      <xdr:spPr>
        <a:xfrm>
          <a:off x="22072600" y="186436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147654</xdr:rowOff>
    </xdr:from>
    <xdr:ext cx="469744" cy="259045"/>
    <xdr:sp macro="" textlink="">
      <xdr:nvSpPr>
        <xdr:cNvPr id="605" name="【公民館】&#10;一人当たり面積最大値テキスト">
          <a:extLst>
            <a:ext uri="{FF2B5EF4-FFF2-40B4-BE49-F238E27FC236}">
              <a16:creationId xmlns:a16="http://schemas.microsoft.com/office/drawing/2014/main" id="{7E030597-378B-4BB3-95A9-7EE0350453D3}"/>
            </a:ext>
          </a:extLst>
        </xdr:cNvPr>
        <xdr:cNvSpPr txBox="1"/>
      </xdr:nvSpPr>
      <xdr:spPr>
        <a:xfrm>
          <a:off x="22199600" y="169497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29527</xdr:rowOff>
    </xdr:from>
    <xdr:to>
      <xdr:col>116</xdr:col>
      <xdr:colOff>152400</xdr:colOff>
      <xdr:row>100</xdr:row>
      <xdr:rowOff>29527</xdr:rowOff>
    </xdr:to>
    <xdr:cxnSp macro="">
      <xdr:nvCxnSpPr>
        <xdr:cNvPr id="606" name="直線コネクタ 605">
          <a:extLst>
            <a:ext uri="{FF2B5EF4-FFF2-40B4-BE49-F238E27FC236}">
              <a16:creationId xmlns:a16="http://schemas.microsoft.com/office/drawing/2014/main" id="{C8BE56F3-BF71-437E-ABF2-E8307AE6B63D}"/>
            </a:ext>
          </a:extLst>
        </xdr:cNvPr>
        <xdr:cNvCxnSpPr/>
      </xdr:nvCxnSpPr>
      <xdr:spPr>
        <a:xfrm>
          <a:off x="22072600" y="171745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56977</xdr:rowOff>
    </xdr:from>
    <xdr:ext cx="469744" cy="259045"/>
    <xdr:sp macro="" textlink="">
      <xdr:nvSpPr>
        <xdr:cNvPr id="607" name="【公民館】&#10;一人当たり面積平均値テキスト">
          <a:extLst>
            <a:ext uri="{FF2B5EF4-FFF2-40B4-BE49-F238E27FC236}">
              <a16:creationId xmlns:a16="http://schemas.microsoft.com/office/drawing/2014/main" id="{4B3E3700-C056-4EF6-815E-F56920ED5FED}"/>
            </a:ext>
          </a:extLst>
        </xdr:cNvPr>
        <xdr:cNvSpPr txBox="1"/>
      </xdr:nvSpPr>
      <xdr:spPr>
        <a:xfrm>
          <a:off x="22199600" y="184021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78550</xdr:rowOff>
    </xdr:from>
    <xdr:to>
      <xdr:col>116</xdr:col>
      <xdr:colOff>114300</xdr:colOff>
      <xdr:row>108</xdr:row>
      <xdr:rowOff>8700</xdr:rowOff>
    </xdr:to>
    <xdr:sp macro="" textlink="">
      <xdr:nvSpPr>
        <xdr:cNvPr id="608" name="フローチャート: 判断 607">
          <a:extLst>
            <a:ext uri="{FF2B5EF4-FFF2-40B4-BE49-F238E27FC236}">
              <a16:creationId xmlns:a16="http://schemas.microsoft.com/office/drawing/2014/main" id="{ECFFFCE7-C2DC-4E96-9656-F9A67ACBD4A1}"/>
            </a:ext>
          </a:extLst>
        </xdr:cNvPr>
        <xdr:cNvSpPr/>
      </xdr:nvSpPr>
      <xdr:spPr>
        <a:xfrm>
          <a:off x="22110700" y="1842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83693</xdr:rowOff>
    </xdr:from>
    <xdr:to>
      <xdr:col>112</xdr:col>
      <xdr:colOff>38100</xdr:colOff>
      <xdr:row>108</xdr:row>
      <xdr:rowOff>13843</xdr:rowOff>
    </xdr:to>
    <xdr:sp macro="" textlink="">
      <xdr:nvSpPr>
        <xdr:cNvPr id="609" name="フローチャート: 判断 608">
          <a:extLst>
            <a:ext uri="{FF2B5EF4-FFF2-40B4-BE49-F238E27FC236}">
              <a16:creationId xmlns:a16="http://schemas.microsoft.com/office/drawing/2014/main" id="{8FF30724-ECDE-4404-8402-C23F83E50A03}"/>
            </a:ext>
          </a:extLst>
        </xdr:cNvPr>
        <xdr:cNvSpPr/>
      </xdr:nvSpPr>
      <xdr:spPr>
        <a:xfrm>
          <a:off x="21272500" y="18428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108268</xdr:rowOff>
    </xdr:from>
    <xdr:to>
      <xdr:col>107</xdr:col>
      <xdr:colOff>101600</xdr:colOff>
      <xdr:row>108</xdr:row>
      <xdr:rowOff>38418</xdr:rowOff>
    </xdr:to>
    <xdr:sp macro="" textlink="">
      <xdr:nvSpPr>
        <xdr:cNvPr id="610" name="フローチャート: 判断 609">
          <a:extLst>
            <a:ext uri="{FF2B5EF4-FFF2-40B4-BE49-F238E27FC236}">
              <a16:creationId xmlns:a16="http://schemas.microsoft.com/office/drawing/2014/main" id="{506615C4-F622-4414-9E9D-61B82C1D7823}"/>
            </a:ext>
          </a:extLst>
        </xdr:cNvPr>
        <xdr:cNvSpPr/>
      </xdr:nvSpPr>
      <xdr:spPr>
        <a:xfrm>
          <a:off x="20383500" y="18453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109220</xdr:rowOff>
    </xdr:from>
    <xdr:to>
      <xdr:col>102</xdr:col>
      <xdr:colOff>165100</xdr:colOff>
      <xdr:row>108</xdr:row>
      <xdr:rowOff>39370</xdr:rowOff>
    </xdr:to>
    <xdr:sp macro="" textlink="">
      <xdr:nvSpPr>
        <xdr:cNvPr id="611" name="フローチャート: 判断 610">
          <a:extLst>
            <a:ext uri="{FF2B5EF4-FFF2-40B4-BE49-F238E27FC236}">
              <a16:creationId xmlns:a16="http://schemas.microsoft.com/office/drawing/2014/main" id="{C82CE09E-6E1F-4516-98DC-CE72347BFDC6}"/>
            </a:ext>
          </a:extLst>
        </xdr:cNvPr>
        <xdr:cNvSpPr/>
      </xdr:nvSpPr>
      <xdr:spPr>
        <a:xfrm>
          <a:off x="19494500" y="18454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115888</xdr:rowOff>
    </xdr:from>
    <xdr:to>
      <xdr:col>98</xdr:col>
      <xdr:colOff>38100</xdr:colOff>
      <xdr:row>108</xdr:row>
      <xdr:rowOff>46038</xdr:rowOff>
    </xdr:to>
    <xdr:sp macro="" textlink="">
      <xdr:nvSpPr>
        <xdr:cNvPr id="612" name="フローチャート: 判断 611">
          <a:extLst>
            <a:ext uri="{FF2B5EF4-FFF2-40B4-BE49-F238E27FC236}">
              <a16:creationId xmlns:a16="http://schemas.microsoft.com/office/drawing/2014/main" id="{821BF78E-D782-493E-9566-6BFA465C50D7}"/>
            </a:ext>
          </a:extLst>
        </xdr:cNvPr>
        <xdr:cNvSpPr/>
      </xdr:nvSpPr>
      <xdr:spPr>
        <a:xfrm>
          <a:off x="18605500" y="18461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13" name="テキスト ボックス 612">
          <a:extLst>
            <a:ext uri="{FF2B5EF4-FFF2-40B4-BE49-F238E27FC236}">
              <a16:creationId xmlns:a16="http://schemas.microsoft.com/office/drawing/2014/main" id="{0E2D3D66-3858-429B-8E1A-CB80C09F8842}"/>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14" name="テキスト ボックス 613">
          <a:extLst>
            <a:ext uri="{FF2B5EF4-FFF2-40B4-BE49-F238E27FC236}">
              <a16:creationId xmlns:a16="http://schemas.microsoft.com/office/drawing/2014/main" id="{1CD82C34-086B-4DE1-85E2-D864601F9345}"/>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15" name="テキスト ボックス 614">
          <a:extLst>
            <a:ext uri="{FF2B5EF4-FFF2-40B4-BE49-F238E27FC236}">
              <a16:creationId xmlns:a16="http://schemas.microsoft.com/office/drawing/2014/main" id="{7A6BBB65-44DB-44F6-BE1E-E3306F18F041}"/>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16" name="テキスト ボックス 615">
          <a:extLst>
            <a:ext uri="{FF2B5EF4-FFF2-40B4-BE49-F238E27FC236}">
              <a16:creationId xmlns:a16="http://schemas.microsoft.com/office/drawing/2014/main" id="{4E853A5D-BE43-4012-853F-DC2902B1774D}"/>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17" name="テキスト ボックス 616">
          <a:extLst>
            <a:ext uri="{FF2B5EF4-FFF2-40B4-BE49-F238E27FC236}">
              <a16:creationId xmlns:a16="http://schemas.microsoft.com/office/drawing/2014/main" id="{7E1FF300-E9E7-460D-8C36-90EC520D831D}"/>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30353</xdr:rowOff>
    </xdr:from>
    <xdr:to>
      <xdr:col>112</xdr:col>
      <xdr:colOff>38100</xdr:colOff>
      <xdr:row>108</xdr:row>
      <xdr:rowOff>131953</xdr:rowOff>
    </xdr:to>
    <xdr:sp macro="" textlink="">
      <xdr:nvSpPr>
        <xdr:cNvPr id="618" name="楕円 617">
          <a:extLst>
            <a:ext uri="{FF2B5EF4-FFF2-40B4-BE49-F238E27FC236}">
              <a16:creationId xmlns:a16="http://schemas.microsoft.com/office/drawing/2014/main" id="{0C64B692-6FCC-4560-9E84-1C0385CB0A57}"/>
            </a:ext>
          </a:extLst>
        </xdr:cNvPr>
        <xdr:cNvSpPr/>
      </xdr:nvSpPr>
      <xdr:spPr>
        <a:xfrm>
          <a:off x="21272500" y="18546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108</xdr:row>
      <xdr:rowOff>32068</xdr:rowOff>
    </xdr:from>
    <xdr:to>
      <xdr:col>107</xdr:col>
      <xdr:colOff>101600</xdr:colOff>
      <xdr:row>108</xdr:row>
      <xdr:rowOff>133668</xdr:rowOff>
    </xdr:to>
    <xdr:sp macro="" textlink="">
      <xdr:nvSpPr>
        <xdr:cNvPr id="619" name="楕円 618">
          <a:extLst>
            <a:ext uri="{FF2B5EF4-FFF2-40B4-BE49-F238E27FC236}">
              <a16:creationId xmlns:a16="http://schemas.microsoft.com/office/drawing/2014/main" id="{0BD889B4-448B-4102-A9EA-0C23EBF28369}"/>
            </a:ext>
          </a:extLst>
        </xdr:cNvPr>
        <xdr:cNvSpPr/>
      </xdr:nvSpPr>
      <xdr:spPr>
        <a:xfrm>
          <a:off x="20383500" y="18548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81153</xdr:rowOff>
    </xdr:from>
    <xdr:to>
      <xdr:col>111</xdr:col>
      <xdr:colOff>177800</xdr:colOff>
      <xdr:row>108</xdr:row>
      <xdr:rowOff>82868</xdr:rowOff>
    </xdr:to>
    <xdr:cxnSp macro="">
      <xdr:nvCxnSpPr>
        <xdr:cNvPr id="620" name="直線コネクタ 619">
          <a:extLst>
            <a:ext uri="{FF2B5EF4-FFF2-40B4-BE49-F238E27FC236}">
              <a16:creationId xmlns:a16="http://schemas.microsoft.com/office/drawing/2014/main" id="{69752A56-514A-4F75-BCF5-DB9E8A19C886}"/>
            </a:ext>
          </a:extLst>
        </xdr:cNvPr>
        <xdr:cNvCxnSpPr/>
      </xdr:nvCxnSpPr>
      <xdr:spPr>
        <a:xfrm flipV="1">
          <a:off x="20434300" y="18597753"/>
          <a:ext cx="889000" cy="1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33401</xdr:rowOff>
    </xdr:from>
    <xdr:to>
      <xdr:col>102</xdr:col>
      <xdr:colOff>165100</xdr:colOff>
      <xdr:row>108</xdr:row>
      <xdr:rowOff>135001</xdr:rowOff>
    </xdr:to>
    <xdr:sp macro="" textlink="">
      <xdr:nvSpPr>
        <xdr:cNvPr id="621" name="楕円 620">
          <a:extLst>
            <a:ext uri="{FF2B5EF4-FFF2-40B4-BE49-F238E27FC236}">
              <a16:creationId xmlns:a16="http://schemas.microsoft.com/office/drawing/2014/main" id="{77416798-76C5-487F-85F7-B41CFD4D0434}"/>
            </a:ext>
          </a:extLst>
        </xdr:cNvPr>
        <xdr:cNvSpPr/>
      </xdr:nvSpPr>
      <xdr:spPr>
        <a:xfrm>
          <a:off x="19494500" y="18550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82868</xdr:rowOff>
    </xdr:from>
    <xdr:to>
      <xdr:col>107</xdr:col>
      <xdr:colOff>50800</xdr:colOff>
      <xdr:row>108</xdr:row>
      <xdr:rowOff>84201</xdr:rowOff>
    </xdr:to>
    <xdr:cxnSp macro="">
      <xdr:nvCxnSpPr>
        <xdr:cNvPr id="622" name="直線コネクタ 621">
          <a:extLst>
            <a:ext uri="{FF2B5EF4-FFF2-40B4-BE49-F238E27FC236}">
              <a16:creationId xmlns:a16="http://schemas.microsoft.com/office/drawing/2014/main" id="{345A550F-F80F-4CB9-8A4D-28B3C88BB446}"/>
            </a:ext>
          </a:extLst>
        </xdr:cNvPr>
        <xdr:cNvCxnSpPr/>
      </xdr:nvCxnSpPr>
      <xdr:spPr>
        <a:xfrm flipV="1">
          <a:off x="19545300" y="18599468"/>
          <a:ext cx="889000" cy="1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35497</xdr:rowOff>
    </xdr:from>
    <xdr:to>
      <xdr:col>98</xdr:col>
      <xdr:colOff>38100</xdr:colOff>
      <xdr:row>108</xdr:row>
      <xdr:rowOff>137097</xdr:rowOff>
    </xdr:to>
    <xdr:sp macro="" textlink="">
      <xdr:nvSpPr>
        <xdr:cNvPr id="623" name="楕円 622">
          <a:extLst>
            <a:ext uri="{FF2B5EF4-FFF2-40B4-BE49-F238E27FC236}">
              <a16:creationId xmlns:a16="http://schemas.microsoft.com/office/drawing/2014/main" id="{F29BEAFA-492F-4BB5-98AE-E5E39706D6F0}"/>
            </a:ext>
          </a:extLst>
        </xdr:cNvPr>
        <xdr:cNvSpPr/>
      </xdr:nvSpPr>
      <xdr:spPr>
        <a:xfrm>
          <a:off x="18605500" y="18552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84201</xdr:rowOff>
    </xdr:from>
    <xdr:to>
      <xdr:col>102</xdr:col>
      <xdr:colOff>114300</xdr:colOff>
      <xdr:row>108</xdr:row>
      <xdr:rowOff>86297</xdr:rowOff>
    </xdr:to>
    <xdr:cxnSp macro="">
      <xdr:nvCxnSpPr>
        <xdr:cNvPr id="624" name="直線コネクタ 623">
          <a:extLst>
            <a:ext uri="{FF2B5EF4-FFF2-40B4-BE49-F238E27FC236}">
              <a16:creationId xmlns:a16="http://schemas.microsoft.com/office/drawing/2014/main" id="{8B3725E4-53FF-4F23-B10C-EA34806752F2}"/>
            </a:ext>
          </a:extLst>
        </xdr:cNvPr>
        <xdr:cNvCxnSpPr/>
      </xdr:nvCxnSpPr>
      <xdr:spPr>
        <a:xfrm flipV="1">
          <a:off x="18656300" y="18600801"/>
          <a:ext cx="889000" cy="2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30370</xdr:rowOff>
    </xdr:from>
    <xdr:ext cx="469744" cy="259045"/>
    <xdr:sp macro="" textlink="">
      <xdr:nvSpPr>
        <xdr:cNvPr id="625" name="n_1aveValue【公民館】&#10;一人当たり面積">
          <a:extLst>
            <a:ext uri="{FF2B5EF4-FFF2-40B4-BE49-F238E27FC236}">
              <a16:creationId xmlns:a16="http://schemas.microsoft.com/office/drawing/2014/main" id="{FC2B766F-DB14-4C44-A9E6-AA77A2AB0710}"/>
            </a:ext>
          </a:extLst>
        </xdr:cNvPr>
        <xdr:cNvSpPr txBox="1"/>
      </xdr:nvSpPr>
      <xdr:spPr>
        <a:xfrm>
          <a:off x="21075727" y="18204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54945</xdr:rowOff>
    </xdr:from>
    <xdr:ext cx="469744" cy="259045"/>
    <xdr:sp macro="" textlink="">
      <xdr:nvSpPr>
        <xdr:cNvPr id="626" name="n_2aveValue【公民館】&#10;一人当たり面積">
          <a:extLst>
            <a:ext uri="{FF2B5EF4-FFF2-40B4-BE49-F238E27FC236}">
              <a16:creationId xmlns:a16="http://schemas.microsoft.com/office/drawing/2014/main" id="{A84693E6-F3B2-4AC3-B8AD-770F232606FE}"/>
            </a:ext>
          </a:extLst>
        </xdr:cNvPr>
        <xdr:cNvSpPr txBox="1"/>
      </xdr:nvSpPr>
      <xdr:spPr>
        <a:xfrm>
          <a:off x="20199427" y="182286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55897</xdr:rowOff>
    </xdr:from>
    <xdr:ext cx="469744" cy="259045"/>
    <xdr:sp macro="" textlink="">
      <xdr:nvSpPr>
        <xdr:cNvPr id="627" name="n_3aveValue【公民館】&#10;一人当たり面積">
          <a:extLst>
            <a:ext uri="{FF2B5EF4-FFF2-40B4-BE49-F238E27FC236}">
              <a16:creationId xmlns:a16="http://schemas.microsoft.com/office/drawing/2014/main" id="{FAFDD5D7-1943-4030-BF9E-CB70BFA4213D}"/>
            </a:ext>
          </a:extLst>
        </xdr:cNvPr>
        <xdr:cNvSpPr txBox="1"/>
      </xdr:nvSpPr>
      <xdr:spPr>
        <a:xfrm>
          <a:off x="19310427" y="18229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62565</xdr:rowOff>
    </xdr:from>
    <xdr:ext cx="469744" cy="259045"/>
    <xdr:sp macro="" textlink="">
      <xdr:nvSpPr>
        <xdr:cNvPr id="628" name="n_4aveValue【公民館】&#10;一人当たり面積">
          <a:extLst>
            <a:ext uri="{FF2B5EF4-FFF2-40B4-BE49-F238E27FC236}">
              <a16:creationId xmlns:a16="http://schemas.microsoft.com/office/drawing/2014/main" id="{6AB13FD7-E9CE-4434-B1C7-036E873ABDCC}"/>
            </a:ext>
          </a:extLst>
        </xdr:cNvPr>
        <xdr:cNvSpPr txBox="1"/>
      </xdr:nvSpPr>
      <xdr:spPr>
        <a:xfrm>
          <a:off x="18421427" y="182362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123080</xdr:rowOff>
    </xdr:from>
    <xdr:ext cx="469744" cy="259045"/>
    <xdr:sp macro="" textlink="">
      <xdr:nvSpPr>
        <xdr:cNvPr id="629" name="n_1mainValue【公民館】&#10;一人当たり面積">
          <a:extLst>
            <a:ext uri="{FF2B5EF4-FFF2-40B4-BE49-F238E27FC236}">
              <a16:creationId xmlns:a16="http://schemas.microsoft.com/office/drawing/2014/main" id="{49D02230-780F-41ED-8FA6-1A7F831F9931}"/>
            </a:ext>
          </a:extLst>
        </xdr:cNvPr>
        <xdr:cNvSpPr txBox="1"/>
      </xdr:nvSpPr>
      <xdr:spPr>
        <a:xfrm>
          <a:off x="21075727" y="18639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124795</xdr:rowOff>
    </xdr:from>
    <xdr:ext cx="469744" cy="259045"/>
    <xdr:sp macro="" textlink="">
      <xdr:nvSpPr>
        <xdr:cNvPr id="630" name="n_2mainValue【公民館】&#10;一人当たり面積">
          <a:extLst>
            <a:ext uri="{FF2B5EF4-FFF2-40B4-BE49-F238E27FC236}">
              <a16:creationId xmlns:a16="http://schemas.microsoft.com/office/drawing/2014/main" id="{F6E3CC93-AD38-46FD-BDFE-A158539301D8}"/>
            </a:ext>
          </a:extLst>
        </xdr:cNvPr>
        <xdr:cNvSpPr txBox="1"/>
      </xdr:nvSpPr>
      <xdr:spPr>
        <a:xfrm>
          <a:off x="20199427" y="18641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126128</xdr:rowOff>
    </xdr:from>
    <xdr:ext cx="469744" cy="259045"/>
    <xdr:sp macro="" textlink="">
      <xdr:nvSpPr>
        <xdr:cNvPr id="631" name="n_3mainValue【公民館】&#10;一人当たり面積">
          <a:extLst>
            <a:ext uri="{FF2B5EF4-FFF2-40B4-BE49-F238E27FC236}">
              <a16:creationId xmlns:a16="http://schemas.microsoft.com/office/drawing/2014/main" id="{AC0EDBBA-9880-493B-99DF-514DB8B19CB4}"/>
            </a:ext>
          </a:extLst>
        </xdr:cNvPr>
        <xdr:cNvSpPr txBox="1"/>
      </xdr:nvSpPr>
      <xdr:spPr>
        <a:xfrm>
          <a:off x="19310427" y="18642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128224</xdr:rowOff>
    </xdr:from>
    <xdr:ext cx="469744" cy="259045"/>
    <xdr:sp macro="" textlink="">
      <xdr:nvSpPr>
        <xdr:cNvPr id="632" name="n_4mainValue【公民館】&#10;一人当たり面積">
          <a:extLst>
            <a:ext uri="{FF2B5EF4-FFF2-40B4-BE49-F238E27FC236}">
              <a16:creationId xmlns:a16="http://schemas.microsoft.com/office/drawing/2014/main" id="{2C131053-8735-4299-A0A7-137296A6D912}"/>
            </a:ext>
          </a:extLst>
        </xdr:cNvPr>
        <xdr:cNvSpPr txBox="1"/>
      </xdr:nvSpPr>
      <xdr:spPr>
        <a:xfrm>
          <a:off x="18421427" y="18644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33" name="正方形/長方形 632">
          <a:extLst>
            <a:ext uri="{FF2B5EF4-FFF2-40B4-BE49-F238E27FC236}">
              <a16:creationId xmlns:a16="http://schemas.microsoft.com/office/drawing/2014/main" id="{426E09C0-CA0A-4E91-85C5-B8A639960C39}"/>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34" name="正方形/長方形 633">
          <a:extLst>
            <a:ext uri="{FF2B5EF4-FFF2-40B4-BE49-F238E27FC236}">
              <a16:creationId xmlns:a16="http://schemas.microsoft.com/office/drawing/2014/main" id="{3752F6A4-3E27-4859-8062-D486AC1E20F3}"/>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35" name="テキスト ボックス 634">
          <a:extLst>
            <a:ext uri="{FF2B5EF4-FFF2-40B4-BE49-F238E27FC236}">
              <a16:creationId xmlns:a16="http://schemas.microsoft.com/office/drawing/2014/main" id="{E2B17876-FB88-4CE2-8F1C-42EAF5F54068}"/>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当町の減価償却率は、全体的に類似団体と同水準の状況にあるが、特に有形固定資産減価償却率が高い施設は学校施設であり、次いで公営住宅も高い状況にある。</a:t>
          </a:r>
          <a:endParaRPr lang="ja-JP" altLang="ja-JP" sz="1400">
            <a:effectLst/>
          </a:endParaRPr>
        </a:p>
        <a:p>
          <a:r>
            <a:rPr kumimoji="1" lang="ja-JP" altLang="ja-JP" sz="1100">
              <a:solidFill>
                <a:schemeClr val="dk1"/>
              </a:solidFill>
              <a:effectLst/>
              <a:latin typeface="+mn-lt"/>
              <a:ea typeface="+mn-ea"/>
              <a:cs typeface="+mn-cs"/>
            </a:rPr>
            <a:t>学校施設については、中学校が特に高く、個別施設計画に基づき建替え・機能移転等の方針検討を実施することとしている。</a:t>
          </a:r>
          <a:endParaRPr lang="ja-JP" altLang="ja-JP" sz="1400">
            <a:effectLst/>
          </a:endParaRPr>
        </a:p>
        <a:p>
          <a:r>
            <a:rPr kumimoji="1" lang="ja-JP" altLang="ja-JP" sz="1100">
              <a:solidFill>
                <a:schemeClr val="dk1"/>
              </a:solidFill>
              <a:effectLst/>
              <a:latin typeface="+mn-lt"/>
              <a:ea typeface="+mn-ea"/>
              <a:cs typeface="+mn-cs"/>
            </a:rPr>
            <a:t>公営住宅については、令和３年度において高齢者居住施設を新築したことにより。指標の改善が見られた。</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A155970B-CCD9-415D-B7E1-293E0330C0D9}"/>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6D1FB5EC-B474-40E4-B279-10ED42BAE586}"/>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C2A2A0E2-D542-4311-81AB-AB6BE6B02DA4}"/>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EAB560E1-9924-4716-872D-937FE3EDBA2F}"/>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福島県古殿町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3BFADC83-626C-48D0-A1EA-E29A54DFEF76}"/>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83BC7EF9-0491-4415-95B1-21A2477C48D8}"/>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228BB1F2-5734-43E6-970A-04BA43A9921B}"/>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7CEE39AA-161F-4174-8D65-2171408B3936}"/>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8204186A-9EED-4D2D-99FA-7295C04F38FD}"/>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71B27AD5-883E-4E0D-9A01-E5301999F4A6}"/>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4,517
4,407
163.29
4,910,966
4,750,149
143,808
3,071,575
5,056,735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D85DD1D4-1A13-4537-B153-47251FC92AB9}"/>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16E8A7F3-00C1-4077-BD95-CF293242DB23}"/>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32FB1AF9-54D0-4948-B11E-0B5A617386F8}"/>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D1FCF8F6-782B-4E00-A1A2-1E4DE7086A76}"/>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CDCAE9BE-C346-4120-8AA4-F2D5BDCBCB46}"/>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521AE8FB-4DC7-413B-9AD2-29BA63A994FC}"/>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BF86A62E-65EF-4C26-B8C6-F8C44992833C}"/>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B7A73CDE-B1D0-44D1-8F9D-E047B5608A5F}"/>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D448A710-74B3-4709-8566-B32B58217875}"/>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EC3D9B39-D116-4B17-B6FD-358A845749C4}"/>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228BA82B-7E44-466D-8BA8-B0B6589CF3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A18A90D4-7EDB-49D7-9EAE-1E85EAF5A7BA}"/>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D4501F85-A711-4B5E-BF93-F4481A2657FF}"/>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98CAE022-AF5E-4244-B9D5-FFB68ACA985D}"/>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608DB10F-55A4-49B4-B061-A9ADF7969AB5}"/>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D9C580E-7C18-4AE1-B9C1-8D8E19AEE431}"/>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DD3A3BEA-0137-4E9E-970F-2FF104A038FF}"/>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21BA927F-C0A5-406E-AE1E-324063629D6E}"/>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DE6DB649-24F7-49EB-A73B-24039AB8F2EC}"/>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5784A620-D9B9-49C5-A325-0A918B955EB5}"/>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C852C07C-2709-4411-8A0D-9F6DCE8932BC}"/>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D631F3C2-6DF3-4616-8AB2-7873546C4427}"/>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A032CA1B-3EE9-4232-B628-584693C04808}"/>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478E266F-544E-420C-B6A4-75EB53F38EE3}"/>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D55BC7E1-785F-459A-B85D-DAE0D6600BA2}"/>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AC5AB1B4-A152-43BA-A6D7-D341D754DAA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547E6386-EB67-44AF-90F2-12267B2D75A3}"/>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9785D084-98E5-4920-9191-4A4692E8F136}"/>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F6ECCD5A-BDE3-4899-AB1B-D1E441F780C7}"/>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517D552D-BE17-4835-9624-C7FEF0EB3779}"/>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F374EE48-3EF5-4AB8-ABFC-2DC4F95A4607}"/>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B1673378-0582-4716-B791-B85A22A3FBFA}"/>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2C1CDD03-A440-4AC8-BA3C-099C538623CC}"/>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AECD7FAA-9708-4283-900C-54F3E6796862}"/>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58211019-E424-488F-BDFB-AA7793728719}"/>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C66AB887-7050-4D28-96D7-3CFFD143C8D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ABBB9DBE-FBF9-4CFA-B790-B4DDD0B7E990}"/>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0A22A4AB-4584-4C14-B8D4-22146D44887B}"/>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240262E8-5B46-4ED9-AF6E-11D0F851A97E}"/>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914BEE8B-A58C-4D6A-9F09-039A939643DA}"/>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83EC2BE9-4904-4E92-8C2A-89AD3078EC9C}"/>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7A8410F8-E582-43ED-A9ED-38F0D0E783C5}"/>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E1236159-D8EE-4C71-9D06-8BB91F29F481}"/>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3DC5ACD4-5A66-4886-9242-544098404E0C}"/>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985826C6-2E03-479E-8278-390C7C2E509E}"/>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6657A5FE-FC1A-4D24-9659-54396E393E4A}"/>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12D0BDA2-207B-4BF2-8681-DFEC4B7E03A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92A14A77-FB44-4F63-8DAA-0ABFE6E97119}"/>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id="{47966349-C851-443F-BE8C-80B3D9A91643}"/>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a:extLst>
            <a:ext uri="{FF2B5EF4-FFF2-40B4-BE49-F238E27FC236}">
              <a16:creationId xmlns:a16="http://schemas.microsoft.com/office/drawing/2014/main" id="{01701FF5-4B64-434C-AE1A-EC131B92E7FA}"/>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id="{54CE4FAD-B5BF-46DB-96BC-5F0AC839DF9C}"/>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a:extLst>
            <a:ext uri="{FF2B5EF4-FFF2-40B4-BE49-F238E27FC236}">
              <a16:creationId xmlns:a16="http://schemas.microsoft.com/office/drawing/2014/main" id="{CEFBB3B4-C9D2-4664-B7D2-7AFD69349745}"/>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5E6A3922-BC54-4DC5-9E2A-2DC9416A28C2}"/>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a:extLst>
            <a:ext uri="{FF2B5EF4-FFF2-40B4-BE49-F238E27FC236}">
              <a16:creationId xmlns:a16="http://schemas.microsoft.com/office/drawing/2014/main" id="{191DF8A0-D049-415E-AF27-9F3E9B030BCD}"/>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id="{DE440351-4E04-4858-862A-2C308EC8390E}"/>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a:extLst>
            <a:ext uri="{FF2B5EF4-FFF2-40B4-BE49-F238E27FC236}">
              <a16:creationId xmlns:a16="http://schemas.microsoft.com/office/drawing/2014/main" id="{CB5EAB71-57D5-40FB-8854-06604D8E13F8}"/>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id="{BB9D864A-7057-48FF-B3A4-8751A710278F}"/>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69" name="テキスト ボックス 68">
          <a:extLst>
            <a:ext uri="{FF2B5EF4-FFF2-40B4-BE49-F238E27FC236}">
              <a16:creationId xmlns:a16="http://schemas.microsoft.com/office/drawing/2014/main" id="{7564FB2B-0A37-4005-B6FB-2CDE5BCCAEBF}"/>
            </a:ext>
          </a:extLst>
        </xdr:cNvPr>
        <xdr:cNvSpPr txBox="1"/>
      </xdr:nvSpPr>
      <xdr:spPr>
        <a:xfrm>
          <a:off x="423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id="{5B28D88D-3BFD-46EE-9DF9-33DC015A799B}"/>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71" name="【体育館・プール】&#10;有形固定資産減価償却率グラフ枠">
          <a:extLst>
            <a:ext uri="{FF2B5EF4-FFF2-40B4-BE49-F238E27FC236}">
              <a16:creationId xmlns:a16="http://schemas.microsoft.com/office/drawing/2014/main" id="{B005F7E4-C2E7-460D-8C56-E1D44DD18693}"/>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95250</xdr:rowOff>
    </xdr:from>
    <xdr:to>
      <xdr:col>24</xdr:col>
      <xdr:colOff>62865</xdr:colOff>
      <xdr:row>62</xdr:row>
      <xdr:rowOff>165100</xdr:rowOff>
    </xdr:to>
    <xdr:cxnSp macro="">
      <xdr:nvCxnSpPr>
        <xdr:cNvPr id="72" name="直線コネクタ 71">
          <a:extLst>
            <a:ext uri="{FF2B5EF4-FFF2-40B4-BE49-F238E27FC236}">
              <a16:creationId xmlns:a16="http://schemas.microsoft.com/office/drawing/2014/main" id="{106F4D68-E041-44EA-83C4-8223A1F22275}"/>
            </a:ext>
          </a:extLst>
        </xdr:cNvPr>
        <xdr:cNvCxnSpPr/>
      </xdr:nvCxnSpPr>
      <xdr:spPr>
        <a:xfrm flipV="1">
          <a:off x="4634865" y="952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62</xdr:row>
      <xdr:rowOff>168927</xdr:rowOff>
    </xdr:from>
    <xdr:ext cx="469744" cy="259045"/>
    <xdr:sp macro="" textlink="">
      <xdr:nvSpPr>
        <xdr:cNvPr id="73" name="【体育館・プール】&#10;有形固定資産減価償却率最小値テキスト">
          <a:extLst>
            <a:ext uri="{FF2B5EF4-FFF2-40B4-BE49-F238E27FC236}">
              <a16:creationId xmlns:a16="http://schemas.microsoft.com/office/drawing/2014/main" id="{BC7CFA33-16B7-4FD7-92CC-46AC867B27F3}"/>
            </a:ext>
          </a:extLst>
        </xdr:cNvPr>
        <xdr:cNvSpPr txBox="1"/>
      </xdr:nvSpPr>
      <xdr:spPr>
        <a:xfrm>
          <a:off x="4673600" y="1079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62</xdr:row>
      <xdr:rowOff>165100</xdr:rowOff>
    </xdr:from>
    <xdr:to>
      <xdr:col>24</xdr:col>
      <xdr:colOff>152400</xdr:colOff>
      <xdr:row>62</xdr:row>
      <xdr:rowOff>165100</xdr:rowOff>
    </xdr:to>
    <xdr:cxnSp macro="">
      <xdr:nvCxnSpPr>
        <xdr:cNvPr id="74" name="直線コネクタ 73">
          <a:extLst>
            <a:ext uri="{FF2B5EF4-FFF2-40B4-BE49-F238E27FC236}">
              <a16:creationId xmlns:a16="http://schemas.microsoft.com/office/drawing/2014/main" id="{AFEC09AD-D8FF-4755-A15A-BEA731103F93}"/>
            </a:ext>
          </a:extLst>
        </xdr:cNvPr>
        <xdr:cNvCxnSpPr/>
      </xdr:nvCxnSpPr>
      <xdr:spPr>
        <a:xfrm>
          <a:off x="4546600" y="1079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41927</xdr:rowOff>
    </xdr:from>
    <xdr:ext cx="340478" cy="259045"/>
    <xdr:sp macro="" textlink="">
      <xdr:nvSpPr>
        <xdr:cNvPr id="75" name="【体育館・プール】&#10;有形固定資産減価償却率最大値テキスト">
          <a:extLst>
            <a:ext uri="{FF2B5EF4-FFF2-40B4-BE49-F238E27FC236}">
              <a16:creationId xmlns:a16="http://schemas.microsoft.com/office/drawing/2014/main" id="{5D8B33A8-C459-4514-9AF1-306D6C26646A}"/>
            </a:ext>
          </a:extLst>
        </xdr:cNvPr>
        <xdr:cNvSpPr txBox="1"/>
      </xdr:nvSpPr>
      <xdr:spPr>
        <a:xfrm>
          <a:off x="4673600" y="930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95250</xdr:rowOff>
    </xdr:from>
    <xdr:to>
      <xdr:col>24</xdr:col>
      <xdr:colOff>152400</xdr:colOff>
      <xdr:row>55</xdr:row>
      <xdr:rowOff>95250</xdr:rowOff>
    </xdr:to>
    <xdr:cxnSp macro="">
      <xdr:nvCxnSpPr>
        <xdr:cNvPr id="76" name="直線コネクタ 75">
          <a:extLst>
            <a:ext uri="{FF2B5EF4-FFF2-40B4-BE49-F238E27FC236}">
              <a16:creationId xmlns:a16="http://schemas.microsoft.com/office/drawing/2014/main" id="{7D672B53-6D12-4E74-A4C3-056009720888}"/>
            </a:ext>
          </a:extLst>
        </xdr:cNvPr>
        <xdr:cNvCxnSpPr/>
      </xdr:nvCxnSpPr>
      <xdr:spPr>
        <a:xfrm>
          <a:off x="4546600" y="952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95267</xdr:rowOff>
    </xdr:from>
    <xdr:ext cx="405111" cy="259045"/>
    <xdr:sp macro="" textlink="">
      <xdr:nvSpPr>
        <xdr:cNvPr id="77" name="【体育館・プール】&#10;有形固定資産減価償却率平均値テキスト">
          <a:extLst>
            <a:ext uri="{FF2B5EF4-FFF2-40B4-BE49-F238E27FC236}">
              <a16:creationId xmlns:a16="http://schemas.microsoft.com/office/drawing/2014/main" id="{50DB8495-DE42-4D91-912A-DA79C7B6235D}"/>
            </a:ext>
          </a:extLst>
        </xdr:cNvPr>
        <xdr:cNvSpPr txBox="1"/>
      </xdr:nvSpPr>
      <xdr:spPr>
        <a:xfrm>
          <a:off x="4673600" y="103822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116840</xdr:rowOff>
    </xdr:from>
    <xdr:to>
      <xdr:col>24</xdr:col>
      <xdr:colOff>114300</xdr:colOff>
      <xdr:row>61</xdr:row>
      <xdr:rowOff>46990</xdr:rowOff>
    </xdr:to>
    <xdr:sp macro="" textlink="">
      <xdr:nvSpPr>
        <xdr:cNvPr id="78" name="フローチャート: 判断 77">
          <a:extLst>
            <a:ext uri="{FF2B5EF4-FFF2-40B4-BE49-F238E27FC236}">
              <a16:creationId xmlns:a16="http://schemas.microsoft.com/office/drawing/2014/main" id="{8CE22B46-DED6-4779-AB96-B05D11EF1807}"/>
            </a:ext>
          </a:extLst>
        </xdr:cNvPr>
        <xdr:cNvSpPr/>
      </xdr:nvSpPr>
      <xdr:spPr>
        <a:xfrm>
          <a:off x="4584700" y="10403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55880</xdr:rowOff>
    </xdr:from>
    <xdr:to>
      <xdr:col>20</xdr:col>
      <xdr:colOff>38100</xdr:colOff>
      <xdr:row>60</xdr:row>
      <xdr:rowOff>157480</xdr:rowOff>
    </xdr:to>
    <xdr:sp macro="" textlink="">
      <xdr:nvSpPr>
        <xdr:cNvPr id="79" name="フローチャート: 判断 78">
          <a:extLst>
            <a:ext uri="{FF2B5EF4-FFF2-40B4-BE49-F238E27FC236}">
              <a16:creationId xmlns:a16="http://schemas.microsoft.com/office/drawing/2014/main" id="{B63343E3-05F8-4DC3-9D96-74D05DCCE100}"/>
            </a:ext>
          </a:extLst>
        </xdr:cNvPr>
        <xdr:cNvSpPr/>
      </xdr:nvSpPr>
      <xdr:spPr>
        <a:xfrm>
          <a:off x="3746500" y="1034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15240</xdr:rowOff>
    </xdr:from>
    <xdr:to>
      <xdr:col>15</xdr:col>
      <xdr:colOff>101600</xdr:colOff>
      <xdr:row>60</xdr:row>
      <xdr:rowOff>116840</xdr:rowOff>
    </xdr:to>
    <xdr:sp macro="" textlink="">
      <xdr:nvSpPr>
        <xdr:cNvPr id="80" name="フローチャート: 判断 79">
          <a:extLst>
            <a:ext uri="{FF2B5EF4-FFF2-40B4-BE49-F238E27FC236}">
              <a16:creationId xmlns:a16="http://schemas.microsoft.com/office/drawing/2014/main" id="{DAA0130F-FC8A-4008-BFED-E1F2FD09A5F1}"/>
            </a:ext>
          </a:extLst>
        </xdr:cNvPr>
        <xdr:cNvSpPr/>
      </xdr:nvSpPr>
      <xdr:spPr>
        <a:xfrm>
          <a:off x="2857500" y="10302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149860</xdr:rowOff>
    </xdr:from>
    <xdr:to>
      <xdr:col>10</xdr:col>
      <xdr:colOff>165100</xdr:colOff>
      <xdr:row>60</xdr:row>
      <xdr:rowOff>80010</xdr:rowOff>
    </xdr:to>
    <xdr:sp macro="" textlink="">
      <xdr:nvSpPr>
        <xdr:cNvPr id="81" name="フローチャート: 判断 80">
          <a:extLst>
            <a:ext uri="{FF2B5EF4-FFF2-40B4-BE49-F238E27FC236}">
              <a16:creationId xmlns:a16="http://schemas.microsoft.com/office/drawing/2014/main" id="{F752AD8A-36DF-4A79-8D4C-E8051079799F}"/>
            </a:ext>
          </a:extLst>
        </xdr:cNvPr>
        <xdr:cNvSpPr/>
      </xdr:nvSpPr>
      <xdr:spPr>
        <a:xfrm>
          <a:off x="1968500" y="10265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36830</xdr:rowOff>
    </xdr:from>
    <xdr:to>
      <xdr:col>6</xdr:col>
      <xdr:colOff>38100</xdr:colOff>
      <xdr:row>59</xdr:row>
      <xdr:rowOff>138430</xdr:rowOff>
    </xdr:to>
    <xdr:sp macro="" textlink="">
      <xdr:nvSpPr>
        <xdr:cNvPr id="82" name="フローチャート: 判断 81">
          <a:extLst>
            <a:ext uri="{FF2B5EF4-FFF2-40B4-BE49-F238E27FC236}">
              <a16:creationId xmlns:a16="http://schemas.microsoft.com/office/drawing/2014/main" id="{6AC0A3FA-7C37-43DE-ADC9-43D00708D2CF}"/>
            </a:ext>
          </a:extLst>
        </xdr:cNvPr>
        <xdr:cNvSpPr/>
      </xdr:nvSpPr>
      <xdr:spPr>
        <a:xfrm>
          <a:off x="1079500" y="1015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3" name="テキスト ボックス 82">
          <a:extLst>
            <a:ext uri="{FF2B5EF4-FFF2-40B4-BE49-F238E27FC236}">
              <a16:creationId xmlns:a16="http://schemas.microsoft.com/office/drawing/2014/main" id="{1C542918-F1F0-4C0A-A1B7-D0145985CD41}"/>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4E9B80AF-B8E7-4969-8568-6514D7F260DA}"/>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9B6B1319-AC80-4016-BE73-44B022DFA35D}"/>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FA7B9505-024E-4AD2-B834-EE4F27464FE5}"/>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F99616C0-C9B6-434D-8A01-6E629AD4AEB8}"/>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54610</xdr:rowOff>
    </xdr:from>
    <xdr:to>
      <xdr:col>20</xdr:col>
      <xdr:colOff>38100</xdr:colOff>
      <xdr:row>58</xdr:row>
      <xdr:rowOff>156210</xdr:rowOff>
    </xdr:to>
    <xdr:sp macro="" textlink="">
      <xdr:nvSpPr>
        <xdr:cNvPr id="88" name="楕円 87">
          <a:extLst>
            <a:ext uri="{FF2B5EF4-FFF2-40B4-BE49-F238E27FC236}">
              <a16:creationId xmlns:a16="http://schemas.microsoft.com/office/drawing/2014/main" id="{7294E331-9977-4B53-B855-8FBA828B54A1}"/>
            </a:ext>
          </a:extLst>
        </xdr:cNvPr>
        <xdr:cNvSpPr/>
      </xdr:nvSpPr>
      <xdr:spPr>
        <a:xfrm>
          <a:off x="3746500" y="9998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57</xdr:row>
      <xdr:rowOff>161290</xdr:rowOff>
    </xdr:from>
    <xdr:to>
      <xdr:col>15</xdr:col>
      <xdr:colOff>101600</xdr:colOff>
      <xdr:row>58</xdr:row>
      <xdr:rowOff>91440</xdr:rowOff>
    </xdr:to>
    <xdr:sp macro="" textlink="">
      <xdr:nvSpPr>
        <xdr:cNvPr id="89" name="楕円 88">
          <a:extLst>
            <a:ext uri="{FF2B5EF4-FFF2-40B4-BE49-F238E27FC236}">
              <a16:creationId xmlns:a16="http://schemas.microsoft.com/office/drawing/2014/main" id="{37B23137-CA86-4900-AA81-4B188CBEECFA}"/>
            </a:ext>
          </a:extLst>
        </xdr:cNvPr>
        <xdr:cNvSpPr/>
      </xdr:nvSpPr>
      <xdr:spPr>
        <a:xfrm>
          <a:off x="2857500" y="9933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40640</xdr:rowOff>
    </xdr:from>
    <xdr:to>
      <xdr:col>19</xdr:col>
      <xdr:colOff>177800</xdr:colOff>
      <xdr:row>58</xdr:row>
      <xdr:rowOff>105410</xdr:rowOff>
    </xdr:to>
    <xdr:cxnSp macro="">
      <xdr:nvCxnSpPr>
        <xdr:cNvPr id="90" name="直線コネクタ 89">
          <a:extLst>
            <a:ext uri="{FF2B5EF4-FFF2-40B4-BE49-F238E27FC236}">
              <a16:creationId xmlns:a16="http://schemas.microsoft.com/office/drawing/2014/main" id="{4A7FEEF6-248F-4ABC-B690-3ECBA09037ED}"/>
            </a:ext>
          </a:extLst>
        </xdr:cNvPr>
        <xdr:cNvCxnSpPr/>
      </xdr:nvCxnSpPr>
      <xdr:spPr>
        <a:xfrm>
          <a:off x="2908300" y="9984740"/>
          <a:ext cx="889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132080</xdr:rowOff>
    </xdr:from>
    <xdr:to>
      <xdr:col>10</xdr:col>
      <xdr:colOff>165100</xdr:colOff>
      <xdr:row>58</xdr:row>
      <xdr:rowOff>62230</xdr:rowOff>
    </xdr:to>
    <xdr:sp macro="" textlink="">
      <xdr:nvSpPr>
        <xdr:cNvPr id="91" name="楕円 90">
          <a:extLst>
            <a:ext uri="{FF2B5EF4-FFF2-40B4-BE49-F238E27FC236}">
              <a16:creationId xmlns:a16="http://schemas.microsoft.com/office/drawing/2014/main" id="{3E040041-8D1E-4BBE-A32B-91B6E931A659}"/>
            </a:ext>
          </a:extLst>
        </xdr:cNvPr>
        <xdr:cNvSpPr/>
      </xdr:nvSpPr>
      <xdr:spPr>
        <a:xfrm>
          <a:off x="1968500" y="9904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11430</xdr:rowOff>
    </xdr:from>
    <xdr:to>
      <xdr:col>15</xdr:col>
      <xdr:colOff>50800</xdr:colOff>
      <xdr:row>58</xdr:row>
      <xdr:rowOff>40640</xdr:rowOff>
    </xdr:to>
    <xdr:cxnSp macro="">
      <xdr:nvCxnSpPr>
        <xdr:cNvPr id="92" name="直線コネクタ 91">
          <a:extLst>
            <a:ext uri="{FF2B5EF4-FFF2-40B4-BE49-F238E27FC236}">
              <a16:creationId xmlns:a16="http://schemas.microsoft.com/office/drawing/2014/main" id="{BB4F2195-6FBA-4260-8F1E-C389F86FB1B9}"/>
            </a:ext>
          </a:extLst>
        </xdr:cNvPr>
        <xdr:cNvCxnSpPr/>
      </xdr:nvCxnSpPr>
      <xdr:spPr>
        <a:xfrm>
          <a:off x="2019300" y="9955530"/>
          <a:ext cx="889000" cy="29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57</xdr:row>
      <xdr:rowOff>71120</xdr:rowOff>
    </xdr:from>
    <xdr:to>
      <xdr:col>6</xdr:col>
      <xdr:colOff>38100</xdr:colOff>
      <xdr:row>58</xdr:row>
      <xdr:rowOff>1270</xdr:rowOff>
    </xdr:to>
    <xdr:sp macro="" textlink="">
      <xdr:nvSpPr>
        <xdr:cNvPr id="93" name="楕円 92">
          <a:extLst>
            <a:ext uri="{FF2B5EF4-FFF2-40B4-BE49-F238E27FC236}">
              <a16:creationId xmlns:a16="http://schemas.microsoft.com/office/drawing/2014/main" id="{589A3D68-0E8D-4C7F-89F8-602E45E42BA9}"/>
            </a:ext>
          </a:extLst>
        </xdr:cNvPr>
        <xdr:cNvSpPr/>
      </xdr:nvSpPr>
      <xdr:spPr>
        <a:xfrm>
          <a:off x="1079500" y="9843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57</xdr:row>
      <xdr:rowOff>121920</xdr:rowOff>
    </xdr:from>
    <xdr:to>
      <xdr:col>10</xdr:col>
      <xdr:colOff>114300</xdr:colOff>
      <xdr:row>58</xdr:row>
      <xdr:rowOff>11430</xdr:rowOff>
    </xdr:to>
    <xdr:cxnSp macro="">
      <xdr:nvCxnSpPr>
        <xdr:cNvPr id="94" name="直線コネクタ 93">
          <a:extLst>
            <a:ext uri="{FF2B5EF4-FFF2-40B4-BE49-F238E27FC236}">
              <a16:creationId xmlns:a16="http://schemas.microsoft.com/office/drawing/2014/main" id="{968167F1-D03B-4B40-B947-3AB7B0715DA4}"/>
            </a:ext>
          </a:extLst>
        </xdr:cNvPr>
        <xdr:cNvCxnSpPr/>
      </xdr:nvCxnSpPr>
      <xdr:spPr>
        <a:xfrm>
          <a:off x="1130300" y="989457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148607</xdr:rowOff>
    </xdr:from>
    <xdr:ext cx="405111" cy="259045"/>
    <xdr:sp macro="" textlink="">
      <xdr:nvSpPr>
        <xdr:cNvPr id="95" name="n_1aveValue【体育館・プール】&#10;有形固定資産減価償却率">
          <a:extLst>
            <a:ext uri="{FF2B5EF4-FFF2-40B4-BE49-F238E27FC236}">
              <a16:creationId xmlns:a16="http://schemas.microsoft.com/office/drawing/2014/main" id="{2522AAE3-8BF2-4F79-AA2E-ACA300B5B784}"/>
            </a:ext>
          </a:extLst>
        </xdr:cNvPr>
        <xdr:cNvSpPr txBox="1"/>
      </xdr:nvSpPr>
      <xdr:spPr>
        <a:xfrm>
          <a:off x="3582044" y="1043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107967</xdr:rowOff>
    </xdr:from>
    <xdr:ext cx="405111" cy="259045"/>
    <xdr:sp macro="" textlink="">
      <xdr:nvSpPr>
        <xdr:cNvPr id="96" name="n_2aveValue【体育館・プール】&#10;有形固定資産減価償却率">
          <a:extLst>
            <a:ext uri="{FF2B5EF4-FFF2-40B4-BE49-F238E27FC236}">
              <a16:creationId xmlns:a16="http://schemas.microsoft.com/office/drawing/2014/main" id="{0D804512-A207-417E-9CDD-B3C10336B851}"/>
            </a:ext>
          </a:extLst>
        </xdr:cNvPr>
        <xdr:cNvSpPr txBox="1"/>
      </xdr:nvSpPr>
      <xdr:spPr>
        <a:xfrm>
          <a:off x="2705744" y="10394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71137</xdr:rowOff>
    </xdr:from>
    <xdr:ext cx="405111" cy="259045"/>
    <xdr:sp macro="" textlink="">
      <xdr:nvSpPr>
        <xdr:cNvPr id="97" name="n_3aveValue【体育館・プール】&#10;有形固定資産減価償却率">
          <a:extLst>
            <a:ext uri="{FF2B5EF4-FFF2-40B4-BE49-F238E27FC236}">
              <a16:creationId xmlns:a16="http://schemas.microsoft.com/office/drawing/2014/main" id="{524BC212-1E45-471B-B589-2D8627316F9C}"/>
            </a:ext>
          </a:extLst>
        </xdr:cNvPr>
        <xdr:cNvSpPr txBox="1"/>
      </xdr:nvSpPr>
      <xdr:spPr>
        <a:xfrm>
          <a:off x="1816744" y="10358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129557</xdr:rowOff>
    </xdr:from>
    <xdr:ext cx="405111" cy="259045"/>
    <xdr:sp macro="" textlink="">
      <xdr:nvSpPr>
        <xdr:cNvPr id="98" name="n_4aveValue【体育館・プール】&#10;有形固定資産減価償却率">
          <a:extLst>
            <a:ext uri="{FF2B5EF4-FFF2-40B4-BE49-F238E27FC236}">
              <a16:creationId xmlns:a16="http://schemas.microsoft.com/office/drawing/2014/main" id="{4DD6B718-1695-4A6B-8540-FABDBBA8B1C5}"/>
            </a:ext>
          </a:extLst>
        </xdr:cNvPr>
        <xdr:cNvSpPr txBox="1"/>
      </xdr:nvSpPr>
      <xdr:spPr>
        <a:xfrm>
          <a:off x="927744" y="10245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1287</xdr:rowOff>
    </xdr:from>
    <xdr:ext cx="405111" cy="259045"/>
    <xdr:sp macro="" textlink="">
      <xdr:nvSpPr>
        <xdr:cNvPr id="99" name="n_1mainValue【体育館・プール】&#10;有形固定資産減価償却率">
          <a:extLst>
            <a:ext uri="{FF2B5EF4-FFF2-40B4-BE49-F238E27FC236}">
              <a16:creationId xmlns:a16="http://schemas.microsoft.com/office/drawing/2014/main" id="{F8B49696-4B04-463E-B5BE-D84F0933388C}"/>
            </a:ext>
          </a:extLst>
        </xdr:cNvPr>
        <xdr:cNvSpPr txBox="1"/>
      </xdr:nvSpPr>
      <xdr:spPr>
        <a:xfrm>
          <a:off x="3582044" y="9773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56</xdr:row>
      <xdr:rowOff>107967</xdr:rowOff>
    </xdr:from>
    <xdr:ext cx="405111" cy="259045"/>
    <xdr:sp macro="" textlink="">
      <xdr:nvSpPr>
        <xdr:cNvPr id="100" name="n_2mainValue【体育館・プール】&#10;有形固定資産減価償却率">
          <a:extLst>
            <a:ext uri="{FF2B5EF4-FFF2-40B4-BE49-F238E27FC236}">
              <a16:creationId xmlns:a16="http://schemas.microsoft.com/office/drawing/2014/main" id="{D3300EE3-0712-4A54-B6C4-DF72C9A58C63}"/>
            </a:ext>
          </a:extLst>
        </xdr:cNvPr>
        <xdr:cNvSpPr txBox="1"/>
      </xdr:nvSpPr>
      <xdr:spPr>
        <a:xfrm>
          <a:off x="2705744" y="9709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56</xdr:row>
      <xdr:rowOff>78757</xdr:rowOff>
    </xdr:from>
    <xdr:ext cx="405111" cy="259045"/>
    <xdr:sp macro="" textlink="">
      <xdr:nvSpPr>
        <xdr:cNvPr id="101" name="n_3mainValue【体育館・プール】&#10;有形固定資産減価償却率">
          <a:extLst>
            <a:ext uri="{FF2B5EF4-FFF2-40B4-BE49-F238E27FC236}">
              <a16:creationId xmlns:a16="http://schemas.microsoft.com/office/drawing/2014/main" id="{72A27B8D-1FA9-4253-8113-93746098A0CB}"/>
            </a:ext>
          </a:extLst>
        </xdr:cNvPr>
        <xdr:cNvSpPr txBox="1"/>
      </xdr:nvSpPr>
      <xdr:spPr>
        <a:xfrm>
          <a:off x="1816744" y="9679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56</xdr:row>
      <xdr:rowOff>17797</xdr:rowOff>
    </xdr:from>
    <xdr:ext cx="405111" cy="259045"/>
    <xdr:sp macro="" textlink="">
      <xdr:nvSpPr>
        <xdr:cNvPr id="102" name="n_4mainValue【体育館・プール】&#10;有形固定資産減価償却率">
          <a:extLst>
            <a:ext uri="{FF2B5EF4-FFF2-40B4-BE49-F238E27FC236}">
              <a16:creationId xmlns:a16="http://schemas.microsoft.com/office/drawing/2014/main" id="{1E4E2407-22C8-4863-884D-0C451671A9AD}"/>
            </a:ext>
          </a:extLst>
        </xdr:cNvPr>
        <xdr:cNvSpPr txBox="1"/>
      </xdr:nvSpPr>
      <xdr:spPr>
        <a:xfrm>
          <a:off x="927744" y="9618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3" name="正方形/長方形 102">
          <a:extLst>
            <a:ext uri="{FF2B5EF4-FFF2-40B4-BE49-F238E27FC236}">
              <a16:creationId xmlns:a16="http://schemas.microsoft.com/office/drawing/2014/main" id="{7FD56ED0-B5B5-4BA0-8695-E7E1ABC124D4}"/>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4" name="正方形/長方形 103">
          <a:extLst>
            <a:ext uri="{FF2B5EF4-FFF2-40B4-BE49-F238E27FC236}">
              <a16:creationId xmlns:a16="http://schemas.microsoft.com/office/drawing/2014/main" id="{8E11642D-3B22-485B-B726-D0863BBD2DCE}"/>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5" name="正方形/長方形 104">
          <a:extLst>
            <a:ext uri="{FF2B5EF4-FFF2-40B4-BE49-F238E27FC236}">
              <a16:creationId xmlns:a16="http://schemas.microsoft.com/office/drawing/2014/main" id="{2CF915F8-0023-44CE-8331-72DCF644AB83}"/>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06" name="正方形/長方形 105">
          <a:extLst>
            <a:ext uri="{FF2B5EF4-FFF2-40B4-BE49-F238E27FC236}">
              <a16:creationId xmlns:a16="http://schemas.microsoft.com/office/drawing/2014/main" id="{A259657E-6134-4011-BA70-4EF48CD2F59D}"/>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07" name="正方形/長方形 106">
          <a:extLst>
            <a:ext uri="{FF2B5EF4-FFF2-40B4-BE49-F238E27FC236}">
              <a16:creationId xmlns:a16="http://schemas.microsoft.com/office/drawing/2014/main" id="{2D947786-E1D3-4BE3-BF49-AB5E42D58637}"/>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08" name="正方形/長方形 107">
          <a:extLst>
            <a:ext uri="{FF2B5EF4-FFF2-40B4-BE49-F238E27FC236}">
              <a16:creationId xmlns:a16="http://schemas.microsoft.com/office/drawing/2014/main" id="{57CA3D6B-60BC-4CE1-9CA3-8048054FD19E}"/>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09" name="正方形/長方形 108">
          <a:extLst>
            <a:ext uri="{FF2B5EF4-FFF2-40B4-BE49-F238E27FC236}">
              <a16:creationId xmlns:a16="http://schemas.microsoft.com/office/drawing/2014/main" id="{BADF9812-3B58-432D-B74D-F12CE72E96BA}"/>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0" name="正方形/長方形 109">
          <a:extLst>
            <a:ext uri="{FF2B5EF4-FFF2-40B4-BE49-F238E27FC236}">
              <a16:creationId xmlns:a16="http://schemas.microsoft.com/office/drawing/2014/main" id="{D5267444-6A0D-42FC-9E41-3AE6C63582BC}"/>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1" name="テキスト ボックス 110">
          <a:extLst>
            <a:ext uri="{FF2B5EF4-FFF2-40B4-BE49-F238E27FC236}">
              <a16:creationId xmlns:a16="http://schemas.microsoft.com/office/drawing/2014/main" id="{04D0EA9C-917F-476B-ADC5-9AA4F42A97A2}"/>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2" name="直線コネクタ 111">
          <a:extLst>
            <a:ext uri="{FF2B5EF4-FFF2-40B4-BE49-F238E27FC236}">
              <a16:creationId xmlns:a16="http://schemas.microsoft.com/office/drawing/2014/main" id="{2E97941B-E066-44AB-B796-F94D4201EAA6}"/>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13" name="直線コネクタ 112">
          <a:extLst>
            <a:ext uri="{FF2B5EF4-FFF2-40B4-BE49-F238E27FC236}">
              <a16:creationId xmlns:a16="http://schemas.microsoft.com/office/drawing/2014/main" id="{E1A96FDF-6C45-4E2F-B459-C48A858CE01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114" name="テキスト ボックス 113">
          <a:extLst>
            <a:ext uri="{FF2B5EF4-FFF2-40B4-BE49-F238E27FC236}">
              <a16:creationId xmlns:a16="http://schemas.microsoft.com/office/drawing/2014/main" id="{753E6C08-5716-4686-A9B6-EC457DF35E4F}"/>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15" name="直線コネクタ 114">
          <a:extLst>
            <a:ext uri="{FF2B5EF4-FFF2-40B4-BE49-F238E27FC236}">
              <a16:creationId xmlns:a16="http://schemas.microsoft.com/office/drawing/2014/main" id="{03D349FC-C062-4540-91F0-81BC1FA45BBB}"/>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116" name="テキスト ボックス 115">
          <a:extLst>
            <a:ext uri="{FF2B5EF4-FFF2-40B4-BE49-F238E27FC236}">
              <a16:creationId xmlns:a16="http://schemas.microsoft.com/office/drawing/2014/main" id="{6C1DD01D-1B5B-4334-AB5C-999611547D58}"/>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17" name="直線コネクタ 116">
          <a:extLst>
            <a:ext uri="{FF2B5EF4-FFF2-40B4-BE49-F238E27FC236}">
              <a16:creationId xmlns:a16="http://schemas.microsoft.com/office/drawing/2014/main" id="{C833050F-1319-4BC4-A8D2-5E8BE5CEAB8A}"/>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118" name="テキスト ボックス 117">
          <a:extLst>
            <a:ext uri="{FF2B5EF4-FFF2-40B4-BE49-F238E27FC236}">
              <a16:creationId xmlns:a16="http://schemas.microsoft.com/office/drawing/2014/main" id="{0C248F44-1A90-41D7-A75F-0941B4D7E2CE}"/>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119" name="直線コネクタ 118">
          <a:extLst>
            <a:ext uri="{FF2B5EF4-FFF2-40B4-BE49-F238E27FC236}">
              <a16:creationId xmlns:a16="http://schemas.microsoft.com/office/drawing/2014/main" id="{FE01592B-4968-474C-A907-D3721E664815}"/>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120" name="テキスト ボックス 119">
          <a:extLst>
            <a:ext uri="{FF2B5EF4-FFF2-40B4-BE49-F238E27FC236}">
              <a16:creationId xmlns:a16="http://schemas.microsoft.com/office/drawing/2014/main" id="{F5C75495-70E6-498A-9A04-1BFCBC3B3A02}"/>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121" name="直線コネクタ 120">
          <a:extLst>
            <a:ext uri="{FF2B5EF4-FFF2-40B4-BE49-F238E27FC236}">
              <a16:creationId xmlns:a16="http://schemas.microsoft.com/office/drawing/2014/main" id="{557F5BC8-84E6-4586-BC99-833FAA7445FD}"/>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122" name="テキスト ボックス 121">
          <a:extLst>
            <a:ext uri="{FF2B5EF4-FFF2-40B4-BE49-F238E27FC236}">
              <a16:creationId xmlns:a16="http://schemas.microsoft.com/office/drawing/2014/main" id="{42C63C5D-F42E-46BB-B20F-359FB1619407}"/>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3" name="直線コネクタ 122">
          <a:extLst>
            <a:ext uri="{FF2B5EF4-FFF2-40B4-BE49-F238E27FC236}">
              <a16:creationId xmlns:a16="http://schemas.microsoft.com/office/drawing/2014/main" id="{43A8F7B7-0314-40D8-9608-0B4A355FB717}"/>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4" name="テキスト ボックス 123">
          <a:extLst>
            <a:ext uri="{FF2B5EF4-FFF2-40B4-BE49-F238E27FC236}">
              <a16:creationId xmlns:a16="http://schemas.microsoft.com/office/drawing/2014/main" id="{A514A881-457F-45C7-8039-432D3C3BE456}"/>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5" name="【体育館・プール】&#10;一人当たり面積グラフ枠">
          <a:extLst>
            <a:ext uri="{FF2B5EF4-FFF2-40B4-BE49-F238E27FC236}">
              <a16:creationId xmlns:a16="http://schemas.microsoft.com/office/drawing/2014/main" id="{3F25B450-34D0-406F-82EF-35A7AFE6B45C}"/>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35433</xdr:rowOff>
    </xdr:from>
    <xdr:to>
      <xdr:col>54</xdr:col>
      <xdr:colOff>189865</xdr:colOff>
      <xdr:row>64</xdr:row>
      <xdr:rowOff>20955</xdr:rowOff>
    </xdr:to>
    <xdr:cxnSp macro="">
      <xdr:nvCxnSpPr>
        <xdr:cNvPr id="126" name="直線コネクタ 125">
          <a:extLst>
            <a:ext uri="{FF2B5EF4-FFF2-40B4-BE49-F238E27FC236}">
              <a16:creationId xmlns:a16="http://schemas.microsoft.com/office/drawing/2014/main" id="{790B90E6-FF9E-4A40-8385-322C85179C2F}"/>
            </a:ext>
          </a:extLst>
        </xdr:cNvPr>
        <xdr:cNvCxnSpPr/>
      </xdr:nvCxnSpPr>
      <xdr:spPr>
        <a:xfrm flipV="1">
          <a:off x="10476865" y="9465183"/>
          <a:ext cx="0" cy="15285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24782</xdr:rowOff>
    </xdr:from>
    <xdr:ext cx="469744" cy="259045"/>
    <xdr:sp macro="" textlink="">
      <xdr:nvSpPr>
        <xdr:cNvPr id="127" name="【体育館・プール】&#10;一人当たり面積最小値テキスト">
          <a:extLst>
            <a:ext uri="{FF2B5EF4-FFF2-40B4-BE49-F238E27FC236}">
              <a16:creationId xmlns:a16="http://schemas.microsoft.com/office/drawing/2014/main" id="{EFD5E5FF-509B-4145-9A79-CB7A68886CC3}"/>
            </a:ext>
          </a:extLst>
        </xdr:cNvPr>
        <xdr:cNvSpPr txBox="1"/>
      </xdr:nvSpPr>
      <xdr:spPr>
        <a:xfrm>
          <a:off x="10515600" y="10997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20955</xdr:rowOff>
    </xdr:from>
    <xdr:to>
      <xdr:col>55</xdr:col>
      <xdr:colOff>88900</xdr:colOff>
      <xdr:row>64</xdr:row>
      <xdr:rowOff>20955</xdr:rowOff>
    </xdr:to>
    <xdr:cxnSp macro="">
      <xdr:nvCxnSpPr>
        <xdr:cNvPr id="128" name="直線コネクタ 127">
          <a:extLst>
            <a:ext uri="{FF2B5EF4-FFF2-40B4-BE49-F238E27FC236}">
              <a16:creationId xmlns:a16="http://schemas.microsoft.com/office/drawing/2014/main" id="{7E13EA4B-BA0A-49CC-BE5A-3A6D63E7A742}"/>
            </a:ext>
          </a:extLst>
        </xdr:cNvPr>
        <xdr:cNvCxnSpPr/>
      </xdr:nvCxnSpPr>
      <xdr:spPr>
        <a:xfrm>
          <a:off x="10388600" y="109937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153560</xdr:rowOff>
    </xdr:from>
    <xdr:ext cx="469744" cy="259045"/>
    <xdr:sp macro="" textlink="">
      <xdr:nvSpPr>
        <xdr:cNvPr id="129" name="【体育館・プール】&#10;一人当たり面積最大値テキスト">
          <a:extLst>
            <a:ext uri="{FF2B5EF4-FFF2-40B4-BE49-F238E27FC236}">
              <a16:creationId xmlns:a16="http://schemas.microsoft.com/office/drawing/2014/main" id="{B6E46A80-985C-4FAC-92D0-42DB2FA755D9}"/>
            </a:ext>
          </a:extLst>
        </xdr:cNvPr>
        <xdr:cNvSpPr txBox="1"/>
      </xdr:nvSpPr>
      <xdr:spPr>
        <a:xfrm>
          <a:off x="10515600" y="9240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35433</xdr:rowOff>
    </xdr:from>
    <xdr:to>
      <xdr:col>55</xdr:col>
      <xdr:colOff>88900</xdr:colOff>
      <xdr:row>55</xdr:row>
      <xdr:rowOff>35433</xdr:rowOff>
    </xdr:to>
    <xdr:cxnSp macro="">
      <xdr:nvCxnSpPr>
        <xdr:cNvPr id="130" name="直線コネクタ 129">
          <a:extLst>
            <a:ext uri="{FF2B5EF4-FFF2-40B4-BE49-F238E27FC236}">
              <a16:creationId xmlns:a16="http://schemas.microsoft.com/office/drawing/2014/main" id="{93082A76-B836-4408-9831-A5AD02D9C87F}"/>
            </a:ext>
          </a:extLst>
        </xdr:cNvPr>
        <xdr:cNvCxnSpPr/>
      </xdr:nvCxnSpPr>
      <xdr:spPr>
        <a:xfrm>
          <a:off x="10388600" y="94651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99458</xdr:rowOff>
    </xdr:from>
    <xdr:ext cx="469744" cy="259045"/>
    <xdr:sp macro="" textlink="">
      <xdr:nvSpPr>
        <xdr:cNvPr id="131" name="【体育館・プール】&#10;一人当たり面積平均値テキスト">
          <a:extLst>
            <a:ext uri="{FF2B5EF4-FFF2-40B4-BE49-F238E27FC236}">
              <a16:creationId xmlns:a16="http://schemas.microsoft.com/office/drawing/2014/main" id="{587D2168-AF0E-4FB0-B5CA-98DA32D03BC9}"/>
            </a:ext>
          </a:extLst>
        </xdr:cNvPr>
        <xdr:cNvSpPr txBox="1"/>
      </xdr:nvSpPr>
      <xdr:spPr>
        <a:xfrm>
          <a:off x="10515600" y="1055790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121031</xdr:rowOff>
    </xdr:from>
    <xdr:to>
      <xdr:col>55</xdr:col>
      <xdr:colOff>50800</xdr:colOff>
      <xdr:row>62</xdr:row>
      <xdr:rowOff>51181</xdr:rowOff>
    </xdr:to>
    <xdr:sp macro="" textlink="">
      <xdr:nvSpPr>
        <xdr:cNvPr id="132" name="フローチャート: 判断 131">
          <a:extLst>
            <a:ext uri="{FF2B5EF4-FFF2-40B4-BE49-F238E27FC236}">
              <a16:creationId xmlns:a16="http://schemas.microsoft.com/office/drawing/2014/main" id="{90A84E48-3BB4-4A1F-B815-DC5CDEC07CCB}"/>
            </a:ext>
          </a:extLst>
        </xdr:cNvPr>
        <xdr:cNvSpPr/>
      </xdr:nvSpPr>
      <xdr:spPr>
        <a:xfrm>
          <a:off x="10426700" y="10579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90551</xdr:rowOff>
    </xdr:from>
    <xdr:to>
      <xdr:col>50</xdr:col>
      <xdr:colOff>165100</xdr:colOff>
      <xdr:row>62</xdr:row>
      <xdr:rowOff>20701</xdr:rowOff>
    </xdr:to>
    <xdr:sp macro="" textlink="">
      <xdr:nvSpPr>
        <xdr:cNvPr id="133" name="フローチャート: 判断 132">
          <a:extLst>
            <a:ext uri="{FF2B5EF4-FFF2-40B4-BE49-F238E27FC236}">
              <a16:creationId xmlns:a16="http://schemas.microsoft.com/office/drawing/2014/main" id="{0A1FB9FF-CE3E-4DCF-BCBA-54F545F7A6FE}"/>
            </a:ext>
          </a:extLst>
        </xdr:cNvPr>
        <xdr:cNvSpPr/>
      </xdr:nvSpPr>
      <xdr:spPr>
        <a:xfrm>
          <a:off x="9588500" y="10549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152654</xdr:rowOff>
    </xdr:from>
    <xdr:to>
      <xdr:col>46</xdr:col>
      <xdr:colOff>38100</xdr:colOff>
      <xdr:row>62</xdr:row>
      <xdr:rowOff>82804</xdr:rowOff>
    </xdr:to>
    <xdr:sp macro="" textlink="">
      <xdr:nvSpPr>
        <xdr:cNvPr id="134" name="フローチャート: 判断 133">
          <a:extLst>
            <a:ext uri="{FF2B5EF4-FFF2-40B4-BE49-F238E27FC236}">
              <a16:creationId xmlns:a16="http://schemas.microsoft.com/office/drawing/2014/main" id="{A606772D-EAF2-455A-839D-6218633F74AE}"/>
            </a:ext>
          </a:extLst>
        </xdr:cNvPr>
        <xdr:cNvSpPr/>
      </xdr:nvSpPr>
      <xdr:spPr>
        <a:xfrm>
          <a:off x="8699500" y="10611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9017</xdr:rowOff>
    </xdr:from>
    <xdr:to>
      <xdr:col>41</xdr:col>
      <xdr:colOff>101600</xdr:colOff>
      <xdr:row>62</xdr:row>
      <xdr:rowOff>110617</xdr:rowOff>
    </xdr:to>
    <xdr:sp macro="" textlink="">
      <xdr:nvSpPr>
        <xdr:cNvPr id="135" name="フローチャート: 判断 134">
          <a:extLst>
            <a:ext uri="{FF2B5EF4-FFF2-40B4-BE49-F238E27FC236}">
              <a16:creationId xmlns:a16="http://schemas.microsoft.com/office/drawing/2014/main" id="{567E3FC4-2F8E-4594-918F-EDCCE8683FAE}"/>
            </a:ext>
          </a:extLst>
        </xdr:cNvPr>
        <xdr:cNvSpPr/>
      </xdr:nvSpPr>
      <xdr:spPr>
        <a:xfrm>
          <a:off x="7810500" y="10638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157988</xdr:rowOff>
    </xdr:from>
    <xdr:to>
      <xdr:col>36</xdr:col>
      <xdr:colOff>165100</xdr:colOff>
      <xdr:row>62</xdr:row>
      <xdr:rowOff>88138</xdr:rowOff>
    </xdr:to>
    <xdr:sp macro="" textlink="">
      <xdr:nvSpPr>
        <xdr:cNvPr id="136" name="フローチャート: 判断 135">
          <a:extLst>
            <a:ext uri="{FF2B5EF4-FFF2-40B4-BE49-F238E27FC236}">
              <a16:creationId xmlns:a16="http://schemas.microsoft.com/office/drawing/2014/main" id="{D71A1EAD-B5C3-4E85-B921-47D1B47DF5D9}"/>
            </a:ext>
          </a:extLst>
        </xdr:cNvPr>
        <xdr:cNvSpPr/>
      </xdr:nvSpPr>
      <xdr:spPr>
        <a:xfrm>
          <a:off x="6921500" y="10616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37" name="テキスト ボックス 136">
          <a:extLst>
            <a:ext uri="{FF2B5EF4-FFF2-40B4-BE49-F238E27FC236}">
              <a16:creationId xmlns:a16="http://schemas.microsoft.com/office/drawing/2014/main" id="{2D513BB5-554A-4AAE-B7EA-5BC22BBB3524}"/>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38" name="テキスト ボックス 137">
          <a:extLst>
            <a:ext uri="{FF2B5EF4-FFF2-40B4-BE49-F238E27FC236}">
              <a16:creationId xmlns:a16="http://schemas.microsoft.com/office/drawing/2014/main" id="{AD7CC457-2CBC-43F1-84A2-570A49599379}"/>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39" name="テキスト ボックス 138">
          <a:extLst>
            <a:ext uri="{FF2B5EF4-FFF2-40B4-BE49-F238E27FC236}">
              <a16:creationId xmlns:a16="http://schemas.microsoft.com/office/drawing/2014/main" id="{F297C80A-3F42-4D25-BAFA-950AAFED1B09}"/>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0" name="テキスト ボックス 139">
          <a:extLst>
            <a:ext uri="{FF2B5EF4-FFF2-40B4-BE49-F238E27FC236}">
              <a16:creationId xmlns:a16="http://schemas.microsoft.com/office/drawing/2014/main" id="{0F1EECD7-22B8-4388-B599-F571961C3477}"/>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1" name="テキスト ボックス 140">
          <a:extLst>
            <a:ext uri="{FF2B5EF4-FFF2-40B4-BE49-F238E27FC236}">
              <a16:creationId xmlns:a16="http://schemas.microsoft.com/office/drawing/2014/main" id="{F953418E-FB00-45E7-8506-601DE5B9F18C}"/>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17399</xdr:rowOff>
    </xdr:from>
    <xdr:to>
      <xdr:col>50</xdr:col>
      <xdr:colOff>165100</xdr:colOff>
      <xdr:row>60</xdr:row>
      <xdr:rowOff>118999</xdr:rowOff>
    </xdr:to>
    <xdr:sp macro="" textlink="">
      <xdr:nvSpPr>
        <xdr:cNvPr id="142" name="楕円 141">
          <a:extLst>
            <a:ext uri="{FF2B5EF4-FFF2-40B4-BE49-F238E27FC236}">
              <a16:creationId xmlns:a16="http://schemas.microsoft.com/office/drawing/2014/main" id="{E5E4C5D3-E7DC-49C3-B1AA-60EC31FB4D5F}"/>
            </a:ext>
          </a:extLst>
        </xdr:cNvPr>
        <xdr:cNvSpPr/>
      </xdr:nvSpPr>
      <xdr:spPr>
        <a:xfrm>
          <a:off x="9588500" y="10304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60</xdr:row>
      <xdr:rowOff>91313</xdr:rowOff>
    </xdr:from>
    <xdr:to>
      <xdr:col>46</xdr:col>
      <xdr:colOff>38100</xdr:colOff>
      <xdr:row>61</xdr:row>
      <xdr:rowOff>21463</xdr:rowOff>
    </xdr:to>
    <xdr:sp macro="" textlink="">
      <xdr:nvSpPr>
        <xdr:cNvPr id="143" name="楕円 142">
          <a:extLst>
            <a:ext uri="{FF2B5EF4-FFF2-40B4-BE49-F238E27FC236}">
              <a16:creationId xmlns:a16="http://schemas.microsoft.com/office/drawing/2014/main" id="{175A8794-696A-427B-A194-385E805DA460}"/>
            </a:ext>
          </a:extLst>
        </xdr:cNvPr>
        <xdr:cNvSpPr/>
      </xdr:nvSpPr>
      <xdr:spPr>
        <a:xfrm>
          <a:off x="8699500" y="10378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68199</xdr:rowOff>
    </xdr:from>
    <xdr:to>
      <xdr:col>50</xdr:col>
      <xdr:colOff>114300</xdr:colOff>
      <xdr:row>60</xdr:row>
      <xdr:rowOff>142113</xdr:rowOff>
    </xdr:to>
    <xdr:cxnSp macro="">
      <xdr:nvCxnSpPr>
        <xdr:cNvPr id="144" name="直線コネクタ 143">
          <a:extLst>
            <a:ext uri="{FF2B5EF4-FFF2-40B4-BE49-F238E27FC236}">
              <a16:creationId xmlns:a16="http://schemas.microsoft.com/office/drawing/2014/main" id="{A24179E3-DA19-4A94-9A18-7AC3B0B80F9A}"/>
            </a:ext>
          </a:extLst>
        </xdr:cNvPr>
        <xdr:cNvCxnSpPr/>
      </xdr:nvCxnSpPr>
      <xdr:spPr>
        <a:xfrm flipV="1">
          <a:off x="8750300" y="10355199"/>
          <a:ext cx="889000" cy="73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103124</xdr:rowOff>
    </xdr:from>
    <xdr:to>
      <xdr:col>41</xdr:col>
      <xdr:colOff>101600</xdr:colOff>
      <xdr:row>61</xdr:row>
      <xdr:rowOff>33274</xdr:rowOff>
    </xdr:to>
    <xdr:sp macro="" textlink="">
      <xdr:nvSpPr>
        <xdr:cNvPr id="145" name="楕円 144">
          <a:extLst>
            <a:ext uri="{FF2B5EF4-FFF2-40B4-BE49-F238E27FC236}">
              <a16:creationId xmlns:a16="http://schemas.microsoft.com/office/drawing/2014/main" id="{D8D9A67B-E0AE-4DA1-884D-DF1D3C95A0C1}"/>
            </a:ext>
          </a:extLst>
        </xdr:cNvPr>
        <xdr:cNvSpPr/>
      </xdr:nvSpPr>
      <xdr:spPr>
        <a:xfrm>
          <a:off x="7810500" y="10390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142113</xdr:rowOff>
    </xdr:from>
    <xdr:to>
      <xdr:col>45</xdr:col>
      <xdr:colOff>177800</xdr:colOff>
      <xdr:row>60</xdr:row>
      <xdr:rowOff>153924</xdr:rowOff>
    </xdr:to>
    <xdr:cxnSp macro="">
      <xdr:nvCxnSpPr>
        <xdr:cNvPr id="146" name="直線コネクタ 145">
          <a:extLst>
            <a:ext uri="{FF2B5EF4-FFF2-40B4-BE49-F238E27FC236}">
              <a16:creationId xmlns:a16="http://schemas.microsoft.com/office/drawing/2014/main" id="{D93E6431-85D8-42B8-BBA5-F86718B4A8FC}"/>
            </a:ext>
          </a:extLst>
        </xdr:cNvPr>
        <xdr:cNvCxnSpPr/>
      </xdr:nvCxnSpPr>
      <xdr:spPr>
        <a:xfrm flipV="1">
          <a:off x="7861300" y="10429113"/>
          <a:ext cx="889000" cy="11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69215</xdr:rowOff>
    </xdr:from>
    <xdr:to>
      <xdr:col>36</xdr:col>
      <xdr:colOff>165100</xdr:colOff>
      <xdr:row>61</xdr:row>
      <xdr:rowOff>170815</xdr:rowOff>
    </xdr:to>
    <xdr:sp macro="" textlink="">
      <xdr:nvSpPr>
        <xdr:cNvPr id="147" name="楕円 146">
          <a:extLst>
            <a:ext uri="{FF2B5EF4-FFF2-40B4-BE49-F238E27FC236}">
              <a16:creationId xmlns:a16="http://schemas.microsoft.com/office/drawing/2014/main" id="{D5692083-CE74-4AD1-BCF4-BD7ECC9591EB}"/>
            </a:ext>
          </a:extLst>
        </xdr:cNvPr>
        <xdr:cNvSpPr/>
      </xdr:nvSpPr>
      <xdr:spPr>
        <a:xfrm>
          <a:off x="6921500" y="10527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153924</xdr:rowOff>
    </xdr:from>
    <xdr:to>
      <xdr:col>41</xdr:col>
      <xdr:colOff>50800</xdr:colOff>
      <xdr:row>61</xdr:row>
      <xdr:rowOff>120015</xdr:rowOff>
    </xdr:to>
    <xdr:cxnSp macro="">
      <xdr:nvCxnSpPr>
        <xdr:cNvPr id="148" name="直線コネクタ 147">
          <a:extLst>
            <a:ext uri="{FF2B5EF4-FFF2-40B4-BE49-F238E27FC236}">
              <a16:creationId xmlns:a16="http://schemas.microsoft.com/office/drawing/2014/main" id="{BA627590-C848-4743-8D63-7106EE6AE5E8}"/>
            </a:ext>
          </a:extLst>
        </xdr:cNvPr>
        <xdr:cNvCxnSpPr/>
      </xdr:nvCxnSpPr>
      <xdr:spPr>
        <a:xfrm flipV="1">
          <a:off x="6972300" y="10440924"/>
          <a:ext cx="889000" cy="137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11828</xdr:rowOff>
    </xdr:from>
    <xdr:ext cx="469744" cy="259045"/>
    <xdr:sp macro="" textlink="">
      <xdr:nvSpPr>
        <xdr:cNvPr id="149" name="n_1aveValue【体育館・プール】&#10;一人当たり面積">
          <a:extLst>
            <a:ext uri="{FF2B5EF4-FFF2-40B4-BE49-F238E27FC236}">
              <a16:creationId xmlns:a16="http://schemas.microsoft.com/office/drawing/2014/main" id="{99F79E8C-221F-4A66-9A27-6F20C8E220C7}"/>
            </a:ext>
          </a:extLst>
        </xdr:cNvPr>
        <xdr:cNvSpPr txBox="1"/>
      </xdr:nvSpPr>
      <xdr:spPr>
        <a:xfrm>
          <a:off x="9391727" y="10641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73931</xdr:rowOff>
    </xdr:from>
    <xdr:ext cx="469744" cy="259045"/>
    <xdr:sp macro="" textlink="">
      <xdr:nvSpPr>
        <xdr:cNvPr id="150" name="n_2aveValue【体育館・プール】&#10;一人当たり面積">
          <a:extLst>
            <a:ext uri="{FF2B5EF4-FFF2-40B4-BE49-F238E27FC236}">
              <a16:creationId xmlns:a16="http://schemas.microsoft.com/office/drawing/2014/main" id="{1A501650-5972-4CE1-964B-0FDCDDEFF00C}"/>
            </a:ext>
          </a:extLst>
        </xdr:cNvPr>
        <xdr:cNvSpPr txBox="1"/>
      </xdr:nvSpPr>
      <xdr:spPr>
        <a:xfrm>
          <a:off x="8515427" y="10703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101744</xdr:rowOff>
    </xdr:from>
    <xdr:ext cx="469744" cy="259045"/>
    <xdr:sp macro="" textlink="">
      <xdr:nvSpPr>
        <xdr:cNvPr id="151" name="n_3aveValue【体育館・プール】&#10;一人当たり面積">
          <a:extLst>
            <a:ext uri="{FF2B5EF4-FFF2-40B4-BE49-F238E27FC236}">
              <a16:creationId xmlns:a16="http://schemas.microsoft.com/office/drawing/2014/main" id="{2B44531D-5ECE-4D7E-AE22-103A96F111B7}"/>
            </a:ext>
          </a:extLst>
        </xdr:cNvPr>
        <xdr:cNvSpPr txBox="1"/>
      </xdr:nvSpPr>
      <xdr:spPr>
        <a:xfrm>
          <a:off x="7626427" y="10731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79265</xdr:rowOff>
    </xdr:from>
    <xdr:ext cx="469744" cy="259045"/>
    <xdr:sp macro="" textlink="">
      <xdr:nvSpPr>
        <xdr:cNvPr id="152" name="n_4aveValue【体育館・プール】&#10;一人当たり面積">
          <a:extLst>
            <a:ext uri="{FF2B5EF4-FFF2-40B4-BE49-F238E27FC236}">
              <a16:creationId xmlns:a16="http://schemas.microsoft.com/office/drawing/2014/main" id="{D0864552-380F-405F-AA8E-C50FA285A05D}"/>
            </a:ext>
          </a:extLst>
        </xdr:cNvPr>
        <xdr:cNvSpPr txBox="1"/>
      </xdr:nvSpPr>
      <xdr:spPr>
        <a:xfrm>
          <a:off x="6737427" y="107091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58</xdr:row>
      <xdr:rowOff>135526</xdr:rowOff>
    </xdr:from>
    <xdr:ext cx="469744" cy="259045"/>
    <xdr:sp macro="" textlink="">
      <xdr:nvSpPr>
        <xdr:cNvPr id="153" name="n_1mainValue【体育館・プール】&#10;一人当たり面積">
          <a:extLst>
            <a:ext uri="{FF2B5EF4-FFF2-40B4-BE49-F238E27FC236}">
              <a16:creationId xmlns:a16="http://schemas.microsoft.com/office/drawing/2014/main" id="{A4AF1A0C-E06A-49B9-84C0-8B4406BA5536}"/>
            </a:ext>
          </a:extLst>
        </xdr:cNvPr>
        <xdr:cNvSpPr txBox="1"/>
      </xdr:nvSpPr>
      <xdr:spPr>
        <a:xfrm>
          <a:off x="9391727" y="10079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37990</xdr:rowOff>
    </xdr:from>
    <xdr:ext cx="469744" cy="259045"/>
    <xdr:sp macro="" textlink="">
      <xdr:nvSpPr>
        <xdr:cNvPr id="154" name="n_2mainValue【体育館・プール】&#10;一人当たり面積">
          <a:extLst>
            <a:ext uri="{FF2B5EF4-FFF2-40B4-BE49-F238E27FC236}">
              <a16:creationId xmlns:a16="http://schemas.microsoft.com/office/drawing/2014/main" id="{D23E5C0C-FF7B-4D5C-87C3-1342058C2D16}"/>
            </a:ext>
          </a:extLst>
        </xdr:cNvPr>
        <xdr:cNvSpPr txBox="1"/>
      </xdr:nvSpPr>
      <xdr:spPr>
        <a:xfrm>
          <a:off x="8515427" y="10153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49801</xdr:rowOff>
    </xdr:from>
    <xdr:ext cx="469744" cy="259045"/>
    <xdr:sp macro="" textlink="">
      <xdr:nvSpPr>
        <xdr:cNvPr id="155" name="n_3mainValue【体育館・プール】&#10;一人当たり面積">
          <a:extLst>
            <a:ext uri="{FF2B5EF4-FFF2-40B4-BE49-F238E27FC236}">
              <a16:creationId xmlns:a16="http://schemas.microsoft.com/office/drawing/2014/main" id="{73CBECDC-F857-477B-9BB8-E1A16D6327DD}"/>
            </a:ext>
          </a:extLst>
        </xdr:cNvPr>
        <xdr:cNvSpPr txBox="1"/>
      </xdr:nvSpPr>
      <xdr:spPr>
        <a:xfrm>
          <a:off x="7626427" y="101653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15892</xdr:rowOff>
    </xdr:from>
    <xdr:ext cx="469744" cy="259045"/>
    <xdr:sp macro="" textlink="">
      <xdr:nvSpPr>
        <xdr:cNvPr id="156" name="n_4mainValue【体育館・プール】&#10;一人当たり面積">
          <a:extLst>
            <a:ext uri="{FF2B5EF4-FFF2-40B4-BE49-F238E27FC236}">
              <a16:creationId xmlns:a16="http://schemas.microsoft.com/office/drawing/2014/main" id="{D36814FF-5CDD-4E25-80F4-36556B7A45D3}"/>
            </a:ext>
          </a:extLst>
        </xdr:cNvPr>
        <xdr:cNvSpPr txBox="1"/>
      </xdr:nvSpPr>
      <xdr:spPr>
        <a:xfrm>
          <a:off x="6737427" y="10302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57" name="正方形/長方形 156">
          <a:extLst>
            <a:ext uri="{FF2B5EF4-FFF2-40B4-BE49-F238E27FC236}">
              <a16:creationId xmlns:a16="http://schemas.microsoft.com/office/drawing/2014/main" id="{251DC339-DF36-402B-AAB0-DF5E96FD7901}"/>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58" name="正方形/長方形 157">
          <a:extLst>
            <a:ext uri="{FF2B5EF4-FFF2-40B4-BE49-F238E27FC236}">
              <a16:creationId xmlns:a16="http://schemas.microsoft.com/office/drawing/2014/main" id="{99E59885-B0C9-4D1C-A598-0D00F46205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59" name="正方形/長方形 158">
          <a:extLst>
            <a:ext uri="{FF2B5EF4-FFF2-40B4-BE49-F238E27FC236}">
              <a16:creationId xmlns:a16="http://schemas.microsoft.com/office/drawing/2014/main" id="{2873DBBC-6922-4BC7-8D5D-309071139703}"/>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0" name="正方形/長方形 159">
          <a:extLst>
            <a:ext uri="{FF2B5EF4-FFF2-40B4-BE49-F238E27FC236}">
              <a16:creationId xmlns:a16="http://schemas.microsoft.com/office/drawing/2014/main" id="{2BD6981F-043E-43E8-AEB6-ED3A388B8FC6}"/>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1" name="正方形/長方形 160">
          <a:extLst>
            <a:ext uri="{FF2B5EF4-FFF2-40B4-BE49-F238E27FC236}">
              <a16:creationId xmlns:a16="http://schemas.microsoft.com/office/drawing/2014/main" id="{B94F310E-6F09-4D55-A4EF-D1B93B710F6D}"/>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2" name="正方形/長方形 161">
          <a:extLst>
            <a:ext uri="{FF2B5EF4-FFF2-40B4-BE49-F238E27FC236}">
              <a16:creationId xmlns:a16="http://schemas.microsoft.com/office/drawing/2014/main" id="{81F89CD8-B3B3-485D-86B2-B4836FEC4FDD}"/>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3" name="正方形/長方形 162">
          <a:extLst>
            <a:ext uri="{FF2B5EF4-FFF2-40B4-BE49-F238E27FC236}">
              <a16:creationId xmlns:a16="http://schemas.microsoft.com/office/drawing/2014/main" id="{2E6D5E1F-E996-4CED-9D0B-579D01CCEE51}"/>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64" name="正方形/長方形 163">
          <a:extLst>
            <a:ext uri="{FF2B5EF4-FFF2-40B4-BE49-F238E27FC236}">
              <a16:creationId xmlns:a16="http://schemas.microsoft.com/office/drawing/2014/main" id="{9D119BD0-CFA3-4D85-8A78-7754635E4798}"/>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65" name="テキスト ボックス 164">
          <a:extLst>
            <a:ext uri="{FF2B5EF4-FFF2-40B4-BE49-F238E27FC236}">
              <a16:creationId xmlns:a16="http://schemas.microsoft.com/office/drawing/2014/main" id="{97FD1DBF-BFB8-47F4-BF96-DCCA7B914387}"/>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66" name="直線コネクタ 165">
          <a:extLst>
            <a:ext uri="{FF2B5EF4-FFF2-40B4-BE49-F238E27FC236}">
              <a16:creationId xmlns:a16="http://schemas.microsoft.com/office/drawing/2014/main" id="{38A44BAE-EC0B-474F-A9D7-16BCB9BFB46A}"/>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67" name="テキスト ボックス 166">
          <a:extLst>
            <a:ext uri="{FF2B5EF4-FFF2-40B4-BE49-F238E27FC236}">
              <a16:creationId xmlns:a16="http://schemas.microsoft.com/office/drawing/2014/main" id="{DFC7CF97-7E81-4FF5-9A24-73C89E1AD482}"/>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168" name="直線コネクタ 167">
          <a:extLst>
            <a:ext uri="{FF2B5EF4-FFF2-40B4-BE49-F238E27FC236}">
              <a16:creationId xmlns:a16="http://schemas.microsoft.com/office/drawing/2014/main" id="{C0DC49B7-1685-4180-83E0-6EF7D80979D9}"/>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169" name="テキスト ボックス 168">
          <a:extLst>
            <a:ext uri="{FF2B5EF4-FFF2-40B4-BE49-F238E27FC236}">
              <a16:creationId xmlns:a16="http://schemas.microsoft.com/office/drawing/2014/main" id="{CE6D9E64-649C-4E9A-8B48-4233FA2CCBA6}"/>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170" name="直線コネクタ 169">
          <a:extLst>
            <a:ext uri="{FF2B5EF4-FFF2-40B4-BE49-F238E27FC236}">
              <a16:creationId xmlns:a16="http://schemas.microsoft.com/office/drawing/2014/main" id="{02B74F76-F617-4544-86DF-EFB8E2FC10CD}"/>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171" name="テキスト ボックス 170">
          <a:extLst>
            <a:ext uri="{FF2B5EF4-FFF2-40B4-BE49-F238E27FC236}">
              <a16:creationId xmlns:a16="http://schemas.microsoft.com/office/drawing/2014/main" id="{7B1385F4-3798-4428-8A8B-550E57BFABD6}"/>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172" name="直線コネクタ 171">
          <a:extLst>
            <a:ext uri="{FF2B5EF4-FFF2-40B4-BE49-F238E27FC236}">
              <a16:creationId xmlns:a16="http://schemas.microsoft.com/office/drawing/2014/main" id="{856A712C-A8D4-4EDA-8BE0-C48CB24A4394}"/>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173" name="テキスト ボックス 172">
          <a:extLst>
            <a:ext uri="{FF2B5EF4-FFF2-40B4-BE49-F238E27FC236}">
              <a16:creationId xmlns:a16="http://schemas.microsoft.com/office/drawing/2014/main" id="{615818C6-6CF7-4751-B778-A5D9F9850D43}"/>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174" name="直線コネクタ 173">
          <a:extLst>
            <a:ext uri="{FF2B5EF4-FFF2-40B4-BE49-F238E27FC236}">
              <a16:creationId xmlns:a16="http://schemas.microsoft.com/office/drawing/2014/main" id="{3CD1EEDE-822E-4281-BDDC-DCFA4B5CE948}"/>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175" name="テキスト ボックス 174">
          <a:extLst>
            <a:ext uri="{FF2B5EF4-FFF2-40B4-BE49-F238E27FC236}">
              <a16:creationId xmlns:a16="http://schemas.microsoft.com/office/drawing/2014/main" id="{12131BC5-38B7-4DD8-806F-C3D2BFD68D19}"/>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176" name="直線コネクタ 175">
          <a:extLst>
            <a:ext uri="{FF2B5EF4-FFF2-40B4-BE49-F238E27FC236}">
              <a16:creationId xmlns:a16="http://schemas.microsoft.com/office/drawing/2014/main" id="{47D963EC-C629-4AAC-859C-CB84ACF44D2A}"/>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177" name="テキスト ボックス 176">
          <a:extLst>
            <a:ext uri="{FF2B5EF4-FFF2-40B4-BE49-F238E27FC236}">
              <a16:creationId xmlns:a16="http://schemas.microsoft.com/office/drawing/2014/main" id="{9B0F7093-F6A3-4CA7-824E-8BA682A5612A}"/>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78" name="直線コネクタ 177">
          <a:extLst>
            <a:ext uri="{FF2B5EF4-FFF2-40B4-BE49-F238E27FC236}">
              <a16:creationId xmlns:a16="http://schemas.microsoft.com/office/drawing/2014/main" id="{D48BE2E7-917C-4255-9668-B1AE94127268}"/>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179" name="テキスト ボックス 178">
          <a:extLst>
            <a:ext uri="{FF2B5EF4-FFF2-40B4-BE49-F238E27FC236}">
              <a16:creationId xmlns:a16="http://schemas.microsoft.com/office/drawing/2014/main" id="{E2ECF9E8-03D0-49B8-B21D-86C22C91FAF5}"/>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180" name="【福祉施設】&#10;有形固定資産減価償却率グラフ枠">
          <a:extLst>
            <a:ext uri="{FF2B5EF4-FFF2-40B4-BE49-F238E27FC236}">
              <a16:creationId xmlns:a16="http://schemas.microsoft.com/office/drawing/2014/main" id="{A8C0C588-EF43-4EA1-9BAF-7CE554E36628}"/>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32386</xdr:rowOff>
    </xdr:from>
    <xdr:to>
      <xdr:col>24</xdr:col>
      <xdr:colOff>62865</xdr:colOff>
      <xdr:row>86</xdr:row>
      <xdr:rowOff>114300</xdr:rowOff>
    </xdr:to>
    <xdr:cxnSp macro="">
      <xdr:nvCxnSpPr>
        <xdr:cNvPr id="181" name="直線コネクタ 180">
          <a:extLst>
            <a:ext uri="{FF2B5EF4-FFF2-40B4-BE49-F238E27FC236}">
              <a16:creationId xmlns:a16="http://schemas.microsoft.com/office/drawing/2014/main" id="{5C141D75-FEDA-4744-955C-673108AA9063}"/>
            </a:ext>
          </a:extLst>
        </xdr:cNvPr>
        <xdr:cNvCxnSpPr/>
      </xdr:nvCxnSpPr>
      <xdr:spPr>
        <a:xfrm flipV="1">
          <a:off x="4634865" y="13405486"/>
          <a:ext cx="0" cy="14535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182" name="【福祉施設】&#10;有形固定資産減価償却率最小値テキスト">
          <a:extLst>
            <a:ext uri="{FF2B5EF4-FFF2-40B4-BE49-F238E27FC236}">
              <a16:creationId xmlns:a16="http://schemas.microsoft.com/office/drawing/2014/main" id="{FBD2050E-5C27-496A-B9AC-E0D0B7C49924}"/>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183" name="直線コネクタ 182">
          <a:extLst>
            <a:ext uri="{FF2B5EF4-FFF2-40B4-BE49-F238E27FC236}">
              <a16:creationId xmlns:a16="http://schemas.microsoft.com/office/drawing/2014/main" id="{569772F9-A538-4ECC-9408-3611041AE8D7}"/>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150513</xdr:rowOff>
    </xdr:from>
    <xdr:ext cx="405111" cy="259045"/>
    <xdr:sp macro="" textlink="">
      <xdr:nvSpPr>
        <xdr:cNvPr id="184" name="【福祉施設】&#10;有形固定資産減価償却率最大値テキスト">
          <a:extLst>
            <a:ext uri="{FF2B5EF4-FFF2-40B4-BE49-F238E27FC236}">
              <a16:creationId xmlns:a16="http://schemas.microsoft.com/office/drawing/2014/main" id="{31E1D5B4-C7B1-40F6-9856-6DD95244F197}"/>
            </a:ext>
          </a:extLst>
        </xdr:cNvPr>
        <xdr:cNvSpPr txBox="1"/>
      </xdr:nvSpPr>
      <xdr:spPr>
        <a:xfrm>
          <a:off x="4673600" y="13180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32386</xdr:rowOff>
    </xdr:from>
    <xdr:to>
      <xdr:col>24</xdr:col>
      <xdr:colOff>152400</xdr:colOff>
      <xdr:row>78</xdr:row>
      <xdr:rowOff>32386</xdr:rowOff>
    </xdr:to>
    <xdr:cxnSp macro="">
      <xdr:nvCxnSpPr>
        <xdr:cNvPr id="185" name="直線コネクタ 184">
          <a:extLst>
            <a:ext uri="{FF2B5EF4-FFF2-40B4-BE49-F238E27FC236}">
              <a16:creationId xmlns:a16="http://schemas.microsoft.com/office/drawing/2014/main" id="{318522AC-7977-4312-99EE-F1FF5165FD7D}"/>
            </a:ext>
          </a:extLst>
        </xdr:cNvPr>
        <xdr:cNvCxnSpPr/>
      </xdr:nvCxnSpPr>
      <xdr:spPr>
        <a:xfrm>
          <a:off x="4546600" y="13405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41927</xdr:rowOff>
    </xdr:from>
    <xdr:ext cx="405111" cy="259045"/>
    <xdr:sp macro="" textlink="">
      <xdr:nvSpPr>
        <xdr:cNvPr id="186" name="【福祉施設】&#10;有形固定資産減価償却率平均値テキスト">
          <a:extLst>
            <a:ext uri="{FF2B5EF4-FFF2-40B4-BE49-F238E27FC236}">
              <a16:creationId xmlns:a16="http://schemas.microsoft.com/office/drawing/2014/main" id="{AFF60348-862C-492E-8E21-CF8B4F9BA708}"/>
            </a:ext>
          </a:extLst>
        </xdr:cNvPr>
        <xdr:cNvSpPr txBox="1"/>
      </xdr:nvSpPr>
      <xdr:spPr>
        <a:xfrm>
          <a:off x="4673600" y="139293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63500</xdr:rowOff>
    </xdr:from>
    <xdr:to>
      <xdr:col>24</xdr:col>
      <xdr:colOff>114300</xdr:colOff>
      <xdr:row>81</xdr:row>
      <xdr:rowOff>165100</xdr:rowOff>
    </xdr:to>
    <xdr:sp macro="" textlink="">
      <xdr:nvSpPr>
        <xdr:cNvPr id="187" name="フローチャート: 判断 186">
          <a:extLst>
            <a:ext uri="{FF2B5EF4-FFF2-40B4-BE49-F238E27FC236}">
              <a16:creationId xmlns:a16="http://schemas.microsoft.com/office/drawing/2014/main" id="{352C4764-9DA4-4D7E-9114-443FC4333984}"/>
            </a:ext>
          </a:extLst>
        </xdr:cNvPr>
        <xdr:cNvSpPr/>
      </xdr:nvSpPr>
      <xdr:spPr>
        <a:xfrm>
          <a:off x="4584700" y="1395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2539</xdr:rowOff>
    </xdr:from>
    <xdr:to>
      <xdr:col>20</xdr:col>
      <xdr:colOff>38100</xdr:colOff>
      <xdr:row>81</xdr:row>
      <xdr:rowOff>104139</xdr:rowOff>
    </xdr:to>
    <xdr:sp macro="" textlink="">
      <xdr:nvSpPr>
        <xdr:cNvPr id="188" name="フローチャート: 判断 187">
          <a:extLst>
            <a:ext uri="{FF2B5EF4-FFF2-40B4-BE49-F238E27FC236}">
              <a16:creationId xmlns:a16="http://schemas.microsoft.com/office/drawing/2014/main" id="{C31CE2C7-1CA7-4074-BE45-9AEFD858B658}"/>
            </a:ext>
          </a:extLst>
        </xdr:cNvPr>
        <xdr:cNvSpPr/>
      </xdr:nvSpPr>
      <xdr:spPr>
        <a:xfrm>
          <a:off x="3746500" y="13889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160655</xdr:rowOff>
    </xdr:from>
    <xdr:to>
      <xdr:col>15</xdr:col>
      <xdr:colOff>101600</xdr:colOff>
      <xdr:row>81</xdr:row>
      <xdr:rowOff>90805</xdr:rowOff>
    </xdr:to>
    <xdr:sp macro="" textlink="">
      <xdr:nvSpPr>
        <xdr:cNvPr id="189" name="フローチャート: 判断 188">
          <a:extLst>
            <a:ext uri="{FF2B5EF4-FFF2-40B4-BE49-F238E27FC236}">
              <a16:creationId xmlns:a16="http://schemas.microsoft.com/office/drawing/2014/main" id="{1B5440E9-6381-404A-BC18-42914F91003B}"/>
            </a:ext>
          </a:extLst>
        </xdr:cNvPr>
        <xdr:cNvSpPr/>
      </xdr:nvSpPr>
      <xdr:spPr>
        <a:xfrm>
          <a:off x="2857500" y="1387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120650</xdr:rowOff>
    </xdr:from>
    <xdr:to>
      <xdr:col>10</xdr:col>
      <xdr:colOff>165100</xdr:colOff>
      <xdr:row>81</xdr:row>
      <xdr:rowOff>50800</xdr:rowOff>
    </xdr:to>
    <xdr:sp macro="" textlink="">
      <xdr:nvSpPr>
        <xdr:cNvPr id="190" name="フローチャート: 判断 189">
          <a:extLst>
            <a:ext uri="{FF2B5EF4-FFF2-40B4-BE49-F238E27FC236}">
              <a16:creationId xmlns:a16="http://schemas.microsoft.com/office/drawing/2014/main" id="{52D1142D-CC4E-4242-9171-D722D7536494}"/>
            </a:ext>
          </a:extLst>
        </xdr:cNvPr>
        <xdr:cNvSpPr/>
      </xdr:nvSpPr>
      <xdr:spPr>
        <a:xfrm>
          <a:off x="1968500" y="13836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164464</xdr:rowOff>
    </xdr:from>
    <xdr:to>
      <xdr:col>6</xdr:col>
      <xdr:colOff>38100</xdr:colOff>
      <xdr:row>81</xdr:row>
      <xdr:rowOff>94614</xdr:rowOff>
    </xdr:to>
    <xdr:sp macro="" textlink="">
      <xdr:nvSpPr>
        <xdr:cNvPr id="191" name="フローチャート: 判断 190">
          <a:extLst>
            <a:ext uri="{FF2B5EF4-FFF2-40B4-BE49-F238E27FC236}">
              <a16:creationId xmlns:a16="http://schemas.microsoft.com/office/drawing/2014/main" id="{8E80501B-8D77-4EC4-9FFD-205B2A84BABE}"/>
            </a:ext>
          </a:extLst>
        </xdr:cNvPr>
        <xdr:cNvSpPr/>
      </xdr:nvSpPr>
      <xdr:spPr>
        <a:xfrm>
          <a:off x="1079500" y="13880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92" name="テキスト ボックス 191">
          <a:extLst>
            <a:ext uri="{FF2B5EF4-FFF2-40B4-BE49-F238E27FC236}">
              <a16:creationId xmlns:a16="http://schemas.microsoft.com/office/drawing/2014/main" id="{C6625A1E-88E2-4661-BCBC-EC0A612D4991}"/>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193" name="テキスト ボックス 192">
          <a:extLst>
            <a:ext uri="{FF2B5EF4-FFF2-40B4-BE49-F238E27FC236}">
              <a16:creationId xmlns:a16="http://schemas.microsoft.com/office/drawing/2014/main" id="{C40868ED-6ECE-4E3F-AD40-7853B470D0C6}"/>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194" name="テキスト ボックス 193">
          <a:extLst>
            <a:ext uri="{FF2B5EF4-FFF2-40B4-BE49-F238E27FC236}">
              <a16:creationId xmlns:a16="http://schemas.microsoft.com/office/drawing/2014/main" id="{57116BF2-F1C2-4336-9A78-5044B0CDC283}"/>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195" name="テキスト ボックス 194">
          <a:extLst>
            <a:ext uri="{FF2B5EF4-FFF2-40B4-BE49-F238E27FC236}">
              <a16:creationId xmlns:a16="http://schemas.microsoft.com/office/drawing/2014/main" id="{400D7DE9-455E-4A37-BC76-FBF174DF5584}"/>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196" name="テキスト ボックス 195">
          <a:extLst>
            <a:ext uri="{FF2B5EF4-FFF2-40B4-BE49-F238E27FC236}">
              <a16:creationId xmlns:a16="http://schemas.microsoft.com/office/drawing/2014/main" id="{816E23E8-F858-43A2-9592-CAE70ADE62B1}"/>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79</xdr:row>
      <xdr:rowOff>65405</xdr:rowOff>
    </xdr:from>
    <xdr:to>
      <xdr:col>20</xdr:col>
      <xdr:colOff>38100</xdr:colOff>
      <xdr:row>79</xdr:row>
      <xdr:rowOff>167005</xdr:rowOff>
    </xdr:to>
    <xdr:sp macro="" textlink="">
      <xdr:nvSpPr>
        <xdr:cNvPr id="197" name="楕円 196">
          <a:extLst>
            <a:ext uri="{FF2B5EF4-FFF2-40B4-BE49-F238E27FC236}">
              <a16:creationId xmlns:a16="http://schemas.microsoft.com/office/drawing/2014/main" id="{A6CD8D73-5AB3-4E9E-AD60-A5F607999787}"/>
            </a:ext>
          </a:extLst>
        </xdr:cNvPr>
        <xdr:cNvSpPr/>
      </xdr:nvSpPr>
      <xdr:spPr>
        <a:xfrm>
          <a:off x="3746500" y="13609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78</xdr:row>
      <xdr:rowOff>65405</xdr:rowOff>
    </xdr:from>
    <xdr:to>
      <xdr:col>15</xdr:col>
      <xdr:colOff>101600</xdr:colOff>
      <xdr:row>78</xdr:row>
      <xdr:rowOff>167005</xdr:rowOff>
    </xdr:to>
    <xdr:sp macro="" textlink="">
      <xdr:nvSpPr>
        <xdr:cNvPr id="198" name="楕円 197">
          <a:extLst>
            <a:ext uri="{FF2B5EF4-FFF2-40B4-BE49-F238E27FC236}">
              <a16:creationId xmlns:a16="http://schemas.microsoft.com/office/drawing/2014/main" id="{E49F719F-A7B1-43AB-871A-B74B975E71F7}"/>
            </a:ext>
          </a:extLst>
        </xdr:cNvPr>
        <xdr:cNvSpPr/>
      </xdr:nvSpPr>
      <xdr:spPr>
        <a:xfrm>
          <a:off x="2857500" y="13438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116205</xdr:rowOff>
    </xdr:from>
    <xdr:to>
      <xdr:col>19</xdr:col>
      <xdr:colOff>177800</xdr:colOff>
      <xdr:row>79</xdr:row>
      <xdr:rowOff>116205</xdr:rowOff>
    </xdr:to>
    <xdr:cxnSp macro="">
      <xdr:nvCxnSpPr>
        <xdr:cNvPr id="199" name="直線コネクタ 198">
          <a:extLst>
            <a:ext uri="{FF2B5EF4-FFF2-40B4-BE49-F238E27FC236}">
              <a16:creationId xmlns:a16="http://schemas.microsoft.com/office/drawing/2014/main" id="{FC4CFE1C-6197-4AA8-9A8E-CBE7B85B4F4A}"/>
            </a:ext>
          </a:extLst>
        </xdr:cNvPr>
        <xdr:cNvCxnSpPr/>
      </xdr:nvCxnSpPr>
      <xdr:spPr>
        <a:xfrm>
          <a:off x="2908300" y="13489305"/>
          <a:ext cx="889000" cy="171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158750</xdr:rowOff>
    </xdr:from>
    <xdr:to>
      <xdr:col>10</xdr:col>
      <xdr:colOff>165100</xdr:colOff>
      <xdr:row>78</xdr:row>
      <xdr:rowOff>88900</xdr:rowOff>
    </xdr:to>
    <xdr:sp macro="" textlink="">
      <xdr:nvSpPr>
        <xdr:cNvPr id="200" name="楕円 199">
          <a:extLst>
            <a:ext uri="{FF2B5EF4-FFF2-40B4-BE49-F238E27FC236}">
              <a16:creationId xmlns:a16="http://schemas.microsoft.com/office/drawing/2014/main" id="{CBCCA6EC-6D10-4F77-AFEB-160D6FD60F36}"/>
            </a:ext>
          </a:extLst>
        </xdr:cNvPr>
        <xdr:cNvSpPr/>
      </xdr:nvSpPr>
      <xdr:spPr>
        <a:xfrm>
          <a:off x="1968500" y="13360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78</xdr:row>
      <xdr:rowOff>38100</xdr:rowOff>
    </xdr:from>
    <xdr:to>
      <xdr:col>15</xdr:col>
      <xdr:colOff>50800</xdr:colOff>
      <xdr:row>78</xdr:row>
      <xdr:rowOff>116205</xdr:rowOff>
    </xdr:to>
    <xdr:cxnSp macro="">
      <xdr:nvCxnSpPr>
        <xdr:cNvPr id="201" name="直線コネクタ 200">
          <a:extLst>
            <a:ext uri="{FF2B5EF4-FFF2-40B4-BE49-F238E27FC236}">
              <a16:creationId xmlns:a16="http://schemas.microsoft.com/office/drawing/2014/main" id="{C1BC9C60-BE57-4DBA-9F93-A696ABEFEC5D}"/>
            </a:ext>
          </a:extLst>
        </xdr:cNvPr>
        <xdr:cNvCxnSpPr/>
      </xdr:nvCxnSpPr>
      <xdr:spPr>
        <a:xfrm>
          <a:off x="2019300" y="13411200"/>
          <a:ext cx="889000" cy="78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79</xdr:row>
      <xdr:rowOff>29211</xdr:rowOff>
    </xdr:from>
    <xdr:to>
      <xdr:col>6</xdr:col>
      <xdr:colOff>38100</xdr:colOff>
      <xdr:row>79</xdr:row>
      <xdr:rowOff>130811</xdr:rowOff>
    </xdr:to>
    <xdr:sp macro="" textlink="">
      <xdr:nvSpPr>
        <xdr:cNvPr id="202" name="楕円 201">
          <a:extLst>
            <a:ext uri="{FF2B5EF4-FFF2-40B4-BE49-F238E27FC236}">
              <a16:creationId xmlns:a16="http://schemas.microsoft.com/office/drawing/2014/main" id="{CBCB90AC-A1A7-46AC-A68C-CEC532A01C32}"/>
            </a:ext>
          </a:extLst>
        </xdr:cNvPr>
        <xdr:cNvSpPr/>
      </xdr:nvSpPr>
      <xdr:spPr>
        <a:xfrm>
          <a:off x="1079500" y="13573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78</xdr:row>
      <xdr:rowOff>38100</xdr:rowOff>
    </xdr:from>
    <xdr:to>
      <xdr:col>10</xdr:col>
      <xdr:colOff>114300</xdr:colOff>
      <xdr:row>79</xdr:row>
      <xdr:rowOff>80011</xdr:rowOff>
    </xdr:to>
    <xdr:cxnSp macro="">
      <xdr:nvCxnSpPr>
        <xdr:cNvPr id="203" name="直線コネクタ 202">
          <a:extLst>
            <a:ext uri="{FF2B5EF4-FFF2-40B4-BE49-F238E27FC236}">
              <a16:creationId xmlns:a16="http://schemas.microsoft.com/office/drawing/2014/main" id="{61E0AF44-84AB-4592-845F-1D3539D11B49}"/>
            </a:ext>
          </a:extLst>
        </xdr:cNvPr>
        <xdr:cNvCxnSpPr/>
      </xdr:nvCxnSpPr>
      <xdr:spPr>
        <a:xfrm flipV="1">
          <a:off x="1130300" y="13411200"/>
          <a:ext cx="889000" cy="213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95266</xdr:rowOff>
    </xdr:from>
    <xdr:ext cx="405111" cy="259045"/>
    <xdr:sp macro="" textlink="">
      <xdr:nvSpPr>
        <xdr:cNvPr id="204" name="n_1aveValue【福祉施設】&#10;有形固定資産減価償却率">
          <a:extLst>
            <a:ext uri="{FF2B5EF4-FFF2-40B4-BE49-F238E27FC236}">
              <a16:creationId xmlns:a16="http://schemas.microsoft.com/office/drawing/2014/main" id="{AF6522AE-302C-450F-B324-66AF9BE2E7DF}"/>
            </a:ext>
          </a:extLst>
        </xdr:cNvPr>
        <xdr:cNvSpPr txBox="1"/>
      </xdr:nvSpPr>
      <xdr:spPr>
        <a:xfrm>
          <a:off x="3582044" y="13982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81932</xdr:rowOff>
    </xdr:from>
    <xdr:ext cx="405111" cy="259045"/>
    <xdr:sp macro="" textlink="">
      <xdr:nvSpPr>
        <xdr:cNvPr id="205" name="n_2aveValue【福祉施設】&#10;有形固定資産減価償却率">
          <a:extLst>
            <a:ext uri="{FF2B5EF4-FFF2-40B4-BE49-F238E27FC236}">
              <a16:creationId xmlns:a16="http://schemas.microsoft.com/office/drawing/2014/main" id="{B85795B4-461D-4571-B3B7-8779B1B0BA5A}"/>
            </a:ext>
          </a:extLst>
        </xdr:cNvPr>
        <xdr:cNvSpPr txBox="1"/>
      </xdr:nvSpPr>
      <xdr:spPr>
        <a:xfrm>
          <a:off x="2705744" y="13969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41927</xdr:rowOff>
    </xdr:from>
    <xdr:ext cx="405111" cy="259045"/>
    <xdr:sp macro="" textlink="">
      <xdr:nvSpPr>
        <xdr:cNvPr id="206" name="n_3aveValue【福祉施設】&#10;有形固定資産減価償却率">
          <a:extLst>
            <a:ext uri="{FF2B5EF4-FFF2-40B4-BE49-F238E27FC236}">
              <a16:creationId xmlns:a16="http://schemas.microsoft.com/office/drawing/2014/main" id="{8EC3468C-5B19-4A43-8285-28B32B36669C}"/>
            </a:ext>
          </a:extLst>
        </xdr:cNvPr>
        <xdr:cNvSpPr txBox="1"/>
      </xdr:nvSpPr>
      <xdr:spPr>
        <a:xfrm>
          <a:off x="1816744" y="13929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85741</xdr:rowOff>
    </xdr:from>
    <xdr:ext cx="405111" cy="259045"/>
    <xdr:sp macro="" textlink="">
      <xdr:nvSpPr>
        <xdr:cNvPr id="207" name="n_4aveValue【福祉施設】&#10;有形固定資産減価償却率">
          <a:extLst>
            <a:ext uri="{FF2B5EF4-FFF2-40B4-BE49-F238E27FC236}">
              <a16:creationId xmlns:a16="http://schemas.microsoft.com/office/drawing/2014/main" id="{0735922E-4809-4185-9A6A-8D5E4FC5CA29}"/>
            </a:ext>
          </a:extLst>
        </xdr:cNvPr>
        <xdr:cNvSpPr txBox="1"/>
      </xdr:nvSpPr>
      <xdr:spPr>
        <a:xfrm>
          <a:off x="927744" y="13973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78</xdr:row>
      <xdr:rowOff>12082</xdr:rowOff>
    </xdr:from>
    <xdr:ext cx="405111" cy="259045"/>
    <xdr:sp macro="" textlink="">
      <xdr:nvSpPr>
        <xdr:cNvPr id="208" name="n_1mainValue【福祉施設】&#10;有形固定資産減価償却率">
          <a:extLst>
            <a:ext uri="{FF2B5EF4-FFF2-40B4-BE49-F238E27FC236}">
              <a16:creationId xmlns:a16="http://schemas.microsoft.com/office/drawing/2014/main" id="{DBBA5D0C-9293-4C86-8AE9-C1E4FB14E182}"/>
            </a:ext>
          </a:extLst>
        </xdr:cNvPr>
        <xdr:cNvSpPr txBox="1"/>
      </xdr:nvSpPr>
      <xdr:spPr>
        <a:xfrm>
          <a:off x="3582044" y="13385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77</xdr:row>
      <xdr:rowOff>12082</xdr:rowOff>
    </xdr:from>
    <xdr:ext cx="405111" cy="259045"/>
    <xdr:sp macro="" textlink="">
      <xdr:nvSpPr>
        <xdr:cNvPr id="209" name="n_2mainValue【福祉施設】&#10;有形固定資産減価償却率">
          <a:extLst>
            <a:ext uri="{FF2B5EF4-FFF2-40B4-BE49-F238E27FC236}">
              <a16:creationId xmlns:a16="http://schemas.microsoft.com/office/drawing/2014/main" id="{85C31DD9-7C1F-44CD-8DBD-9209295B336C}"/>
            </a:ext>
          </a:extLst>
        </xdr:cNvPr>
        <xdr:cNvSpPr txBox="1"/>
      </xdr:nvSpPr>
      <xdr:spPr>
        <a:xfrm>
          <a:off x="2705744" y="13213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76</xdr:row>
      <xdr:rowOff>105427</xdr:rowOff>
    </xdr:from>
    <xdr:ext cx="405111" cy="259045"/>
    <xdr:sp macro="" textlink="">
      <xdr:nvSpPr>
        <xdr:cNvPr id="210" name="n_3mainValue【福祉施設】&#10;有形固定資産減価償却率">
          <a:extLst>
            <a:ext uri="{FF2B5EF4-FFF2-40B4-BE49-F238E27FC236}">
              <a16:creationId xmlns:a16="http://schemas.microsoft.com/office/drawing/2014/main" id="{7E8A793A-EB8D-4731-9F23-DD34403CD084}"/>
            </a:ext>
          </a:extLst>
        </xdr:cNvPr>
        <xdr:cNvSpPr txBox="1"/>
      </xdr:nvSpPr>
      <xdr:spPr>
        <a:xfrm>
          <a:off x="1816744" y="13135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77</xdr:row>
      <xdr:rowOff>147338</xdr:rowOff>
    </xdr:from>
    <xdr:ext cx="405111" cy="259045"/>
    <xdr:sp macro="" textlink="">
      <xdr:nvSpPr>
        <xdr:cNvPr id="211" name="n_4mainValue【福祉施設】&#10;有形固定資産減価償却率">
          <a:extLst>
            <a:ext uri="{FF2B5EF4-FFF2-40B4-BE49-F238E27FC236}">
              <a16:creationId xmlns:a16="http://schemas.microsoft.com/office/drawing/2014/main" id="{8E3938B0-6057-4EB7-8A93-4CF1E60D0791}"/>
            </a:ext>
          </a:extLst>
        </xdr:cNvPr>
        <xdr:cNvSpPr txBox="1"/>
      </xdr:nvSpPr>
      <xdr:spPr>
        <a:xfrm>
          <a:off x="927744" y="13348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12" name="正方形/長方形 211">
          <a:extLst>
            <a:ext uri="{FF2B5EF4-FFF2-40B4-BE49-F238E27FC236}">
              <a16:creationId xmlns:a16="http://schemas.microsoft.com/office/drawing/2014/main" id="{73E2C5D2-3EFB-4AD8-93A3-3A8EA545BBB8}"/>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13" name="正方形/長方形 212">
          <a:extLst>
            <a:ext uri="{FF2B5EF4-FFF2-40B4-BE49-F238E27FC236}">
              <a16:creationId xmlns:a16="http://schemas.microsoft.com/office/drawing/2014/main" id="{A4F87214-CD6D-4E98-8205-FBD7336074F8}"/>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14" name="正方形/長方形 213">
          <a:extLst>
            <a:ext uri="{FF2B5EF4-FFF2-40B4-BE49-F238E27FC236}">
              <a16:creationId xmlns:a16="http://schemas.microsoft.com/office/drawing/2014/main" id="{4DCCE256-D724-440F-9D92-4932D8034E7F}"/>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15" name="正方形/長方形 214">
          <a:extLst>
            <a:ext uri="{FF2B5EF4-FFF2-40B4-BE49-F238E27FC236}">
              <a16:creationId xmlns:a16="http://schemas.microsoft.com/office/drawing/2014/main" id="{04DED636-3DF9-46A1-9557-74E42AEB2A62}"/>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16" name="正方形/長方形 215">
          <a:extLst>
            <a:ext uri="{FF2B5EF4-FFF2-40B4-BE49-F238E27FC236}">
              <a16:creationId xmlns:a16="http://schemas.microsoft.com/office/drawing/2014/main" id="{7E96C040-2B5C-4564-9228-AB232D1A9DC2}"/>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17" name="正方形/長方形 216">
          <a:extLst>
            <a:ext uri="{FF2B5EF4-FFF2-40B4-BE49-F238E27FC236}">
              <a16:creationId xmlns:a16="http://schemas.microsoft.com/office/drawing/2014/main" id="{0E5D0CBD-BD4C-450B-97BD-FE493336A2B5}"/>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18" name="正方形/長方形 217">
          <a:extLst>
            <a:ext uri="{FF2B5EF4-FFF2-40B4-BE49-F238E27FC236}">
              <a16:creationId xmlns:a16="http://schemas.microsoft.com/office/drawing/2014/main" id="{2B6E1467-7680-41C4-9273-6BF5CE365B65}"/>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19" name="正方形/長方形 218">
          <a:extLst>
            <a:ext uri="{FF2B5EF4-FFF2-40B4-BE49-F238E27FC236}">
              <a16:creationId xmlns:a16="http://schemas.microsoft.com/office/drawing/2014/main" id="{E93BF6EE-55AC-433D-ABF4-59F8945B82DF}"/>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20" name="テキスト ボックス 219">
          <a:extLst>
            <a:ext uri="{FF2B5EF4-FFF2-40B4-BE49-F238E27FC236}">
              <a16:creationId xmlns:a16="http://schemas.microsoft.com/office/drawing/2014/main" id="{B59551A9-03EA-4044-960F-FC6B638823C9}"/>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21" name="直線コネクタ 220">
          <a:extLst>
            <a:ext uri="{FF2B5EF4-FFF2-40B4-BE49-F238E27FC236}">
              <a16:creationId xmlns:a16="http://schemas.microsoft.com/office/drawing/2014/main" id="{761F5D5F-EFC7-4230-B8B0-CB5BDFC0B33A}"/>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222" name="直線コネクタ 221">
          <a:extLst>
            <a:ext uri="{FF2B5EF4-FFF2-40B4-BE49-F238E27FC236}">
              <a16:creationId xmlns:a16="http://schemas.microsoft.com/office/drawing/2014/main" id="{26A2E2C7-4712-4D1E-8A74-869C4A5D25E4}"/>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223" name="テキスト ボックス 222">
          <a:extLst>
            <a:ext uri="{FF2B5EF4-FFF2-40B4-BE49-F238E27FC236}">
              <a16:creationId xmlns:a16="http://schemas.microsoft.com/office/drawing/2014/main" id="{5D60CBF1-D98C-4014-8213-48AFEC8B47B8}"/>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224" name="直線コネクタ 223">
          <a:extLst>
            <a:ext uri="{FF2B5EF4-FFF2-40B4-BE49-F238E27FC236}">
              <a16:creationId xmlns:a16="http://schemas.microsoft.com/office/drawing/2014/main" id="{3B8F58E2-F7E1-43A2-8732-64070B399ABA}"/>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225" name="テキスト ボックス 224">
          <a:extLst>
            <a:ext uri="{FF2B5EF4-FFF2-40B4-BE49-F238E27FC236}">
              <a16:creationId xmlns:a16="http://schemas.microsoft.com/office/drawing/2014/main" id="{2AAF5006-5C8E-4B97-A673-CC3818CB9155}"/>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226" name="直線コネクタ 225">
          <a:extLst>
            <a:ext uri="{FF2B5EF4-FFF2-40B4-BE49-F238E27FC236}">
              <a16:creationId xmlns:a16="http://schemas.microsoft.com/office/drawing/2014/main" id="{D3113822-4979-4A64-9BD2-6024758F4209}"/>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227" name="テキスト ボックス 226">
          <a:extLst>
            <a:ext uri="{FF2B5EF4-FFF2-40B4-BE49-F238E27FC236}">
              <a16:creationId xmlns:a16="http://schemas.microsoft.com/office/drawing/2014/main" id="{E29BC1D4-4044-4A83-A160-B550DAADA853}"/>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228" name="直線コネクタ 227">
          <a:extLst>
            <a:ext uri="{FF2B5EF4-FFF2-40B4-BE49-F238E27FC236}">
              <a16:creationId xmlns:a16="http://schemas.microsoft.com/office/drawing/2014/main" id="{C791A11C-A01E-440A-8F65-73C7C79AA617}"/>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229" name="テキスト ボックス 228">
          <a:extLst>
            <a:ext uri="{FF2B5EF4-FFF2-40B4-BE49-F238E27FC236}">
              <a16:creationId xmlns:a16="http://schemas.microsoft.com/office/drawing/2014/main" id="{A186B4D8-437F-4BA3-8442-9B34FAA203EC}"/>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30" name="直線コネクタ 229">
          <a:extLst>
            <a:ext uri="{FF2B5EF4-FFF2-40B4-BE49-F238E27FC236}">
              <a16:creationId xmlns:a16="http://schemas.microsoft.com/office/drawing/2014/main" id="{A21C0F89-238C-4641-9FFF-35584DCE60EA}"/>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31" name="テキスト ボックス 230">
          <a:extLst>
            <a:ext uri="{FF2B5EF4-FFF2-40B4-BE49-F238E27FC236}">
              <a16:creationId xmlns:a16="http://schemas.microsoft.com/office/drawing/2014/main" id="{CCE06B4E-CBD6-4DDA-9DD1-4F38A82C20BE}"/>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32" name="【福祉施設】&#10;一人当たり面積グラフ枠">
          <a:extLst>
            <a:ext uri="{FF2B5EF4-FFF2-40B4-BE49-F238E27FC236}">
              <a16:creationId xmlns:a16="http://schemas.microsoft.com/office/drawing/2014/main" id="{627B026E-5F96-45B4-AC5D-8CD1073C5873}"/>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124053</xdr:rowOff>
    </xdr:from>
    <xdr:to>
      <xdr:col>54</xdr:col>
      <xdr:colOff>189865</xdr:colOff>
      <xdr:row>86</xdr:row>
      <xdr:rowOff>23927</xdr:rowOff>
    </xdr:to>
    <xdr:cxnSp macro="">
      <xdr:nvCxnSpPr>
        <xdr:cNvPr id="233" name="直線コネクタ 232">
          <a:extLst>
            <a:ext uri="{FF2B5EF4-FFF2-40B4-BE49-F238E27FC236}">
              <a16:creationId xmlns:a16="http://schemas.microsoft.com/office/drawing/2014/main" id="{C9663CD6-A3AB-4831-9FAD-99078FDF67B8}"/>
            </a:ext>
          </a:extLst>
        </xdr:cNvPr>
        <xdr:cNvCxnSpPr/>
      </xdr:nvCxnSpPr>
      <xdr:spPr>
        <a:xfrm flipV="1">
          <a:off x="10476865" y="13497153"/>
          <a:ext cx="0" cy="12714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27754</xdr:rowOff>
    </xdr:from>
    <xdr:ext cx="469744" cy="259045"/>
    <xdr:sp macro="" textlink="">
      <xdr:nvSpPr>
        <xdr:cNvPr id="234" name="【福祉施設】&#10;一人当たり面積最小値テキスト">
          <a:extLst>
            <a:ext uri="{FF2B5EF4-FFF2-40B4-BE49-F238E27FC236}">
              <a16:creationId xmlns:a16="http://schemas.microsoft.com/office/drawing/2014/main" id="{254EFAF2-61EF-4021-A7BC-24F1A71CEB46}"/>
            </a:ext>
          </a:extLst>
        </xdr:cNvPr>
        <xdr:cNvSpPr txBox="1"/>
      </xdr:nvSpPr>
      <xdr:spPr>
        <a:xfrm>
          <a:off x="10515600" y="147724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23927</xdr:rowOff>
    </xdr:from>
    <xdr:to>
      <xdr:col>55</xdr:col>
      <xdr:colOff>88900</xdr:colOff>
      <xdr:row>86</xdr:row>
      <xdr:rowOff>23927</xdr:rowOff>
    </xdr:to>
    <xdr:cxnSp macro="">
      <xdr:nvCxnSpPr>
        <xdr:cNvPr id="235" name="直線コネクタ 234">
          <a:extLst>
            <a:ext uri="{FF2B5EF4-FFF2-40B4-BE49-F238E27FC236}">
              <a16:creationId xmlns:a16="http://schemas.microsoft.com/office/drawing/2014/main" id="{B69C7716-5240-4092-87AF-CD2A9FA9BDFB}"/>
            </a:ext>
          </a:extLst>
        </xdr:cNvPr>
        <xdr:cNvCxnSpPr/>
      </xdr:nvCxnSpPr>
      <xdr:spPr>
        <a:xfrm>
          <a:off x="10388600" y="147686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70730</xdr:rowOff>
    </xdr:from>
    <xdr:ext cx="469744" cy="259045"/>
    <xdr:sp macro="" textlink="">
      <xdr:nvSpPr>
        <xdr:cNvPr id="236" name="【福祉施設】&#10;一人当たり面積最大値テキスト">
          <a:extLst>
            <a:ext uri="{FF2B5EF4-FFF2-40B4-BE49-F238E27FC236}">
              <a16:creationId xmlns:a16="http://schemas.microsoft.com/office/drawing/2014/main" id="{048A69CF-D1A4-4F7B-9A50-D7D9D73FDC3C}"/>
            </a:ext>
          </a:extLst>
        </xdr:cNvPr>
        <xdr:cNvSpPr txBox="1"/>
      </xdr:nvSpPr>
      <xdr:spPr>
        <a:xfrm>
          <a:off x="10515600" y="132723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124053</xdr:rowOff>
    </xdr:from>
    <xdr:to>
      <xdr:col>55</xdr:col>
      <xdr:colOff>88900</xdr:colOff>
      <xdr:row>78</xdr:row>
      <xdr:rowOff>124053</xdr:rowOff>
    </xdr:to>
    <xdr:cxnSp macro="">
      <xdr:nvCxnSpPr>
        <xdr:cNvPr id="237" name="直線コネクタ 236">
          <a:extLst>
            <a:ext uri="{FF2B5EF4-FFF2-40B4-BE49-F238E27FC236}">
              <a16:creationId xmlns:a16="http://schemas.microsoft.com/office/drawing/2014/main" id="{B5858743-5D77-4681-9042-0A48AA1CD7C9}"/>
            </a:ext>
          </a:extLst>
        </xdr:cNvPr>
        <xdr:cNvCxnSpPr/>
      </xdr:nvCxnSpPr>
      <xdr:spPr>
        <a:xfrm>
          <a:off x="10388600" y="134971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69054</xdr:rowOff>
    </xdr:from>
    <xdr:ext cx="469744" cy="259045"/>
    <xdr:sp macro="" textlink="">
      <xdr:nvSpPr>
        <xdr:cNvPr id="238" name="【福祉施設】&#10;一人当たり面積平均値テキスト">
          <a:extLst>
            <a:ext uri="{FF2B5EF4-FFF2-40B4-BE49-F238E27FC236}">
              <a16:creationId xmlns:a16="http://schemas.microsoft.com/office/drawing/2014/main" id="{2BF8B67B-8C07-45CB-B422-AA6A62DA7BCC}"/>
            </a:ext>
          </a:extLst>
        </xdr:cNvPr>
        <xdr:cNvSpPr txBox="1"/>
      </xdr:nvSpPr>
      <xdr:spPr>
        <a:xfrm>
          <a:off x="10515600" y="144708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90627</xdr:rowOff>
    </xdr:from>
    <xdr:to>
      <xdr:col>55</xdr:col>
      <xdr:colOff>50800</xdr:colOff>
      <xdr:row>85</xdr:row>
      <xdr:rowOff>20777</xdr:rowOff>
    </xdr:to>
    <xdr:sp macro="" textlink="">
      <xdr:nvSpPr>
        <xdr:cNvPr id="239" name="フローチャート: 判断 238">
          <a:extLst>
            <a:ext uri="{FF2B5EF4-FFF2-40B4-BE49-F238E27FC236}">
              <a16:creationId xmlns:a16="http://schemas.microsoft.com/office/drawing/2014/main" id="{0F17CE3C-2A44-4764-80D2-CBEF0CD7ADC4}"/>
            </a:ext>
          </a:extLst>
        </xdr:cNvPr>
        <xdr:cNvSpPr/>
      </xdr:nvSpPr>
      <xdr:spPr>
        <a:xfrm>
          <a:off x="10426700" y="14492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106629</xdr:rowOff>
    </xdr:from>
    <xdr:to>
      <xdr:col>50</xdr:col>
      <xdr:colOff>165100</xdr:colOff>
      <xdr:row>85</xdr:row>
      <xdr:rowOff>36779</xdr:rowOff>
    </xdr:to>
    <xdr:sp macro="" textlink="">
      <xdr:nvSpPr>
        <xdr:cNvPr id="240" name="フローチャート: 判断 239">
          <a:extLst>
            <a:ext uri="{FF2B5EF4-FFF2-40B4-BE49-F238E27FC236}">
              <a16:creationId xmlns:a16="http://schemas.microsoft.com/office/drawing/2014/main" id="{48C9E546-D6EB-4EDC-97D1-8E588981B470}"/>
            </a:ext>
          </a:extLst>
        </xdr:cNvPr>
        <xdr:cNvSpPr/>
      </xdr:nvSpPr>
      <xdr:spPr>
        <a:xfrm>
          <a:off x="9588500" y="14508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140919</xdr:rowOff>
    </xdr:from>
    <xdr:to>
      <xdr:col>46</xdr:col>
      <xdr:colOff>38100</xdr:colOff>
      <xdr:row>85</xdr:row>
      <xdr:rowOff>71069</xdr:rowOff>
    </xdr:to>
    <xdr:sp macro="" textlink="">
      <xdr:nvSpPr>
        <xdr:cNvPr id="241" name="フローチャート: 判断 240">
          <a:extLst>
            <a:ext uri="{FF2B5EF4-FFF2-40B4-BE49-F238E27FC236}">
              <a16:creationId xmlns:a16="http://schemas.microsoft.com/office/drawing/2014/main" id="{892806D2-B353-40F8-A194-1136420EE315}"/>
            </a:ext>
          </a:extLst>
        </xdr:cNvPr>
        <xdr:cNvSpPr/>
      </xdr:nvSpPr>
      <xdr:spPr>
        <a:xfrm>
          <a:off x="8699500" y="14542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140463</xdr:rowOff>
    </xdr:from>
    <xdr:to>
      <xdr:col>41</xdr:col>
      <xdr:colOff>101600</xdr:colOff>
      <xdr:row>85</xdr:row>
      <xdr:rowOff>70613</xdr:rowOff>
    </xdr:to>
    <xdr:sp macro="" textlink="">
      <xdr:nvSpPr>
        <xdr:cNvPr id="242" name="フローチャート: 判断 241">
          <a:extLst>
            <a:ext uri="{FF2B5EF4-FFF2-40B4-BE49-F238E27FC236}">
              <a16:creationId xmlns:a16="http://schemas.microsoft.com/office/drawing/2014/main" id="{4FECD472-E0BB-4E22-A8DF-B06547C33FB3}"/>
            </a:ext>
          </a:extLst>
        </xdr:cNvPr>
        <xdr:cNvSpPr/>
      </xdr:nvSpPr>
      <xdr:spPr>
        <a:xfrm>
          <a:off x="7810500" y="14542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140691</xdr:rowOff>
    </xdr:from>
    <xdr:to>
      <xdr:col>36</xdr:col>
      <xdr:colOff>165100</xdr:colOff>
      <xdr:row>85</xdr:row>
      <xdr:rowOff>70841</xdr:rowOff>
    </xdr:to>
    <xdr:sp macro="" textlink="">
      <xdr:nvSpPr>
        <xdr:cNvPr id="243" name="フローチャート: 判断 242">
          <a:extLst>
            <a:ext uri="{FF2B5EF4-FFF2-40B4-BE49-F238E27FC236}">
              <a16:creationId xmlns:a16="http://schemas.microsoft.com/office/drawing/2014/main" id="{C566DAEF-605B-4DC6-8BF0-A3EA8252292F}"/>
            </a:ext>
          </a:extLst>
        </xdr:cNvPr>
        <xdr:cNvSpPr/>
      </xdr:nvSpPr>
      <xdr:spPr>
        <a:xfrm>
          <a:off x="6921500" y="14542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44" name="テキスト ボックス 243">
          <a:extLst>
            <a:ext uri="{FF2B5EF4-FFF2-40B4-BE49-F238E27FC236}">
              <a16:creationId xmlns:a16="http://schemas.microsoft.com/office/drawing/2014/main" id="{F476C57D-17AE-4FB1-921C-7FA6B9E83ECF}"/>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45" name="テキスト ボックス 244">
          <a:extLst>
            <a:ext uri="{FF2B5EF4-FFF2-40B4-BE49-F238E27FC236}">
              <a16:creationId xmlns:a16="http://schemas.microsoft.com/office/drawing/2014/main" id="{B1675C5C-50CB-4CAD-A3FB-97D0DE43E4D5}"/>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46" name="テキスト ボックス 245">
          <a:extLst>
            <a:ext uri="{FF2B5EF4-FFF2-40B4-BE49-F238E27FC236}">
              <a16:creationId xmlns:a16="http://schemas.microsoft.com/office/drawing/2014/main" id="{AE45551C-6664-4157-8D03-56E2F5590648}"/>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47" name="テキスト ボックス 246">
          <a:extLst>
            <a:ext uri="{FF2B5EF4-FFF2-40B4-BE49-F238E27FC236}">
              <a16:creationId xmlns:a16="http://schemas.microsoft.com/office/drawing/2014/main" id="{5BAEFF8B-230C-4335-A4A3-1485E3BC64E6}"/>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48" name="テキスト ボックス 247">
          <a:extLst>
            <a:ext uri="{FF2B5EF4-FFF2-40B4-BE49-F238E27FC236}">
              <a16:creationId xmlns:a16="http://schemas.microsoft.com/office/drawing/2014/main" id="{71A7DCC5-AA8B-4C0B-8EB4-D5961AF406FA}"/>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23191</xdr:rowOff>
    </xdr:from>
    <xdr:to>
      <xdr:col>50</xdr:col>
      <xdr:colOff>165100</xdr:colOff>
      <xdr:row>85</xdr:row>
      <xdr:rowOff>124791</xdr:rowOff>
    </xdr:to>
    <xdr:sp macro="" textlink="">
      <xdr:nvSpPr>
        <xdr:cNvPr id="249" name="楕円 248">
          <a:extLst>
            <a:ext uri="{FF2B5EF4-FFF2-40B4-BE49-F238E27FC236}">
              <a16:creationId xmlns:a16="http://schemas.microsoft.com/office/drawing/2014/main" id="{60C0461F-BF2E-4FCB-869B-4244766483A6}"/>
            </a:ext>
          </a:extLst>
        </xdr:cNvPr>
        <xdr:cNvSpPr/>
      </xdr:nvSpPr>
      <xdr:spPr>
        <a:xfrm>
          <a:off x="9588500" y="14596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50164</xdr:rowOff>
    </xdr:from>
    <xdr:to>
      <xdr:col>46</xdr:col>
      <xdr:colOff>38100</xdr:colOff>
      <xdr:row>85</xdr:row>
      <xdr:rowOff>151764</xdr:rowOff>
    </xdr:to>
    <xdr:sp macro="" textlink="">
      <xdr:nvSpPr>
        <xdr:cNvPr id="250" name="楕円 249">
          <a:extLst>
            <a:ext uri="{FF2B5EF4-FFF2-40B4-BE49-F238E27FC236}">
              <a16:creationId xmlns:a16="http://schemas.microsoft.com/office/drawing/2014/main" id="{CCC2DB8D-BEC0-4507-9FA9-5D5484FC49DC}"/>
            </a:ext>
          </a:extLst>
        </xdr:cNvPr>
        <xdr:cNvSpPr/>
      </xdr:nvSpPr>
      <xdr:spPr>
        <a:xfrm>
          <a:off x="8699500" y="14623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73991</xdr:rowOff>
    </xdr:from>
    <xdr:to>
      <xdr:col>50</xdr:col>
      <xdr:colOff>114300</xdr:colOff>
      <xdr:row>85</xdr:row>
      <xdr:rowOff>100964</xdr:rowOff>
    </xdr:to>
    <xdr:cxnSp macro="">
      <xdr:nvCxnSpPr>
        <xdr:cNvPr id="251" name="直線コネクタ 250">
          <a:extLst>
            <a:ext uri="{FF2B5EF4-FFF2-40B4-BE49-F238E27FC236}">
              <a16:creationId xmlns:a16="http://schemas.microsoft.com/office/drawing/2014/main" id="{D0074F08-F9C3-4765-B790-393A0DA2EBF1}"/>
            </a:ext>
          </a:extLst>
        </xdr:cNvPr>
        <xdr:cNvCxnSpPr/>
      </xdr:nvCxnSpPr>
      <xdr:spPr>
        <a:xfrm flipV="1">
          <a:off x="8750300" y="14647241"/>
          <a:ext cx="889000" cy="26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52451</xdr:rowOff>
    </xdr:from>
    <xdr:to>
      <xdr:col>41</xdr:col>
      <xdr:colOff>101600</xdr:colOff>
      <xdr:row>85</xdr:row>
      <xdr:rowOff>154051</xdr:rowOff>
    </xdr:to>
    <xdr:sp macro="" textlink="">
      <xdr:nvSpPr>
        <xdr:cNvPr id="252" name="楕円 251">
          <a:extLst>
            <a:ext uri="{FF2B5EF4-FFF2-40B4-BE49-F238E27FC236}">
              <a16:creationId xmlns:a16="http://schemas.microsoft.com/office/drawing/2014/main" id="{99F09D5D-3B5A-48C3-8383-DEA2EA96AD17}"/>
            </a:ext>
          </a:extLst>
        </xdr:cNvPr>
        <xdr:cNvSpPr/>
      </xdr:nvSpPr>
      <xdr:spPr>
        <a:xfrm>
          <a:off x="7810500" y="14625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100964</xdr:rowOff>
    </xdr:from>
    <xdr:to>
      <xdr:col>45</xdr:col>
      <xdr:colOff>177800</xdr:colOff>
      <xdr:row>85</xdr:row>
      <xdr:rowOff>103251</xdr:rowOff>
    </xdr:to>
    <xdr:cxnSp macro="">
      <xdr:nvCxnSpPr>
        <xdr:cNvPr id="253" name="直線コネクタ 252">
          <a:extLst>
            <a:ext uri="{FF2B5EF4-FFF2-40B4-BE49-F238E27FC236}">
              <a16:creationId xmlns:a16="http://schemas.microsoft.com/office/drawing/2014/main" id="{6A5C5B68-FE53-475E-B5C2-5B3DAC49F504}"/>
            </a:ext>
          </a:extLst>
        </xdr:cNvPr>
        <xdr:cNvCxnSpPr/>
      </xdr:nvCxnSpPr>
      <xdr:spPr>
        <a:xfrm flipV="1">
          <a:off x="7861300" y="14674214"/>
          <a:ext cx="8890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110744</xdr:rowOff>
    </xdr:from>
    <xdr:to>
      <xdr:col>36</xdr:col>
      <xdr:colOff>165100</xdr:colOff>
      <xdr:row>85</xdr:row>
      <xdr:rowOff>40894</xdr:rowOff>
    </xdr:to>
    <xdr:sp macro="" textlink="">
      <xdr:nvSpPr>
        <xdr:cNvPr id="254" name="楕円 253">
          <a:extLst>
            <a:ext uri="{FF2B5EF4-FFF2-40B4-BE49-F238E27FC236}">
              <a16:creationId xmlns:a16="http://schemas.microsoft.com/office/drawing/2014/main" id="{14130169-03FC-4072-B6DD-7C45CD0FAB6C}"/>
            </a:ext>
          </a:extLst>
        </xdr:cNvPr>
        <xdr:cNvSpPr/>
      </xdr:nvSpPr>
      <xdr:spPr>
        <a:xfrm>
          <a:off x="6921500" y="14512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161544</xdr:rowOff>
    </xdr:from>
    <xdr:to>
      <xdr:col>41</xdr:col>
      <xdr:colOff>50800</xdr:colOff>
      <xdr:row>85</xdr:row>
      <xdr:rowOff>103251</xdr:rowOff>
    </xdr:to>
    <xdr:cxnSp macro="">
      <xdr:nvCxnSpPr>
        <xdr:cNvPr id="255" name="直線コネクタ 254">
          <a:extLst>
            <a:ext uri="{FF2B5EF4-FFF2-40B4-BE49-F238E27FC236}">
              <a16:creationId xmlns:a16="http://schemas.microsoft.com/office/drawing/2014/main" id="{6D4AB28A-658E-4803-8620-4F8E902FF33E}"/>
            </a:ext>
          </a:extLst>
        </xdr:cNvPr>
        <xdr:cNvCxnSpPr/>
      </xdr:nvCxnSpPr>
      <xdr:spPr>
        <a:xfrm>
          <a:off x="6972300" y="14563344"/>
          <a:ext cx="889000" cy="113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53306</xdr:rowOff>
    </xdr:from>
    <xdr:ext cx="469744" cy="259045"/>
    <xdr:sp macro="" textlink="">
      <xdr:nvSpPr>
        <xdr:cNvPr id="256" name="n_1aveValue【福祉施設】&#10;一人当たり面積">
          <a:extLst>
            <a:ext uri="{FF2B5EF4-FFF2-40B4-BE49-F238E27FC236}">
              <a16:creationId xmlns:a16="http://schemas.microsoft.com/office/drawing/2014/main" id="{F9B5680F-68DA-46A9-8E35-19F33E7BBF7F}"/>
            </a:ext>
          </a:extLst>
        </xdr:cNvPr>
        <xdr:cNvSpPr txBox="1"/>
      </xdr:nvSpPr>
      <xdr:spPr>
        <a:xfrm>
          <a:off x="9391727" y="14283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87596</xdr:rowOff>
    </xdr:from>
    <xdr:ext cx="469744" cy="259045"/>
    <xdr:sp macro="" textlink="">
      <xdr:nvSpPr>
        <xdr:cNvPr id="257" name="n_2aveValue【福祉施設】&#10;一人当たり面積">
          <a:extLst>
            <a:ext uri="{FF2B5EF4-FFF2-40B4-BE49-F238E27FC236}">
              <a16:creationId xmlns:a16="http://schemas.microsoft.com/office/drawing/2014/main" id="{B5A5BEBA-8D2C-4C7A-9763-5B0C30A654A1}"/>
            </a:ext>
          </a:extLst>
        </xdr:cNvPr>
        <xdr:cNvSpPr txBox="1"/>
      </xdr:nvSpPr>
      <xdr:spPr>
        <a:xfrm>
          <a:off x="8515427" y="14317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87140</xdr:rowOff>
    </xdr:from>
    <xdr:ext cx="469744" cy="259045"/>
    <xdr:sp macro="" textlink="">
      <xdr:nvSpPr>
        <xdr:cNvPr id="258" name="n_3aveValue【福祉施設】&#10;一人当たり面積">
          <a:extLst>
            <a:ext uri="{FF2B5EF4-FFF2-40B4-BE49-F238E27FC236}">
              <a16:creationId xmlns:a16="http://schemas.microsoft.com/office/drawing/2014/main" id="{A5367A97-2E40-42EC-9BB9-86D8C86B8A57}"/>
            </a:ext>
          </a:extLst>
        </xdr:cNvPr>
        <xdr:cNvSpPr txBox="1"/>
      </xdr:nvSpPr>
      <xdr:spPr>
        <a:xfrm>
          <a:off x="7626427" y="14317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61968</xdr:rowOff>
    </xdr:from>
    <xdr:ext cx="469744" cy="259045"/>
    <xdr:sp macro="" textlink="">
      <xdr:nvSpPr>
        <xdr:cNvPr id="259" name="n_4aveValue【福祉施設】&#10;一人当たり面積">
          <a:extLst>
            <a:ext uri="{FF2B5EF4-FFF2-40B4-BE49-F238E27FC236}">
              <a16:creationId xmlns:a16="http://schemas.microsoft.com/office/drawing/2014/main" id="{9E937195-0CFF-4EA1-9606-A930C37E7777}"/>
            </a:ext>
          </a:extLst>
        </xdr:cNvPr>
        <xdr:cNvSpPr txBox="1"/>
      </xdr:nvSpPr>
      <xdr:spPr>
        <a:xfrm>
          <a:off x="6737427" y="146352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115918</xdr:rowOff>
    </xdr:from>
    <xdr:ext cx="469744" cy="259045"/>
    <xdr:sp macro="" textlink="">
      <xdr:nvSpPr>
        <xdr:cNvPr id="260" name="n_1mainValue【福祉施設】&#10;一人当たり面積">
          <a:extLst>
            <a:ext uri="{FF2B5EF4-FFF2-40B4-BE49-F238E27FC236}">
              <a16:creationId xmlns:a16="http://schemas.microsoft.com/office/drawing/2014/main" id="{55EDDF6B-A436-4CC3-98D9-D64544F1FD89}"/>
            </a:ext>
          </a:extLst>
        </xdr:cNvPr>
        <xdr:cNvSpPr txBox="1"/>
      </xdr:nvSpPr>
      <xdr:spPr>
        <a:xfrm>
          <a:off x="9391727" y="14689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142891</xdr:rowOff>
    </xdr:from>
    <xdr:ext cx="469744" cy="259045"/>
    <xdr:sp macro="" textlink="">
      <xdr:nvSpPr>
        <xdr:cNvPr id="261" name="n_2mainValue【福祉施設】&#10;一人当たり面積">
          <a:extLst>
            <a:ext uri="{FF2B5EF4-FFF2-40B4-BE49-F238E27FC236}">
              <a16:creationId xmlns:a16="http://schemas.microsoft.com/office/drawing/2014/main" id="{068B1CD3-63E2-440C-908D-C2CEF86D8A52}"/>
            </a:ext>
          </a:extLst>
        </xdr:cNvPr>
        <xdr:cNvSpPr txBox="1"/>
      </xdr:nvSpPr>
      <xdr:spPr>
        <a:xfrm>
          <a:off x="8515427" y="14716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145178</xdr:rowOff>
    </xdr:from>
    <xdr:ext cx="469744" cy="259045"/>
    <xdr:sp macro="" textlink="">
      <xdr:nvSpPr>
        <xdr:cNvPr id="262" name="n_3mainValue【福祉施設】&#10;一人当たり面積">
          <a:extLst>
            <a:ext uri="{FF2B5EF4-FFF2-40B4-BE49-F238E27FC236}">
              <a16:creationId xmlns:a16="http://schemas.microsoft.com/office/drawing/2014/main" id="{4AEC7C82-5FA7-4A47-9E24-3F99D6444824}"/>
            </a:ext>
          </a:extLst>
        </xdr:cNvPr>
        <xdr:cNvSpPr txBox="1"/>
      </xdr:nvSpPr>
      <xdr:spPr>
        <a:xfrm>
          <a:off x="7626427" y="14718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57421</xdr:rowOff>
    </xdr:from>
    <xdr:ext cx="469744" cy="259045"/>
    <xdr:sp macro="" textlink="">
      <xdr:nvSpPr>
        <xdr:cNvPr id="263" name="n_4mainValue【福祉施設】&#10;一人当たり面積">
          <a:extLst>
            <a:ext uri="{FF2B5EF4-FFF2-40B4-BE49-F238E27FC236}">
              <a16:creationId xmlns:a16="http://schemas.microsoft.com/office/drawing/2014/main" id="{882AB331-C5FD-4E60-A056-EE0F85E2FBA3}"/>
            </a:ext>
          </a:extLst>
        </xdr:cNvPr>
        <xdr:cNvSpPr txBox="1"/>
      </xdr:nvSpPr>
      <xdr:spPr>
        <a:xfrm>
          <a:off x="6737427" y="14287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64" name="正方形/長方形 263">
          <a:extLst>
            <a:ext uri="{FF2B5EF4-FFF2-40B4-BE49-F238E27FC236}">
              <a16:creationId xmlns:a16="http://schemas.microsoft.com/office/drawing/2014/main" id="{7BBBD54D-B0A2-4986-9340-2D511E388B4D}"/>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65" name="正方形/長方形 264">
          <a:extLst>
            <a:ext uri="{FF2B5EF4-FFF2-40B4-BE49-F238E27FC236}">
              <a16:creationId xmlns:a16="http://schemas.microsoft.com/office/drawing/2014/main" id="{A55917B5-2A2A-4EEB-8A70-0D9612414259}"/>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66" name="正方形/長方形 265">
          <a:extLst>
            <a:ext uri="{FF2B5EF4-FFF2-40B4-BE49-F238E27FC236}">
              <a16:creationId xmlns:a16="http://schemas.microsoft.com/office/drawing/2014/main" id="{67873D9D-DCBE-49AF-BCEB-7BFCE66B542C}"/>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67" name="正方形/長方形 266">
          <a:extLst>
            <a:ext uri="{FF2B5EF4-FFF2-40B4-BE49-F238E27FC236}">
              <a16:creationId xmlns:a16="http://schemas.microsoft.com/office/drawing/2014/main" id="{55990A24-A664-4EF7-8D70-6A43F615D4EF}"/>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68" name="正方形/長方形 267">
          <a:extLst>
            <a:ext uri="{FF2B5EF4-FFF2-40B4-BE49-F238E27FC236}">
              <a16:creationId xmlns:a16="http://schemas.microsoft.com/office/drawing/2014/main" id="{174AB057-2F3A-4B03-BD6A-E82114FCEC17}"/>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69" name="正方形/長方形 268">
          <a:extLst>
            <a:ext uri="{FF2B5EF4-FFF2-40B4-BE49-F238E27FC236}">
              <a16:creationId xmlns:a16="http://schemas.microsoft.com/office/drawing/2014/main" id="{AEF0DA67-5A15-4E74-91D0-2E01F5305E2B}"/>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70" name="正方形/長方形 269">
          <a:extLst>
            <a:ext uri="{FF2B5EF4-FFF2-40B4-BE49-F238E27FC236}">
              <a16:creationId xmlns:a16="http://schemas.microsoft.com/office/drawing/2014/main" id="{9443067A-FE2E-4C05-9778-EADBFC06B0CE}"/>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71" name="正方形/長方形 270">
          <a:extLst>
            <a:ext uri="{FF2B5EF4-FFF2-40B4-BE49-F238E27FC236}">
              <a16:creationId xmlns:a16="http://schemas.microsoft.com/office/drawing/2014/main" id="{8E85446B-B1E6-46B8-A1BF-6036424F5083}"/>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72" name="正方形/長方形 271">
          <a:extLst>
            <a:ext uri="{FF2B5EF4-FFF2-40B4-BE49-F238E27FC236}">
              <a16:creationId xmlns:a16="http://schemas.microsoft.com/office/drawing/2014/main" id="{730E0237-0EFB-4707-9382-C6FB3A52062E}"/>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73" name="正方形/長方形 272">
          <a:extLst>
            <a:ext uri="{FF2B5EF4-FFF2-40B4-BE49-F238E27FC236}">
              <a16:creationId xmlns:a16="http://schemas.microsoft.com/office/drawing/2014/main" id="{9E059B78-FBC7-4158-AB98-8E7248E671C4}"/>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74" name="正方形/長方形 273">
          <a:extLst>
            <a:ext uri="{FF2B5EF4-FFF2-40B4-BE49-F238E27FC236}">
              <a16:creationId xmlns:a16="http://schemas.microsoft.com/office/drawing/2014/main" id="{68438D0D-5B71-49DB-9424-F0B12D650F79}"/>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75" name="正方形/長方形 274">
          <a:extLst>
            <a:ext uri="{FF2B5EF4-FFF2-40B4-BE49-F238E27FC236}">
              <a16:creationId xmlns:a16="http://schemas.microsoft.com/office/drawing/2014/main" id="{7D172208-EFE4-41C9-A00F-0FD8665796D8}"/>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76" name="正方形/長方形 275">
          <a:extLst>
            <a:ext uri="{FF2B5EF4-FFF2-40B4-BE49-F238E27FC236}">
              <a16:creationId xmlns:a16="http://schemas.microsoft.com/office/drawing/2014/main" id="{1E777E28-C74E-4B7B-A410-EDBCAC17966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77" name="正方形/長方形 276">
          <a:extLst>
            <a:ext uri="{FF2B5EF4-FFF2-40B4-BE49-F238E27FC236}">
              <a16:creationId xmlns:a16="http://schemas.microsoft.com/office/drawing/2014/main" id="{838F90DA-F12F-4590-A4CA-D63A983AC50C}"/>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78" name="正方形/長方形 277">
          <a:extLst>
            <a:ext uri="{FF2B5EF4-FFF2-40B4-BE49-F238E27FC236}">
              <a16:creationId xmlns:a16="http://schemas.microsoft.com/office/drawing/2014/main" id="{42FCA8F3-993F-43AF-8876-18A54B6F60FE}"/>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79" name="正方形/長方形 278">
          <a:extLst>
            <a:ext uri="{FF2B5EF4-FFF2-40B4-BE49-F238E27FC236}">
              <a16:creationId xmlns:a16="http://schemas.microsoft.com/office/drawing/2014/main" id="{B380EA69-E58D-4D48-8985-9CE97FA2FFA1}"/>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80" name="正方形/長方形 279">
          <a:extLst>
            <a:ext uri="{FF2B5EF4-FFF2-40B4-BE49-F238E27FC236}">
              <a16:creationId xmlns:a16="http://schemas.microsoft.com/office/drawing/2014/main" id="{BA75AA3F-7ABF-44C5-84FF-D4C1E0BE17D7}"/>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81" name="正方形/長方形 280">
          <a:extLst>
            <a:ext uri="{FF2B5EF4-FFF2-40B4-BE49-F238E27FC236}">
              <a16:creationId xmlns:a16="http://schemas.microsoft.com/office/drawing/2014/main" id="{529A6E7E-A6DB-4F3C-984B-888A605E153A}"/>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82" name="正方形/長方形 281">
          <a:extLst>
            <a:ext uri="{FF2B5EF4-FFF2-40B4-BE49-F238E27FC236}">
              <a16:creationId xmlns:a16="http://schemas.microsoft.com/office/drawing/2014/main" id="{F4BA8720-D7A5-45B0-859F-F43F88E39CBA}"/>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83" name="正方形/長方形 282">
          <a:extLst>
            <a:ext uri="{FF2B5EF4-FFF2-40B4-BE49-F238E27FC236}">
              <a16:creationId xmlns:a16="http://schemas.microsoft.com/office/drawing/2014/main" id="{2EF4C201-85C2-405E-B457-B12D2AB859B1}"/>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84" name="正方形/長方形 283">
          <a:extLst>
            <a:ext uri="{FF2B5EF4-FFF2-40B4-BE49-F238E27FC236}">
              <a16:creationId xmlns:a16="http://schemas.microsoft.com/office/drawing/2014/main" id="{FB934928-1152-40D4-905F-92902DB9F273}"/>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85" name="正方形/長方形 284">
          <a:extLst>
            <a:ext uri="{FF2B5EF4-FFF2-40B4-BE49-F238E27FC236}">
              <a16:creationId xmlns:a16="http://schemas.microsoft.com/office/drawing/2014/main" id="{1DF46B41-2D30-48BF-A837-0EFAE9F4C1E8}"/>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86" name="正方形/長方形 285">
          <a:extLst>
            <a:ext uri="{FF2B5EF4-FFF2-40B4-BE49-F238E27FC236}">
              <a16:creationId xmlns:a16="http://schemas.microsoft.com/office/drawing/2014/main" id="{1ED1ACDE-052F-4AD0-A5D4-C79D8BC7FA76}"/>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87" name="正方形/長方形 286">
          <a:extLst>
            <a:ext uri="{FF2B5EF4-FFF2-40B4-BE49-F238E27FC236}">
              <a16:creationId xmlns:a16="http://schemas.microsoft.com/office/drawing/2014/main" id="{3E6E93C9-AA3F-41D9-A4E4-98B3ECF95047}"/>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288" name="正方形/長方形 287">
          <a:extLst>
            <a:ext uri="{FF2B5EF4-FFF2-40B4-BE49-F238E27FC236}">
              <a16:creationId xmlns:a16="http://schemas.microsoft.com/office/drawing/2014/main" id="{8FA1C7D1-99CF-43CD-BF3B-A6EBBABDD853}"/>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289" name="正方形/長方形 288">
          <a:extLst>
            <a:ext uri="{FF2B5EF4-FFF2-40B4-BE49-F238E27FC236}">
              <a16:creationId xmlns:a16="http://schemas.microsoft.com/office/drawing/2014/main" id="{479883E5-9F30-4D91-BCFD-251EEEFAB6EC}"/>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290" name="正方形/長方形 289">
          <a:extLst>
            <a:ext uri="{FF2B5EF4-FFF2-40B4-BE49-F238E27FC236}">
              <a16:creationId xmlns:a16="http://schemas.microsoft.com/office/drawing/2014/main" id="{C2C5D8A7-D799-48C7-9A04-C8D838EDCE73}"/>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291" name="正方形/長方形 290">
          <a:extLst>
            <a:ext uri="{FF2B5EF4-FFF2-40B4-BE49-F238E27FC236}">
              <a16:creationId xmlns:a16="http://schemas.microsoft.com/office/drawing/2014/main" id="{A4EF160B-A834-4C31-9D04-67BA60C2579A}"/>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292" name="正方形/長方形 291">
          <a:extLst>
            <a:ext uri="{FF2B5EF4-FFF2-40B4-BE49-F238E27FC236}">
              <a16:creationId xmlns:a16="http://schemas.microsoft.com/office/drawing/2014/main" id="{823B8B50-F16A-401A-B7F6-5E1DC1F8250A}"/>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293" name="正方形/長方形 292">
          <a:extLst>
            <a:ext uri="{FF2B5EF4-FFF2-40B4-BE49-F238E27FC236}">
              <a16:creationId xmlns:a16="http://schemas.microsoft.com/office/drawing/2014/main" id="{24AA876D-9A08-4DE7-B9B5-B3B258186426}"/>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294" name="正方形/長方形 293">
          <a:extLst>
            <a:ext uri="{FF2B5EF4-FFF2-40B4-BE49-F238E27FC236}">
              <a16:creationId xmlns:a16="http://schemas.microsoft.com/office/drawing/2014/main" id="{75A65374-17CC-4105-B135-EE5E1DAD9289}"/>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132,902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295" name="正方形/長方形 294">
          <a:extLst>
            <a:ext uri="{FF2B5EF4-FFF2-40B4-BE49-F238E27FC236}">
              <a16:creationId xmlns:a16="http://schemas.microsoft.com/office/drawing/2014/main" id="{1F9447A7-9966-45AB-B3F9-6CD7897B87B9}"/>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296" name="正方形/長方形 295">
          <a:extLst>
            <a:ext uri="{FF2B5EF4-FFF2-40B4-BE49-F238E27FC236}">
              <a16:creationId xmlns:a16="http://schemas.microsoft.com/office/drawing/2014/main" id="{014A211F-55EF-4C6A-A013-06037817151C}"/>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297" name="正方形/長方形 296">
          <a:extLst>
            <a:ext uri="{FF2B5EF4-FFF2-40B4-BE49-F238E27FC236}">
              <a16:creationId xmlns:a16="http://schemas.microsoft.com/office/drawing/2014/main" id="{55577445-0E03-4854-9380-263B8370FB14}"/>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298" name="正方形/長方形 297">
          <a:extLst>
            <a:ext uri="{FF2B5EF4-FFF2-40B4-BE49-F238E27FC236}">
              <a16:creationId xmlns:a16="http://schemas.microsoft.com/office/drawing/2014/main" id="{DA067957-EC2B-451F-ACE1-3EA1E8F2DAF2}"/>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299" name="正方形/長方形 298">
          <a:extLst>
            <a:ext uri="{FF2B5EF4-FFF2-40B4-BE49-F238E27FC236}">
              <a16:creationId xmlns:a16="http://schemas.microsoft.com/office/drawing/2014/main" id="{1179C66D-0A7B-49ED-910C-17CFFB398815}"/>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300" name="正方形/長方形 299">
          <a:extLst>
            <a:ext uri="{FF2B5EF4-FFF2-40B4-BE49-F238E27FC236}">
              <a16:creationId xmlns:a16="http://schemas.microsoft.com/office/drawing/2014/main" id="{BF97226E-668F-4F23-88C0-5DFA1CC67F7F}"/>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301" name="正方形/長方形 300">
          <a:extLst>
            <a:ext uri="{FF2B5EF4-FFF2-40B4-BE49-F238E27FC236}">
              <a16:creationId xmlns:a16="http://schemas.microsoft.com/office/drawing/2014/main" id="{27AB3711-85EE-407A-8C78-F5C4880AC7E4}"/>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302" name="正方形/長方形 301">
          <a:extLst>
            <a:ext uri="{FF2B5EF4-FFF2-40B4-BE49-F238E27FC236}">
              <a16:creationId xmlns:a16="http://schemas.microsoft.com/office/drawing/2014/main" id="{C5263910-C9D9-4E87-BC26-E57B21EEC502}"/>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303" name="正方形/長方形 302">
          <a:extLst>
            <a:ext uri="{FF2B5EF4-FFF2-40B4-BE49-F238E27FC236}">
              <a16:creationId xmlns:a16="http://schemas.microsoft.com/office/drawing/2014/main" id="{920F50FC-5DB2-46E3-B20A-50B2D01C92E4}"/>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304" name="正方形/長方形 303">
          <a:extLst>
            <a:ext uri="{FF2B5EF4-FFF2-40B4-BE49-F238E27FC236}">
              <a16:creationId xmlns:a16="http://schemas.microsoft.com/office/drawing/2014/main" id="{CBA35A27-F8CC-4EDC-8EA3-4D2382473518}"/>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305" name="正方形/長方形 304">
          <a:extLst>
            <a:ext uri="{FF2B5EF4-FFF2-40B4-BE49-F238E27FC236}">
              <a16:creationId xmlns:a16="http://schemas.microsoft.com/office/drawing/2014/main" id="{A0AA31F0-E79F-4BC1-8F72-C86B12F9FB9F}"/>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306" name="正方形/長方形 305">
          <a:extLst>
            <a:ext uri="{FF2B5EF4-FFF2-40B4-BE49-F238E27FC236}">
              <a16:creationId xmlns:a16="http://schemas.microsoft.com/office/drawing/2014/main" id="{01F9FC4E-4F1B-4690-8AEB-10AF625489B2}"/>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307" name="正方形/長方形 306">
          <a:extLst>
            <a:ext uri="{FF2B5EF4-FFF2-40B4-BE49-F238E27FC236}">
              <a16:creationId xmlns:a16="http://schemas.microsoft.com/office/drawing/2014/main" id="{93D3D2A9-45FD-4157-894B-5970E6307F5C}"/>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308" name="正方形/長方形 307">
          <a:extLst>
            <a:ext uri="{FF2B5EF4-FFF2-40B4-BE49-F238E27FC236}">
              <a16:creationId xmlns:a16="http://schemas.microsoft.com/office/drawing/2014/main" id="{2203B113-BF0D-49B7-A83B-63838EB75B27}"/>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309" name="正方形/長方形 308">
          <a:extLst>
            <a:ext uri="{FF2B5EF4-FFF2-40B4-BE49-F238E27FC236}">
              <a16:creationId xmlns:a16="http://schemas.microsoft.com/office/drawing/2014/main" id="{AA8D2D80-9DE9-48A4-95DF-0306937DE8FD}"/>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310" name="正方形/長方形 309">
          <a:extLst>
            <a:ext uri="{FF2B5EF4-FFF2-40B4-BE49-F238E27FC236}">
              <a16:creationId xmlns:a16="http://schemas.microsoft.com/office/drawing/2014/main" id="{672DBBFD-ED1B-4463-BEAD-ED367B82CC96}"/>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311" name="正方形/長方形 310">
          <a:extLst>
            <a:ext uri="{FF2B5EF4-FFF2-40B4-BE49-F238E27FC236}">
              <a16:creationId xmlns:a16="http://schemas.microsoft.com/office/drawing/2014/main" id="{E94C433E-9EC4-43C0-BAE5-EB088DA11821}"/>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312" name="正方形/長方形 311">
          <a:extLst>
            <a:ext uri="{FF2B5EF4-FFF2-40B4-BE49-F238E27FC236}">
              <a16:creationId xmlns:a16="http://schemas.microsoft.com/office/drawing/2014/main" id="{36301CDE-2BF5-4B24-96A9-254E1C6F0662}"/>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313" name="正方形/長方形 312">
          <a:extLst>
            <a:ext uri="{FF2B5EF4-FFF2-40B4-BE49-F238E27FC236}">
              <a16:creationId xmlns:a16="http://schemas.microsoft.com/office/drawing/2014/main" id="{F9797FA6-2F09-4999-B2A8-3DC64690B217}"/>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314" name="正方形/長方形 313">
          <a:extLst>
            <a:ext uri="{FF2B5EF4-FFF2-40B4-BE49-F238E27FC236}">
              <a16:creationId xmlns:a16="http://schemas.microsoft.com/office/drawing/2014/main" id="{6A44A0D0-1F7A-4636-8639-844E7B6E9B1E}"/>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315" name="正方形/長方形 314">
          <a:extLst>
            <a:ext uri="{FF2B5EF4-FFF2-40B4-BE49-F238E27FC236}">
              <a16:creationId xmlns:a16="http://schemas.microsoft.com/office/drawing/2014/main" id="{41573006-3082-4B93-B34B-EA8E5269A2BB}"/>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316" name="正方形/長方形 315">
          <a:extLst>
            <a:ext uri="{FF2B5EF4-FFF2-40B4-BE49-F238E27FC236}">
              <a16:creationId xmlns:a16="http://schemas.microsoft.com/office/drawing/2014/main" id="{8EDCE3EB-7CE4-4819-8BE1-613A282631C2}"/>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317" name="正方形/長方形 316">
          <a:extLst>
            <a:ext uri="{FF2B5EF4-FFF2-40B4-BE49-F238E27FC236}">
              <a16:creationId xmlns:a16="http://schemas.microsoft.com/office/drawing/2014/main" id="{1880EA04-D999-4C16-8A09-107ADAFC3EE2}"/>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318" name="正方形/長方形 317">
          <a:extLst>
            <a:ext uri="{FF2B5EF4-FFF2-40B4-BE49-F238E27FC236}">
              <a16:creationId xmlns:a16="http://schemas.microsoft.com/office/drawing/2014/main" id="{2664660D-3F60-4A5E-A880-0B7270D43DD9}"/>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319" name="正方形/長方形 318">
          <a:extLst>
            <a:ext uri="{FF2B5EF4-FFF2-40B4-BE49-F238E27FC236}">
              <a16:creationId xmlns:a16="http://schemas.microsoft.com/office/drawing/2014/main" id="{F3965751-83D6-4949-8650-66885571A093}"/>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320" name="テキスト ボックス 319">
          <a:extLst>
            <a:ext uri="{FF2B5EF4-FFF2-40B4-BE49-F238E27FC236}">
              <a16:creationId xmlns:a16="http://schemas.microsoft.com/office/drawing/2014/main" id="{82FEBFF1-915D-4BEE-A264-B6D2224B7AFA}"/>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321" name="直線コネクタ 320">
          <a:extLst>
            <a:ext uri="{FF2B5EF4-FFF2-40B4-BE49-F238E27FC236}">
              <a16:creationId xmlns:a16="http://schemas.microsoft.com/office/drawing/2014/main" id="{7A29EB03-122F-4210-B496-4015ED2B390B}"/>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322" name="テキスト ボックス 321">
          <a:extLst>
            <a:ext uri="{FF2B5EF4-FFF2-40B4-BE49-F238E27FC236}">
              <a16:creationId xmlns:a16="http://schemas.microsoft.com/office/drawing/2014/main" id="{DD2E97EB-052C-49C7-AAAA-73F4CDBBBC71}"/>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323" name="直線コネクタ 322">
          <a:extLst>
            <a:ext uri="{FF2B5EF4-FFF2-40B4-BE49-F238E27FC236}">
              <a16:creationId xmlns:a16="http://schemas.microsoft.com/office/drawing/2014/main" id="{4C537692-54F1-4133-89B2-D9D69FBB0F9A}"/>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324" name="テキスト ボックス 323">
          <a:extLst>
            <a:ext uri="{FF2B5EF4-FFF2-40B4-BE49-F238E27FC236}">
              <a16:creationId xmlns:a16="http://schemas.microsoft.com/office/drawing/2014/main" id="{710B025B-D922-4FF0-AC74-3F03153B2264}"/>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325" name="直線コネクタ 324">
          <a:extLst>
            <a:ext uri="{FF2B5EF4-FFF2-40B4-BE49-F238E27FC236}">
              <a16:creationId xmlns:a16="http://schemas.microsoft.com/office/drawing/2014/main" id="{D107AE16-9B6E-4467-A9A3-25F465C5A27C}"/>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326" name="テキスト ボックス 325">
          <a:extLst>
            <a:ext uri="{FF2B5EF4-FFF2-40B4-BE49-F238E27FC236}">
              <a16:creationId xmlns:a16="http://schemas.microsoft.com/office/drawing/2014/main" id="{32C3853B-389E-4CD3-BE19-8543CC650537}"/>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327" name="直線コネクタ 326">
          <a:extLst>
            <a:ext uri="{FF2B5EF4-FFF2-40B4-BE49-F238E27FC236}">
              <a16:creationId xmlns:a16="http://schemas.microsoft.com/office/drawing/2014/main" id="{139A0B37-F05F-4B3D-BE3F-EEAE85755A72}"/>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328" name="テキスト ボックス 327">
          <a:extLst>
            <a:ext uri="{FF2B5EF4-FFF2-40B4-BE49-F238E27FC236}">
              <a16:creationId xmlns:a16="http://schemas.microsoft.com/office/drawing/2014/main" id="{CEA852EC-1807-48A5-87B0-00FCED696BDF}"/>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329" name="直線コネクタ 328">
          <a:extLst>
            <a:ext uri="{FF2B5EF4-FFF2-40B4-BE49-F238E27FC236}">
              <a16:creationId xmlns:a16="http://schemas.microsoft.com/office/drawing/2014/main" id="{DA94803B-A503-442A-89F5-F1E3356AA6EE}"/>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330" name="テキスト ボックス 329">
          <a:extLst>
            <a:ext uri="{FF2B5EF4-FFF2-40B4-BE49-F238E27FC236}">
              <a16:creationId xmlns:a16="http://schemas.microsoft.com/office/drawing/2014/main" id="{65A59C67-E952-4CD4-8821-0CCF9EE1922C}"/>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331" name="直線コネクタ 330">
          <a:extLst>
            <a:ext uri="{FF2B5EF4-FFF2-40B4-BE49-F238E27FC236}">
              <a16:creationId xmlns:a16="http://schemas.microsoft.com/office/drawing/2014/main" id="{752064A5-675E-4208-81B4-16421DE49C3E}"/>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332" name="テキスト ボックス 331">
          <a:extLst>
            <a:ext uri="{FF2B5EF4-FFF2-40B4-BE49-F238E27FC236}">
              <a16:creationId xmlns:a16="http://schemas.microsoft.com/office/drawing/2014/main" id="{570A6030-D234-4A7A-A45E-E7C2CBF99BD0}"/>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333" name="直線コネクタ 332">
          <a:extLst>
            <a:ext uri="{FF2B5EF4-FFF2-40B4-BE49-F238E27FC236}">
              <a16:creationId xmlns:a16="http://schemas.microsoft.com/office/drawing/2014/main" id="{E8480CBC-6CD8-407F-9F39-53977BF75C00}"/>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334" name="テキスト ボックス 333">
          <a:extLst>
            <a:ext uri="{FF2B5EF4-FFF2-40B4-BE49-F238E27FC236}">
              <a16:creationId xmlns:a16="http://schemas.microsoft.com/office/drawing/2014/main" id="{5F284BAF-028E-4F5A-B556-6B6D853EEBE3}"/>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335" name="直線コネクタ 334">
          <a:extLst>
            <a:ext uri="{FF2B5EF4-FFF2-40B4-BE49-F238E27FC236}">
              <a16:creationId xmlns:a16="http://schemas.microsoft.com/office/drawing/2014/main" id="{235E4743-0A6D-455B-B2E6-12590B358813}"/>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336" name="【消防施設】&#10;有形固定資産減価償却率グラフ枠">
          <a:extLst>
            <a:ext uri="{FF2B5EF4-FFF2-40B4-BE49-F238E27FC236}">
              <a16:creationId xmlns:a16="http://schemas.microsoft.com/office/drawing/2014/main" id="{A1B573DF-E3B9-41FC-A217-701F7509E737}"/>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44631</xdr:rowOff>
    </xdr:from>
    <xdr:to>
      <xdr:col>85</xdr:col>
      <xdr:colOff>126364</xdr:colOff>
      <xdr:row>86</xdr:row>
      <xdr:rowOff>168729</xdr:rowOff>
    </xdr:to>
    <xdr:cxnSp macro="">
      <xdr:nvCxnSpPr>
        <xdr:cNvPr id="337" name="直線コネクタ 336">
          <a:extLst>
            <a:ext uri="{FF2B5EF4-FFF2-40B4-BE49-F238E27FC236}">
              <a16:creationId xmlns:a16="http://schemas.microsoft.com/office/drawing/2014/main" id="{E1C078F5-A020-49E8-9CEB-854C762F9A23}"/>
            </a:ext>
          </a:extLst>
        </xdr:cNvPr>
        <xdr:cNvCxnSpPr/>
      </xdr:nvCxnSpPr>
      <xdr:spPr>
        <a:xfrm flipV="1">
          <a:off x="16318864" y="13417731"/>
          <a:ext cx="0" cy="14956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338" name="【消防施設】&#10;有形固定資産減価償却率最小値テキスト">
          <a:extLst>
            <a:ext uri="{FF2B5EF4-FFF2-40B4-BE49-F238E27FC236}">
              <a16:creationId xmlns:a16="http://schemas.microsoft.com/office/drawing/2014/main" id="{B83E85F4-BCA3-4FB6-B284-643097AEC85B}"/>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339" name="直線コネクタ 338">
          <a:extLst>
            <a:ext uri="{FF2B5EF4-FFF2-40B4-BE49-F238E27FC236}">
              <a16:creationId xmlns:a16="http://schemas.microsoft.com/office/drawing/2014/main" id="{3CE18EF3-89FA-4B66-869E-15076AA8DADA}"/>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162758</xdr:rowOff>
    </xdr:from>
    <xdr:ext cx="340478" cy="259045"/>
    <xdr:sp macro="" textlink="">
      <xdr:nvSpPr>
        <xdr:cNvPr id="340" name="【消防施設】&#10;有形固定資産減価償却率最大値テキスト">
          <a:extLst>
            <a:ext uri="{FF2B5EF4-FFF2-40B4-BE49-F238E27FC236}">
              <a16:creationId xmlns:a16="http://schemas.microsoft.com/office/drawing/2014/main" id="{A13570F0-8014-40A3-9BCA-190092B96BEF}"/>
            </a:ext>
          </a:extLst>
        </xdr:cNvPr>
        <xdr:cNvSpPr txBox="1"/>
      </xdr:nvSpPr>
      <xdr:spPr>
        <a:xfrm>
          <a:off x="16357600" y="1319295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44631</xdr:rowOff>
    </xdr:from>
    <xdr:to>
      <xdr:col>86</xdr:col>
      <xdr:colOff>25400</xdr:colOff>
      <xdr:row>78</xdr:row>
      <xdr:rowOff>44631</xdr:rowOff>
    </xdr:to>
    <xdr:cxnSp macro="">
      <xdr:nvCxnSpPr>
        <xdr:cNvPr id="341" name="直線コネクタ 340">
          <a:extLst>
            <a:ext uri="{FF2B5EF4-FFF2-40B4-BE49-F238E27FC236}">
              <a16:creationId xmlns:a16="http://schemas.microsoft.com/office/drawing/2014/main" id="{E78B83DC-809D-4F14-BDD7-118709A5A7BE}"/>
            </a:ext>
          </a:extLst>
        </xdr:cNvPr>
        <xdr:cNvCxnSpPr/>
      </xdr:nvCxnSpPr>
      <xdr:spPr>
        <a:xfrm>
          <a:off x="16230600" y="134177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83</xdr:row>
      <xdr:rowOff>81659</xdr:rowOff>
    </xdr:from>
    <xdr:ext cx="405111" cy="259045"/>
    <xdr:sp macro="" textlink="">
      <xdr:nvSpPr>
        <xdr:cNvPr id="342" name="【消防施設】&#10;有形固定資産減価償却率平均値テキスト">
          <a:extLst>
            <a:ext uri="{FF2B5EF4-FFF2-40B4-BE49-F238E27FC236}">
              <a16:creationId xmlns:a16="http://schemas.microsoft.com/office/drawing/2014/main" id="{272A622F-FFB7-4843-9695-DAA31E43AD53}"/>
            </a:ext>
          </a:extLst>
        </xdr:cNvPr>
        <xdr:cNvSpPr txBox="1"/>
      </xdr:nvSpPr>
      <xdr:spPr>
        <a:xfrm>
          <a:off x="16357600" y="1431200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103232</xdr:rowOff>
    </xdr:from>
    <xdr:to>
      <xdr:col>85</xdr:col>
      <xdr:colOff>177800</xdr:colOff>
      <xdr:row>84</xdr:row>
      <xdr:rowOff>33382</xdr:rowOff>
    </xdr:to>
    <xdr:sp macro="" textlink="">
      <xdr:nvSpPr>
        <xdr:cNvPr id="343" name="フローチャート: 判断 342">
          <a:extLst>
            <a:ext uri="{FF2B5EF4-FFF2-40B4-BE49-F238E27FC236}">
              <a16:creationId xmlns:a16="http://schemas.microsoft.com/office/drawing/2014/main" id="{7C12B64D-A50C-4D16-B4E4-253A8807E49D}"/>
            </a:ext>
          </a:extLst>
        </xdr:cNvPr>
        <xdr:cNvSpPr/>
      </xdr:nvSpPr>
      <xdr:spPr>
        <a:xfrm>
          <a:off x="16268700" y="14333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57513</xdr:rowOff>
    </xdr:from>
    <xdr:to>
      <xdr:col>81</xdr:col>
      <xdr:colOff>101600</xdr:colOff>
      <xdr:row>83</xdr:row>
      <xdr:rowOff>159113</xdr:rowOff>
    </xdr:to>
    <xdr:sp macro="" textlink="">
      <xdr:nvSpPr>
        <xdr:cNvPr id="344" name="フローチャート: 判断 343">
          <a:extLst>
            <a:ext uri="{FF2B5EF4-FFF2-40B4-BE49-F238E27FC236}">
              <a16:creationId xmlns:a16="http://schemas.microsoft.com/office/drawing/2014/main" id="{4317BFBD-01C0-44B6-B3D3-F2BD2E41653A}"/>
            </a:ext>
          </a:extLst>
        </xdr:cNvPr>
        <xdr:cNvSpPr/>
      </xdr:nvSpPr>
      <xdr:spPr>
        <a:xfrm>
          <a:off x="15430500" y="1428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49349</xdr:rowOff>
    </xdr:from>
    <xdr:to>
      <xdr:col>76</xdr:col>
      <xdr:colOff>165100</xdr:colOff>
      <xdr:row>83</xdr:row>
      <xdr:rowOff>150949</xdr:rowOff>
    </xdr:to>
    <xdr:sp macro="" textlink="">
      <xdr:nvSpPr>
        <xdr:cNvPr id="345" name="フローチャート: 判断 344">
          <a:extLst>
            <a:ext uri="{FF2B5EF4-FFF2-40B4-BE49-F238E27FC236}">
              <a16:creationId xmlns:a16="http://schemas.microsoft.com/office/drawing/2014/main" id="{384529F6-600D-49D3-8F50-024EA8835DF4}"/>
            </a:ext>
          </a:extLst>
        </xdr:cNvPr>
        <xdr:cNvSpPr/>
      </xdr:nvSpPr>
      <xdr:spPr>
        <a:xfrm>
          <a:off x="14541500" y="14279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21589</xdr:rowOff>
    </xdr:from>
    <xdr:to>
      <xdr:col>72</xdr:col>
      <xdr:colOff>38100</xdr:colOff>
      <xdr:row>83</xdr:row>
      <xdr:rowOff>123189</xdr:rowOff>
    </xdr:to>
    <xdr:sp macro="" textlink="">
      <xdr:nvSpPr>
        <xdr:cNvPr id="346" name="フローチャート: 判断 345">
          <a:extLst>
            <a:ext uri="{FF2B5EF4-FFF2-40B4-BE49-F238E27FC236}">
              <a16:creationId xmlns:a16="http://schemas.microsoft.com/office/drawing/2014/main" id="{D5F68019-F512-432C-BA90-AE3A8E4339CF}"/>
            </a:ext>
          </a:extLst>
        </xdr:cNvPr>
        <xdr:cNvSpPr/>
      </xdr:nvSpPr>
      <xdr:spPr>
        <a:xfrm>
          <a:off x="13652500" y="1425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155484</xdr:rowOff>
    </xdr:from>
    <xdr:to>
      <xdr:col>67</xdr:col>
      <xdr:colOff>101600</xdr:colOff>
      <xdr:row>83</xdr:row>
      <xdr:rowOff>85634</xdr:rowOff>
    </xdr:to>
    <xdr:sp macro="" textlink="">
      <xdr:nvSpPr>
        <xdr:cNvPr id="347" name="フローチャート: 判断 346">
          <a:extLst>
            <a:ext uri="{FF2B5EF4-FFF2-40B4-BE49-F238E27FC236}">
              <a16:creationId xmlns:a16="http://schemas.microsoft.com/office/drawing/2014/main" id="{8B63F6D9-C734-4928-A555-2EABBCE3982C}"/>
            </a:ext>
          </a:extLst>
        </xdr:cNvPr>
        <xdr:cNvSpPr/>
      </xdr:nvSpPr>
      <xdr:spPr>
        <a:xfrm>
          <a:off x="12763500" y="1421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348" name="テキスト ボックス 347">
          <a:extLst>
            <a:ext uri="{FF2B5EF4-FFF2-40B4-BE49-F238E27FC236}">
              <a16:creationId xmlns:a16="http://schemas.microsoft.com/office/drawing/2014/main" id="{0EB17673-C80E-4E08-A242-8FABE106471B}"/>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349" name="テキスト ボックス 348">
          <a:extLst>
            <a:ext uri="{FF2B5EF4-FFF2-40B4-BE49-F238E27FC236}">
              <a16:creationId xmlns:a16="http://schemas.microsoft.com/office/drawing/2014/main" id="{37CBCCAE-381A-4BF2-8203-AFF7D556BAE2}"/>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350" name="テキスト ボックス 349">
          <a:extLst>
            <a:ext uri="{FF2B5EF4-FFF2-40B4-BE49-F238E27FC236}">
              <a16:creationId xmlns:a16="http://schemas.microsoft.com/office/drawing/2014/main" id="{ABFE630C-D08F-4DD0-BDCC-A46DBDC51BAC}"/>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F6AF7BC1-B0DD-4AF0-BA09-29C228B7EEA1}"/>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E91ABEE1-A350-43AE-91B3-FA2417FD0E9F}"/>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26488</xdr:rowOff>
    </xdr:from>
    <xdr:to>
      <xdr:col>81</xdr:col>
      <xdr:colOff>101600</xdr:colOff>
      <xdr:row>83</xdr:row>
      <xdr:rowOff>128088</xdr:rowOff>
    </xdr:to>
    <xdr:sp macro="" textlink="">
      <xdr:nvSpPr>
        <xdr:cNvPr id="353" name="楕円 352">
          <a:extLst>
            <a:ext uri="{FF2B5EF4-FFF2-40B4-BE49-F238E27FC236}">
              <a16:creationId xmlns:a16="http://schemas.microsoft.com/office/drawing/2014/main" id="{8655D3C0-6B62-494C-A68F-6BA3ABE4DD84}"/>
            </a:ext>
          </a:extLst>
        </xdr:cNvPr>
        <xdr:cNvSpPr/>
      </xdr:nvSpPr>
      <xdr:spPr>
        <a:xfrm>
          <a:off x="15430500" y="14256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157118</xdr:rowOff>
    </xdr:from>
    <xdr:to>
      <xdr:col>76</xdr:col>
      <xdr:colOff>165100</xdr:colOff>
      <xdr:row>83</xdr:row>
      <xdr:rowOff>87268</xdr:rowOff>
    </xdr:to>
    <xdr:sp macro="" textlink="">
      <xdr:nvSpPr>
        <xdr:cNvPr id="354" name="楕円 353">
          <a:extLst>
            <a:ext uri="{FF2B5EF4-FFF2-40B4-BE49-F238E27FC236}">
              <a16:creationId xmlns:a16="http://schemas.microsoft.com/office/drawing/2014/main" id="{9DB34DCC-F27A-48F0-B37C-57DBEDE896B4}"/>
            </a:ext>
          </a:extLst>
        </xdr:cNvPr>
        <xdr:cNvSpPr/>
      </xdr:nvSpPr>
      <xdr:spPr>
        <a:xfrm>
          <a:off x="14541500" y="14216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36468</xdr:rowOff>
    </xdr:from>
    <xdr:to>
      <xdr:col>81</xdr:col>
      <xdr:colOff>50800</xdr:colOff>
      <xdr:row>83</xdr:row>
      <xdr:rowOff>77288</xdr:rowOff>
    </xdr:to>
    <xdr:cxnSp macro="">
      <xdr:nvCxnSpPr>
        <xdr:cNvPr id="355" name="直線コネクタ 354">
          <a:extLst>
            <a:ext uri="{FF2B5EF4-FFF2-40B4-BE49-F238E27FC236}">
              <a16:creationId xmlns:a16="http://schemas.microsoft.com/office/drawing/2014/main" id="{CF36B38D-1A3F-433D-8B46-F3C300FD0A1C}"/>
            </a:ext>
          </a:extLst>
        </xdr:cNvPr>
        <xdr:cNvCxnSpPr/>
      </xdr:nvCxnSpPr>
      <xdr:spPr>
        <a:xfrm>
          <a:off x="14592300" y="14266818"/>
          <a:ext cx="889000" cy="40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109764</xdr:rowOff>
    </xdr:from>
    <xdr:to>
      <xdr:col>72</xdr:col>
      <xdr:colOff>38100</xdr:colOff>
      <xdr:row>83</xdr:row>
      <xdr:rowOff>39914</xdr:rowOff>
    </xdr:to>
    <xdr:sp macro="" textlink="">
      <xdr:nvSpPr>
        <xdr:cNvPr id="356" name="楕円 355">
          <a:extLst>
            <a:ext uri="{FF2B5EF4-FFF2-40B4-BE49-F238E27FC236}">
              <a16:creationId xmlns:a16="http://schemas.microsoft.com/office/drawing/2014/main" id="{D9380E4F-8E53-4799-8D16-506681B75989}"/>
            </a:ext>
          </a:extLst>
        </xdr:cNvPr>
        <xdr:cNvSpPr/>
      </xdr:nvSpPr>
      <xdr:spPr>
        <a:xfrm>
          <a:off x="13652500" y="14168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160564</xdr:rowOff>
    </xdr:from>
    <xdr:to>
      <xdr:col>76</xdr:col>
      <xdr:colOff>114300</xdr:colOff>
      <xdr:row>83</xdr:row>
      <xdr:rowOff>36468</xdr:rowOff>
    </xdr:to>
    <xdr:cxnSp macro="">
      <xdr:nvCxnSpPr>
        <xdr:cNvPr id="357" name="直線コネクタ 356">
          <a:extLst>
            <a:ext uri="{FF2B5EF4-FFF2-40B4-BE49-F238E27FC236}">
              <a16:creationId xmlns:a16="http://schemas.microsoft.com/office/drawing/2014/main" id="{956C9308-A5C4-4931-AFFA-E0A8AF0F61EB}"/>
            </a:ext>
          </a:extLst>
        </xdr:cNvPr>
        <xdr:cNvCxnSpPr/>
      </xdr:nvCxnSpPr>
      <xdr:spPr>
        <a:xfrm>
          <a:off x="13703300" y="14219464"/>
          <a:ext cx="889000" cy="47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160382</xdr:rowOff>
    </xdr:from>
    <xdr:to>
      <xdr:col>67</xdr:col>
      <xdr:colOff>101600</xdr:colOff>
      <xdr:row>83</xdr:row>
      <xdr:rowOff>90532</xdr:rowOff>
    </xdr:to>
    <xdr:sp macro="" textlink="">
      <xdr:nvSpPr>
        <xdr:cNvPr id="358" name="楕円 357">
          <a:extLst>
            <a:ext uri="{FF2B5EF4-FFF2-40B4-BE49-F238E27FC236}">
              <a16:creationId xmlns:a16="http://schemas.microsoft.com/office/drawing/2014/main" id="{04E9B08F-9B33-4867-8825-0F20A667B25A}"/>
            </a:ext>
          </a:extLst>
        </xdr:cNvPr>
        <xdr:cNvSpPr/>
      </xdr:nvSpPr>
      <xdr:spPr>
        <a:xfrm>
          <a:off x="12763500" y="14219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160564</xdr:rowOff>
    </xdr:from>
    <xdr:to>
      <xdr:col>71</xdr:col>
      <xdr:colOff>177800</xdr:colOff>
      <xdr:row>83</xdr:row>
      <xdr:rowOff>39732</xdr:rowOff>
    </xdr:to>
    <xdr:cxnSp macro="">
      <xdr:nvCxnSpPr>
        <xdr:cNvPr id="359" name="直線コネクタ 358">
          <a:extLst>
            <a:ext uri="{FF2B5EF4-FFF2-40B4-BE49-F238E27FC236}">
              <a16:creationId xmlns:a16="http://schemas.microsoft.com/office/drawing/2014/main" id="{A7D57CD2-954D-4D06-90E9-825CD3A57F08}"/>
            </a:ext>
          </a:extLst>
        </xdr:cNvPr>
        <xdr:cNvCxnSpPr/>
      </xdr:nvCxnSpPr>
      <xdr:spPr>
        <a:xfrm flipV="1">
          <a:off x="12814300" y="14219464"/>
          <a:ext cx="889000" cy="50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150240</xdr:rowOff>
    </xdr:from>
    <xdr:ext cx="405111" cy="259045"/>
    <xdr:sp macro="" textlink="">
      <xdr:nvSpPr>
        <xdr:cNvPr id="360" name="n_1aveValue【消防施設】&#10;有形固定資産減価償却率">
          <a:extLst>
            <a:ext uri="{FF2B5EF4-FFF2-40B4-BE49-F238E27FC236}">
              <a16:creationId xmlns:a16="http://schemas.microsoft.com/office/drawing/2014/main" id="{FA314C22-FF81-464F-8602-DB21FCE5300F}"/>
            </a:ext>
          </a:extLst>
        </xdr:cNvPr>
        <xdr:cNvSpPr txBox="1"/>
      </xdr:nvSpPr>
      <xdr:spPr>
        <a:xfrm>
          <a:off x="15266044" y="14380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142076</xdr:rowOff>
    </xdr:from>
    <xdr:ext cx="405111" cy="259045"/>
    <xdr:sp macro="" textlink="">
      <xdr:nvSpPr>
        <xdr:cNvPr id="361" name="n_2aveValue【消防施設】&#10;有形固定資産減価償却率">
          <a:extLst>
            <a:ext uri="{FF2B5EF4-FFF2-40B4-BE49-F238E27FC236}">
              <a16:creationId xmlns:a16="http://schemas.microsoft.com/office/drawing/2014/main" id="{01733FC0-8BDA-48F2-9D0F-DDBDFD52FC81}"/>
            </a:ext>
          </a:extLst>
        </xdr:cNvPr>
        <xdr:cNvSpPr txBox="1"/>
      </xdr:nvSpPr>
      <xdr:spPr>
        <a:xfrm>
          <a:off x="14389744" y="143724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114316</xdr:rowOff>
    </xdr:from>
    <xdr:ext cx="405111" cy="259045"/>
    <xdr:sp macro="" textlink="">
      <xdr:nvSpPr>
        <xdr:cNvPr id="362" name="n_3aveValue【消防施設】&#10;有形固定資産減価償却率">
          <a:extLst>
            <a:ext uri="{FF2B5EF4-FFF2-40B4-BE49-F238E27FC236}">
              <a16:creationId xmlns:a16="http://schemas.microsoft.com/office/drawing/2014/main" id="{DF676475-52C8-45FD-92AD-C27FB0E4D6A4}"/>
            </a:ext>
          </a:extLst>
        </xdr:cNvPr>
        <xdr:cNvSpPr txBox="1"/>
      </xdr:nvSpPr>
      <xdr:spPr>
        <a:xfrm>
          <a:off x="13500744" y="14344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102161</xdr:rowOff>
    </xdr:from>
    <xdr:ext cx="405111" cy="259045"/>
    <xdr:sp macro="" textlink="">
      <xdr:nvSpPr>
        <xdr:cNvPr id="363" name="n_4aveValue【消防施設】&#10;有形固定資産減価償却率">
          <a:extLst>
            <a:ext uri="{FF2B5EF4-FFF2-40B4-BE49-F238E27FC236}">
              <a16:creationId xmlns:a16="http://schemas.microsoft.com/office/drawing/2014/main" id="{09E3E99A-AED3-4F03-BDC8-6CF86FEB6A42}"/>
            </a:ext>
          </a:extLst>
        </xdr:cNvPr>
        <xdr:cNvSpPr txBox="1"/>
      </xdr:nvSpPr>
      <xdr:spPr>
        <a:xfrm>
          <a:off x="12611744" y="13989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81</xdr:row>
      <xdr:rowOff>144615</xdr:rowOff>
    </xdr:from>
    <xdr:ext cx="405111" cy="259045"/>
    <xdr:sp macro="" textlink="">
      <xdr:nvSpPr>
        <xdr:cNvPr id="364" name="n_1mainValue【消防施設】&#10;有形固定資産減価償却率">
          <a:extLst>
            <a:ext uri="{FF2B5EF4-FFF2-40B4-BE49-F238E27FC236}">
              <a16:creationId xmlns:a16="http://schemas.microsoft.com/office/drawing/2014/main" id="{1DC3F8F1-B39E-428C-85C1-18F8145F28C4}"/>
            </a:ext>
          </a:extLst>
        </xdr:cNvPr>
        <xdr:cNvSpPr txBox="1"/>
      </xdr:nvSpPr>
      <xdr:spPr>
        <a:xfrm>
          <a:off x="15266044" y="140320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103795</xdr:rowOff>
    </xdr:from>
    <xdr:ext cx="405111" cy="259045"/>
    <xdr:sp macro="" textlink="">
      <xdr:nvSpPr>
        <xdr:cNvPr id="365" name="n_2mainValue【消防施設】&#10;有形固定資産減価償却率">
          <a:extLst>
            <a:ext uri="{FF2B5EF4-FFF2-40B4-BE49-F238E27FC236}">
              <a16:creationId xmlns:a16="http://schemas.microsoft.com/office/drawing/2014/main" id="{BBE98D2E-E617-4CEF-A802-42AF4085AF97}"/>
            </a:ext>
          </a:extLst>
        </xdr:cNvPr>
        <xdr:cNvSpPr txBox="1"/>
      </xdr:nvSpPr>
      <xdr:spPr>
        <a:xfrm>
          <a:off x="14389744" y="139912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56441</xdr:rowOff>
    </xdr:from>
    <xdr:ext cx="405111" cy="259045"/>
    <xdr:sp macro="" textlink="">
      <xdr:nvSpPr>
        <xdr:cNvPr id="366" name="n_3mainValue【消防施設】&#10;有形固定資産減価償却率">
          <a:extLst>
            <a:ext uri="{FF2B5EF4-FFF2-40B4-BE49-F238E27FC236}">
              <a16:creationId xmlns:a16="http://schemas.microsoft.com/office/drawing/2014/main" id="{95342C21-AD49-4B94-B378-F37CADAAB2E2}"/>
            </a:ext>
          </a:extLst>
        </xdr:cNvPr>
        <xdr:cNvSpPr txBox="1"/>
      </xdr:nvSpPr>
      <xdr:spPr>
        <a:xfrm>
          <a:off x="13500744" y="13943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81659</xdr:rowOff>
    </xdr:from>
    <xdr:ext cx="405111" cy="259045"/>
    <xdr:sp macro="" textlink="">
      <xdr:nvSpPr>
        <xdr:cNvPr id="367" name="n_4mainValue【消防施設】&#10;有形固定資産減価償却率">
          <a:extLst>
            <a:ext uri="{FF2B5EF4-FFF2-40B4-BE49-F238E27FC236}">
              <a16:creationId xmlns:a16="http://schemas.microsoft.com/office/drawing/2014/main" id="{F1F86D7A-BF69-40E2-AB4F-3A84A625C20C}"/>
            </a:ext>
          </a:extLst>
        </xdr:cNvPr>
        <xdr:cNvSpPr txBox="1"/>
      </xdr:nvSpPr>
      <xdr:spPr>
        <a:xfrm>
          <a:off x="12611744" y="143120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368" name="正方形/長方形 367">
          <a:extLst>
            <a:ext uri="{FF2B5EF4-FFF2-40B4-BE49-F238E27FC236}">
              <a16:creationId xmlns:a16="http://schemas.microsoft.com/office/drawing/2014/main" id="{E888AC85-F06D-402D-B3D8-329D08193F79}"/>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369" name="正方形/長方形 368">
          <a:extLst>
            <a:ext uri="{FF2B5EF4-FFF2-40B4-BE49-F238E27FC236}">
              <a16:creationId xmlns:a16="http://schemas.microsoft.com/office/drawing/2014/main" id="{F4229ACE-CD97-4512-A8B9-94A709E36A63}"/>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370" name="正方形/長方形 369">
          <a:extLst>
            <a:ext uri="{FF2B5EF4-FFF2-40B4-BE49-F238E27FC236}">
              <a16:creationId xmlns:a16="http://schemas.microsoft.com/office/drawing/2014/main" id="{E167BCA9-DBF3-422B-8835-A5E54450ADB2}"/>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371" name="正方形/長方形 370">
          <a:extLst>
            <a:ext uri="{FF2B5EF4-FFF2-40B4-BE49-F238E27FC236}">
              <a16:creationId xmlns:a16="http://schemas.microsoft.com/office/drawing/2014/main" id="{31DE5D30-3DD8-4696-A171-97F618F4AB46}"/>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372" name="正方形/長方形 371">
          <a:extLst>
            <a:ext uri="{FF2B5EF4-FFF2-40B4-BE49-F238E27FC236}">
              <a16:creationId xmlns:a16="http://schemas.microsoft.com/office/drawing/2014/main" id="{E6240411-CF9D-4A5B-9F3A-B0DC0B826AE4}"/>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373" name="正方形/長方形 372">
          <a:extLst>
            <a:ext uri="{FF2B5EF4-FFF2-40B4-BE49-F238E27FC236}">
              <a16:creationId xmlns:a16="http://schemas.microsoft.com/office/drawing/2014/main" id="{577A3F04-B766-4479-9E65-ED3912027607}"/>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374" name="正方形/長方形 373">
          <a:extLst>
            <a:ext uri="{FF2B5EF4-FFF2-40B4-BE49-F238E27FC236}">
              <a16:creationId xmlns:a16="http://schemas.microsoft.com/office/drawing/2014/main" id="{D1C79F5F-CE68-4980-A0CF-6BCD3D509043}"/>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375" name="正方形/長方形 374">
          <a:extLst>
            <a:ext uri="{FF2B5EF4-FFF2-40B4-BE49-F238E27FC236}">
              <a16:creationId xmlns:a16="http://schemas.microsoft.com/office/drawing/2014/main" id="{E73FD51E-7EDB-4465-8C51-1CAF9BDB141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376" name="テキスト ボックス 375">
          <a:extLst>
            <a:ext uri="{FF2B5EF4-FFF2-40B4-BE49-F238E27FC236}">
              <a16:creationId xmlns:a16="http://schemas.microsoft.com/office/drawing/2014/main" id="{1BCECB39-8727-4C94-B62D-EBEF42AAE8AB}"/>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377" name="直線コネクタ 376">
          <a:extLst>
            <a:ext uri="{FF2B5EF4-FFF2-40B4-BE49-F238E27FC236}">
              <a16:creationId xmlns:a16="http://schemas.microsoft.com/office/drawing/2014/main" id="{2F378AD2-6C3B-4B3A-92C0-E45AE7B46B7D}"/>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378" name="直線コネクタ 377">
          <a:extLst>
            <a:ext uri="{FF2B5EF4-FFF2-40B4-BE49-F238E27FC236}">
              <a16:creationId xmlns:a16="http://schemas.microsoft.com/office/drawing/2014/main" id="{851BA822-9716-419F-9E52-CFCD544AD827}"/>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379" name="テキスト ボックス 378">
          <a:extLst>
            <a:ext uri="{FF2B5EF4-FFF2-40B4-BE49-F238E27FC236}">
              <a16:creationId xmlns:a16="http://schemas.microsoft.com/office/drawing/2014/main" id="{F5459C44-98E6-419D-9796-F412F4A96A1E}"/>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380" name="直線コネクタ 379">
          <a:extLst>
            <a:ext uri="{FF2B5EF4-FFF2-40B4-BE49-F238E27FC236}">
              <a16:creationId xmlns:a16="http://schemas.microsoft.com/office/drawing/2014/main" id="{C70BE378-099A-408C-BC6C-B87E60B661A5}"/>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381" name="テキスト ボックス 380">
          <a:extLst>
            <a:ext uri="{FF2B5EF4-FFF2-40B4-BE49-F238E27FC236}">
              <a16:creationId xmlns:a16="http://schemas.microsoft.com/office/drawing/2014/main" id="{5DB157F7-1E08-4A89-B751-7727542B07A7}"/>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382" name="直線コネクタ 381">
          <a:extLst>
            <a:ext uri="{FF2B5EF4-FFF2-40B4-BE49-F238E27FC236}">
              <a16:creationId xmlns:a16="http://schemas.microsoft.com/office/drawing/2014/main" id="{9EDBDE4D-BE3A-4A3F-9B66-C872C5239380}"/>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383" name="テキスト ボックス 382">
          <a:extLst>
            <a:ext uri="{FF2B5EF4-FFF2-40B4-BE49-F238E27FC236}">
              <a16:creationId xmlns:a16="http://schemas.microsoft.com/office/drawing/2014/main" id="{0938DB35-7423-4476-999C-B683861166D3}"/>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384" name="直線コネクタ 383">
          <a:extLst>
            <a:ext uri="{FF2B5EF4-FFF2-40B4-BE49-F238E27FC236}">
              <a16:creationId xmlns:a16="http://schemas.microsoft.com/office/drawing/2014/main" id="{8C2E8E87-639A-472B-A1D4-73E5E9CBBC62}"/>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385" name="テキスト ボックス 384">
          <a:extLst>
            <a:ext uri="{FF2B5EF4-FFF2-40B4-BE49-F238E27FC236}">
              <a16:creationId xmlns:a16="http://schemas.microsoft.com/office/drawing/2014/main" id="{310B5EB4-FC27-46EF-8B28-C1D108478B1C}"/>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386" name="直線コネクタ 385">
          <a:extLst>
            <a:ext uri="{FF2B5EF4-FFF2-40B4-BE49-F238E27FC236}">
              <a16:creationId xmlns:a16="http://schemas.microsoft.com/office/drawing/2014/main" id="{BC096112-062C-4D94-923F-225CAFAD0718}"/>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387" name="テキスト ボックス 386">
          <a:extLst>
            <a:ext uri="{FF2B5EF4-FFF2-40B4-BE49-F238E27FC236}">
              <a16:creationId xmlns:a16="http://schemas.microsoft.com/office/drawing/2014/main" id="{F7740E5C-76BC-446F-88B9-8861867FD02E}"/>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388" name="直線コネクタ 387">
          <a:extLst>
            <a:ext uri="{FF2B5EF4-FFF2-40B4-BE49-F238E27FC236}">
              <a16:creationId xmlns:a16="http://schemas.microsoft.com/office/drawing/2014/main" id="{038FDFEB-0D3B-4902-90D2-CA43531B3403}"/>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389" name="テキスト ボックス 388">
          <a:extLst>
            <a:ext uri="{FF2B5EF4-FFF2-40B4-BE49-F238E27FC236}">
              <a16:creationId xmlns:a16="http://schemas.microsoft.com/office/drawing/2014/main" id="{4831ED91-322B-4FEF-ABF7-60028E16056C}"/>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390" name="【消防施設】&#10;一人当たり面積グラフ枠">
          <a:extLst>
            <a:ext uri="{FF2B5EF4-FFF2-40B4-BE49-F238E27FC236}">
              <a16:creationId xmlns:a16="http://schemas.microsoft.com/office/drawing/2014/main" id="{8AC1AC0B-1394-4445-BF39-6C9A9B84B6CC}"/>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123189</xdr:rowOff>
    </xdr:from>
    <xdr:to>
      <xdr:col>116</xdr:col>
      <xdr:colOff>62864</xdr:colOff>
      <xdr:row>86</xdr:row>
      <xdr:rowOff>87630</xdr:rowOff>
    </xdr:to>
    <xdr:cxnSp macro="">
      <xdr:nvCxnSpPr>
        <xdr:cNvPr id="391" name="直線コネクタ 390">
          <a:extLst>
            <a:ext uri="{FF2B5EF4-FFF2-40B4-BE49-F238E27FC236}">
              <a16:creationId xmlns:a16="http://schemas.microsoft.com/office/drawing/2014/main" id="{9F5A0CF5-1812-4AD2-8E5D-B8D97AA73A1C}"/>
            </a:ext>
          </a:extLst>
        </xdr:cNvPr>
        <xdr:cNvCxnSpPr/>
      </xdr:nvCxnSpPr>
      <xdr:spPr>
        <a:xfrm flipV="1">
          <a:off x="22160864" y="13496289"/>
          <a:ext cx="0" cy="13360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91457</xdr:rowOff>
    </xdr:from>
    <xdr:ext cx="469744" cy="259045"/>
    <xdr:sp macro="" textlink="">
      <xdr:nvSpPr>
        <xdr:cNvPr id="392" name="【消防施設】&#10;一人当たり面積最小値テキスト">
          <a:extLst>
            <a:ext uri="{FF2B5EF4-FFF2-40B4-BE49-F238E27FC236}">
              <a16:creationId xmlns:a16="http://schemas.microsoft.com/office/drawing/2014/main" id="{87BBFA1F-4D1B-4C39-B7A7-AB5DAF0A514B}"/>
            </a:ext>
          </a:extLst>
        </xdr:cNvPr>
        <xdr:cNvSpPr txBox="1"/>
      </xdr:nvSpPr>
      <xdr:spPr>
        <a:xfrm>
          <a:off x="22199600" y="1483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87630</xdr:rowOff>
    </xdr:from>
    <xdr:to>
      <xdr:col>116</xdr:col>
      <xdr:colOff>152400</xdr:colOff>
      <xdr:row>86</xdr:row>
      <xdr:rowOff>87630</xdr:rowOff>
    </xdr:to>
    <xdr:cxnSp macro="">
      <xdr:nvCxnSpPr>
        <xdr:cNvPr id="393" name="直線コネクタ 392">
          <a:extLst>
            <a:ext uri="{FF2B5EF4-FFF2-40B4-BE49-F238E27FC236}">
              <a16:creationId xmlns:a16="http://schemas.microsoft.com/office/drawing/2014/main" id="{F8EEB8A4-7F9A-4479-8176-EC87573E4ACE}"/>
            </a:ext>
          </a:extLst>
        </xdr:cNvPr>
        <xdr:cNvCxnSpPr/>
      </xdr:nvCxnSpPr>
      <xdr:spPr>
        <a:xfrm>
          <a:off x="22072600" y="14832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69866</xdr:rowOff>
    </xdr:from>
    <xdr:ext cx="469744" cy="259045"/>
    <xdr:sp macro="" textlink="">
      <xdr:nvSpPr>
        <xdr:cNvPr id="394" name="【消防施設】&#10;一人当たり面積最大値テキスト">
          <a:extLst>
            <a:ext uri="{FF2B5EF4-FFF2-40B4-BE49-F238E27FC236}">
              <a16:creationId xmlns:a16="http://schemas.microsoft.com/office/drawing/2014/main" id="{02FEC024-E597-43F3-B294-37C387C27DA5}"/>
            </a:ext>
          </a:extLst>
        </xdr:cNvPr>
        <xdr:cNvSpPr txBox="1"/>
      </xdr:nvSpPr>
      <xdr:spPr>
        <a:xfrm>
          <a:off x="22199600" y="13271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123189</xdr:rowOff>
    </xdr:from>
    <xdr:to>
      <xdr:col>116</xdr:col>
      <xdr:colOff>152400</xdr:colOff>
      <xdr:row>78</xdr:row>
      <xdr:rowOff>123189</xdr:rowOff>
    </xdr:to>
    <xdr:cxnSp macro="">
      <xdr:nvCxnSpPr>
        <xdr:cNvPr id="395" name="直線コネクタ 394">
          <a:extLst>
            <a:ext uri="{FF2B5EF4-FFF2-40B4-BE49-F238E27FC236}">
              <a16:creationId xmlns:a16="http://schemas.microsoft.com/office/drawing/2014/main" id="{119690F6-FD4C-4052-8A3F-2D56B1389569}"/>
            </a:ext>
          </a:extLst>
        </xdr:cNvPr>
        <xdr:cNvCxnSpPr/>
      </xdr:nvCxnSpPr>
      <xdr:spPr>
        <a:xfrm>
          <a:off x="22072600" y="134962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15257</xdr:rowOff>
    </xdr:from>
    <xdr:ext cx="469744" cy="259045"/>
    <xdr:sp macro="" textlink="">
      <xdr:nvSpPr>
        <xdr:cNvPr id="396" name="【消防施設】&#10;一人当たり面積平均値テキスト">
          <a:extLst>
            <a:ext uri="{FF2B5EF4-FFF2-40B4-BE49-F238E27FC236}">
              <a16:creationId xmlns:a16="http://schemas.microsoft.com/office/drawing/2014/main" id="{2D7BD2A9-401D-4221-9EF7-4146996F6598}"/>
            </a:ext>
          </a:extLst>
        </xdr:cNvPr>
        <xdr:cNvSpPr txBox="1"/>
      </xdr:nvSpPr>
      <xdr:spPr>
        <a:xfrm>
          <a:off x="22199600" y="144170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36830</xdr:rowOff>
    </xdr:from>
    <xdr:to>
      <xdr:col>116</xdr:col>
      <xdr:colOff>114300</xdr:colOff>
      <xdr:row>84</xdr:row>
      <xdr:rowOff>138430</xdr:rowOff>
    </xdr:to>
    <xdr:sp macro="" textlink="">
      <xdr:nvSpPr>
        <xdr:cNvPr id="397" name="フローチャート: 判断 396">
          <a:extLst>
            <a:ext uri="{FF2B5EF4-FFF2-40B4-BE49-F238E27FC236}">
              <a16:creationId xmlns:a16="http://schemas.microsoft.com/office/drawing/2014/main" id="{632D541A-7929-404C-B8D8-C961BA851E6C}"/>
            </a:ext>
          </a:extLst>
        </xdr:cNvPr>
        <xdr:cNvSpPr/>
      </xdr:nvSpPr>
      <xdr:spPr>
        <a:xfrm>
          <a:off x="22110700" y="14438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72389</xdr:rowOff>
    </xdr:from>
    <xdr:to>
      <xdr:col>112</xdr:col>
      <xdr:colOff>38100</xdr:colOff>
      <xdr:row>85</xdr:row>
      <xdr:rowOff>2539</xdr:rowOff>
    </xdr:to>
    <xdr:sp macro="" textlink="">
      <xdr:nvSpPr>
        <xdr:cNvPr id="398" name="フローチャート: 判断 397">
          <a:extLst>
            <a:ext uri="{FF2B5EF4-FFF2-40B4-BE49-F238E27FC236}">
              <a16:creationId xmlns:a16="http://schemas.microsoft.com/office/drawing/2014/main" id="{8D86271B-FAD8-4068-AC2B-1D89538AE456}"/>
            </a:ext>
          </a:extLst>
        </xdr:cNvPr>
        <xdr:cNvSpPr/>
      </xdr:nvSpPr>
      <xdr:spPr>
        <a:xfrm>
          <a:off x="21272500" y="14474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71120</xdr:rowOff>
    </xdr:from>
    <xdr:to>
      <xdr:col>107</xdr:col>
      <xdr:colOff>101600</xdr:colOff>
      <xdr:row>85</xdr:row>
      <xdr:rowOff>1270</xdr:rowOff>
    </xdr:to>
    <xdr:sp macro="" textlink="">
      <xdr:nvSpPr>
        <xdr:cNvPr id="399" name="フローチャート: 判断 398">
          <a:extLst>
            <a:ext uri="{FF2B5EF4-FFF2-40B4-BE49-F238E27FC236}">
              <a16:creationId xmlns:a16="http://schemas.microsoft.com/office/drawing/2014/main" id="{4D417D5D-2563-4FA1-AC86-B9444B29832A}"/>
            </a:ext>
          </a:extLst>
        </xdr:cNvPr>
        <xdr:cNvSpPr/>
      </xdr:nvSpPr>
      <xdr:spPr>
        <a:xfrm>
          <a:off x="20383500" y="14472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68580</xdr:rowOff>
    </xdr:from>
    <xdr:to>
      <xdr:col>102</xdr:col>
      <xdr:colOff>165100</xdr:colOff>
      <xdr:row>84</xdr:row>
      <xdr:rowOff>170180</xdr:rowOff>
    </xdr:to>
    <xdr:sp macro="" textlink="">
      <xdr:nvSpPr>
        <xdr:cNvPr id="400" name="フローチャート: 判断 399">
          <a:extLst>
            <a:ext uri="{FF2B5EF4-FFF2-40B4-BE49-F238E27FC236}">
              <a16:creationId xmlns:a16="http://schemas.microsoft.com/office/drawing/2014/main" id="{0E7EE83D-BA2D-4E4B-9592-4D0DB890DBC9}"/>
            </a:ext>
          </a:extLst>
        </xdr:cNvPr>
        <xdr:cNvSpPr/>
      </xdr:nvSpPr>
      <xdr:spPr>
        <a:xfrm>
          <a:off x="19494500" y="14470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62230</xdr:rowOff>
    </xdr:from>
    <xdr:to>
      <xdr:col>98</xdr:col>
      <xdr:colOff>38100</xdr:colOff>
      <xdr:row>84</xdr:row>
      <xdr:rowOff>163830</xdr:rowOff>
    </xdr:to>
    <xdr:sp macro="" textlink="">
      <xdr:nvSpPr>
        <xdr:cNvPr id="401" name="フローチャート: 判断 400">
          <a:extLst>
            <a:ext uri="{FF2B5EF4-FFF2-40B4-BE49-F238E27FC236}">
              <a16:creationId xmlns:a16="http://schemas.microsoft.com/office/drawing/2014/main" id="{009964D5-1E8F-4B0B-9377-211CBB38CB89}"/>
            </a:ext>
          </a:extLst>
        </xdr:cNvPr>
        <xdr:cNvSpPr/>
      </xdr:nvSpPr>
      <xdr:spPr>
        <a:xfrm>
          <a:off x="18605500" y="14464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402" name="テキスト ボックス 401">
          <a:extLst>
            <a:ext uri="{FF2B5EF4-FFF2-40B4-BE49-F238E27FC236}">
              <a16:creationId xmlns:a16="http://schemas.microsoft.com/office/drawing/2014/main" id="{FD319E4D-78BB-43C3-9247-35F95F8285D2}"/>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403" name="テキスト ボックス 402">
          <a:extLst>
            <a:ext uri="{FF2B5EF4-FFF2-40B4-BE49-F238E27FC236}">
              <a16:creationId xmlns:a16="http://schemas.microsoft.com/office/drawing/2014/main" id="{6AD2BA49-3BC5-4A57-AC03-96F87D5ED111}"/>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404" name="テキスト ボックス 403">
          <a:extLst>
            <a:ext uri="{FF2B5EF4-FFF2-40B4-BE49-F238E27FC236}">
              <a16:creationId xmlns:a16="http://schemas.microsoft.com/office/drawing/2014/main" id="{A28C1B9A-4B7A-4E75-9D38-FC1688BE2EEC}"/>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405" name="テキスト ボックス 404">
          <a:extLst>
            <a:ext uri="{FF2B5EF4-FFF2-40B4-BE49-F238E27FC236}">
              <a16:creationId xmlns:a16="http://schemas.microsoft.com/office/drawing/2014/main" id="{82D63413-E03C-4249-953B-272B81FFE288}"/>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406" name="テキスト ボックス 405">
          <a:extLst>
            <a:ext uri="{FF2B5EF4-FFF2-40B4-BE49-F238E27FC236}">
              <a16:creationId xmlns:a16="http://schemas.microsoft.com/office/drawing/2014/main" id="{B68D058B-79CF-4286-9D9F-1C66303653DC}"/>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100330</xdr:rowOff>
    </xdr:from>
    <xdr:to>
      <xdr:col>112</xdr:col>
      <xdr:colOff>38100</xdr:colOff>
      <xdr:row>86</xdr:row>
      <xdr:rowOff>30480</xdr:rowOff>
    </xdr:to>
    <xdr:sp macro="" textlink="">
      <xdr:nvSpPr>
        <xdr:cNvPr id="407" name="楕円 406">
          <a:extLst>
            <a:ext uri="{FF2B5EF4-FFF2-40B4-BE49-F238E27FC236}">
              <a16:creationId xmlns:a16="http://schemas.microsoft.com/office/drawing/2014/main" id="{E1D58315-6DF9-4EA3-983E-22AA3033AB58}"/>
            </a:ext>
          </a:extLst>
        </xdr:cNvPr>
        <xdr:cNvSpPr/>
      </xdr:nvSpPr>
      <xdr:spPr>
        <a:xfrm>
          <a:off x="21272500" y="14673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104139</xdr:rowOff>
    </xdr:from>
    <xdr:to>
      <xdr:col>107</xdr:col>
      <xdr:colOff>101600</xdr:colOff>
      <xdr:row>86</xdr:row>
      <xdr:rowOff>34289</xdr:rowOff>
    </xdr:to>
    <xdr:sp macro="" textlink="">
      <xdr:nvSpPr>
        <xdr:cNvPr id="408" name="楕円 407">
          <a:extLst>
            <a:ext uri="{FF2B5EF4-FFF2-40B4-BE49-F238E27FC236}">
              <a16:creationId xmlns:a16="http://schemas.microsoft.com/office/drawing/2014/main" id="{316C81BD-F3D8-450E-8386-7FC997985E5C}"/>
            </a:ext>
          </a:extLst>
        </xdr:cNvPr>
        <xdr:cNvSpPr/>
      </xdr:nvSpPr>
      <xdr:spPr>
        <a:xfrm>
          <a:off x="20383500" y="14677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151130</xdr:rowOff>
    </xdr:from>
    <xdr:to>
      <xdr:col>111</xdr:col>
      <xdr:colOff>177800</xdr:colOff>
      <xdr:row>85</xdr:row>
      <xdr:rowOff>154939</xdr:rowOff>
    </xdr:to>
    <xdr:cxnSp macro="">
      <xdr:nvCxnSpPr>
        <xdr:cNvPr id="409" name="直線コネクタ 408">
          <a:extLst>
            <a:ext uri="{FF2B5EF4-FFF2-40B4-BE49-F238E27FC236}">
              <a16:creationId xmlns:a16="http://schemas.microsoft.com/office/drawing/2014/main" id="{49E45C27-C35C-42B5-991A-8F07BE789AC6}"/>
            </a:ext>
          </a:extLst>
        </xdr:cNvPr>
        <xdr:cNvCxnSpPr/>
      </xdr:nvCxnSpPr>
      <xdr:spPr>
        <a:xfrm flipV="1">
          <a:off x="20434300" y="14724380"/>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106680</xdr:rowOff>
    </xdr:from>
    <xdr:to>
      <xdr:col>102</xdr:col>
      <xdr:colOff>165100</xdr:colOff>
      <xdr:row>86</xdr:row>
      <xdr:rowOff>36830</xdr:rowOff>
    </xdr:to>
    <xdr:sp macro="" textlink="">
      <xdr:nvSpPr>
        <xdr:cNvPr id="410" name="楕円 409">
          <a:extLst>
            <a:ext uri="{FF2B5EF4-FFF2-40B4-BE49-F238E27FC236}">
              <a16:creationId xmlns:a16="http://schemas.microsoft.com/office/drawing/2014/main" id="{D7C1322D-06AD-4D6B-804D-4F168588297D}"/>
            </a:ext>
          </a:extLst>
        </xdr:cNvPr>
        <xdr:cNvSpPr/>
      </xdr:nvSpPr>
      <xdr:spPr>
        <a:xfrm>
          <a:off x="19494500" y="14679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154939</xdr:rowOff>
    </xdr:from>
    <xdr:to>
      <xdr:col>107</xdr:col>
      <xdr:colOff>50800</xdr:colOff>
      <xdr:row>85</xdr:row>
      <xdr:rowOff>157480</xdr:rowOff>
    </xdr:to>
    <xdr:cxnSp macro="">
      <xdr:nvCxnSpPr>
        <xdr:cNvPr id="411" name="直線コネクタ 410">
          <a:extLst>
            <a:ext uri="{FF2B5EF4-FFF2-40B4-BE49-F238E27FC236}">
              <a16:creationId xmlns:a16="http://schemas.microsoft.com/office/drawing/2014/main" id="{C1A50107-A787-42CF-AD68-6542EAF1B511}"/>
            </a:ext>
          </a:extLst>
        </xdr:cNvPr>
        <xdr:cNvCxnSpPr/>
      </xdr:nvCxnSpPr>
      <xdr:spPr>
        <a:xfrm flipV="1">
          <a:off x="19545300" y="14728189"/>
          <a:ext cx="889000" cy="2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168911</xdr:rowOff>
    </xdr:from>
    <xdr:to>
      <xdr:col>98</xdr:col>
      <xdr:colOff>38100</xdr:colOff>
      <xdr:row>85</xdr:row>
      <xdr:rowOff>99061</xdr:rowOff>
    </xdr:to>
    <xdr:sp macro="" textlink="">
      <xdr:nvSpPr>
        <xdr:cNvPr id="412" name="楕円 411">
          <a:extLst>
            <a:ext uri="{FF2B5EF4-FFF2-40B4-BE49-F238E27FC236}">
              <a16:creationId xmlns:a16="http://schemas.microsoft.com/office/drawing/2014/main" id="{957AEE0E-D924-467F-92B1-C3C656E7A41E}"/>
            </a:ext>
          </a:extLst>
        </xdr:cNvPr>
        <xdr:cNvSpPr/>
      </xdr:nvSpPr>
      <xdr:spPr>
        <a:xfrm>
          <a:off x="18605500" y="14570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48261</xdr:rowOff>
    </xdr:from>
    <xdr:to>
      <xdr:col>102</xdr:col>
      <xdr:colOff>114300</xdr:colOff>
      <xdr:row>85</xdr:row>
      <xdr:rowOff>157480</xdr:rowOff>
    </xdr:to>
    <xdr:cxnSp macro="">
      <xdr:nvCxnSpPr>
        <xdr:cNvPr id="413" name="直線コネクタ 412">
          <a:extLst>
            <a:ext uri="{FF2B5EF4-FFF2-40B4-BE49-F238E27FC236}">
              <a16:creationId xmlns:a16="http://schemas.microsoft.com/office/drawing/2014/main" id="{7FBE970F-7B71-4696-86A7-06A30CF738E5}"/>
            </a:ext>
          </a:extLst>
        </xdr:cNvPr>
        <xdr:cNvCxnSpPr/>
      </xdr:nvCxnSpPr>
      <xdr:spPr>
        <a:xfrm>
          <a:off x="18656300" y="14621511"/>
          <a:ext cx="889000" cy="109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19066</xdr:rowOff>
    </xdr:from>
    <xdr:ext cx="469744" cy="259045"/>
    <xdr:sp macro="" textlink="">
      <xdr:nvSpPr>
        <xdr:cNvPr id="414" name="n_1aveValue【消防施設】&#10;一人当たり面積">
          <a:extLst>
            <a:ext uri="{FF2B5EF4-FFF2-40B4-BE49-F238E27FC236}">
              <a16:creationId xmlns:a16="http://schemas.microsoft.com/office/drawing/2014/main" id="{14C922E6-2C24-4647-B1AE-CA6A5F9A5CD0}"/>
            </a:ext>
          </a:extLst>
        </xdr:cNvPr>
        <xdr:cNvSpPr txBox="1"/>
      </xdr:nvSpPr>
      <xdr:spPr>
        <a:xfrm>
          <a:off x="21075727" y="14249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17797</xdr:rowOff>
    </xdr:from>
    <xdr:ext cx="469744" cy="259045"/>
    <xdr:sp macro="" textlink="">
      <xdr:nvSpPr>
        <xdr:cNvPr id="415" name="n_2aveValue【消防施設】&#10;一人当たり面積">
          <a:extLst>
            <a:ext uri="{FF2B5EF4-FFF2-40B4-BE49-F238E27FC236}">
              <a16:creationId xmlns:a16="http://schemas.microsoft.com/office/drawing/2014/main" id="{63A27861-8B66-417B-94EB-683CE88BF365}"/>
            </a:ext>
          </a:extLst>
        </xdr:cNvPr>
        <xdr:cNvSpPr txBox="1"/>
      </xdr:nvSpPr>
      <xdr:spPr>
        <a:xfrm>
          <a:off x="20199427" y="14248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15257</xdr:rowOff>
    </xdr:from>
    <xdr:ext cx="469744" cy="259045"/>
    <xdr:sp macro="" textlink="">
      <xdr:nvSpPr>
        <xdr:cNvPr id="416" name="n_3aveValue【消防施設】&#10;一人当たり面積">
          <a:extLst>
            <a:ext uri="{FF2B5EF4-FFF2-40B4-BE49-F238E27FC236}">
              <a16:creationId xmlns:a16="http://schemas.microsoft.com/office/drawing/2014/main" id="{D2E817D2-F36B-4A35-963D-76EB9B611BA9}"/>
            </a:ext>
          </a:extLst>
        </xdr:cNvPr>
        <xdr:cNvSpPr txBox="1"/>
      </xdr:nvSpPr>
      <xdr:spPr>
        <a:xfrm>
          <a:off x="19310427" y="14245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8907</xdr:rowOff>
    </xdr:from>
    <xdr:ext cx="469744" cy="259045"/>
    <xdr:sp macro="" textlink="">
      <xdr:nvSpPr>
        <xdr:cNvPr id="417" name="n_4aveValue【消防施設】&#10;一人当たり面積">
          <a:extLst>
            <a:ext uri="{FF2B5EF4-FFF2-40B4-BE49-F238E27FC236}">
              <a16:creationId xmlns:a16="http://schemas.microsoft.com/office/drawing/2014/main" id="{CD7429FE-A493-41F0-B16B-99A2D3F35A6E}"/>
            </a:ext>
          </a:extLst>
        </xdr:cNvPr>
        <xdr:cNvSpPr txBox="1"/>
      </xdr:nvSpPr>
      <xdr:spPr>
        <a:xfrm>
          <a:off x="18421427" y="14239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21607</xdr:rowOff>
    </xdr:from>
    <xdr:ext cx="469744" cy="259045"/>
    <xdr:sp macro="" textlink="">
      <xdr:nvSpPr>
        <xdr:cNvPr id="418" name="n_1mainValue【消防施設】&#10;一人当たり面積">
          <a:extLst>
            <a:ext uri="{FF2B5EF4-FFF2-40B4-BE49-F238E27FC236}">
              <a16:creationId xmlns:a16="http://schemas.microsoft.com/office/drawing/2014/main" id="{D88F383E-D556-4B54-B76E-53B718816DCB}"/>
            </a:ext>
          </a:extLst>
        </xdr:cNvPr>
        <xdr:cNvSpPr txBox="1"/>
      </xdr:nvSpPr>
      <xdr:spPr>
        <a:xfrm>
          <a:off x="21075727" y="14766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25416</xdr:rowOff>
    </xdr:from>
    <xdr:ext cx="469744" cy="259045"/>
    <xdr:sp macro="" textlink="">
      <xdr:nvSpPr>
        <xdr:cNvPr id="419" name="n_2mainValue【消防施設】&#10;一人当たり面積">
          <a:extLst>
            <a:ext uri="{FF2B5EF4-FFF2-40B4-BE49-F238E27FC236}">
              <a16:creationId xmlns:a16="http://schemas.microsoft.com/office/drawing/2014/main" id="{4343B440-65AC-4DBD-AFB6-563840D40F89}"/>
            </a:ext>
          </a:extLst>
        </xdr:cNvPr>
        <xdr:cNvSpPr txBox="1"/>
      </xdr:nvSpPr>
      <xdr:spPr>
        <a:xfrm>
          <a:off x="20199427" y="14770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27957</xdr:rowOff>
    </xdr:from>
    <xdr:ext cx="469744" cy="259045"/>
    <xdr:sp macro="" textlink="">
      <xdr:nvSpPr>
        <xdr:cNvPr id="420" name="n_3mainValue【消防施設】&#10;一人当たり面積">
          <a:extLst>
            <a:ext uri="{FF2B5EF4-FFF2-40B4-BE49-F238E27FC236}">
              <a16:creationId xmlns:a16="http://schemas.microsoft.com/office/drawing/2014/main" id="{4DA4161C-D9C1-4807-8D7E-2AB2B4D7ADFB}"/>
            </a:ext>
          </a:extLst>
        </xdr:cNvPr>
        <xdr:cNvSpPr txBox="1"/>
      </xdr:nvSpPr>
      <xdr:spPr>
        <a:xfrm>
          <a:off x="19310427" y="14772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90188</xdr:rowOff>
    </xdr:from>
    <xdr:ext cx="469744" cy="259045"/>
    <xdr:sp macro="" textlink="">
      <xdr:nvSpPr>
        <xdr:cNvPr id="421" name="n_4mainValue【消防施設】&#10;一人当たり面積">
          <a:extLst>
            <a:ext uri="{FF2B5EF4-FFF2-40B4-BE49-F238E27FC236}">
              <a16:creationId xmlns:a16="http://schemas.microsoft.com/office/drawing/2014/main" id="{953A411B-8909-4995-99B7-4786755F8695}"/>
            </a:ext>
          </a:extLst>
        </xdr:cNvPr>
        <xdr:cNvSpPr txBox="1"/>
      </xdr:nvSpPr>
      <xdr:spPr>
        <a:xfrm>
          <a:off x="18421427" y="14663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422" name="正方形/長方形 421">
          <a:extLst>
            <a:ext uri="{FF2B5EF4-FFF2-40B4-BE49-F238E27FC236}">
              <a16:creationId xmlns:a16="http://schemas.microsoft.com/office/drawing/2014/main" id="{E33AB3E6-1CF1-40F9-8970-DD4EFB231A09}"/>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423" name="正方形/長方形 422">
          <a:extLst>
            <a:ext uri="{FF2B5EF4-FFF2-40B4-BE49-F238E27FC236}">
              <a16:creationId xmlns:a16="http://schemas.microsoft.com/office/drawing/2014/main" id="{8B09CCF9-94CE-41E6-8476-903844D3BCAE}"/>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424" name="正方形/長方形 423">
          <a:extLst>
            <a:ext uri="{FF2B5EF4-FFF2-40B4-BE49-F238E27FC236}">
              <a16:creationId xmlns:a16="http://schemas.microsoft.com/office/drawing/2014/main" id="{FCE2635E-D8E9-4AB6-BC67-BFE47FE23BD7}"/>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425" name="正方形/長方形 424">
          <a:extLst>
            <a:ext uri="{FF2B5EF4-FFF2-40B4-BE49-F238E27FC236}">
              <a16:creationId xmlns:a16="http://schemas.microsoft.com/office/drawing/2014/main" id="{FEA37119-A7BD-4492-92D3-DB1D9186BCC5}"/>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426" name="正方形/長方形 425">
          <a:extLst>
            <a:ext uri="{FF2B5EF4-FFF2-40B4-BE49-F238E27FC236}">
              <a16:creationId xmlns:a16="http://schemas.microsoft.com/office/drawing/2014/main" id="{5D127590-B1A5-4B75-8D9A-02AFD59A0A56}"/>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427" name="正方形/長方形 426">
          <a:extLst>
            <a:ext uri="{FF2B5EF4-FFF2-40B4-BE49-F238E27FC236}">
              <a16:creationId xmlns:a16="http://schemas.microsoft.com/office/drawing/2014/main" id="{8AAFAD13-386C-4E0B-B769-5027B8BCEBCB}"/>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428" name="正方形/長方形 427">
          <a:extLst>
            <a:ext uri="{FF2B5EF4-FFF2-40B4-BE49-F238E27FC236}">
              <a16:creationId xmlns:a16="http://schemas.microsoft.com/office/drawing/2014/main" id="{3A68083F-FCA5-45BB-98ED-23A4275C2D95}"/>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429" name="正方形/長方形 428">
          <a:extLst>
            <a:ext uri="{FF2B5EF4-FFF2-40B4-BE49-F238E27FC236}">
              <a16:creationId xmlns:a16="http://schemas.microsoft.com/office/drawing/2014/main" id="{A7BC6DDD-7A84-4D4E-A2F1-B32BCDA09A8A}"/>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430" name="テキスト ボックス 429">
          <a:extLst>
            <a:ext uri="{FF2B5EF4-FFF2-40B4-BE49-F238E27FC236}">
              <a16:creationId xmlns:a16="http://schemas.microsoft.com/office/drawing/2014/main" id="{1E5D967D-6D4B-4D5B-AEF2-15030696A032}"/>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431" name="直線コネクタ 430">
          <a:extLst>
            <a:ext uri="{FF2B5EF4-FFF2-40B4-BE49-F238E27FC236}">
              <a16:creationId xmlns:a16="http://schemas.microsoft.com/office/drawing/2014/main" id="{F6A6D6A3-1D19-427B-8BCF-3BECE36B5AEE}"/>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432" name="テキスト ボックス 431">
          <a:extLst>
            <a:ext uri="{FF2B5EF4-FFF2-40B4-BE49-F238E27FC236}">
              <a16:creationId xmlns:a16="http://schemas.microsoft.com/office/drawing/2014/main" id="{25B03877-6EDA-48C6-868E-9E16496E4AF2}"/>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433" name="直線コネクタ 432">
          <a:extLst>
            <a:ext uri="{FF2B5EF4-FFF2-40B4-BE49-F238E27FC236}">
              <a16:creationId xmlns:a16="http://schemas.microsoft.com/office/drawing/2014/main" id="{97C8CD8C-3835-43F1-A48B-3F360973C989}"/>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434" name="テキスト ボックス 433">
          <a:extLst>
            <a:ext uri="{FF2B5EF4-FFF2-40B4-BE49-F238E27FC236}">
              <a16:creationId xmlns:a16="http://schemas.microsoft.com/office/drawing/2014/main" id="{2A778507-64CB-44C7-9AE7-3DFBC4F3CBC3}"/>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435" name="直線コネクタ 434">
          <a:extLst>
            <a:ext uri="{FF2B5EF4-FFF2-40B4-BE49-F238E27FC236}">
              <a16:creationId xmlns:a16="http://schemas.microsoft.com/office/drawing/2014/main" id="{12A79B7D-D540-4603-AB77-0C3A0A0A09D2}"/>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436" name="テキスト ボックス 435">
          <a:extLst>
            <a:ext uri="{FF2B5EF4-FFF2-40B4-BE49-F238E27FC236}">
              <a16:creationId xmlns:a16="http://schemas.microsoft.com/office/drawing/2014/main" id="{6D718DB1-7A72-4A06-B153-2A8B56C8A643}"/>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437" name="直線コネクタ 436">
          <a:extLst>
            <a:ext uri="{FF2B5EF4-FFF2-40B4-BE49-F238E27FC236}">
              <a16:creationId xmlns:a16="http://schemas.microsoft.com/office/drawing/2014/main" id="{97C32EB1-A875-4557-8F07-E6FBC551B6B4}"/>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438" name="テキスト ボックス 437">
          <a:extLst>
            <a:ext uri="{FF2B5EF4-FFF2-40B4-BE49-F238E27FC236}">
              <a16:creationId xmlns:a16="http://schemas.microsoft.com/office/drawing/2014/main" id="{EF0B8520-050C-4BD8-8015-6D5FE6ACFE2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439" name="直線コネクタ 438">
          <a:extLst>
            <a:ext uri="{FF2B5EF4-FFF2-40B4-BE49-F238E27FC236}">
              <a16:creationId xmlns:a16="http://schemas.microsoft.com/office/drawing/2014/main" id="{5B18A08D-1720-4A6A-A152-9F342E4F28AC}"/>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440" name="テキスト ボックス 439">
          <a:extLst>
            <a:ext uri="{FF2B5EF4-FFF2-40B4-BE49-F238E27FC236}">
              <a16:creationId xmlns:a16="http://schemas.microsoft.com/office/drawing/2014/main" id="{3F62B478-8936-4F2A-80CE-2553798F0461}"/>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441" name="直線コネクタ 440">
          <a:extLst>
            <a:ext uri="{FF2B5EF4-FFF2-40B4-BE49-F238E27FC236}">
              <a16:creationId xmlns:a16="http://schemas.microsoft.com/office/drawing/2014/main" id="{3671FE0E-4D95-4A55-AA2A-82E2634F74D7}"/>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442" name="テキスト ボックス 441">
          <a:extLst>
            <a:ext uri="{FF2B5EF4-FFF2-40B4-BE49-F238E27FC236}">
              <a16:creationId xmlns:a16="http://schemas.microsoft.com/office/drawing/2014/main" id="{4A0F5304-DFA3-4D49-8949-756466717D33}"/>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443" name="直線コネクタ 442">
          <a:extLst>
            <a:ext uri="{FF2B5EF4-FFF2-40B4-BE49-F238E27FC236}">
              <a16:creationId xmlns:a16="http://schemas.microsoft.com/office/drawing/2014/main" id="{5F311243-95C3-473F-8BF1-D83D56E99771}"/>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444" name="テキスト ボックス 443">
          <a:extLst>
            <a:ext uri="{FF2B5EF4-FFF2-40B4-BE49-F238E27FC236}">
              <a16:creationId xmlns:a16="http://schemas.microsoft.com/office/drawing/2014/main" id="{91B7A6EE-3B79-4FC2-BF2A-625996C69D0A}"/>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445" name="直線コネクタ 444">
          <a:extLst>
            <a:ext uri="{FF2B5EF4-FFF2-40B4-BE49-F238E27FC236}">
              <a16:creationId xmlns:a16="http://schemas.microsoft.com/office/drawing/2014/main" id="{6B8BA1DF-6EE0-4F02-8636-06543C3D3196}"/>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446" name="【庁舎】&#10;有形固定資産減価償却率グラフ枠">
          <a:extLst>
            <a:ext uri="{FF2B5EF4-FFF2-40B4-BE49-F238E27FC236}">
              <a16:creationId xmlns:a16="http://schemas.microsoft.com/office/drawing/2014/main" id="{A1B8BD32-7272-4571-ABC4-5068605FDAFE}"/>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48442</xdr:rowOff>
    </xdr:from>
    <xdr:to>
      <xdr:col>85</xdr:col>
      <xdr:colOff>126364</xdr:colOff>
      <xdr:row>108</xdr:row>
      <xdr:rowOff>164374</xdr:rowOff>
    </xdr:to>
    <xdr:cxnSp macro="">
      <xdr:nvCxnSpPr>
        <xdr:cNvPr id="447" name="直線コネクタ 446">
          <a:extLst>
            <a:ext uri="{FF2B5EF4-FFF2-40B4-BE49-F238E27FC236}">
              <a16:creationId xmlns:a16="http://schemas.microsoft.com/office/drawing/2014/main" id="{A3FD5899-CDBD-43F1-B9C3-35D149A7CC17}"/>
            </a:ext>
          </a:extLst>
        </xdr:cNvPr>
        <xdr:cNvCxnSpPr/>
      </xdr:nvCxnSpPr>
      <xdr:spPr>
        <a:xfrm flipV="1">
          <a:off x="16318864" y="17193442"/>
          <a:ext cx="0" cy="14875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168201</xdr:rowOff>
    </xdr:from>
    <xdr:ext cx="405111" cy="259045"/>
    <xdr:sp macro="" textlink="">
      <xdr:nvSpPr>
        <xdr:cNvPr id="448" name="【庁舎】&#10;有形固定資産減価償却率最小値テキスト">
          <a:extLst>
            <a:ext uri="{FF2B5EF4-FFF2-40B4-BE49-F238E27FC236}">
              <a16:creationId xmlns:a16="http://schemas.microsoft.com/office/drawing/2014/main" id="{CF8FC62D-42F6-4459-968B-F69CC7276012}"/>
            </a:ext>
          </a:extLst>
        </xdr:cNvPr>
        <xdr:cNvSpPr txBox="1"/>
      </xdr:nvSpPr>
      <xdr:spPr>
        <a:xfrm>
          <a:off x="16357600" y="18684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164374</xdr:rowOff>
    </xdr:from>
    <xdr:to>
      <xdr:col>86</xdr:col>
      <xdr:colOff>25400</xdr:colOff>
      <xdr:row>108</xdr:row>
      <xdr:rowOff>164374</xdr:rowOff>
    </xdr:to>
    <xdr:cxnSp macro="">
      <xdr:nvCxnSpPr>
        <xdr:cNvPr id="449" name="直線コネクタ 448">
          <a:extLst>
            <a:ext uri="{FF2B5EF4-FFF2-40B4-BE49-F238E27FC236}">
              <a16:creationId xmlns:a16="http://schemas.microsoft.com/office/drawing/2014/main" id="{6880FA9A-E2A5-4875-942D-6A0C525855EA}"/>
            </a:ext>
          </a:extLst>
        </xdr:cNvPr>
        <xdr:cNvCxnSpPr/>
      </xdr:nvCxnSpPr>
      <xdr:spPr>
        <a:xfrm>
          <a:off x="16230600" y="18680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166569</xdr:rowOff>
    </xdr:from>
    <xdr:ext cx="340478" cy="259045"/>
    <xdr:sp macro="" textlink="">
      <xdr:nvSpPr>
        <xdr:cNvPr id="450" name="【庁舎】&#10;有形固定資産減価償却率最大値テキスト">
          <a:extLst>
            <a:ext uri="{FF2B5EF4-FFF2-40B4-BE49-F238E27FC236}">
              <a16:creationId xmlns:a16="http://schemas.microsoft.com/office/drawing/2014/main" id="{59536BD3-02A2-4BFC-82EE-8A402C472DF3}"/>
            </a:ext>
          </a:extLst>
        </xdr:cNvPr>
        <xdr:cNvSpPr txBox="1"/>
      </xdr:nvSpPr>
      <xdr:spPr>
        <a:xfrm>
          <a:off x="16357600" y="1696866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48442</xdr:rowOff>
    </xdr:from>
    <xdr:to>
      <xdr:col>86</xdr:col>
      <xdr:colOff>25400</xdr:colOff>
      <xdr:row>100</xdr:row>
      <xdr:rowOff>48442</xdr:rowOff>
    </xdr:to>
    <xdr:cxnSp macro="">
      <xdr:nvCxnSpPr>
        <xdr:cNvPr id="451" name="直線コネクタ 450">
          <a:extLst>
            <a:ext uri="{FF2B5EF4-FFF2-40B4-BE49-F238E27FC236}">
              <a16:creationId xmlns:a16="http://schemas.microsoft.com/office/drawing/2014/main" id="{9E986DD4-F79B-4933-9F70-C3455127A1F0}"/>
            </a:ext>
          </a:extLst>
        </xdr:cNvPr>
        <xdr:cNvCxnSpPr/>
      </xdr:nvCxnSpPr>
      <xdr:spPr>
        <a:xfrm>
          <a:off x="16230600" y="17193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82204</xdr:rowOff>
    </xdr:from>
    <xdr:ext cx="405111" cy="259045"/>
    <xdr:sp macro="" textlink="">
      <xdr:nvSpPr>
        <xdr:cNvPr id="452" name="【庁舎】&#10;有形固定資産減価償却率平均値テキスト">
          <a:extLst>
            <a:ext uri="{FF2B5EF4-FFF2-40B4-BE49-F238E27FC236}">
              <a16:creationId xmlns:a16="http://schemas.microsoft.com/office/drawing/2014/main" id="{DC740F7F-1795-467E-A231-8A869DDC363B}"/>
            </a:ext>
          </a:extLst>
        </xdr:cNvPr>
        <xdr:cNvSpPr txBox="1"/>
      </xdr:nvSpPr>
      <xdr:spPr>
        <a:xfrm>
          <a:off x="16357600" y="1791300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103777</xdr:rowOff>
    </xdr:from>
    <xdr:to>
      <xdr:col>85</xdr:col>
      <xdr:colOff>177800</xdr:colOff>
      <xdr:row>105</xdr:row>
      <xdr:rowOff>33927</xdr:rowOff>
    </xdr:to>
    <xdr:sp macro="" textlink="">
      <xdr:nvSpPr>
        <xdr:cNvPr id="453" name="フローチャート: 判断 452">
          <a:extLst>
            <a:ext uri="{FF2B5EF4-FFF2-40B4-BE49-F238E27FC236}">
              <a16:creationId xmlns:a16="http://schemas.microsoft.com/office/drawing/2014/main" id="{50EF5E3F-F581-4592-AA14-BC4D6D278CEA}"/>
            </a:ext>
          </a:extLst>
        </xdr:cNvPr>
        <xdr:cNvSpPr/>
      </xdr:nvSpPr>
      <xdr:spPr>
        <a:xfrm>
          <a:off x="16268700" y="17934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82550</xdr:rowOff>
    </xdr:from>
    <xdr:to>
      <xdr:col>81</xdr:col>
      <xdr:colOff>101600</xdr:colOff>
      <xdr:row>105</xdr:row>
      <xdr:rowOff>12700</xdr:rowOff>
    </xdr:to>
    <xdr:sp macro="" textlink="">
      <xdr:nvSpPr>
        <xdr:cNvPr id="454" name="フローチャート: 判断 453">
          <a:extLst>
            <a:ext uri="{FF2B5EF4-FFF2-40B4-BE49-F238E27FC236}">
              <a16:creationId xmlns:a16="http://schemas.microsoft.com/office/drawing/2014/main" id="{E6067DDF-CC1D-4335-9505-E35462954A88}"/>
            </a:ext>
          </a:extLst>
        </xdr:cNvPr>
        <xdr:cNvSpPr/>
      </xdr:nvSpPr>
      <xdr:spPr>
        <a:xfrm>
          <a:off x="15430500" y="1791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82550</xdr:rowOff>
    </xdr:from>
    <xdr:to>
      <xdr:col>76</xdr:col>
      <xdr:colOff>165100</xdr:colOff>
      <xdr:row>105</xdr:row>
      <xdr:rowOff>12700</xdr:rowOff>
    </xdr:to>
    <xdr:sp macro="" textlink="">
      <xdr:nvSpPr>
        <xdr:cNvPr id="455" name="フローチャート: 判断 454">
          <a:extLst>
            <a:ext uri="{FF2B5EF4-FFF2-40B4-BE49-F238E27FC236}">
              <a16:creationId xmlns:a16="http://schemas.microsoft.com/office/drawing/2014/main" id="{5E7A72BF-EFD7-4BF7-A0EA-1A2B52B906E4}"/>
            </a:ext>
          </a:extLst>
        </xdr:cNvPr>
        <xdr:cNvSpPr/>
      </xdr:nvSpPr>
      <xdr:spPr>
        <a:xfrm>
          <a:off x="14541500" y="1791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72752</xdr:rowOff>
    </xdr:from>
    <xdr:to>
      <xdr:col>72</xdr:col>
      <xdr:colOff>38100</xdr:colOff>
      <xdr:row>105</xdr:row>
      <xdr:rowOff>2902</xdr:rowOff>
    </xdr:to>
    <xdr:sp macro="" textlink="">
      <xdr:nvSpPr>
        <xdr:cNvPr id="456" name="フローチャート: 判断 455">
          <a:extLst>
            <a:ext uri="{FF2B5EF4-FFF2-40B4-BE49-F238E27FC236}">
              <a16:creationId xmlns:a16="http://schemas.microsoft.com/office/drawing/2014/main" id="{32D2048C-EDBF-4178-92B1-1D5B8800453F}"/>
            </a:ext>
          </a:extLst>
        </xdr:cNvPr>
        <xdr:cNvSpPr/>
      </xdr:nvSpPr>
      <xdr:spPr>
        <a:xfrm>
          <a:off x="13652500" y="1790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40095</xdr:rowOff>
    </xdr:from>
    <xdr:to>
      <xdr:col>67</xdr:col>
      <xdr:colOff>101600</xdr:colOff>
      <xdr:row>105</xdr:row>
      <xdr:rowOff>141695</xdr:rowOff>
    </xdr:to>
    <xdr:sp macro="" textlink="">
      <xdr:nvSpPr>
        <xdr:cNvPr id="457" name="フローチャート: 判断 456">
          <a:extLst>
            <a:ext uri="{FF2B5EF4-FFF2-40B4-BE49-F238E27FC236}">
              <a16:creationId xmlns:a16="http://schemas.microsoft.com/office/drawing/2014/main" id="{23A31C41-E276-41B2-841D-CD05D8236BCD}"/>
            </a:ext>
          </a:extLst>
        </xdr:cNvPr>
        <xdr:cNvSpPr/>
      </xdr:nvSpPr>
      <xdr:spPr>
        <a:xfrm>
          <a:off x="12763500" y="18042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458" name="テキスト ボックス 457">
          <a:extLst>
            <a:ext uri="{FF2B5EF4-FFF2-40B4-BE49-F238E27FC236}">
              <a16:creationId xmlns:a16="http://schemas.microsoft.com/office/drawing/2014/main" id="{72869A48-764D-4477-832D-C6BE622E8B4D}"/>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459" name="テキスト ボックス 458">
          <a:extLst>
            <a:ext uri="{FF2B5EF4-FFF2-40B4-BE49-F238E27FC236}">
              <a16:creationId xmlns:a16="http://schemas.microsoft.com/office/drawing/2014/main" id="{2BBB0CD3-6709-41C4-84DD-94F69B5EA9AD}"/>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460" name="テキスト ボックス 459">
          <a:extLst>
            <a:ext uri="{FF2B5EF4-FFF2-40B4-BE49-F238E27FC236}">
              <a16:creationId xmlns:a16="http://schemas.microsoft.com/office/drawing/2014/main" id="{4A95EB81-71EB-4E2A-B757-22AB82BD2D24}"/>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461" name="テキスト ボックス 460">
          <a:extLst>
            <a:ext uri="{FF2B5EF4-FFF2-40B4-BE49-F238E27FC236}">
              <a16:creationId xmlns:a16="http://schemas.microsoft.com/office/drawing/2014/main" id="{3ACB7A4D-296D-427F-BC5C-57F08F7B0403}"/>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462" name="テキスト ボックス 461">
          <a:extLst>
            <a:ext uri="{FF2B5EF4-FFF2-40B4-BE49-F238E27FC236}">
              <a16:creationId xmlns:a16="http://schemas.microsoft.com/office/drawing/2014/main" id="{4D827DDF-3BE6-4BF0-B293-4F59BDAFAC62}"/>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167458</xdr:rowOff>
    </xdr:from>
    <xdr:to>
      <xdr:col>81</xdr:col>
      <xdr:colOff>101600</xdr:colOff>
      <xdr:row>106</xdr:row>
      <xdr:rowOff>97608</xdr:rowOff>
    </xdr:to>
    <xdr:sp macro="" textlink="">
      <xdr:nvSpPr>
        <xdr:cNvPr id="463" name="楕円 462">
          <a:extLst>
            <a:ext uri="{FF2B5EF4-FFF2-40B4-BE49-F238E27FC236}">
              <a16:creationId xmlns:a16="http://schemas.microsoft.com/office/drawing/2014/main" id="{4B472004-E29B-4407-B056-6C474EADE6FE}"/>
            </a:ext>
          </a:extLst>
        </xdr:cNvPr>
        <xdr:cNvSpPr/>
      </xdr:nvSpPr>
      <xdr:spPr>
        <a:xfrm>
          <a:off x="15430500" y="18169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131536</xdr:rowOff>
    </xdr:from>
    <xdr:to>
      <xdr:col>76</xdr:col>
      <xdr:colOff>165100</xdr:colOff>
      <xdr:row>106</xdr:row>
      <xdr:rowOff>61686</xdr:rowOff>
    </xdr:to>
    <xdr:sp macro="" textlink="">
      <xdr:nvSpPr>
        <xdr:cNvPr id="464" name="楕円 463">
          <a:extLst>
            <a:ext uri="{FF2B5EF4-FFF2-40B4-BE49-F238E27FC236}">
              <a16:creationId xmlns:a16="http://schemas.microsoft.com/office/drawing/2014/main" id="{DC711B0F-33B0-455C-85AB-BD708A03BA9B}"/>
            </a:ext>
          </a:extLst>
        </xdr:cNvPr>
        <xdr:cNvSpPr/>
      </xdr:nvSpPr>
      <xdr:spPr>
        <a:xfrm>
          <a:off x="14541500" y="18133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10886</xdr:rowOff>
    </xdr:from>
    <xdr:to>
      <xdr:col>81</xdr:col>
      <xdr:colOff>50800</xdr:colOff>
      <xdr:row>106</xdr:row>
      <xdr:rowOff>46808</xdr:rowOff>
    </xdr:to>
    <xdr:cxnSp macro="">
      <xdr:nvCxnSpPr>
        <xdr:cNvPr id="465" name="直線コネクタ 464">
          <a:extLst>
            <a:ext uri="{FF2B5EF4-FFF2-40B4-BE49-F238E27FC236}">
              <a16:creationId xmlns:a16="http://schemas.microsoft.com/office/drawing/2014/main" id="{04C71B4A-75B0-4E8A-8F3A-CB1AA038B514}"/>
            </a:ext>
          </a:extLst>
        </xdr:cNvPr>
        <xdr:cNvCxnSpPr/>
      </xdr:nvCxnSpPr>
      <xdr:spPr>
        <a:xfrm>
          <a:off x="14592300" y="18184586"/>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98879</xdr:rowOff>
    </xdr:from>
    <xdr:to>
      <xdr:col>72</xdr:col>
      <xdr:colOff>38100</xdr:colOff>
      <xdr:row>106</xdr:row>
      <xdr:rowOff>29029</xdr:rowOff>
    </xdr:to>
    <xdr:sp macro="" textlink="">
      <xdr:nvSpPr>
        <xdr:cNvPr id="466" name="楕円 465">
          <a:extLst>
            <a:ext uri="{FF2B5EF4-FFF2-40B4-BE49-F238E27FC236}">
              <a16:creationId xmlns:a16="http://schemas.microsoft.com/office/drawing/2014/main" id="{71142396-2C4C-4FB6-B94C-806C93086246}"/>
            </a:ext>
          </a:extLst>
        </xdr:cNvPr>
        <xdr:cNvSpPr/>
      </xdr:nvSpPr>
      <xdr:spPr>
        <a:xfrm>
          <a:off x="13652500" y="18101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149679</xdr:rowOff>
    </xdr:from>
    <xdr:to>
      <xdr:col>76</xdr:col>
      <xdr:colOff>114300</xdr:colOff>
      <xdr:row>106</xdr:row>
      <xdr:rowOff>10886</xdr:rowOff>
    </xdr:to>
    <xdr:cxnSp macro="">
      <xdr:nvCxnSpPr>
        <xdr:cNvPr id="467" name="直線コネクタ 466">
          <a:extLst>
            <a:ext uri="{FF2B5EF4-FFF2-40B4-BE49-F238E27FC236}">
              <a16:creationId xmlns:a16="http://schemas.microsoft.com/office/drawing/2014/main" id="{9BCF7D1D-9BE5-4F0C-AF7A-ADF68DDDC9E8}"/>
            </a:ext>
          </a:extLst>
        </xdr:cNvPr>
        <xdr:cNvCxnSpPr/>
      </xdr:nvCxnSpPr>
      <xdr:spPr>
        <a:xfrm>
          <a:off x="13703300" y="18151929"/>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71120</xdr:rowOff>
    </xdr:from>
    <xdr:to>
      <xdr:col>67</xdr:col>
      <xdr:colOff>101600</xdr:colOff>
      <xdr:row>106</xdr:row>
      <xdr:rowOff>1270</xdr:rowOff>
    </xdr:to>
    <xdr:sp macro="" textlink="">
      <xdr:nvSpPr>
        <xdr:cNvPr id="468" name="楕円 467">
          <a:extLst>
            <a:ext uri="{FF2B5EF4-FFF2-40B4-BE49-F238E27FC236}">
              <a16:creationId xmlns:a16="http://schemas.microsoft.com/office/drawing/2014/main" id="{3D04CA98-62FC-4904-BF4F-7681D3FBA518}"/>
            </a:ext>
          </a:extLst>
        </xdr:cNvPr>
        <xdr:cNvSpPr/>
      </xdr:nvSpPr>
      <xdr:spPr>
        <a:xfrm>
          <a:off x="12763500" y="1807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121920</xdr:rowOff>
    </xdr:from>
    <xdr:to>
      <xdr:col>71</xdr:col>
      <xdr:colOff>177800</xdr:colOff>
      <xdr:row>105</xdr:row>
      <xdr:rowOff>149679</xdr:rowOff>
    </xdr:to>
    <xdr:cxnSp macro="">
      <xdr:nvCxnSpPr>
        <xdr:cNvPr id="469" name="直線コネクタ 468">
          <a:extLst>
            <a:ext uri="{FF2B5EF4-FFF2-40B4-BE49-F238E27FC236}">
              <a16:creationId xmlns:a16="http://schemas.microsoft.com/office/drawing/2014/main" id="{1A6B7813-3BE3-4618-ADFD-CE397090398C}"/>
            </a:ext>
          </a:extLst>
        </xdr:cNvPr>
        <xdr:cNvCxnSpPr/>
      </xdr:nvCxnSpPr>
      <xdr:spPr>
        <a:xfrm>
          <a:off x="12814300" y="18124170"/>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29227</xdr:rowOff>
    </xdr:from>
    <xdr:ext cx="405111" cy="259045"/>
    <xdr:sp macro="" textlink="">
      <xdr:nvSpPr>
        <xdr:cNvPr id="470" name="n_1aveValue【庁舎】&#10;有形固定資産減価償却率">
          <a:extLst>
            <a:ext uri="{FF2B5EF4-FFF2-40B4-BE49-F238E27FC236}">
              <a16:creationId xmlns:a16="http://schemas.microsoft.com/office/drawing/2014/main" id="{8A1F19DC-D946-41E8-B613-9FB6819CF923}"/>
            </a:ext>
          </a:extLst>
        </xdr:cNvPr>
        <xdr:cNvSpPr txBox="1"/>
      </xdr:nvSpPr>
      <xdr:spPr>
        <a:xfrm>
          <a:off x="15266044" y="1768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29227</xdr:rowOff>
    </xdr:from>
    <xdr:ext cx="405111" cy="259045"/>
    <xdr:sp macro="" textlink="">
      <xdr:nvSpPr>
        <xdr:cNvPr id="471" name="n_2aveValue【庁舎】&#10;有形固定資産減価償却率">
          <a:extLst>
            <a:ext uri="{FF2B5EF4-FFF2-40B4-BE49-F238E27FC236}">
              <a16:creationId xmlns:a16="http://schemas.microsoft.com/office/drawing/2014/main" id="{3F8908AC-C366-49A3-8AB1-875C45282F05}"/>
            </a:ext>
          </a:extLst>
        </xdr:cNvPr>
        <xdr:cNvSpPr txBox="1"/>
      </xdr:nvSpPr>
      <xdr:spPr>
        <a:xfrm>
          <a:off x="14389744" y="1768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19429</xdr:rowOff>
    </xdr:from>
    <xdr:ext cx="405111" cy="259045"/>
    <xdr:sp macro="" textlink="">
      <xdr:nvSpPr>
        <xdr:cNvPr id="472" name="n_3aveValue【庁舎】&#10;有形固定資産減価償却率">
          <a:extLst>
            <a:ext uri="{FF2B5EF4-FFF2-40B4-BE49-F238E27FC236}">
              <a16:creationId xmlns:a16="http://schemas.microsoft.com/office/drawing/2014/main" id="{780E5BEB-5228-4B22-A20E-B37E68582F12}"/>
            </a:ext>
          </a:extLst>
        </xdr:cNvPr>
        <xdr:cNvSpPr txBox="1"/>
      </xdr:nvSpPr>
      <xdr:spPr>
        <a:xfrm>
          <a:off x="13500744" y="17678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158222</xdr:rowOff>
    </xdr:from>
    <xdr:ext cx="405111" cy="259045"/>
    <xdr:sp macro="" textlink="">
      <xdr:nvSpPr>
        <xdr:cNvPr id="473" name="n_4aveValue【庁舎】&#10;有形固定資産減価償却率">
          <a:extLst>
            <a:ext uri="{FF2B5EF4-FFF2-40B4-BE49-F238E27FC236}">
              <a16:creationId xmlns:a16="http://schemas.microsoft.com/office/drawing/2014/main" id="{60245548-8884-4070-A8E0-D0BDF736A6D0}"/>
            </a:ext>
          </a:extLst>
        </xdr:cNvPr>
        <xdr:cNvSpPr txBox="1"/>
      </xdr:nvSpPr>
      <xdr:spPr>
        <a:xfrm>
          <a:off x="12611744" y="17817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88735</xdr:rowOff>
    </xdr:from>
    <xdr:ext cx="405111" cy="259045"/>
    <xdr:sp macro="" textlink="">
      <xdr:nvSpPr>
        <xdr:cNvPr id="474" name="n_1mainValue【庁舎】&#10;有形固定資産減価償却率">
          <a:extLst>
            <a:ext uri="{FF2B5EF4-FFF2-40B4-BE49-F238E27FC236}">
              <a16:creationId xmlns:a16="http://schemas.microsoft.com/office/drawing/2014/main" id="{C3DF08FE-FF1F-44D5-B07F-E034836E752D}"/>
            </a:ext>
          </a:extLst>
        </xdr:cNvPr>
        <xdr:cNvSpPr txBox="1"/>
      </xdr:nvSpPr>
      <xdr:spPr>
        <a:xfrm>
          <a:off x="15266044" y="182624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52813</xdr:rowOff>
    </xdr:from>
    <xdr:ext cx="405111" cy="259045"/>
    <xdr:sp macro="" textlink="">
      <xdr:nvSpPr>
        <xdr:cNvPr id="475" name="n_2mainValue【庁舎】&#10;有形固定資産減価償却率">
          <a:extLst>
            <a:ext uri="{FF2B5EF4-FFF2-40B4-BE49-F238E27FC236}">
              <a16:creationId xmlns:a16="http://schemas.microsoft.com/office/drawing/2014/main" id="{70532F55-0078-4460-99A9-B0D1C5DF798B}"/>
            </a:ext>
          </a:extLst>
        </xdr:cNvPr>
        <xdr:cNvSpPr txBox="1"/>
      </xdr:nvSpPr>
      <xdr:spPr>
        <a:xfrm>
          <a:off x="14389744" y="18226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20156</xdr:rowOff>
    </xdr:from>
    <xdr:ext cx="405111" cy="259045"/>
    <xdr:sp macro="" textlink="">
      <xdr:nvSpPr>
        <xdr:cNvPr id="476" name="n_3mainValue【庁舎】&#10;有形固定資産減価償却率">
          <a:extLst>
            <a:ext uri="{FF2B5EF4-FFF2-40B4-BE49-F238E27FC236}">
              <a16:creationId xmlns:a16="http://schemas.microsoft.com/office/drawing/2014/main" id="{14572AF8-140D-42A3-9742-7830171877DB}"/>
            </a:ext>
          </a:extLst>
        </xdr:cNvPr>
        <xdr:cNvSpPr txBox="1"/>
      </xdr:nvSpPr>
      <xdr:spPr>
        <a:xfrm>
          <a:off x="13500744" y="181938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163847</xdr:rowOff>
    </xdr:from>
    <xdr:ext cx="405111" cy="259045"/>
    <xdr:sp macro="" textlink="">
      <xdr:nvSpPr>
        <xdr:cNvPr id="477" name="n_4mainValue【庁舎】&#10;有形固定資産減価償却率">
          <a:extLst>
            <a:ext uri="{FF2B5EF4-FFF2-40B4-BE49-F238E27FC236}">
              <a16:creationId xmlns:a16="http://schemas.microsoft.com/office/drawing/2014/main" id="{2BBFA408-0B93-4443-AA52-31263AA5701A}"/>
            </a:ext>
          </a:extLst>
        </xdr:cNvPr>
        <xdr:cNvSpPr txBox="1"/>
      </xdr:nvSpPr>
      <xdr:spPr>
        <a:xfrm>
          <a:off x="12611744" y="1816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478" name="正方形/長方形 477">
          <a:extLst>
            <a:ext uri="{FF2B5EF4-FFF2-40B4-BE49-F238E27FC236}">
              <a16:creationId xmlns:a16="http://schemas.microsoft.com/office/drawing/2014/main" id="{966896DE-6499-408A-BFCB-B78AFF302514}"/>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479" name="正方形/長方形 478">
          <a:extLst>
            <a:ext uri="{FF2B5EF4-FFF2-40B4-BE49-F238E27FC236}">
              <a16:creationId xmlns:a16="http://schemas.microsoft.com/office/drawing/2014/main" id="{F1487F5E-1D97-41CA-B147-CAE4E5273E5F}"/>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480" name="正方形/長方形 479">
          <a:extLst>
            <a:ext uri="{FF2B5EF4-FFF2-40B4-BE49-F238E27FC236}">
              <a16:creationId xmlns:a16="http://schemas.microsoft.com/office/drawing/2014/main" id="{B756004C-BD8E-4C6A-8891-64CB0B738014}"/>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481" name="正方形/長方形 480">
          <a:extLst>
            <a:ext uri="{FF2B5EF4-FFF2-40B4-BE49-F238E27FC236}">
              <a16:creationId xmlns:a16="http://schemas.microsoft.com/office/drawing/2014/main" id="{89379A95-569D-45B4-9CAA-759987974B67}"/>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482" name="正方形/長方形 481">
          <a:extLst>
            <a:ext uri="{FF2B5EF4-FFF2-40B4-BE49-F238E27FC236}">
              <a16:creationId xmlns:a16="http://schemas.microsoft.com/office/drawing/2014/main" id="{17ACC265-BC80-4500-8971-87906D051738}"/>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483" name="正方形/長方形 482">
          <a:extLst>
            <a:ext uri="{FF2B5EF4-FFF2-40B4-BE49-F238E27FC236}">
              <a16:creationId xmlns:a16="http://schemas.microsoft.com/office/drawing/2014/main" id="{696D154F-EEFD-4A87-8C86-10843F986D3F}"/>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484" name="正方形/長方形 483">
          <a:extLst>
            <a:ext uri="{FF2B5EF4-FFF2-40B4-BE49-F238E27FC236}">
              <a16:creationId xmlns:a16="http://schemas.microsoft.com/office/drawing/2014/main" id="{0E19F3BB-1C60-48B5-96F2-F13FF3CDBE0B}"/>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485" name="正方形/長方形 484">
          <a:extLst>
            <a:ext uri="{FF2B5EF4-FFF2-40B4-BE49-F238E27FC236}">
              <a16:creationId xmlns:a16="http://schemas.microsoft.com/office/drawing/2014/main" id="{4B230F01-BE0E-4E26-846E-B13930A9E31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486" name="テキスト ボックス 485">
          <a:extLst>
            <a:ext uri="{FF2B5EF4-FFF2-40B4-BE49-F238E27FC236}">
              <a16:creationId xmlns:a16="http://schemas.microsoft.com/office/drawing/2014/main" id="{862CB05D-3554-4E5F-BA96-2AB5BBCDE2E1}"/>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487" name="直線コネクタ 486">
          <a:extLst>
            <a:ext uri="{FF2B5EF4-FFF2-40B4-BE49-F238E27FC236}">
              <a16:creationId xmlns:a16="http://schemas.microsoft.com/office/drawing/2014/main" id="{E9B0F071-222A-4F2C-8653-C015DBAD2CD7}"/>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488" name="直線コネクタ 487">
          <a:extLst>
            <a:ext uri="{FF2B5EF4-FFF2-40B4-BE49-F238E27FC236}">
              <a16:creationId xmlns:a16="http://schemas.microsoft.com/office/drawing/2014/main" id="{35B893B5-B2C1-4A6F-8E35-677DA8584B34}"/>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489" name="テキスト ボックス 488">
          <a:extLst>
            <a:ext uri="{FF2B5EF4-FFF2-40B4-BE49-F238E27FC236}">
              <a16:creationId xmlns:a16="http://schemas.microsoft.com/office/drawing/2014/main" id="{91D5D45B-A1DB-45F1-9DA1-2EC71FC0ECCF}"/>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490" name="直線コネクタ 489">
          <a:extLst>
            <a:ext uri="{FF2B5EF4-FFF2-40B4-BE49-F238E27FC236}">
              <a16:creationId xmlns:a16="http://schemas.microsoft.com/office/drawing/2014/main" id="{FCA3FCAE-2CFF-44E1-A271-6D4E24E35DB0}"/>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491" name="テキスト ボックス 490">
          <a:extLst>
            <a:ext uri="{FF2B5EF4-FFF2-40B4-BE49-F238E27FC236}">
              <a16:creationId xmlns:a16="http://schemas.microsoft.com/office/drawing/2014/main" id="{DB461723-8C8C-441D-BEFE-BB07E8DB3E1F}"/>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492" name="直線コネクタ 491">
          <a:extLst>
            <a:ext uri="{FF2B5EF4-FFF2-40B4-BE49-F238E27FC236}">
              <a16:creationId xmlns:a16="http://schemas.microsoft.com/office/drawing/2014/main" id="{B7C6375E-371A-4CF9-8B10-0B1D209AAFD5}"/>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493" name="テキスト ボックス 492">
          <a:extLst>
            <a:ext uri="{FF2B5EF4-FFF2-40B4-BE49-F238E27FC236}">
              <a16:creationId xmlns:a16="http://schemas.microsoft.com/office/drawing/2014/main" id="{29861692-698D-45C9-8985-3D3320416C3A}"/>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494" name="直線コネクタ 493">
          <a:extLst>
            <a:ext uri="{FF2B5EF4-FFF2-40B4-BE49-F238E27FC236}">
              <a16:creationId xmlns:a16="http://schemas.microsoft.com/office/drawing/2014/main" id="{D2B3AF47-4F1D-42EF-A02A-E7496EA59657}"/>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495" name="テキスト ボックス 494">
          <a:extLst>
            <a:ext uri="{FF2B5EF4-FFF2-40B4-BE49-F238E27FC236}">
              <a16:creationId xmlns:a16="http://schemas.microsoft.com/office/drawing/2014/main" id="{ACB85895-1C30-4393-B762-B24931879A04}"/>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496" name="直線コネクタ 495">
          <a:extLst>
            <a:ext uri="{FF2B5EF4-FFF2-40B4-BE49-F238E27FC236}">
              <a16:creationId xmlns:a16="http://schemas.microsoft.com/office/drawing/2014/main" id="{D36ADC05-9D9D-46CE-9617-9E180BEDEF08}"/>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497" name="テキスト ボックス 496">
          <a:extLst>
            <a:ext uri="{FF2B5EF4-FFF2-40B4-BE49-F238E27FC236}">
              <a16:creationId xmlns:a16="http://schemas.microsoft.com/office/drawing/2014/main" id="{A72764DE-4A44-444A-A906-CE1FB92D8FFF}"/>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498" name="【庁舎】&#10;一人当たり面積グラフ枠">
          <a:extLst>
            <a:ext uri="{FF2B5EF4-FFF2-40B4-BE49-F238E27FC236}">
              <a16:creationId xmlns:a16="http://schemas.microsoft.com/office/drawing/2014/main" id="{452175F9-4172-4950-B8CB-56F7B35F6B37}"/>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32308</xdr:rowOff>
    </xdr:from>
    <xdr:to>
      <xdr:col>116</xdr:col>
      <xdr:colOff>62864</xdr:colOff>
      <xdr:row>107</xdr:row>
      <xdr:rowOff>69799</xdr:rowOff>
    </xdr:to>
    <xdr:cxnSp macro="">
      <xdr:nvCxnSpPr>
        <xdr:cNvPr id="499" name="直線コネクタ 498">
          <a:extLst>
            <a:ext uri="{FF2B5EF4-FFF2-40B4-BE49-F238E27FC236}">
              <a16:creationId xmlns:a16="http://schemas.microsoft.com/office/drawing/2014/main" id="{DD8956C4-FD3B-4A54-B3F6-674B449AF215}"/>
            </a:ext>
          </a:extLst>
        </xdr:cNvPr>
        <xdr:cNvCxnSpPr/>
      </xdr:nvCxnSpPr>
      <xdr:spPr>
        <a:xfrm flipV="1">
          <a:off x="22160864" y="17177308"/>
          <a:ext cx="0" cy="12376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73626</xdr:rowOff>
    </xdr:from>
    <xdr:ext cx="469744" cy="259045"/>
    <xdr:sp macro="" textlink="">
      <xdr:nvSpPr>
        <xdr:cNvPr id="500" name="【庁舎】&#10;一人当たり面積最小値テキスト">
          <a:extLst>
            <a:ext uri="{FF2B5EF4-FFF2-40B4-BE49-F238E27FC236}">
              <a16:creationId xmlns:a16="http://schemas.microsoft.com/office/drawing/2014/main" id="{190E7D54-073C-4748-B604-A3ADC77BF6D0}"/>
            </a:ext>
          </a:extLst>
        </xdr:cNvPr>
        <xdr:cNvSpPr txBox="1"/>
      </xdr:nvSpPr>
      <xdr:spPr>
        <a:xfrm>
          <a:off x="22199600" y="18418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69799</xdr:rowOff>
    </xdr:from>
    <xdr:to>
      <xdr:col>116</xdr:col>
      <xdr:colOff>152400</xdr:colOff>
      <xdr:row>107</xdr:row>
      <xdr:rowOff>69799</xdr:rowOff>
    </xdr:to>
    <xdr:cxnSp macro="">
      <xdr:nvCxnSpPr>
        <xdr:cNvPr id="501" name="直線コネクタ 500">
          <a:extLst>
            <a:ext uri="{FF2B5EF4-FFF2-40B4-BE49-F238E27FC236}">
              <a16:creationId xmlns:a16="http://schemas.microsoft.com/office/drawing/2014/main" id="{6757CC60-EB3E-4564-8175-D201467AFBE9}"/>
            </a:ext>
          </a:extLst>
        </xdr:cNvPr>
        <xdr:cNvCxnSpPr/>
      </xdr:nvCxnSpPr>
      <xdr:spPr>
        <a:xfrm>
          <a:off x="22072600" y="18414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150435</xdr:rowOff>
    </xdr:from>
    <xdr:ext cx="469744" cy="259045"/>
    <xdr:sp macro="" textlink="">
      <xdr:nvSpPr>
        <xdr:cNvPr id="502" name="【庁舎】&#10;一人当たり面積最大値テキスト">
          <a:extLst>
            <a:ext uri="{FF2B5EF4-FFF2-40B4-BE49-F238E27FC236}">
              <a16:creationId xmlns:a16="http://schemas.microsoft.com/office/drawing/2014/main" id="{0B78B96D-EA9F-4428-B6A0-BA516EF01F09}"/>
            </a:ext>
          </a:extLst>
        </xdr:cNvPr>
        <xdr:cNvSpPr txBox="1"/>
      </xdr:nvSpPr>
      <xdr:spPr>
        <a:xfrm>
          <a:off x="22199600" y="16952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32308</xdr:rowOff>
    </xdr:from>
    <xdr:to>
      <xdr:col>116</xdr:col>
      <xdr:colOff>152400</xdr:colOff>
      <xdr:row>100</xdr:row>
      <xdr:rowOff>32308</xdr:rowOff>
    </xdr:to>
    <xdr:cxnSp macro="">
      <xdr:nvCxnSpPr>
        <xdr:cNvPr id="503" name="直線コネクタ 502">
          <a:extLst>
            <a:ext uri="{FF2B5EF4-FFF2-40B4-BE49-F238E27FC236}">
              <a16:creationId xmlns:a16="http://schemas.microsoft.com/office/drawing/2014/main" id="{63EAF7B5-BC71-4ED5-B552-574BB5943C0E}"/>
            </a:ext>
          </a:extLst>
        </xdr:cNvPr>
        <xdr:cNvCxnSpPr/>
      </xdr:nvCxnSpPr>
      <xdr:spPr>
        <a:xfrm>
          <a:off x="22072600" y="17177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45432</xdr:rowOff>
    </xdr:from>
    <xdr:ext cx="469744" cy="259045"/>
    <xdr:sp macro="" textlink="">
      <xdr:nvSpPr>
        <xdr:cNvPr id="504" name="【庁舎】&#10;一人当たり面積平均値テキスト">
          <a:extLst>
            <a:ext uri="{FF2B5EF4-FFF2-40B4-BE49-F238E27FC236}">
              <a16:creationId xmlns:a16="http://schemas.microsoft.com/office/drawing/2014/main" id="{E5E201C7-C347-4135-9898-4CE09170A155}"/>
            </a:ext>
          </a:extLst>
        </xdr:cNvPr>
        <xdr:cNvSpPr txBox="1"/>
      </xdr:nvSpPr>
      <xdr:spPr>
        <a:xfrm>
          <a:off x="22199600" y="180476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67005</xdr:rowOff>
    </xdr:from>
    <xdr:to>
      <xdr:col>116</xdr:col>
      <xdr:colOff>114300</xdr:colOff>
      <xdr:row>105</xdr:row>
      <xdr:rowOff>168605</xdr:rowOff>
    </xdr:to>
    <xdr:sp macro="" textlink="">
      <xdr:nvSpPr>
        <xdr:cNvPr id="505" name="フローチャート: 判断 504">
          <a:extLst>
            <a:ext uri="{FF2B5EF4-FFF2-40B4-BE49-F238E27FC236}">
              <a16:creationId xmlns:a16="http://schemas.microsoft.com/office/drawing/2014/main" id="{2715AC0F-D5A9-4005-9FC5-E09E95C78906}"/>
            </a:ext>
          </a:extLst>
        </xdr:cNvPr>
        <xdr:cNvSpPr/>
      </xdr:nvSpPr>
      <xdr:spPr>
        <a:xfrm>
          <a:off x="22110700" y="18069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103581</xdr:rowOff>
    </xdr:from>
    <xdr:to>
      <xdr:col>112</xdr:col>
      <xdr:colOff>38100</xdr:colOff>
      <xdr:row>106</xdr:row>
      <xdr:rowOff>33731</xdr:rowOff>
    </xdr:to>
    <xdr:sp macro="" textlink="">
      <xdr:nvSpPr>
        <xdr:cNvPr id="506" name="フローチャート: 判断 505">
          <a:extLst>
            <a:ext uri="{FF2B5EF4-FFF2-40B4-BE49-F238E27FC236}">
              <a16:creationId xmlns:a16="http://schemas.microsoft.com/office/drawing/2014/main" id="{DEC768D9-D104-465E-95EB-2A1DC1582F00}"/>
            </a:ext>
          </a:extLst>
        </xdr:cNvPr>
        <xdr:cNvSpPr/>
      </xdr:nvSpPr>
      <xdr:spPr>
        <a:xfrm>
          <a:off x="21272500" y="18105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134214</xdr:rowOff>
    </xdr:from>
    <xdr:to>
      <xdr:col>107</xdr:col>
      <xdr:colOff>101600</xdr:colOff>
      <xdr:row>106</xdr:row>
      <xdr:rowOff>64364</xdr:rowOff>
    </xdr:to>
    <xdr:sp macro="" textlink="">
      <xdr:nvSpPr>
        <xdr:cNvPr id="507" name="フローチャート: 判断 506">
          <a:extLst>
            <a:ext uri="{FF2B5EF4-FFF2-40B4-BE49-F238E27FC236}">
              <a16:creationId xmlns:a16="http://schemas.microsoft.com/office/drawing/2014/main" id="{E138CB18-03C6-4BD6-B660-C9D4B91850DE}"/>
            </a:ext>
          </a:extLst>
        </xdr:cNvPr>
        <xdr:cNvSpPr/>
      </xdr:nvSpPr>
      <xdr:spPr>
        <a:xfrm>
          <a:off x="20383500" y="18136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155702</xdr:rowOff>
    </xdr:from>
    <xdr:to>
      <xdr:col>102</xdr:col>
      <xdr:colOff>165100</xdr:colOff>
      <xdr:row>106</xdr:row>
      <xdr:rowOff>85852</xdr:rowOff>
    </xdr:to>
    <xdr:sp macro="" textlink="">
      <xdr:nvSpPr>
        <xdr:cNvPr id="508" name="フローチャート: 判断 507">
          <a:extLst>
            <a:ext uri="{FF2B5EF4-FFF2-40B4-BE49-F238E27FC236}">
              <a16:creationId xmlns:a16="http://schemas.microsoft.com/office/drawing/2014/main" id="{48403BA6-1AA3-449C-9844-18AFCCA3DA68}"/>
            </a:ext>
          </a:extLst>
        </xdr:cNvPr>
        <xdr:cNvSpPr/>
      </xdr:nvSpPr>
      <xdr:spPr>
        <a:xfrm>
          <a:off x="19494500" y="18157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159359</xdr:rowOff>
    </xdr:from>
    <xdr:to>
      <xdr:col>98</xdr:col>
      <xdr:colOff>38100</xdr:colOff>
      <xdr:row>106</xdr:row>
      <xdr:rowOff>89509</xdr:rowOff>
    </xdr:to>
    <xdr:sp macro="" textlink="">
      <xdr:nvSpPr>
        <xdr:cNvPr id="509" name="フローチャート: 判断 508">
          <a:extLst>
            <a:ext uri="{FF2B5EF4-FFF2-40B4-BE49-F238E27FC236}">
              <a16:creationId xmlns:a16="http://schemas.microsoft.com/office/drawing/2014/main" id="{CB13C43C-4659-4D9F-AA32-F5CB17B0AFEB}"/>
            </a:ext>
          </a:extLst>
        </xdr:cNvPr>
        <xdr:cNvSpPr/>
      </xdr:nvSpPr>
      <xdr:spPr>
        <a:xfrm>
          <a:off x="18605500" y="18161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510" name="テキスト ボックス 509">
          <a:extLst>
            <a:ext uri="{FF2B5EF4-FFF2-40B4-BE49-F238E27FC236}">
              <a16:creationId xmlns:a16="http://schemas.microsoft.com/office/drawing/2014/main" id="{55202E06-1EF3-4709-AE2D-199B1B091F1E}"/>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511" name="テキスト ボックス 510">
          <a:extLst>
            <a:ext uri="{FF2B5EF4-FFF2-40B4-BE49-F238E27FC236}">
              <a16:creationId xmlns:a16="http://schemas.microsoft.com/office/drawing/2014/main" id="{45AD57F2-FE11-470D-A722-4A1B34DCAFF7}"/>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512" name="テキスト ボックス 511">
          <a:extLst>
            <a:ext uri="{FF2B5EF4-FFF2-40B4-BE49-F238E27FC236}">
              <a16:creationId xmlns:a16="http://schemas.microsoft.com/office/drawing/2014/main" id="{4566984F-CC15-4CEE-AE3E-87776BFFCC04}"/>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513" name="テキスト ボックス 512">
          <a:extLst>
            <a:ext uri="{FF2B5EF4-FFF2-40B4-BE49-F238E27FC236}">
              <a16:creationId xmlns:a16="http://schemas.microsoft.com/office/drawing/2014/main" id="{B99693BD-B343-4533-BEC3-0C16BF918425}"/>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514" name="テキスト ボックス 513">
          <a:extLst>
            <a:ext uri="{FF2B5EF4-FFF2-40B4-BE49-F238E27FC236}">
              <a16:creationId xmlns:a16="http://schemas.microsoft.com/office/drawing/2014/main" id="{E9AE0B64-41C5-4A18-8DEC-86D1BDFA1AFF}"/>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11685</xdr:rowOff>
    </xdr:from>
    <xdr:to>
      <xdr:col>112</xdr:col>
      <xdr:colOff>38100</xdr:colOff>
      <xdr:row>106</xdr:row>
      <xdr:rowOff>113285</xdr:rowOff>
    </xdr:to>
    <xdr:sp macro="" textlink="">
      <xdr:nvSpPr>
        <xdr:cNvPr id="515" name="楕円 514">
          <a:extLst>
            <a:ext uri="{FF2B5EF4-FFF2-40B4-BE49-F238E27FC236}">
              <a16:creationId xmlns:a16="http://schemas.microsoft.com/office/drawing/2014/main" id="{06FF7980-81B7-4BE9-8552-58D43DAB0D0B}"/>
            </a:ext>
          </a:extLst>
        </xdr:cNvPr>
        <xdr:cNvSpPr/>
      </xdr:nvSpPr>
      <xdr:spPr>
        <a:xfrm>
          <a:off x="21272500" y="18185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20371</xdr:rowOff>
    </xdr:from>
    <xdr:to>
      <xdr:col>107</xdr:col>
      <xdr:colOff>101600</xdr:colOff>
      <xdr:row>106</xdr:row>
      <xdr:rowOff>121971</xdr:rowOff>
    </xdr:to>
    <xdr:sp macro="" textlink="">
      <xdr:nvSpPr>
        <xdr:cNvPr id="516" name="楕円 515">
          <a:extLst>
            <a:ext uri="{FF2B5EF4-FFF2-40B4-BE49-F238E27FC236}">
              <a16:creationId xmlns:a16="http://schemas.microsoft.com/office/drawing/2014/main" id="{511B7A1F-F536-4B07-88F6-CB04737F3B7E}"/>
            </a:ext>
          </a:extLst>
        </xdr:cNvPr>
        <xdr:cNvSpPr/>
      </xdr:nvSpPr>
      <xdr:spPr>
        <a:xfrm>
          <a:off x="20383500" y="18194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62485</xdr:rowOff>
    </xdr:from>
    <xdr:to>
      <xdr:col>111</xdr:col>
      <xdr:colOff>177800</xdr:colOff>
      <xdr:row>106</xdr:row>
      <xdr:rowOff>71171</xdr:rowOff>
    </xdr:to>
    <xdr:cxnSp macro="">
      <xdr:nvCxnSpPr>
        <xdr:cNvPr id="517" name="直線コネクタ 516">
          <a:extLst>
            <a:ext uri="{FF2B5EF4-FFF2-40B4-BE49-F238E27FC236}">
              <a16:creationId xmlns:a16="http://schemas.microsoft.com/office/drawing/2014/main" id="{E063C24A-D961-4FAA-BAEF-9518498EEBCA}"/>
            </a:ext>
          </a:extLst>
        </xdr:cNvPr>
        <xdr:cNvCxnSpPr/>
      </xdr:nvCxnSpPr>
      <xdr:spPr>
        <a:xfrm flipV="1">
          <a:off x="20434300" y="18236185"/>
          <a:ext cx="889000" cy="8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27229</xdr:rowOff>
    </xdr:from>
    <xdr:to>
      <xdr:col>102</xdr:col>
      <xdr:colOff>165100</xdr:colOff>
      <xdr:row>106</xdr:row>
      <xdr:rowOff>128829</xdr:rowOff>
    </xdr:to>
    <xdr:sp macro="" textlink="">
      <xdr:nvSpPr>
        <xdr:cNvPr id="518" name="楕円 517">
          <a:extLst>
            <a:ext uri="{FF2B5EF4-FFF2-40B4-BE49-F238E27FC236}">
              <a16:creationId xmlns:a16="http://schemas.microsoft.com/office/drawing/2014/main" id="{239EAC51-B8D3-4B6E-B0A8-C307613801E1}"/>
            </a:ext>
          </a:extLst>
        </xdr:cNvPr>
        <xdr:cNvSpPr/>
      </xdr:nvSpPr>
      <xdr:spPr>
        <a:xfrm>
          <a:off x="19494500" y="18200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71171</xdr:rowOff>
    </xdr:from>
    <xdr:to>
      <xdr:col>107</xdr:col>
      <xdr:colOff>50800</xdr:colOff>
      <xdr:row>106</xdr:row>
      <xdr:rowOff>78029</xdr:rowOff>
    </xdr:to>
    <xdr:cxnSp macro="">
      <xdr:nvCxnSpPr>
        <xdr:cNvPr id="519" name="直線コネクタ 518">
          <a:extLst>
            <a:ext uri="{FF2B5EF4-FFF2-40B4-BE49-F238E27FC236}">
              <a16:creationId xmlns:a16="http://schemas.microsoft.com/office/drawing/2014/main" id="{12DD6556-2879-4F75-B7A4-9F4F6F22C245}"/>
            </a:ext>
          </a:extLst>
        </xdr:cNvPr>
        <xdr:cNvCxnSpPr/>
      </xdr:nvCxnSpPr>
      <xdr:spPr>
        <a:xfrm flipV="1">
          <a:off x="19545300" y="18244871"/>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38202</xdr:rowOff>
    </xdr:from>
    <xdr:to>
      <xdr:col>98</xdr:col>
      <xdr:colOff>38100</xdr:colOff>
      <xdr:row>106</xdr:row>
      <xdr:rowOff>139802</xdr:rowOff>
    </xdr:to>
    <xdr:sp macro="" textlink="">
      <xdr:nvSpPr>
        <xdr:cNvPr id="520" name="楕円 519">
          <a:extLst>
            <a:ext uri="{FF2B5EF4-FFF2-40B4-BE49-F238E27FC236}">
              <a16:creationId xmlns:a16="http://schemas.microsoft.com/office/drawing/2014/main" id="{E9633121-3E30-4692-A659-B24CA0D5BDD6}"/>
            </a:ext>
          </a:extLst>
        </xdr:cNvPr>
        <xdr:cNvSpPr/>
      </xdr:nvSpPr>
      <xdr:spPr>
        <a:xfrm>
          <a:off x="18605500" y="18211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78029</xdr:rowOff>
    </xdr:from>
    <xdr:to>
      <xdr:col>102</xdr:col>
      <xdr:colOff>114300</xdr:colOff>
      <xdr:row>106</xdr:row>
      <xdr:rowOff>89002</xdr:rowOff>
    </xdr:to>
    <xdr:cxnSp macro="">
      <xdr:nvCxnSpPr>
        <xdr:cNvPr id="521" name="直線コネクタ 520">
          <a:extLst>
            <a:ext uri="{FF2B5EF4-FFF2-40B4-BE49-F238E27FC236}">
              <a16:creationId xmlns:a16="http://schemas.microsoft.com/office/drawing/2014/main" id="{E4B3CC73-EEC0-43E2-BEED-7A12DD095536}"/>
            </a:ext>
          </a:extLst>
        </xdr:cNvPr>
        <xdr:cNvCxnSpPr/>
      </xdr:nvCxnSpPr>
      <xdr:spPr>
        <a:xfrm flipV="1">
          <a:off x="18656300" y="18251729"/>
          <a:ext cx="889000" cy="10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50258</xdr:rowOff>
    </xdr:from>
    <xdr:ext cx="469744" cy="259045"/>
    <xdr:sp macro="" textlink="">
      <xdr:nvSpPr>
        <xdr:cNvPr id="522" name="n_1aveValue【庁舎】&#10;一人当たり面積">
          <a:extLst>
            <a:ext uri="{FF2B5EF4-FFF2-40B4-BE49-F238E27FC236}">
              <a16:creationId xmlns:a16="http://schemas.microsoft.com/office/drawing/2014/main" id="{D3FDD262-244D-4D59-9AA8-900669ECAC72}"/>
            </a:ext>
          </a:extLst>
        </xdr:cNvPr>
        <xdr:cNvSpPr txBox="1"/>
      </xdr:nvSpPr>
      <xdr:spPr>
        <a:xfrm>
          <a:off x="21075727" y="17881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80891</xdr:rowOff>
    </xdr:from>
    <xdr:ext cx="469744" cy="259045"/>
    <xdr:sp macro="" textlink="">
      <xdr:nvSpPr>
        <xdr:cNvPr id="523" name="n_2aveValue【庁舎】&#10;一人当たり面積">
          <a:extLst>
            <a:ext uri="{FF2B5EF4-FFF2-40B4-BE49-F238E27FC236}">
              <a16:creationId xmlns:a16="http://schemas.microsoft.com/office/drawing/2014/main" id="{C452D6E8-B3A3-42A5-A90B-7BFE94D6895D}"/>
            </a:ext>
          </a:extLst>
        </xdr:cNvPr>
        <xdr:cNvSpPr txBox="1"/>
      </xdr:nvSpPr>
      <xdr:spPr>
        <a:xfrm>
          <a:off x="20199427" y="17911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102379</xdr:rowOff>
    </xdr:from>
    <xdr:ext cx="469744" cy="259045"/>
    <xdr:sp macro="" textlink="">
      <xdr:nvSpPr>
        <xdr:cNvPr id="524" name="n_3aveValue【庁舎】&#10;一人当たり面積">
          <a:extLst>
            <a:ext uri="{FF2B5EF4-FFF2-40B4-BE49-F238E27FC236}">
              <a16:creationId xmlns:a16="http://schemas.microsoft.com/office/drawing/2014/main" id="{3EBB36B3-86A9-4990-8F1F-6AF246F955D0}"/>
            </a:ext>
          </a:extLst>
        </xdr:cNvPr>
        <xdr:cNvSpPr txBox="1"/>
      </xdr:nvSpPr>
      <xdr:spPr>
        <a:xfrm>
          <a:off x="19310427" y="17933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106036</xdr:rowOff>
    </xdr:from>
    <xdr:ext cx="469744" cy="259045"/>
    <xdr:sp macro="" textlink="">
      <xdr:nvSpPr>
        <xdr:cNvPr id="525" name="n_4aveValue【庁舎】&#10;一人当たり面積">
          <a:extLst>
            <a:ext uri="{FF2B5EF4-FFF2-40B4-BE49-F238E27FC236}">
              <a16:creationId xmlns:a16="http://schemas.microsoft.com/office/drawing/2014/main" id="{15570C6D-8EBA-4664-947F-B0107D5D3566}"/>
            </a:ext>
          </a:extLst>
        </xdr:cNvPr>
        <xdr:cNvSpPr txBox="1"/>
      </xdr:nvSpPr>
      <xdr:spPr>
        <a:xfrm>
          <a:off x="18421427" y="17936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104412</xdr:rowOff>
    </xdr:from>
    <xdr:ext cx="469744" cy="259045"/>
    <xdr:sp macro="" textlink="">
      <xdr:nvSpPr>
        <xdr:cNvPr id="526" name="n_1mainValue【庁舎】&#10;一人当たり面積">
          <a:extLst>
            <a:ext uri="{FF2B5EF4-FFF2-40B4-BE49-F238E27FC236}">
              <a16:creationId xmlns:a16="http://schemas.microsoft.com/office/drawing/2014/main" id="{C4982F9E-7CC0-42F7-86BE-413687B43810}"/>
            </a:ext>
          </a:extLst>
        </xdr:cNvPr>
        <xdr:cNvSpPr txBox="1"/>
      </xdr:nvSpPr>
      <xdr:spPr>
        <a:xfrm>
          <a:off x="21075727" y="18278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113098</xdr:rowOff>
    </xdr:from>
    <xdr:ext cx="469744" cy="259045"/>
    <xdr:sp macro="" textlink="">
      <xdr:nvSpPr>
        <xdr:cNvPr id="527" name="n_2mainValue【庁舎】&#10;一人当たり面積">
          <a:extLst>
            <a:ext uri="{FF2B5EF4-FFF2-40B4-BE49-F238E27FC236}">
              <a16:creationId xmlns:a16="http://schemas.microsoft.com/office/drawing/2014/main" id="{EA4174C8-1593-4B5E-8AD6-C9DA9705A7C7}"/>
            </a:ext>
          </a:extLst>
        </xdr:cNvPr>
        <xdr:cNvSpPr txBox="1"/>
      </xdr:nvSpPr>
      <xdr:spPr>
        <a:xfrm>
          <a:off x="20199427" y="18286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119956</xdr:rowOff>
    </xdr:from>
    <xdr:ext cx="469744" cy="259045"/>
    <xdr:sp macro="" textlink="">
      <xdr:nvSpPr>
        <xdr:cNvPr id="528" name="n_3mainValue【庁舎】&#10;一人当たり面積">
          <a:extLst>
            <a:ext uri="{FF2B5EF4-FFF2-40B4-BE49-F238E27FC236}">
              <a16:creationId xmlns:a16="http://schemas.microsoft.com/office/drawing/2014/main" id="{04578BA6-DB28-4F6D-B70D-51A49172F7E1}"/>
            </a:ext>
          </a:extLst>
        </xdr:cNvPr>
        <xdr:cNvSpPr txBox="1"/>
      </xdr:nvSpPr>
      <xdr:spPr>
        <a:xfrm>
          <a:off x="19310427" y="18293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130929</xdr:rowOff>
    </xdr:from>
    <xdr:ext cx="469744" cy="259045"/>
    <xdr:sp macro="" textlink="">
      <xdr:nvSpPr>
        <xdr:cNvPr id="529" name="n_4mainValue【庁舎】&#10;一人当たり面積">
          <a:extLst>
            <a:ext uri="{FF2B5EF4-FFF2-40B4-BE49-F238E27FC236}">
              <a16:creationId xmlns:a16="http://schemas.microsoft.com/office/drawing/2014/main" id="{BFB7BA22-3120-45EA-AAE2-FDD5AA87589F}"/>
            </a:ext>
          </a:extLst>
        </xdr:cNvPr>
        <xdr:cNvSpPr txBox="1"/>
      </xdr:nvSpPr>
      <xdr:spPr>
        <a:xfrm>
          <a:off x="18421427" y="183046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530" name="正方形/長方形 529">
          <a:extLst>
            <a:ext uri="{FF2B5EF4-FFF2-40B4-BE49-F238E27FC236}">
              <a16:creationId xmlns:a16="http://schemas.microsoft.com/office/drawing/2014/main" id="{A24CE386-80B4-4FD4-8AC6-A7C6EF25F538}"/>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531" name="正方形/長方形 530">
          <a:extLst>
            <a:ext uri="{FF2B5EF4-FFF2-40B4-BE49-F238E27FC236}">
              <a16:creationId xmlns:a16="http://schemas.microsoft.com/office/drawing/2014/main" id="{837173BB-4940-4A9E-A642-A6648BC40EF4}"/>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532" name="テキスト ボックス 531">
          <a:extLst>
            <a:ext uri="{FF2B5EF4-FFF2-40B4-BE49-F238E27FC236}">
              <a16:creationId xmlns:a16="http://schemas.microsoft.com/office/drawing/2014/main" id="{8965E31A-E0B8-4A90-AFBA-FB18D649D661}"/>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類似団体と比較して特に有形固定資産減価償却率が低い施設は体育館・プール及び福祉施設である。</a:t>
          </a:r>
          <a:endParaRPr lang="ja-JP" altLang="ja-JP" sz="1400">
            <a:effectLst/>
          </a:endParaRPr>
        </a:p>
        <a:p>
          <a:r>
            <a:rPr kumimoji="1" lang="ja-JP" altLang="ja-JP" sz="1100">
              <a:solidFill>
                <a:schemeClr val="dk1"/>
              </a:solidFill>
              <a:effectLst/>
              <a:latin typeface="+mn-lt"/>
              <a:ea typeface="+mn-ea"/>
              <a:cs typeface="+mn-cs"/>
            </a:rPr>
            <a:t>体育館・プールについては、平成２９年度に町民体育館を建替えたため、有形固定資産減価償却率が低くなるとともに、一人当たり面積も増加した。今後は維持補修費の増加に留意しつつ管理を行っていく。</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福祉施設については、令和２年度に介護事業所「コスモス荘」が新築されたことから有形固定資産減価償却率が減少し、類似団体平均を下回った。</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85" zoomScaleNormal="85" workbookViewId="0">
      <selection activeCell="E34" sqref="E34:S34"/>
    </sheetView>
  </sheetViews>
  <sheetFormatPr defaultColWidth="0" defaultRowHeight="11" zeroHeight="1" x14ac:dyDescent="0.2"/>
  <cols>
    <col min="1" max="11" width="2.08984375" style="162" customWidth="1"/>
    <col min="12" max="12" width="2.26953125" style="162" customWidth="1"/>
    <col min="13" max="17" width="2.36328125" style="162" customWidth="1"/>
    <col min="18" max="119" width="2.08984375" style="162" customWidth="1"/>
    <col min="120" max="16384" width="0" style="162" hidden="1"/>
  </cols>
  <sheetData>
    <row r="1" spans="1:119" ht="33" customHeight="1" x14ac:dyDescent="0.2">
      <c r="B1" s="636" t="s">
        <v>76</v>
      </c>
      <c r="C1" s="636"/>
      <c r="D1" s="636"/>
      <c r="E1" s="636"/>
      <c r="F1" s="636"/>
      <c r="G1" s="636"/>
      <c r="H1" s="636"/>
      <c r="I1" s="636"/>
      <c r="J1" s="636"/>
      <c r="K1" s="636"/>
      <c r="L1" s="636"/>
      <c r="M1" s="636"/>
      <c r="N1" s="636"/>
      <c r="O1" s="636"/>
      <c r="P1" s="636"/>
      <c r="Q1" s="636"/>
      <c r="R1" s="636"/>
      <c r="S1" s="636"/>
      <c r="T1" s="636"/>
      <c r="U1" s="636"/>
      <c r="V1" s="636"/>
      <c r="W1" s="636"/>
      <c r="X1" s="636"/>
      <c r="Y1" s="636"/>
      <c r="Z1" s="636"/>
      <c r="AA1" s="636"/>
      <c r="AB1" s="636"/>
      <c r="AC1" s="636"/>
      <c r="AD1" s="636"/>
      <c r="AE1" s="636"/>
      <c r="AF1" s="636"/>
      <c r="AG1" s="636"/>
      <c r="AH1" s="636"/>
      <c r="AI1" s="636"/>
      <c r="AJ1" s="636"/>
      <c r="AK1" s="636"/>
      <c r="AL1" s="636"/>
      <c r="AM1" s="636"/>
      <c r="AN1" s="636"/>
      <c r="AO1" s="636"/>
      <c r="AP1" s="636"/>
      <c r="AQ1" s="636"/>
      <c r="AR1" s="636"/>
      <c r="AS1" s="636"/>
      <c r="AT1" s="636"/>
      <c r="AU1" s="636"/>
      <c r="AV1" s="636"/>
      <c r="AW1" s="636"/>
      <c r="AX1" s="636"/>
      <c r="AY1" s="636"/>
      <c r="AZ1" s="636"/>
      <c r="BA1" s="636"/>
      <c r="BB1" s="636"/>
      <c r="BC1" s="636"/>
      <c r="BD1" s="636"/>
      <c r="BE1" s="636"/>
      <c r="BF1" s="636"/>
      <c r="BG1" s="636"/>
      <c r="BH1" s="636"/>
      <c r="BI1" s="636"/>
      <c r="BJ1" s="636"/>
      <c r="BK1" s="636"/>
      <c r="BL1" s="636"/>
      <c r="BM1" s="636"/>
      <c r="BN1" s="636"/>
      <c r="BO1" s="636"/>
      <c r="BP1" s="636"/>
      <c r="BQ1" s="636"/>
      <c r="BR1" s="636"/>
      <c r="BS1" s="636"/>
      <c r="BT1" s="636"/>
      <c r="BU1" s="636"/>
      <c r="BV1" s="636"/>
      <c r="BW1" s="636"/>
      <c r="BX1" s="636"/>
      <c r="BY1" s="636"/>
      <c r="BZ1" s="636"/>
      <c r="CA1" s="636"/>
      <c r="CB1" s="636"/>
      <c r="CC1" s="636"/>
      <c r="CD1" s="636"/>
      <c r="CE1" s="636"/>
      <c r="CF1" s="636"/>
      <c r="CG1" s="636"/>
      <c r="CH1" s="636"/>
      <c r="CI1" s="636"/>
      <c r="CJ1" s="636"/>
      <c r="CK1" s="636"/>
      <c r="CL1" s="636"/>
      <c r="CM1" s="636"/>
      <c r="CN1" s="636"/>
      <c r="CO1" s="636"/>
      <c r="CP1" s="636"/>
      <c r="CQ1" s="636"/>
      <c r="CR1" s="636"/>
      <c r="CS1" s="636"/>
      <c r="CT1" s="636"/>
      <c r="CU1" s="636"/>
      <c r="CV1" s="636"/>
      <c r="CW1" s="636"/>
      <c r="CX1" s="636"/>
      <c r="CY1" s="636"/>
      <c r="CZ1" s="636"/>
      <c r="DA1" s="636"/>
      <c r="DB1" s="636"/>
      <c r="DC1" s="636"/>
      <c r="DD1" s="636"/>
      <c r="DE1" s="636"/>
      <c r="DF1" s="636"/>
      <c r="DG1" s="636"/>
      <c r="DH1" s="636"/>
      <c r="DI1" s="636"/>
      <c r="DJ1" s="163"/>
      <c r="DK1" s="163"/>
      <c r="DL1" s="163"/>
      <c r="DM1" s="163"/>
      <c r="DN1" s="163"/>
      <c r="DO1" s="163"/>
    </row>
    <row r="2" spans="1:119" ht="24" thickBot="1" x14ac:dyDescent="0.25">
      <c r="B2" s="164" t="s">
        <v>77</v>
      </c>
      <c r="C2" s="164"/>
      <c r="D2" s="165"/>
    </row>
    <row r="3" spans="1:119" ht="18.75" customHeight="1" thickBot="1" x14ac:dyDescent="0.25">
      <c r="A3" s="163"/>
      <c r="B3" s="637" t="s">
        <v>78</v>
      </c>
      <c r="C3" s="638"/>
      <c r="D3" s="638"/>
      <c r="E3" s="639"/>
      <c r="F3" s="639"/>
      <c r="G3" s="639"/>
      <c r="H3" s="639"/>
      <c r="I3" s="639"/>
      <c r="J3" s="639"/>
      <c r="K3" s="639"/>
      <c r="L3" s="639" t="s">
        <v>79</v>
      </c>
      <c r="M3" s="639"/>
      <c r="N3" s="639"/>
      <c r="O3" s="639"/>
      <c r="P3" s="639"/>
      <c r="Q3" s="639"/>
      <c r="R3" s="642"/>
      <c r="S3" s="642"/>
      <c r="T3" s="642"/>
      <c r="U3" s="642"/>
      <c r="V3" s="643"/>
      <c r="W3" s="533" t="s">
        <v>80</v>
      </c>
      <c r="X3" s="534"/>
      <c r="Y3" s="534"/>
      <c r="Z3" s="534"/>
      <c r="AA3" s="534"/>
      <c r="AB3" s="638"/>
      <c r="AC3" s="642" t="s">
        <v>81</v>
      </c>
      <c r="AD3" s="534"/>
      <c r="AE3" s="534"/>
      <c r="AF3" s="534"/>
      <c r="AG3" s="534"/>
      <c r="AH3" s="534"/>
      <c r="AI3" s="534"/>
      <c r="AJ3" s="534"/>
      <c r="AK3" s="534"/>
      <c r="AL3" s="604"/>
      <c r="AM3" s="533" t="s">
        <v>82</v>
      </c>
      <c r="AN3" s="534"/>
      <c r="AO3" s="534"/>
      <c r="AP3" s="534"/>
      <c r="AQ3" s="534"/>
      <c r="AR3" s="534"/>
      <c r="AS3" s="534"/>
      <c r="AT3" s="534"/>
      <c r="AU3" s="534"/>
      <c r="AV3" s="534"/>
      <c r="AW3" s="534"/>
      <c r="AX3" s="604"/>
      <c r="AY3" s="596" t="s">
        <v>1</v>
      </c>
      <c r="AZ3" s="597"/>
      <c r="BA3" s="597"/>
      <c r="BB3" s="597"/>
      <c r="BC3" s="597"/>
      <c r="BD3" s="597"/>
      <c r="BE3" s="597"/>
      <c r="BF3" s="597"/>
      <c r="BG3" s="597"/>
      <c r="BH3" s="597"/>
      <c r="BI3" s="597"/>
      <c r="BJ3" s="597"/>
      <c r="BK3" s="597"/>
      <c r="BL3" s="597"/>
      <c r="BM3" s="646"/>
      <c r="BN3" s="533" t="s">
        <v>83</v>
      </c>
      <c r="BO3" s="534"/>
      <c r="BP3" s="534"/>
      <c r="BQ3" s="534"/>
      <c r="BR3" s="534"/>
      <c r="BS3" s="534"/>
      <c r="BT3" s="534"/>
      <c r="BU3" s="604"/>
      <c r="BV3" s="533" t="s">
        <v>84</v>
      </c>
      <c r="BW3" s="534"/>
      <c r="BX3" s="534"/>
      <c r="BY3" s="534"/>
      <c r="BZ3" s="534"/>
      <c r="CA3" s="534"/>
      <c r="CB3" s="534"/>
      <c r="CC3" s="604"/>
      <c r="CD3" s="596" t="s">
        <v>1</v>
      </c>
      <c r="CE3" s="597"/>
      <c r="CF3" s="597"/>
      <c r="CG3" s="597"/>
      <c r="CH3" s="597"/>
      <c r="CI3" s="597"/>
      <c r="CJ3" s="597"/>
      <c r="CK3" s="597"/>
      <c r="CL3" s="597"/>
      <c r="CM3" s="597"/>
      <c r="CN3" s="597"/>
      <c r="CO3" s="597"/>
      <c r="CP3" s="597"/>
      <c r="CQ3" s="597"/>
      <c r="CR3" s="597"/>
      <c r="CS3" s="646"/>
      <c r="CT3" s="533" t="s">
        <v>85</v>
      </c>
      <c r="CU3" s="534"/>
      <c r="CV3" s="534"/>
      <c r="CW3" s="534"/>
      <c r="CX3" s="534"/>
      <c r="CY3" s="534"/>
      <c r="CZ3" s="534"/>
      <c r="DA3" s="604"/>
      <c r="DB3" s="533" t="s">
        <v>86</v>
      </c>
      <c r="DC3" s="534"/>
      <c r="DD3" s="534"/>
      <c r="DE3" s="534"/>
      <c r="DF3" s="534"/>
      <c r="DG3" s="534"/>
      <c r="DH3" s="534"/>
      <c r="DI3" s="604"/>
    </row>
    <row r="4" spans="1:119" ht="18.75" customHeight="1" x14ac:dyDescent="0.2">
      <c r="A4" s="163"/>
      <c r="B4" s="612"/>
      <c r="C4" s="613"/>
      <c r="D4" s="613"/>
      <c r="E4" s="614"/>
      <c r="F4" s="614"/>
      <c r="G4" s="614"/>
      <c r="H4" s="614"/>
      <c r="I4" s="614"/>
      <c r="J4" s="614"/>
      <c r="K4" s="614"/>
      <c r="L4" s="614"/>
      <c r="M4" s="614"/>
      <c r="N4" s="614"/>
      <c r="O4" s="614"/>
      <c r="P4" s="614"/>
      <c r="Q4" s="614"/>
      <c r="R4" s="618"/>
      <c r="S4" s="618"/>
      <c r="T4" s="618"/>
      <c r="U4" s="618"/>
      <c r="V4" s="619"/>
      <c r="W4" s="605"/>
      <c r="X4" s="415"/>
      <c r="Y4" s="415"/>
      <c r="Z4" s="415"/>
      <c r="AA4" s="415"/>
      <c r="AB4" s="613"/>
      <c r="AC4" s="618"/>
      <c r="AD4" s="415"/>
      <c r="AE4" s="415"/>
      <c r="AF4" s="415"/>
      <c r="AG4" s="415"/>
      <c r="AH4" s="415"/>
      <c r="AI4" s="415"/>
      <c r="AJ4" s="415"/>
      <c r="AK4" s="415"/>
      <c r="AL4" s="606"/>
      <c r="AM4" s="555"/>
      <c r="AN4" s="453"/>
      <c r="AO4" s="453"/>
      <c r="AP4" s="453"/>
      <c r="AQ4" s="453"/>
      <c r="AR4" s="453"/>
      <c r="AS4" s="453"/>
      <c r="AT4" s="453"/>
      <c r="AU4" s="453"/>
      <c r="AV4" s="453"/>
      <c r="AW4" s="453"/>
      <c r="AX4" s="645"/>
      <c r="AY4" s="490" t="s">
        <v>87</v>
      </c>
      <c r="AZ4" s="491"/>
      <c r="BA4" s="491"/>
      <c r="BB4" s="491"/>
      <c r="BC4" s="491"/>
      <c r="BD4" s="491"/>
      <c r="BE4" s="491"/>
      <c r="BF4" s="491"/>
      <c r="BG4" s="491"/>
      <c r="BH4" s="491"/>
      <c r="BI4" s="491"/>
      <c r="BJ4" s="491"/>
      <c r="BK4" s="491"/>
      <c r="BL4" s="491"/>
      <c r="BM4" s="492"/>
      <c r="BN4" s="493">
        <v>4910966</v>
      </c>
      <c r="BO4" s="494"/>
      <c r="BP4" s="494"/>
      <c r="BQ4" s="494"/>
      <c r="BR4" s="494"/>
      <c r="BS4" s="494"/>
      <c r="BT4" s="494"/>
      <c r="BU4" s="495"/>
      <c r="BV4" s="493">
        <v>4599467</v>
      </c>
      <c r="BW4" s="494"/>
      <c r="BX4" s="494"/>
      <c r="BY4" s="494"/>
      <c r="BZ4" s="494"/>
      <c r="CA4" s="494"/>
      <c r="CB4" s="494"/>
      <c r="CC4" s="495"/>
      <c r="CD4" s="630" t="s">
        <v>88</v>
      </c>
      <c r="CE4" s="631"/>
      <c r="CF4" s="631"/>
      <c r="CG4" s="631"/>
      <c r="CH4" s="631"/>
      <c r="CI4" s="631"/>
      <c r="CJ4" s="631"/>
      <c r="CK4" s="631"/>
      <c r="CL4" s="631"/>
      <c r="CM4" s="631"/>
      <c r="CN4" s="631"/>
      <c r="CO4" s="631"/>
      <c r="CP4" s="631"/>
      <c r="CQ4" s="631"/>
      <c r="CR4" s="631"/>
      <c r="CS4" s="632"/>
      <c r="CT4" s="633">
        <v>4.7</v>
      </c>
      <c r="CU4" s="634"/>
      <c r="CV4" s="634"/>
      <c r="CW4" s="634"/>
      <c r="CX4" s="634"/>
      <c r="CY4" s="634"/>
      <c r="CZ4" s="634"/>
      <c r="DA4" s="635"/>
      <c r="DB4" s="633">
        <v>4.9000000000000004</v>
      </c>
      <c r="DC4" s="634"/>
      <c r="DD4" s="634"/>
      <c r="DE4" s="634"/>
      <c r="DF4" s="634"/>
      <c r="DG4" s="634"/>
      <c r="DH4" s="634"/>
      <c r="DI4" s="635"/>
    </row>
    <row r="5" spans="1:119" ht="18.75" customHeight="1" x14ac:dyDescent="0.2">
      <c r="A5" s="163"/>
      <c r="B5" s="640"/>
      <c r="C5" s="454"/>
      <c r="D5" s="454"/>
      <c r="E5" s="641"/>
      <c r="F5" s="641"/>
      <c r="G5" s="641"/>
      <c r="H5" s="641"/>
      <c r="I5" s="641"/>
      <c r="J5" s="641"/>
      <c r="K5" s="641"/>
      <c r="L5" s="641"/>
      <c r="M5" s="641"/>
      <c r="N5" s="641"/>
      <c r="O5" s="641"/>
      <c r="P5" s="641"/>
      <c r="Q5" s="641"/>
      <c r="R5" s="452"/>
      <c r="S5" s="452"/>
      <c r="T5" s="452"/>
      <c r="U5" s="452"/>
      <c r="V5" s="644"/>
      <c r="W5" s="555"/>
      <c r="X5" s="453"/>
      <c r="Y5" s="453"/>
      <c r="Z5" s="453"/>
      <c r="AA5" s="453"/>
      <c r="AB5" s="454"/>
      <c r="AC5" s="452"/>
      <c r="AD5" s="453"/>
      <c r="AE5" s="453"/>
      <c r="AF5" s="453"/>
      <c r="AG5" s="453"/>
      <c r="AH5" s="453"/>
      <c r="AI5" s="453"/>
      <c r="AJ5" s="453"/>
      <c r="AK5" s="453"/>
      <c r="AL5" s="645"/>
      <c r="AM5" s="521" t="s">
        <v>89</v>
      </c>
      <c r="AN5" s="421"/>
      <c r="AO5" s="421"/>
      <c r="AP5" s="421"/>
      <c r="AQ5" s="421"/>
      <c r="AR5" s="421"/>
      <c r="AS5" s="421"/>
      <c r="AT5" s="422"/>
      <c r="AU5" s="522" t="s">
        <v>90</v>
      </c>
      <c r="AV5" s="523"/>
      <c r="AW5" s="523"/>
      <c r="AX5" s="523"/>
      <c r="AY5" s="478" t="s">
        <v>91</v>
      </c>
      <c r="AZ5" s="479"/>
      <c r="BA5" s="479"/>
      <c r="BB5" s="479"/>
      <c r="BC5" s="479"/>
      <c r="BD5" s="479"/>
      <c r="BE5" s="479"/>
      <c r="BF5" s="479"/>
      <c r="BG5" s="479"/>
      <c r="BH5" s="479"/>
      <c r="BI5" s="479"/>
      <c r="BJ5" s="479"/>
      <c r="BK5" s="479"/>
      <c r="BL5" s="479"/>
      <c r="BM5" s="480"/>
      <c r="BN5" s="464">
        <v>4750149</v>
      </c>
      <c r="BO5" s="465"/>
      <c r="BP5" s="465"/>
      <c r="BQ5" s="465"/>
      <c r="BR5" s="465"/>
      <c r="BS5" s="465"/>
      <c r="BT5" s="465"/>
      <c r="BU5" s="466"/>
      <c r="BV5" s="464">
        <v>4449340</v>
      </c>
      <c r="BW5" s="465"/>
      <c r="BX5" s="465"/>
      <c r="BY5" s="465"/>
      <c r="BZ5" s="465"/>
      <c r="CA5" s="465"/>
      <c r="CB5" s="465"/>
      <c r="CC5" s="466"/>
      <c r="CD5" s="504" t="s">
        <v>92</v>
      </c>
      <c r="CE5" s="424"/>
      <c r="CF5" s="424"/>
      <c r="CG5" s="424"/>
      <c r="CH5" s="424"/>
      <c r="CI5" s="424"/>
      <c r="CJ5" s="424"/>
      <c r="CK5" s="424"/>
      <c r="CL5" s="424"/>
      <c r="CM5" s="424"/>
      <c r="CN5" s="424"/>
      <c r="CO5" s="424"/>
      <c r="CP5" s="424"/>
      <c r="CQ5" s="424"/>
      <c r="CR5" s="424"/>
      <c r="CS5" s="505"/>
      <c r="CT5" s="461">
        <v>92.2</v>
      </c>
      <c r="CU5" s="462"/>
      <c r="CV5" s="462"/>
      <c r="CW5" s="462"/>
      <c r="CX5" s="462"/>
      <c r="CY5" s="462"/>
      <c r="CZ5" s="462"/>
      <c r="DA5" s="463"/>
      <c r="DB5" s="461">
        <v>88.9</v>
      </c>
      <c r="DC5" s="462"/>
      <c r="DD5" s="462"/>
      <c r="DE5" s="462"/>
      <c r="DF5" s="462"/>
      <c r="DG5" s="462"/>
      <c r="DH5" s="462"/>
      <c r="DI5" s="463"/>
    </row>
    <row r="6" spans="1:119" ht="18.75" customHeight="1" x14ac:dyDescent="0.2">
      <c r="A6" s="163"/>
      <c r="B6" s="610" t="s">
        <v>93</v>
      </c>
      <c r="C6" s="451"/>
      <c r="D6" s="451"/>
      <c r="E6" s="611"/>
      <c r="F6" s="611"/>
      <c r="G6" s="611"/>
      <c r="H6" s="611"/>
      <c r="I6" s="611"/>
      <c r="J6" s="611"/>
      <c r="K6" s="611"/>
      <c r="L6" s="611" t="s">
        <v>94</v>
      </c>
      <c r="M6" s="611"/>
      <c r="N6" s="611"/>
      <c r="O6" s="611"/>
      <c r="P6" s="611"/>
      <c r="Q6" s="611"/>
      <c r="R6" s="449"/>
      <c r="S6" s="449"/>
      <c r="T6" s="449"/>
      <c r="U6" s="449"/>
      <c r="V6" s="617"/>
      <c r="W6" s="554" t="s">
        <v>95</v>
      </c>
      <c r="X6" s="450"/>
      <c r="Y6" s="450"/>
      <c r="Z6" s="450"/>
      <c r="AA6" s="450"/>
      <c r="AB6" s="451"/>
      <c r="AC6" s="622" t="s">
        <v>96</v>
      </c>
      <c r="AD6" s="623"/>
      <c r="AE6" s="623"/>
      <c r="AF6" s="623"/>
      <c r="AG6" s="623"/>
      <c r="AH6" s="623"/>
      <c r="AI6" s="623"/>
      <c r="AJ6" s="623"/>
      <c r="AK6" s="623"/>
      <c r="AL6" s="624"/>
      <c r="AM6" s="521" t="s">
        <v>97</v>
      </c>
      <c r="AN6" s="421"/>
      <c r="AO6" s="421"/>
      <c r="AP6" s="421"/>
      <c r="AQ6" s="421"/>
      <c r="AR6" s="421"/>
      <c r="AS6" s="421"/>
      <c r="AT6" s="422"/>
      <c r="AU6" s="522" t="s">
        <v>90</v>
      </c>
      <c r="AV6" s="523"/>
      <c r="AW6" s="523"/>
      <c r="AX6" s="523"/>
      <c r="AY6" s="478" t="s">
        <v>98</v>
      </c>
      <c r="AZ6" s="479"/>
      <c r="BA6" s="479"/>
      <c r="BB6" s="479"/>
      <c r="BC6" s="479"/>
      <c r="BD6" s="479"/>
      <c r="BE6" s="479"/>
      <c r="BF6" s="479"/>
      <c r="BG6" s="479"/>
      <c r="BH6" s="479"/>
      <c r="BI6" s="479"/>
      <c r="BJ6" s="479"/>
      <c r="BK6" s="479"/>
      <c r="BL6" s="479"/>
      <c r="BM6" s="480"/>
      <c r="BN6" s="464">
        <v>160817</v>
      </c>
      <c r="BO6" s="465"/>
      <c r="BP6" s="465"/>
      <c r="BQ6" s="465"/>
      <c r="BR6" s="465"/>
      <c r="BS6" s="465"/>
      <c r="BT6" s="465"/>
      <c r="BU6" s="466"/>
      <c r="BV6" s="464">
        <v>150127</v>
      </c>
      <c r="BW6" s="465"/>
      <c r="BX6" s="465"/>
      <c r="BY6" s="465"/>
      <c r="BZ6" s="465"/>
      <c r="CA6" s="465"/>
      <c r="CB6" s="465"/>
      <c r="CC6" s="466"/>
      <c r="CD6" s="504" t="s">
        <v>99</v>
      </c>
      <c r="CE6" s="424"/>
      <c r="CF6" s="424"/>
      <c r="CG6" s="424"/>
      <c r="CH6" s="424"/>
      <c r="CI6" s="424"/>
      <c r="CJ6" s="424"/>
      <c r="CK6" s="424"/>
      <c r="CL6" s="424"/>
      <c r="CM6" s="424"/>
      <c r="CN6" s="424"/>
      <c r="CO6" s="424"/>
      <c r="CP6" s="424"/>
      <c r="CQ6" s="424"/>
      <c r="CR6" s="424"/>
      <c r="CS6" s="505"/>
      <c r="CT6" s="607">
        <v>92.4</v>
      </c>
      <c r="CU6" s="608"/>
      <c r="CV6" s="608"/>
      <c r="CW6" s="608"/>
      <c r="CX6" s="608"/>
      <c r="CY6" s="608"/>
      <c r="CZ6" s="608"/>
      <c r="DA6" s="609"/>
      <c r="DB6" s="607">
        <v>89.3</v>
      </c>
      <c r="DC6" s="608"/>
      <c r="DD6" s="608"/>
      <c r="DE6" s="608"/>
      <c r="DF6" s="608"/>
      <c r="DG6" s="608"/>
      <c r="DH6" s="608"/>
      <c r="DI6" s="609"/>
    </row>
    <row r="7" spans="1:119" ht="18.75" customHeight="1" x14ac:dyDescent="0.2">
      <c r="A7" s="163"/>
      <c r="B7" s="612"/>
      <c r="C7" s="613"/>
      <c r="D7" s="613"/>
      <c r="E7" s="614"/>
      <c r="F7" s="614"/>
      <c r="G7" s="614"/>
      <c r="H7" s="614"/>
      <c r="I7" s="614"/>
      <c r="J7" s="614"/>
      <c r="K7" s="614"/>
      <c r="L7" s="614"/>
      <c r="M7" s="614"/>
      <c r="N7" s="614"/>
      <c r="O7" s="614"/>
      <c r="P7" s="614"/>
      <c r="Q7" s="614"/>
      <c r="R7" s="618"/>
      <c r="S7" s="618"/>
      <c r="T7" s="618"/>
      <c r="U7" s="618"/>
      <c r="V7" s="619"/>
      <c r="W7" s="605"/>
      <c r="X7" s="415"/>
      <c r="Y7" s="415"/>
      <c r="Z7" s="415"/>
      <c r="AA7" s="415"/>
      <c r="AB7" s="613"/>
      <c r="AC7" s="625"/>
      <c r="AD7" s="416"/>
      <c r="AE7" s="416"/>
      <c r="AF7" s="416"/>
      <c r="AG7" s="416"/>
      <c r="AH7" s="416"/>
      <c r="AI7" s="416"/>
      <c r="AJ7" s="416"/>
      <c r="AK7" s="416"/>
      <c r="AL7" s="626"/>
      <c r="AM7" s="521" t="s">
        <v>100</v>
      </c>
      <c r="AN7" s="421"/>
      <c r="AO7" s="421"/>
      <c r="AP7" s="421"/>
      <c r="AQ7" s="421"/>
      <c r="AR7" s="421"/>
      <c r="AS7" s="421"/>
      <c r="AT7" s="422"/>
      <c r="AU7" s="522" t="s">
        <v>90</v>
      </c>
      <c r="AV7" s="523"/>
      <c r="AW7" s="523"/>
      <c r="AX7" s="523"/>
      <c r="AY7" s="478" t="s">
        <v>101</v>
      </c>
      <c r="AZ7" s="479"/>
      <c r="BA7" s="479"/>
      <c r="BB7" s="479"/>
      <c r="BC7" s="479"/>
      <c r="BD7" s="479"/>
      <c r="BE7" s="479"/>
      <c r="BF7" s="479"/>
      <c r="BG7" s="479"/>
      <c r="BH7" s="479"/>
      <c r="BI7" s="479"/>
      <c r="BJ7" s="479"/>
      <c r="BK7" s="479"/>
      <c r="BL7" s="479"/>
      <c r="BM7" s="480"/>
      <c r="BN7" s="464">
        <v>17009</v>
      </c>
      <c r="BO7" s="465"/>
      <c r="BP7" s="465"/>
      <c r="BQ7" s="465"/>
      <c r="BR7" s="465"/>
      <c r="BS7" s="465"/>
      <c r="BT7" s="465"/>
      <c r="BU7" s="466"/>
      <c r="BV7" s="464">
        <v>695</v>
      </c>
      <c r="BW7" s="465"/>
      <c r="BX7" s="465"/>
      <c r="BY7" s="465"/>
      <c r="BZ7" s="465"/>
      <c r="CA7" s="465"/>
      <c r="CB7" s="465"/>
      <c r="CC7" s="466"/>
      <c r="CD7" s="504" t="s">
        <v>102</v>
      </c>
      <c r="CE7" s="424"/>
      <c r="CF7" s="424"/>
      <c r="CG7" s="424"/>
      <c r="CH7" s="424"/>
      <c r="CI7" s="424"/>
      <c r="CJ7" s="424"/>
      <c r="CK7" s="424"/>
      <c r="CL7" s="424"/>
      <c r="CM7" s="424"/>
      <c r="CN7" s="424"/>
      <c r="CO7" s="424"/>
      <c r="CP7" s="424"/>
      <c r="CQ7" s="424"/>
      <c r="CR7" s="424"/>
      <c r="CS7" s="505"/>
      <c r="CT7" s="464">
        <v>3071575</v>
      </c>
      <c r="CU7" s="465"/>
      <c r="CV7" s="465"/>
      <c r="CW7" s="465"/>
      <c r="CX7" s="465"/>
      <c r="CY7" s="465"/>
      <c r="CZ7" s="465"/>
      <c r="DA7" s="466"/>
      <c r="DB7" s="464">
        <v>3023696</v>
      </c>
      <c r="DC7" s="465"/>
      <c r="DD7" s="465"/>
      <c r="DE7" s="465"/>
      <c r="DF7" s="465"/>
      <c r="DG7" s="465"/>
      <c r="DH7" s="465"/>
      <c r="DI7" s="466"/>
    </row>
    <row r="8" spans="1:119" ht="18.75" customHeight="1" thickBot="1" x14ac:dyDescent="0.25">
      <c r="A8" s="163"/>
      <c r="B8" s="615"/>
      <c r="C8" s="560"/>
      <c r="D8" s="560"/>
      <c r="E8" s="616"/>
      <c r="F8" s="616"/>
      <c r="G8" s="616"/>
      <c r="H8" s="616"/>
      <c r="I8" s="616"/>
      <c r="J8" s="616"/>
      <c r="K8" s="616"/>
      <c r="L8" s="616"/>
      <c r="M8" s="616"/>
      <c r="N8" s="616"/>
      <c r="O8" s="616"/>
      <c r="P8" s="616"/>
      <c r="Q8" s="616"/>
      <c r="R8" s="620"/>
      <c r="S8" s="620"/>
      <c r="T8" s="620"/>
      <c r="U8" s="620"/>
      <c r="V8" s="621"/>
      <c r="W8" s="535"/>
      <c r="X8" s="536"/>
      <c r="Y8" s="536"/>
      <c r="Z8" s="536"/>
      <c r="AA8" s="536"/>
      <c r="AB8" s="560"/>
      <c r="AC8" s="627"/>
      <c r="AD8" s="628"/>
      <c r="AE8" s="628"/>
      <c r="AF8" s="628"/>
      <c r="AG8" s="628"/>
      <c r="AH8" s="628"/>
      <c r="AI8" s="628"/>
      <c r="AJ8" s="628"/>
      <c r="AK8" s="628"/>
      <c r="AL8" s="629"/>
      <c r="AM8" s="521" t="s">
        <v>103</v>
      </c>
      <c r="AN8" s="421"/>
      <c r="AO8" s="421"/>
      <c r="AP8" s="421"/>
      <c r="AQ8" s="421"/>
      <c r="AR8" s="421"/>
      <c r="AS8" s="421"/>
      <c r="AT8" s="422"/>
      <c r="AU8" s="522" t="s">
        <v>90</v>
      </c>
      <c r="AV8" s="523"/>
      <c r="AW8" s="523"/>
      <c r="AX8" s="523"/>
      <c r="AY8" s="478" t="s">
        <v>104</v>
      </c>
      <c r="AZ8" s="479"/>
      <c r="BA8" s="479"/>
      <c r="BB8" s="479"/>
      <c r="BC8" s="479"/>
      <c r="BD8" s="479"/>
      <c r="BE8" s="479"/>
      <c r="BF8" s="479"/>
      <c r="BG8" s="479"/>
      <c r="BH8" s="479"/>
      <c r="BI8" s="479"/>
      <c r="BJ8" s="479"/>
      <c r="BK8" s="479"/>
      <c r="BL8" s="479"/>
      <c r="BM8" s="480"/>
      <c r="BN8" s="464">
        <v>143808</v>
      </c>
      <c r="BO8" s="465"/>
      <c r="BP8" s="465"/>
      <c r="BQ8" s="465"/>
      <c r="BR8" s="465"/>
      <c r="BS8" s="465"/>
      <c r="BT8" s="465"/>
      <c r="BU8" s="466"/>
      <c r="BV8" s="464">
        <v>149432</v>
      </c>
      <c r="BW8" s="465"/>
      <c r="BX8" s="465"/>
      <c r="BY8" s="465"/>
      <c r="BZ8" s="465"/>
      <c r="CA8" s="465"/>
      <c r="CB8" s="465"/>
      <c r="CC8" s="466"/>
      <c r="CD8" s="504" t="s">
        <v>105</v>
      </c>
      <c r="CE8" s="424"/>
      <c r="CF8" s="424"/>
      <c r="CG8" s="424"/>
      <c r="CH8" s="424"/>
      <c r="CI8" s="424"/>
      <c r="CJ8" s="424"/>
      <c r="CK8" s="424"/>
      <c r="CL8" s="424"/>
      <c r="CM8" s="424"/>
      <c r="CN8" s="424"/>
      <c r="CO8" s="424"/>
      <c r="CP8" s="424"/>
      <c r="CQ8" s="424"/>
      <c r="CR8" s="424"/>
      <c r="CS8" s="505"/>
      <c r="CT8" s="567">
        <v>0.21</v>
      </c>
      <c r="CU8" s="568"/>
      <c r="CV8" s="568"/>
      <c r="CW8" s="568"/>
      <c r="CX8" s="568"/>
      <c r="CY8" s="568"/>
      <c r="CZ8" s="568"/>
      <c r="DA8" s="569"/>
      <c r="DB8" s="567">
        <v>0.21</v>
      </c>
      <c r="DC8" s="568"/>
      <c r="DD8" s="568"/>
      <c r="DE8" s="568"/>
      <c r="DF8" s="568"/>
      <c r="DG8" s="568"/>
      <c r="DH8" s="568"/>
      <c r="DI8" s="569"/>
    </row>
    <row r="9" spans="1:119" ht="18.75" customHeight="1" thickBot="1" x14ac:dyDescent="0.25">
      <c r="A9" s="163"/>
      <c r="B9" s="596" t="s">
        <v>106</v>
      </c>
      <c r="C9" s="597"/>
      <c r="D9" s="597"/>
      <c r="E9" s="597"/>
      <c r="F9" s="597"/>
      <c r="G9" s="597"/>
      <c r="H9" s="597"/>
      <c r="I9" s="597"/>
      <c r="J9" s="597"/>
      <c r="K9" s="515"/>
      <c r="L9" s="598" t="s">
        <v>107</v>
      </c>
      <c r="M9" s="599"/>
      <c r="N9" s="599"/>
      <c r="O9" s="599"/>
      <c r="P9" s="599"/>
      <c r="Q9" s="600"/>
      <c r="R9" s="601">
        <v>4825</v>
      </c>
      <c r="S9" s="602"/>
      <c r="T9" s="602"/>
      <c r="U9" s="602"/>
      <c r="V9" s="603"/>
      <c r="W9" s="533" t="s">
        <v>108</v>
      </c>
      <c r="X9" s="534"/>
      <c r="Y9" s="534"/>
      <c r="Z9" s="534"/>
      <c r="AA9" s="534"/>
      <c r="AB9" s="534"/>
      <c r="AC9" s="534"/>
      <c r="AD9" s="534"/>
      <c r="AE9" s="534"/>
      <c r="AF9" s="534"/>
      <c r="AG9" s="534"/>
      <c r="AH9" s="534"/>
      <c r="AI9" s="534"/>
      <c r="AJ9" s="534"/>
      <c r="AK9" s="534"/>
      <c r="AL9" s="604"/>
      <c r="AM9" s="521" t="s">
        <v>109</v>
      </c>
      <c r="AN9" s="421"/>
      <c r="AO9" s="421"/>
      <c r="AP9" s="421"/>
      <c r="AQ9" s="421"/>
      <c r="AR9" s="421"/>
      <c r="AS9" s="421"/>
      <c r="AT9" s="422"/>
      <c r="AU9" s="522" t="s">
        <v>90</v>
      </c>
      <c r="AV9" s="523"/>
      <c r="AW9" s="523"/>
      <c r="AX9" s="523"/>
      <c r="AY9" s="478" t="s">
        <v>110</v>
      </c>
      <c r="AZ9" s="479"/>
      <c r="BA9" s="479"/>
      <c r="BB9" s="479"/>
      <c r="BC9" s="479"/>
      <c r="BD9" s="479"/>
      <c r="BE9" s="479"/>
      <c r="BF9" s="479"/>
      <c r="BG9" s="479"/>
      <c r="BH9" s="479"/>
      <c r="BI9" s="479"/>
      <c r="BJ9" s="479"/>
      <c r="BK9" s="479"/>
      <c r="BL9" s="479"/>
      <c r="BM9" s="480"/>
      <c r="BN9" s="464">
        <v>-5624</v>
      </c>
      <c r="BO9" s="465"/>
      <c r="BP9" s="465"/>
      <c r="BQ9" s="465"/>
      <c r="BR9" s="465"/>
      <c r="BS9" s="465"/>
      <c r="BT9" s="465"/>
      <c r="BU9" s="466"/>
      <c r="BV9" s="464">
        <v>23451</v>
      </c>
      <c r="BW9" s="465"/>
      <c r="BX9" s="465"/>
      <c r="BY9" s="465"/>
      <c r="BZ9" s="465"/>
      <c r="CA9" s="465"/>
      <c r="CB9" s="465"/>
      <c r="CC9" s="466"/>
      <c r="CD9" s="504" t="s">
        <v>111</v>
      </c>
      <c r="CE9" s="424"/>
      <c r="CF9" s="424"/>
      <c r="CG9" s="424"/>
      <c r="CH9" s="424"/>
      <c r="CI9" s="424"/>
      <c r="CJ9" s="424"/>
      <c r="CK9" s="424"/>
      <c r="CL9" s="424"/>
      <c r="CM9" s="424"/>
      <c r="CN9" s="424"/>
      <c r="CO9" s="424"/>
      <c r="CP9" s="424"/>
      <c r="CQ9" s="424"/>
      <c r="CR9" s="424"/>
      <c r="CS9" s="505"/>
      <c r="CT9" s="461">
        <v>18.8</v>
      </c>
      <c r="CU9" s="462"/>
      <c r="CV9" s="462"/>
      <c r="CW9" s="462"/>
      <c r="CX9" s="462"/>
      <c r="CY9" s="462"/>
      <c r="CZ9" s="462"/>
      <c r="DA9" s="463"/>
      <c r="DB9" s="461">
        <v>19.600000000000001</v>
      </c>
      <c r="DC9" s="462"/>
      <c r="DD9" s="462"/>
      <c r="DE9" s="462"/>
      <c r="DF9" s="462"/>
      <c r="DG9" s="462"/>
      <c r="DH9" s="462"/>
      <c r="DI9" s="463"/>
    </row>
    <row r="10" spans="1:119" ht="18.75" customHeight="1" thickBot="1" x14ac:dyDescent="0.25">
      <c r="A10" s="163"/>
      <c r="B10" s="596"/>
      <c r="C10" s="597"/>
      <c r="D10" s="597"/>
      <c r="E10" s="597"/>
      <c r="F10" s="597"/>
      <c r="G10" s="597"/>
      <c r="H10" s="597"/>
      <c r="I10" s="597"/>
      <c r="J10" s="597"/>
      <c r="K10" s="515"/>
      <c r="L10" s="420" t="s">
        <v>112</v>
      </c>
      <c r="M10" s="421"/>
      <c r="N10" s="421"/>
      <c r="O10" s="421"/>
      <c r="P10" s="421"/>
      <c r="Q10" s="422"/>
      <c r="R10" s="417">
        <v>5373</v>
      </c>
      <c r="S10" s="418"/>
      <c r="T10" s="418"/>
      <c r="U10" s="418"/>
      <c r="V10" s="477"/>
      <c r="W10" s="605"/>
      <c r="X10" s="415"/>
      <c r="Y10" s="415"/>
      <c r="Z10" s="415"/>
      <c r="AA10" s="415"/>
      <c r="AB10" s="415"/>
      <c r="AC10" s="415"/>
      <c r="AD10" s="415"/>
      <c r="AE10" s="415"/>
      <c r="AF10" s="415"/>
      <c r="AG10" s="415"/>
      <c r="AH10" s="415"/>
      <c r="AI10" s="415"/>
      <c r="AJ10" s="415"/>
      <c r="AK10" s="415"/>
      <c r="AL10" s="606"/>
      <c r="AM10" s="521" t="s">
        <v>113</v>
      </c>
      <c r="AN10" s="421"/>
      <c r="AO10" s="421"/>
      <c r="AP10" s="421"/>
      <c r="AQ10" s="421"/>
      <c r="AR10" s="421"/>
      <c r="AS10" s="421"/>
      <c r="AT10" s="422"/>
      <c r="AU10" s="522" t="s">
        <v>114</v>
      </c>
      <c r="AV10" s="523"/>
      <c r="AW10" s="523"/>
      <c r="AX10" s="523"/>
      <c r="AY10" s="478" t="s">
        <v>115</v>
      </c>
      <c r="AZ10" s="479"/>
      <c r="BA10" s="479"/>
      <c r="BB10" s="479"/>
      <c r="BC10" s="479"/>
      <c r="BD10" s="479"/>
      <c r="BE10" s="479"/>
      <c r="BF10" s="479"/>
      <c r="BG10" s="479"/>
      <c r="BH10" s="479"/>
      <c r="BI10" s="479"/>
      <c r="BJ10" s="479"/>
      <c r="BK10" s="479"/>
      <c r="BL10" s="479"/>
      <c r="BM10" s="480"/>
      <c r="BN10" s="464">
        <v>77639</v>
      </c>
      <c r="BO10" s="465"/>
      <c r="BP10" s="465"/>
      <c r="BQ10" s="465"/>
      <c r="BR10" s="465"/>
      <c r="BS10" s="465"/>
      <c r="BT10" s="465"/>
      <c r="BU10" s="466"/>
      <c r="BV10" s="464">
        <v>214797</v>
      </c>
      <c r="BW10" s="465"/>
      <c r="BX10" s="465"/>
      <c r="BY10" s="465"/>
      <c r="BZ10" s="465"/>
      <c r="CA10" s="465"/>
      <c r="CB10" s="465"/>
      <c r="CC10" s="466"/>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596"/>
      <c r="C11" s="597"/>
      <c r="D11" s="597"/>
      <c r="E11" s="597"/>
      <c r="F11" s="597"/>
      <c r="G11" s="597"/>
      <c r="H11" s="597"/>
      <c r="I11" s="597"/>
      <c r="J11" s="597"/>
      <c r="K11" s="515"/>
      <c r="L11" s="425" t="s">
        <v>117</v>
      </c>
      <c r="M11" s="426"/>
      <c r="N11" s="426"/>
      <c r="O11" s="426"/>
      <c r="P11" s="426"/>
      <c r="Q11" s="427"/>
      <c r="R11" s="593" t="s">
        <v>118</v>
      </c>
      <c r="S11" s="594"/>
      <c r="T11" s="594"/>
      <c r="U11" s="594"/>
      <c r="V11" s="595"/>
      <c r="W11" s="605"/>
      <c r="X11" s="415"/>
      <c r="Y11" s="415"/>
      <c r="Z11" s="415"/>
      <c r="AA11" s="415"/>
      <c r="AB11" s="415"/>
      <c r="AC11" s="415"/>
      <c r="AD11" s="415"/>
      <c r="AE11" s="415"/>
      <c r="AF11" s="415"/>
      <c r="AG11" s="415"/>
      <c r="AH11" s="415"/>
      <c r="AI11" s="415"/>
      <c r="AJ11" s="415"/>
      <c r="AK11" s="415"/>
      <c r="AL11" s="606"/>
      <c r="AM11" s="521" t="s">
        <v>119</v>
      </c>
      <c r="AN11" s="421"/>
      <c r="AO11" s="421"/>
      <c r="AP11" s="421"/>
      <c r="AQ11" s="421"/>
      <c r="AR11" s="421"/>
      <c r="AS11" s="421"/>
      <c r="AT11" s="422"/>
      <c r="AU11" s="522" t="s">
        <v>90</v>
      </c>
      <c r="AV11" s="523"/>
      <c r="AW11" s="523"/>
      <c r="AX11" s="523"/>
      <c r="AY11" s="478" t="s">
        <v>120</v>
      </c>
      <c r="AZ11" s="479"/>
      <c r="BA11" s="479"/>
      <c r="BB11" s="479"/>
      <c r="BC11" s="479"/>
      <c r="BD11" s="479"/>
      <c r="BE11" s="479"/>
      <c r="BF11" s="479"/>
      <c r="BG11" s="479"/>
      <c r="BH11" s="479"/>
      <c r="BI11" s="479"/>
      <c r="BJ11" s="479"/>
      <c r="BK11" s="479"/>
      <c r="BL11" s="479"/>
      <c r="BM11" s="480"/>
      <c r="BN11" s="464">
        <v>0</v>
      </c>
      <c r="BO11" s="465"/>
      <c r="BP11" s="465"/>
      <c r="BQ11" s="465"/>
      <c r="BR11" s="465"/>
      <c r="BS11" s="465"/>
      <c r="BT11" s="465"/>
      <c r="BU11" s="466"/>
      <c r="BV11" s="464">
        <v>0</v>
      </c>
      <c r="BW11" s="465"/>
      <c r="BX11" s="465"/>
      <c r="BY11" s="465"/>
      <c r="BZ11" s="465"/>
      <c r="CA11" s="465"/>
      <c r="CB11" s="465"/>
      <c r="CC11" s="466"/>
      <c r="CD11" s="504" t="s">
        <v>121</v>
      </c>
      <c r="CE11" s="424"/>
      <c r="CF11" s="424"/>
      <c r="CG11" s="424"/>
      <c r="CH11" s="424"/>
      <c r="CI11" s="424"/>
      <c r="CJ11" s="424"/>
      <c r="CK11" s="424"/>
      <c r="CL11" s="424"/>
      <c r="CM11" s="424"/>
      <c r="CN11" s="424"/>
      <c r="CO11" s="424"/>
      <c r="CP11" s="424"/>
      <c r="CQ11" s="424"/>
      <c r="CR11" s="424"/>
      <c r="CS11" s="505"/>
      <c r="CT11" s="567" t="s">
        <v>122</v>
      </c>
      <c r="CU11" s="568"/>
      <c r="CV11" s="568"/>
      <c r="CW11" s="568"/>
      <c r="CX11" s="568"/>
      <c r="CY11" s="568"/>
      <c r="CZ11" s="568"/>
      <c r="DA11" s="569"/>
      <c r="DB11" s="567" t="s">
        <v>122</v>
      </c>
      <c r="DC11" s="568"/>
      <c r="DD11" s="568"/>
      <c r="DE11" s="568"/>
      <c r="DF11" s="568"/>
      <c r="DG11" s="568"/>
      <c r="DH11" s="568"/>
      <c r="DI11" s="569"/>
    </row>
    <row r="12" spans="1:119" ht="18.75" customHeight="1" x14ac:dyDescent="0.2">
      <c r="A12" s="163"/>
      <c r="B12" s="570" t="s">
        <v>123</v>
      </c>
      <c r="C12" s="571"/>
      <c r="D12" s="571"/>
      <c r="E12" s="571"/>
      <c r="F12" s="571"/>
      <c r="G12" s="571"/>
      <c r="H12" s="571"/>
      <c r="I12" s="571"/>
      <c r="J12" s="571"/>
      <c r="K12" s="572"/>
      <c r="L12" s="579" t="s">
        <v>124</v>
      </c>
      <c r="M12" s="580"/>
      <c r="N12" s="580"/>
      <c r="O12" s="580"/>
      <c r="P12" s="580"/>
      <c r="Q12" s="581"/>
      <c r="R12" s="582">
        <v>4517</v>
      </c>
      <c r="S12" s="583"/>
      <c r="T12" s="583"/>
      <c r="U12" s="583"/>
      <c r="V12" s="584"/>
      <c r="W12" s="585" t="s">
        <v>1</v>
      </c>
      <c r="X12" s="523"/>
      <c r="Y12" s="523"/>
      <c r="Z12" s="523"/>
      <c r="AA12" s="523"/>
      <c r="AB12" s="586"/>
      <c r="AC12" s="587" t="s">
        <v>125</v>
      </c>
      <c r="AD12" s="588"/>
      <c r="AE12" s="588"/>
      <c r="AF12" s="588"/>
      <c r="AG12" s="589"/>
      <c r="AH12" s="587" t="s">
        <v>126</v>
      </c>
      <c r="AI12" s="588"/>
      <c r="AJ12" s="588"/>
      <c r="AK12" s="588"/>
      <c r="AL12" s="590"/>
      <c r="AM12" s="521" t="s">
        <v>127</v>
      </c>
      <c r="AN12" s="421"/>
      <c r="AO12" s="421"/>
      <c r="AP12" s="421"/>
      <c r="AQ12" s="421"/>
      <c r="AR12" s="421"/>
      <c r="AS12" s="421"/>
      <c r="AT12" s="422"/>
      <c r="AU12" s="522" t="s">
        <v>90</v>
      </c>
      <c r="AV12" s="523"/>
      <c r="AW12" s="523"/>
      <c r="AX12" s="523"/>
      <c r="AY12" s="478" t="s">
        <v>128</v>
      </c>
      <c r="AZ12" s="479"/>
      <c r="BA12" s="479"/>
      <c r="BB12" s="479"/>
      <c r="BC12" s="479"/>
      <c r="BD12" s="479"/>
      <c r="BE12" s="479"/>
      <c r="BF12" s="479"/>
      <c r="BG12" s="479"/>
      <c r="BH12" s="479"/>
      <c r="BI12" s="479"/>
      <c r="BJ12" s="479"/>
      <c r="BK12" s="479"/>
      <c r="BL12" s="479"/>
      <c r="BM12" s="480"/>
      <c r="BN12" s="464">
        <v>275527</v>
      </c>
      <c r="BO12" s="465"/>
      <c r="BP12" s="465"/>
      <c r="BQ12" s="465"/>
      <c r="BR12" s="465"/>
      <c r="BS12" s="465"/>
      <c r="BT12" s="465"/>
      <c r="BU12" s="466"/>
      <c r="BV12" s="464">
        <v>240427</v>
      </c>
      <c r="BW12" s="465"/>
      <c r="BX12" s="465"/>
      <c r="BY12" s="465"/>
      <c r="BZ12" s="465"/>
      <c r="CA12" s="465"/>
      <c r="CB12" s="465"/>
      <c r="CC12" s="466"/>
      <c r="CD12" s="504" t="s">
        <v>129</v>
      </c>
      <c r="CE12" s="424"/>
      <c r="CF12" s="424"/>
      <c r="CG12" s="424"/>
      <c r="CH12" s="424"/>
      <c r="CI12" s="424"/>
      <c r="CJ12" s="424"/>
      <c r="CK12" s="424"/>
      <c r="CL12" s="424"/>
      <c r="CM12" s="424"/>
      <c r="CN12" s="424"/>
      <c r="CO12" s="424"/>
      <c r="CP12" s="424"/>
      <c r="CQ12" s="424"/>
      <c r="CR12" s="424"/>
      <c r="CS12" s="505"/>
      <c r="CT12" s="567" t="s">
        <v>122</v>
      </c>
      <c r="CU12" s="568"/>
      <c r="CV12" s="568"/>
      <c r="CW12" s="568"/>
      <c r="CX12" s="568"/>
      <c r="CY12" s="568"/>
      <c r="CZ12" s="568"/>
      <c r="DA12" s="569"/>
      <c r="DB12" s="567" t="s">
        <v>122</v>
      </c>
      <c r="DC12" s="568"/>
      <c r="DD12" s="568"/>
      <c r="DE12" s="568"/>
      <c r="DF12" s="568"/>
      <c r="DG12" s="568"/>
      <c r="DH12" s="568"/>
      <c r="DI12" s="569"/>
    </row>
    <row r="13" spans="1:119" ht="18.75" customHeight="1" x14ac:dyDescent="0.2">
      <c r="A13" s="163"/>
      <c r="B13" s="573"/>
      <c r="C13" s="574"/>
      <c r="D13" s="574"/>
      <c r="E13" s="574"/>
      <c r="F13" s="574"/>
      <c r="G13" s="574"/>
      <c r="H13" s="574"/>
      <c r="I13" s="574"/>
      <c r="J13" s="574"/>
      <c r="K13" s="575"/>
      <c r="L13" s="172"/>
      <c r="M13" s="548" t="s">
        <v>130</v>
      </c>
      <c r="N13" s="549"/>
      <c r="O13" s="549"/>
      <c r="P13" s="549"/>
      <c r="Q13" s="550"/>
      <c r="R13" s="551">
        <v>4407</v>
      </c>
      <c r="S13" s="552"/>
      <c r="T13" s="552"/>
      <c r="U13" s="552"/>
      <c r="V13" s="553"/>
      <c r="W13" s="554" t="s">
        <v>131</v>
      </c>
      <c r="X13" s="450"/>
      <c r="Y13" s="450"/>
      <c r="Z13" s="450"/>
      <c r="AA13" s="450"/>
      <c r="AB13" s="451"/>
      <c r="AC13" s="417">
        <v>338</v>
      </c>
      <c r="AD13" s="418"/>
      <c r="AE13" s="418"/>
      <c r="AF13" s="418"/>
      <c r="AG13" s="419"/>
      <c r="AH13" s="417">
        <v>440</v>
      </c>
      <c r="AI13" s="418"/>
      <c r="AJ13" s="418"/>
      <c r="AK13" s="418"/>
      <c r="AL13" s="477"/>
      <c r="AM13" s="521" t="s">
        <v>132</v>
      </c>
      <c r="AN13" s="421"/>
      <c r="AO13" s="421"/>
      <c r="AP13" s="421"/>
      <c r="AQ13" s="421"/>
      <c r="AR13" s="421"/>
      <c r="AS13" s="421"/>
      <c r="AT13" s="422"/>
      <c r="AU13" s="522" t="s">
        <v>114</v>
      </c>
      <c r="AV13" s="523"/>
      <c r="AW13" s="523"/>
      <c r="AX13" s="523"/>
      <c r="AY13" s="478" t="s">
        <v>133</v>
      </c>
      <c r="AZ13" s="479"/>
      <c r="BA13" s="479"/>
      <c r="BB13" s="479"/>
      <c r="BC13" s="479"/>
      <c r="BD13" s="479"/>
      <c r="BE13" s="479"/>
      <c r="BF13" s="479"/>
      <c r="BG13" s="479"/>
      <c r="BH13" s="479"/>
      <c r="BI13" s="479"/>
      <c r="BJ13" s="479"/>
      <c r="BK13" s="479"/>
      <c r="BL13" s="479"/>
      <c r="BM13" s="480"/>
      <c r="BN13" s="464">
        <v>-203512</v>
      </c>
      <c r="BO13" s="465"/>
      <c r="BP13" s="465"/>
      <c r="BQ13" s="465"/>
      <c r="BR13" s="465"/>
      <c r="BS13" s="465"/>
      <c r="BT13" s="465"/>
      <c r="BU13" s="466"/>
      <c r="BV13" s="464">
        <v>-2179</v>
      </c>
      <c r="BW13" s="465"/>
      <c r="BX13" s="465"/>
      <c r="BY13" s="465"/>
      <c r="BZ13" s="465"/>
      <c r="CA13" s="465"/>
      <c r="CB13" s="465"/>
      <c r="CC13" s="466"/>
      <c r="CD13" s="504" t="s">
        <v>134</v>
      </c>
      <c r="CE13" s="424"/>
      <c r="CF13" s="424"/>
      <c r="CG13" s="424"/>
      <c r="CH13" s="424"/>
      <c r="CI13" s="424"/>
      <c r="CJ13" s="424"/>
      <c r="CK13" s="424"/>
      <c r="CL13" s="424"/>
      <c r="CM13" s="424"/>
      <c r="CN13" s="424"/>
      <c r="CO13" s="424"/>
      <c r="CP13" s="424"/>
      <c r="CQ13" s="424"/>
      <c r="CR13" s="424"/>
      <c r="CS13" s="505"/>
      <c r="CT13" s="461">
        <v>8.5</v>
      </c>
      <c r="CU13" s="462"/>
      <c r="CV13" s="462"/>
      <c r="CW13" s="462"/>
      <c r="CX13" s="462"/>
      <c r="CY13" s="462"/>
      <c r="CZ13" s="462"/>
      <c r="DA13" s="463"/>
      <c r="DB13" s="461">
        <v>9.1</v>
      </c>
      <c r="DC13" s="462"/>
      <c r="DD13" s="462"/>
      <c r="DE13" s="462"/>
      <c r="DF13" s="462"/>
      <c r="DG13" s="462"/>
      <c r="DH13" s="462"/>
      <c r="DI13" s="463"/>
    </row>
    <row r="14" spans="1:119" ht="18.75" customHeight="1" thickBot="1" x14ac:dyDescent="0.25">
      <c r="A14" s="163"/>
      <c r="B14" s="573"/>
      <c r="C14" s="574"/>
      <c r="D14" s="574"/>
      <c r="E14" s="574"/>
      <c r="F14" s="574"/>
      <c r="G14" s="574"/>
      <c r="H14" s="574"/>
      <c r="I14" s="574"/>
      <c r="J14" s="574"/>
      <c r="K14" s="575"/>
      <c r="L14" s="538" t="s">
        <v>135</v>
      </c>
      <c r="M14" s="591"/>
      <c r="N14" s="591"/>
      <c r="O14" s="591"/>
      <c r="P14" s="591"/>
      <c r="Q14" s="592"/>
      <c r="R14" s="551">
        <v>4655</v>
      </c>
      <c r="S14" s="552"/>
      <c r="T14" s="552"/>
      <c r="U14" s="552"/>
      <c r="V14" s="553"/>
      <c r="W14" s="555"/>
      <c r="X14" s="453"/>
      <c r="Y14" s="453"/>
      <c r="Z14" s="453"/>
      <c r="AA14" s="453"/>
      <c r="AB14" s="454"/>
      <c r="AC14" s="544">
        <v>13.9</v>
      </c>
      <c r="AD14" s="545"/>
      <c r="AE14" s="545"/>
      <c r="AF14" s="545"/>
      <c r="AG14" s="546"/>
      <c r="AH14" s="544">
        <v>15.9</v>
      </c>
      <c r="AI14" s="545"/>
      <c r="AJ14" s="545"/>
      <c r="AK14" s="545"/>
      <c r="AL14" s="547"/>
      <c r="AM14" s="521"/>
      <c r="AN14" s="421"/>
      <c r="AO14" s="421"/>
      <c r="AP14" s="421"/>
      <c r="AQ14" s="421"/>
      <c r="AR14" s="421"/>
      <c r="AS14" s="421"/>
      <c r="AT14" s="422"/>
      <c r="AU14" s="522"/>
      <c r="AV14" s="523"/>
      <c r="AW14" s="523"/>
      <c r="AX14" s="523"/>
      <c r="AY14" s="478"/>
      <c r="AZ14" s="479"/>
      <c r="BA14" s="479"/>
      <c r="BB14" s="479"/>
      <c r="BC14" s="479"/>
      <c r="BD14" s="479"/>
      <c r="BE14" s="479"/>
      <c r="BF14" s="479"/>
      <c r="BG14" s="479"/>
      <c r="BH14" s="479"/>
      <c r="BI14" s="479"/>
      <c r="BJ14" s="479"/>
      <c r="BK14" s="479"/>
      <c r="BL14" s="479"/>
      <c r="BM14" s="480"/>
      <c r="BN14" s="464"/>
      <c r="BO14" s="465"/>
      <c r="BP14" s="465"/>
      <c r="BQ14" s="465"/>
      <c r="BR14" s="465"/>
      <c r="BS14" s="465"/>
      <c r="BT14" s="465"/>
      <c r="BU14" s="466"/>
      <c r="BV14" s="464"/>
      <c r="BW14" s="465"/>
      <c r="BX14" s="465"/>
      <c r="BY14" s="465"/>
      <c r="BZ14" s="465"/>
      <c r="CA14" s="465"/>
      <c r="CB14" s="465"/>
      <c r="CC14" s="466"/>
      <c r="CD14" s="501" t="s">
        <v>136</v>
      </c>
      <c r="CE14" s="502"/>
      <c r="CF14" s="502"/>
      <c r="CG14" s="502"/>
      <c r="CH14" s="502"/>
      <c r="CI14" s="502"/>
      <c r="CJ14" s="502"/>
      <c r="CK14" s="502"/>
      <c r="CL14" s="502"/>
      <c r="CM14" s="502"/>
      <c r="CN14" s="502"/>
      <c r="CO14" s="502"/>
      <c r="CP14" s="502"/>
      <c r="CQ14" s="502"/>
      <c r="CR14" s="502"/>
      <c r="CS14" s="503"/>
      <c r="CT14" s="561" t="s">
        <v>122</v>
      </c>
      <c r="CU14" s="562"/>
      <c r="CV14" s="562"/>
      <c r="CW14" s="562"/>
      <c r="CX14" s="562"/>
      <c r="CY14" s="562"/>
      <c r="CZ14" s="562"/>
      <c r="DA14" s="563"/>
      <c r="DB14" s="561" t="s">
        <v>122</v>
      </c>
      <c r="DC14" s="562"/>
      <c r="DD14" s="562"/>
      <c r="DE14" s="562"/>
      <c r="DF14" s="562"/>
      <c r="DG14" s="562"/>
      <c r="DH14" s="562"/>
      <c r="DI14" s="563"/>
    </row>
    <row r="15" spans="1:119" ht="18.75" customHeight="1" x14ac:dyDescent="0.2">
      <c r="A15" s="163"/>
      <c r="B15" s="573"/>
      <c r="C15" s="574"/>
      <c r="D15" s="574"/>
      <c r="E15" s="574"/>
      <c r="F15" s="574"/>
      <c r="G15" s="574"/>
      <c r="H15" s="574"/>
      <c r="I15" s="574"/>
      <c r="J15" s="574"/>
      <c r="K15" s="575"/>
      <c r="L15" s="172"/>
      <c r="M15" s="548" t="s">
        <v>130</v>
      </c>
      <c r="N15" s="549"/>
      <c r="O15" s="549"/>
      <c r="P15" s="549"/>
      <c r="Q15" s="550"/>
      <c r="R15" s="551">
        <v>4563</v>
      </c>
      <c r="S15" s="552"/>
      <c r="T15" s="552"/>
      <c r="U15" s="552"/>
      <c r="V15" s="553"/>
      <c r="W15" s="554" t="s">
        <v>137</v>
      </c>
      <c r="X15" s="450"/>
      <c r="Y15" s="450"/>
      <c r="Z15" s="450"/>
      <c r="AA15" s="450"/>
      <c r="AB15" s="451"/>
      <c r="AC15" s="417">
        <v>1034</v>
      </c>
      <c r="AD15" s="418"/>
      <c r="AE15" s="418"/>
      <c r="AF15" s="418"/>
      <c r="AG15" s="419"/>
      <c r="AH15" s="417">
        <v>1164</v>
      </c>
      <c r="AI15" s="418"/>
      <c r="AJ15" s="418"/>
      <c r="AK15" s="418"/>
      <c r="AL15" s="477"/>
      <c r="AM15" s="521"/>
      <c r="AN15" s="421"/>
      <c r="AO15" s="421"/>
      <c r="AP15" s="421"/>
      <c r="AQ15" s="421"/>
      <c r="AR15" s="421"/>
      <c r="AS15" s="421"/>
      <c r="AT15" s="422"/>
      <c r="AU15" s="522"/>
      <c r="AV15" s="523"/>
      <c r="AW15" s="523"/>
      <c r="AX15" s="523"/>
      <c r="AY15" s="490" t="s">
        <v>138</v>
      </c>
      <c r="AZ15" s="491"/>
      <c r="BA15" s="491"/>
      <c r="BB15" s="491"/>
      <c r="BC15" s="491"/>
      <c r="BD15" s="491"/>
      <c r="BE15" s="491"/>
      <c r="BF15" s="491"/>
      <c r="BG15" s="491"/>
      <c r="BH15" s="491"/>
      <c r="BI15" s="491"/>
      <c r="BJ15" s="491"/>
      <c r="BK15" s="491"/>
      <c r="BL15" s="491"/>
      <c r="BM15" s="492"/>
      <c r="BN15" s="493">
        <v>619027</v>
      </c>
      <c r="BO15" s="494"/>
      <c r="BP15" s="494"/>
      <c r="BQ15" s="494"/>
      <c r="BR15" s="494"/>
      <c r="BS15" s="494"/>
      <c r="BT15" s="494"/>
      <c r="BU15" s="495"/>
      <c r="BV15" s="493">
        <v>602457</v>
      </c>
      <c r="BW15" s="494"/>
      <c r="BX15" s="494"/>
      <c r="BY15" s="494"/>
      <c r="BZ15" s="494"/>
      <c r="CA15" s="494"/>
      <c r="CB15" s="494"/>
      <c r="CC15" s="495"/>
      <c r="CD15" s="564" t="s">
        <v>139</v>
      </c>
      <c r="CE15" s="565"/>
      <c r="CF15" s="565"/>
      <c r="CG15" s="565"/>
      <c r="CH15" s="565"/>
      <c r="CI15" s="565"/>
      <c r="CJ15" s="565"/>
      <c r="CK15" s="565"/>
      <c r="CL15" s="565"/>
      <c r="CM15" s="565"/>
      <c r="CN15" s="565"/>
      <c r="CO15" s="565"/>
      <c r="CP15" s="565"/>
      <c r="CQ15" s="565"/>
      <c r="CR15" s="565"/>
      <c r="CS15" s="566"/>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73"/>
      <c r="C16" s="574"/>
      <c r="D16" s="574"/>
      <c r="E16" s="574"/>
      <c r="F16" s="574"/>
      <c r="G16" s="574"/>
      <c r="H16" s="574"/>
      <c r="I16" s="574"/>
      <c r="J16" s="574"/>
      <c r="K16" s="575"/>
      <c r="L16" s="538" t="s">
        <v>140</v>
      </c>
      <c r="M16" s="539"/>
      <c r="N16" s="539"/>
      <c r="O16" s="539"/>
      <c r="P16" s="539"/>
      <c r="Q16" s="540"/>
      <c r="R16" s="541" t="s">
        <v>141</v>
      </c>
      <c r="S16" s="542"/>
      <c r="T16" s="542"/>
      <c r="U16" s="542"/>
      <c r="V16" s="543"/>
      <c r="W16" s="555"/>
      <c r="X16" s="453"/>
      <c r="Y16" s="453"/>
      <c r="Z16" s="453"/>
      <c r="AA16" s="453"/>
      <c r="AB16" s="454"/>
      <c r="AC16" s="544">
        <v>42.6</v>
      </c>
      <c r="AD16" s="545"/>
      <c r="AE16" s="545"/>
      <c r="AF16" s="545"/>
      <c r="AG16" s="546"/>
      <c r="AH16" s="544">
        <v>42.1</v>
      </c>
      <c r="AI16" s="545"/>
      <c r="AJ16" s="545"/>
      <c r="AK16" s="545"/>
      <c r="AL16" s="547"/>
      <c r="AM16" s="521"/>
      <c r="AN16" s="421"/>
      <c r="AO16" s="421"/>
      <c r="AP16" s="421"/>
      <c r="AQ16" s="421"/>
      <c r="AR16" s="421"/>
      <c r="AS16" s="421"/>
      <c r="AT16" s="422"/>
      <c r="AU16" s="522"/>
      <c r="AV16" s="523"/>
      <c r="AW16" s="523"/>
      <c r="AX16" s="523"/>
      <c r="AY16" s="478" t="s">
        <v>142</v>
      </c>
      <c r="AZ16" s="479"/>
      <c r="BA16" s="479"/>
      <c r="BB16" s="479"/>
      <c r="BC16" s="479"/>
      <c r="BD16" s="479"/>
      <c r="BE16" s="479"/>
      <c r="BF16" s="479"/>
      <c r="BG16" s="479"/>
      <c r="BH16" s="479"/>
      <c r="BI16" s="479"/>
      <c r="BJ16" s="479"/>
      <c r="BK16" s="479"/>
      <c r="BL16" s="479"/>
      <c r="BM16" s="480"/>
      <c r="BN16" s="464">
        <v>2940858</v>
      </c>
      <c r="BO16" s="465"/>
      <c r="BP16" s="465"/>
      <c r="BQ16" s="465"/>
      <c r="BR16" s="465"/>
      <c r="BS16" s="465"/>
      <c r="BT16" s="465"/>
      <c r="BU16" s="466"/>
      <c r="BV16" s="464">
        <v>2877380</v>
      </c>
      <c r="BW16" s="465"/>
      <c r="BX16" s="465"/>
      <c r="BY16" s="465"/>
      <c r="BZ16" s="465"/>
      <c r="CA16" s="465"/>
      <c r="CB16" s="465"/>
      <c r="CC16" s="466"/>
      <c r="CD16" s="176"/>
      <c r="CE16" s="496"/>
      <c r="CF16" s="496"/>
      <c r="CG16" s="496"/>
      <c r="CH16" s="496"/>
      <c r="CI16" s="496"/>
      <c r="CJ16" s="496"/>
      <c r="CK16" s="496"/>
      <c r="CL16" s="496"/>
      <c r="CM16" s="496"/>
      <c r="CN16" s="496"/>
      <c r="CO16" s="496"/>
      <c r="CP16" s="496"/>
      <c r="CQ16" s="496"/>
      <c r="CR16" s="496"/>
      <c r="CS16" s="497"/>
      <c r="CT16" s="461"/>
      <c r="CU16" s="462"/>
      <c r="CV16" s="462"/>
      <c r="CW16" s="462"/>
      <c r="CX16" s="462"/>
      <c r="CY16" s="462"/>
      <c r="CZ16" s="462"/>
      <c r="DA16" s="463"/>
      <c r="DB16" s="461"/>
      <c r="DC16" s="462"/>
      <c r="DD16" s="462"/>
      <c r="DE16" s="462"/>
      <c r="DF16" s="462"/>
      <c r="DG16" s="462"/>
      <c r="DH16" s="462"/>
      <c r="DI16" s="463"/>
    </row>
    <row r="17" spans="1:113" ht="18.75" customHeight="1" thickBot="1" x14ac:dyDescent="0.25">
      <c r="A17" s="163"/>
      <c r="B17" s="576"/>
      <c r="C17" s="577"/>
      <c r="D17" s="577"/>
      <c r="E17" s="577"/>
      <c r="F17" s="577"/>
      <c r="G17" s="577"/>
      <c r="H17" s="577"/>
      <c r="I17" s="577"/>
      <c r="J17" s="577"/>
      <c r="K17" s="578"/>
      <c r="L17" s="177"/>
      <c r="M17" s="557" t="s">
        <v>143</v>
      </c>
      <c r="N17" s="558"/>
      <c r="O17" s="558"/>
      <c r="P17" s="558"/>
      <c r="Q17" s="559"/>
      <c r="R17" s="541" t="s">
        <v>144</v>
      </c>
      <c r="S17" s="542"/>
      <c r="T17" s="542"/>
      <c r="U17" s="542"/>
      <c r="V17" s="543"/>
      <c r="W17" s="554" t="s">
        <v>145</v>
      </c>
      <c r="X17" s="450"/>
      <c r="Y17" s="450"/>
      <c r="Z17" s="450"/>
      <c r="AA17" s="450"/>
      <c r="AB17" s="451"/>
      <c r="AC17" s="417">
        <v>1053</v>
      </c>
      <c r="AD17" s="418"/>
      <c r="AE17" s="418"/>
      <c r="AF17" s="418"/>
      <c r="AG17" s="419"/>
      <c r="AH17" s="417">
        <v>1158</v>
      </c>
      <c r="AI17" s="418"/>
      <c r="AJ17" s="418"/>
      <c r="AK17" s="418"/>
      <c r="AL17" s="477"/>
      <c r="AM17" s="521"/>
      <c r="AN17" s="421"/>
      <c r="AO17" s="421"/>
      <c r="AP17" s="421"/>
      <c r="AQ17" s="421"/>
      <c r="AR17" s="421"/>
      <c r="AS17" s="421"/>
      <c r="AT17" s="422"/>
      <c r="AU17" s="522"/>
      <c r="AV17" s="523"/>
      <c r="AW17" s="523"/>
      <c r="AX17" s="523"/>
      <c r="AY17" s="478" t="s">
        <v>146</v>
      </c>
      <c r="AZ17" s="479"/>
      <c r="BA17" s="479"/>
      <c r="BB17" s="479"/>
      <c r="BC17" s="479"/>
      <c r="BD17" s="479"/>
      <c r="BE17" s="479"/>
      <c r="BF17" s="479"/>
      <c r="BG17" s="479"/>
      <c r="BH17" s="479"/>
      <c r="BI17" s="479"/>
      <c r="BJ17" s="479"/>
      <c r="BK17" s="479"/>
      <c r="BL17" s="479"/>
      <c r="BM17" s="480"/>
      <c r="BN17" s="464">
        <v>755282</v>
      </c>
      <c r="BO17" s="465"/>
      <c r="BP17" s="465"/>
      <c r="BQ17" s="465"/>
      <c r="BR17" s="465"/>
      <c r="BS17" s="465"/>
      <c r="BT17" s="465"/>
      <c r="BU17" s="466"/>
      <c r="BV17" s="464">
        <v>735863</v>
      </c>
      <c r="BW17" s="465"/>
      <c r="BX17" s="465"/>
      <c r="BY17" s="465"/>
      <c r="BZ17" s="465"/>
      <c r="CA17" s="465"/>
      <c r="CB17" s="465"/>
      <c r="CC17" s="466"/>
      <c r="CD17" s="176"/>
      <c r="CE17" s="496"/>
      <c r="CF17" s="496"/>
      <c r="CG17" s="496"/>
      <c r="CH17" s="496"/>
      <c r="CI17" s="496"/>
      <c r="CJ17" s="496"/>
      <c r="CK17" s="496"/>
      <c r="CL17" s="496"/>
      <c r="CM17" s="496"/>
      <c r="CN17" s="496"/>
      <c r="CO17" s="496"/>
      <c r="CP17" s="496"/>
      <c r="CQ17" s="496"/>
      <c r="CR17" s="496"/>
      <c r="CS17" s="497"/>
      <c r="CT17" s="461"/>
      <c r="CU17" s="462"/>
      <c r="CV17" s="462"/>
      <c r="CW17" s="462"/>
      <c r="CX17" s="462"/>
      <c r="CY17" s="462"/>
      <c r="CZ17" s="462"/>
      <c r="DA17" s="463"/>
      <c r="DB17" s="461"/>
      <c r="DC17" s="462"/>
      <c r="DD17" s="462"/>
      <c r="DE17" s="462"/>
      <c r="DF17" s="462"/>
      <c r="DG17" s="462"/>
      <c r="DH17" s="462"/>
      <c r="DI17" s="463"/>
    </row>
    <row r="18" spans="1:113" ht="18.75" customHeight="1" thickBot="1" x14ac:dyDescent="0.25">
      <c r="A18" s="163"/>
      <c r="B18" s="514" t="s">
        <v>147</v>
      </c>
      <c r="C18" s="515"/>
      <c r="D18" s="515"/>
      <c r="E18" s="516"/>
      <c r="F18" s="516"/>
      <c r="G18" s="516"/>
      <c r="H18" s="516"/>
      <c r="I18" s="516"/>
      <c r="J18" s="516"/>
      <c r="K18" s="516"/>
      <c r="L18" s="517">
        <v>163.29</v>
      </c>
      <c r="M18" s="517"/>
      <c r="N18" s="517"/>
      <c r="O18" s="517"/>
      <c r="P18" s="517"/>
      <c r="Q18" s="517"/>
      <c r="R18" s="518"/>
      <c r="S18" s="518"/>
      <c r="T18" s="518"/>
      <c r="U18" s="518"/>
      <c r="V18" s="519"/>
      <c r="W18" s="535"/>
      <c r="X18" s="536"/>
      <c r="Y18" s="536"/>
      <c r="Z18" s="536"/>
      <c r="AA18" s="536"/>
      <c r="AB18" s="560"/>
      <c r="AC18" s="434">
        <v>43.4</v>
      </c>
      <c r="AD18" s="435"/>
      <c r="AE18" s="435"/>
      <c r="AF18" s="435"/>
      <c r="AG18" s="520"/>
      <c r="AH18" s="434">
        <v>41.9</v>
      </c>
      <c r="AI18" s="435"/>
      <c r="AJ18" s="435"/>
      <c r="AK18" s="435"/>
      <c r="AL18" s="436"/>
      <c r="AM18" s="521"/>
      <c r="AN18" s="421"/>
      <c r="AO18" s="421"/>
      <c r="AP18" s="421"/>
      <c r="AQ18" s="421"/>
      <c r="AR18" s="421"/>
      <c r="AS18" s="421"/>
      <c r="AT18" s="422"/>
      <c r="AU18" s="522"/>
      <c r="AV18" s="523"/>
      <c r="AW18" s="523"/>
      <c r="AX18" s="523"/>
      <c r="AY18" s="478" t="s">
        <v>148</v>
      </c>
      <c r="AZ18" s="479"/>
      <c r="BA18" s="479"/>
      <c r="BB18" s="479"/>
      <c r="BC18" s="479"/>
      <c r="BD18" s="479"/>
      <c r="BE18" s="479"/>
      <c r="BF18" s="479"/>
      <c r="BG18" s="479"/>
      <c r="BH18" s="479"/>
      <c r="BI18" s="479"/>
      <c r="BJ18" s="479"/>
      <c r="BK18" s="479"/>
      <c r="BL18" s="479"/>
      <c r="BM18" s="480"/>
      <c r="BN18" s="464">
        <v>2840234</v>
      </c>
      <c r="BO18" s="465"/>
      <c r="BP18" s="465"/>
      <c r="BQ18" s="465"/>
      <c r="BR18" s="465"/>
      <c r="BS18" s="465"/>
      <c r="BT18" s="465"/>
      <c r="BU18" s="466"/>
      <c r="BV18" s="464">
        <v>2700808</v>
      </c>
      <c r="BW18" s="465"/>
      <c r="BX18" s="465"/>
      <c r="BY18" s="465"/>
      <c r="BZ18" s="465"/>
      <c r="CA18" s="465"/>
      <c r="CB18" s="465"/>
      <c r="CC18" s="466"/>
      <c r="CD18" s="176"/>
      <c r="CE18" s="496"/>
      <c r="CF18" s="496"/>
      <c r="CG18" s="496"/>
      <c r="CH18" s="496"/>
      <c r="CI18" s="496"/>
      <c r="CJ18" s="496"/>
      <c r="CK18" s="496"/>
      <c r="CL18" s="496"/>
      <c r="CM18" s="496"/>
      <c r="CN18" s="496"/>
      <c r="CO18" s="496"/>
      <c r="CP18" s="496"/>
      <c r="CQ18" s="496"/>
      <c r="CR18" s="496"/>
      <c r="CS18" s="497"/>
      <c r="CT18" s="461"/>
      <c r="CU18" s="462"/>
      <c r="CV18" s="462"/>
      <c r="CW18" s="462"/>
      <c r="CX18" s="462"/>
      <c r="CY18" s="462"/>
      <c r="CZ18" s="462"/>
      <c r="DA18" s="463"/>
      <c r="DB18" s="461"/>
      <c r="DC18" s="462"/>
      <c r="DD18" s="462"/>
      <c r="DE18" s="462"/>
      <c r="DF18" s="462"/>
      <c r="DG18" s="462"/>
      <c r="DH18" s="462"/>
      <c r="DI18" s="463"/>
    </row>
    <row r="19" spans="1:113" ht="18.75" customHeight="1" thickBot="1" x14ac:dyDescent="0.25">
      <c r="A19" s="163"/>
      <c r="B19" s="514" t="s">
        <v>149</v>
      </c>
      <c r="C19" s="515"/>
      <c r="D19" s="515"/>
      <c r="E19" s="516"/>
      <c r="F19" s="516"/>
      <c r="G19" s="516"/>
      <c r="H19" s="516"/>
      <c r="I19" s="516"/>
      <c r="J19" s="516"/>
      <c r="K19" s="516"/>
      <c r="L19" s="524">
        <v>30</v>
      </c>
      <c r="M19" s="524"/>
      <c r="N19" s="524"/>
      <c r="O19" s="524"/>
      <c r="P19" s="524"/>
      <c r="Q19" s="524"/>
      <c r="R19" s="525"/>
      <c r="S19" s="525"/>
      <c r="T19" s="525"/>
      <c r="U19" s="525"/>
      <c r="V19" s="526"/>
      <c r="W19" s="533"/>
      <c r="X19" s="534"/>
      <c r="Y19" s="534"/>
      <c r="Z19" s="534"/>
      <c r="AA19" s="534"/>
      <c r="AB19" s="534"/>
      <c r="AC19" s="537"/>
      <c r="AD19" s="537"/>
      <c r="AE19" s="537"/>
      <c r="AF19" s="537"/>
      <c r="AG19" s="537"/>
      <c r="AH19" s="537"/>
      <c r="AI19" s="537"/>
      <c r="AJ19" s="537"/>
      <c r="AK19" s="537"/>
      <c r="AL19" s="556"/>
      <c r="AM19" s="521"/>
      <c r="AN19" s="421"/>
      <c r="AO19" s="421"/>
      <c r="AP19" s="421"/>
      <c r="AQ19" s="421"/>
      <c r="AR19" s="421"/>
      <c r="AS19" s="421"/>
      <c r="AT19" s="422"/>
      <c r="AU19" s="522"/>
      <c r="AV19" s="523"/>
      <c r="AW19" s="523"/>
      <c r="AX19" s="523"/>
      <c r="AY19" s="478" t="s">
        <v>150</v>
      </c>
      <c r="AZ19" s="479"/>
      <c r="BA19" s="479"/>
      <c r="BB19" s="479"/>
      <c r="BC19" s="479"/>
      <c r="BD19" s="479"/>
      <c r="BE19" s="479"/>
      <c r="BF19" s="479"/>
      <c r="BG19" s="479"/>
      <c r="BH19" s="479"/>
      <c r="BI19" s="479"/>
      <c r="BJ19" s="479"/>
      <c r="BK19" s="479"/>
      <c r="BL19" s="479"/>
      <c r="BM19" s="480"/>
      <c r="BN19" s="464">
        <v>3849368</v>
      </c>
      <c r="BO19" s="465"/>
      <c r="BP19" s="465"/>
      <c r="BQ19" s="465"/>
      <c r="BR19" s="465"/>
      <c r="BS19" s="465"/>
      <c r="BT19" s="465"/>
      <c r="BU19" s="466"/>
      <c r="BV19" s="464">
        <v>3750822</v>
      </c>
      <c r="BW19" s="465"/>
      <c r="BX19" s="465"/>
      <c r="BY19" s="465"/>
      <c r="BZ19" s="465"/>
      <c r="CA19" s="465"/>
      <c r="CB19" s="465"/>
      <c r="CC19" s="466"/>
      <c r="CD19" s="176"/>
      <c r="CE19" s="496"/>
      <c r="CF19" s="496"/>
      <c r="CG19" s="496"/>
      <c r="CH19" s="496"/>
      <c r="CI19" s="496"/>
      <c r="CJ19" s="496"/>
      <c r="CK19" s="496"/>
      <c r="CL19" s="496"/>
      <c r="CM19" s="496"/>
      <c r="CN19" s="496"/>
      <c r="CO19" s="496"/>
      <c r="CP19" s="496"/>
      <c r="CQ19" s="496"/>
      <c r="CR19" s="496"/>
      <c r="CS19" s="497"/>
      <c r="CT19" s="461"/>
      <c r="CU19" s="462"/>
      <c r="CV19" s="462"/>
      <c r="CW19" s="462"/>
      <c r="CX19" s="462"/>
      <c r="CY19" s="462"/>
      <c r="CZ19" s="462"/>
      <c r="DA19" s="463"/>
      <c r="DB19" s="461"/>
      <c r="DC19" s="462"/>
      <c r="DD19" s="462"/>
      <c r="DE19" s="462"/>
      <c r="DF19" s="462"/>
      <c r="DG19" s="462"/>
      <c r="DH19" s="462"/>
      <c r="DI19" s="463"/>
    </row>
    <row r="20" spans="1:113" ht="18.75" customHeight="1" thickBot="1" x14ac:dyDescent="0.25">
      <c r="A20" s="163"/>
      <c r="B20" s="514" t="s">
        <v>151</v>
      </c>
      <c r="C20" s="515"/>
      <c r="D20" s="515"/>
      <c r="E20" s="516"/>
      <c r="F20" s="516"/>
      <c r="G20" s="516"/>
      <c r="H20" s="516"/>
      <c r="I20" s="516"/>
      <c r="J20" s="516"/>
      <c r="K20" s="516"/>
      <c r="L20" s="524">
        <v>1610</v>
      </c>
      <c r="M20" s="524"/>
      <c r="N20" s="524"/>
      <c r="O20" s="524"/>
      <c r="P20" s="524"/>
      <c r="Q20" s="524"/>
      <c r="R20" s="525"/>
      <c r="S20" s="525"/>
      <c r="T20" s="525"/>
      <c r="U20" s="525"/>
      <c r="V20" s="526"/>
      <c r="W20" s="535"/>
      <c r="X20" s="536"/>
      <c r="Y20" s="536"/>
      <c r="Z20" s="536"/>
      <c r="AA20" s="536"/>
      <c r="AB20" s="536"/>
      <c r="AC20" s="527"/>
      <c r="AD20" s="527"/>
      <c r="AE20" s="527"/>
      <c r="AF20" s="527"/>
      <c r="AG20" s="527"/>
      <c r="AH20" s="527"/>
      <c r="AI20" s="527"/>
      <c r="AJ20" s="527"/>
      <c r="AK20" s="527"/>
      <c r="AL20" s="528"/>
      <c r="AM20" s="529"/>
      <c r="AN20" s="426"/>
      <c r="AO20" s="426"/>
      <c r="AP20" s="426"/>
      <c r="AQ20" s="426"/>
      <c r="AR20" s="426"/>
      <c r="AS20" s="426"/>
      <c r="AT20" s="427"/>
      <c r="AU20" s="530"/>
      <c r="AV20" s="531"/>
      <c r="AW20" s="531"/>
      <c r="AX20" s="532"/>
      <c r="AY20" s="478"/>
      <c r="AZ20" s="479"/>
      <c r="BA20" s="479"/>
      <c r="BB20" s="479"/>
      <c r="BC20" s="479"/>
      <c r="BD20" s="479"/>
      <c r="BE20" s="479"/>
      <c r="BF20" s="479"/>
      <c r="BG20" s="479"/>
      <c r="BH20" s="479"/>
      <c r="BI20" s="479"/>
      <c r="BJ20" s="479"/>
      <c r="BK20" s="479"/>
      <c r="BL20" s="479"/>
      <c r="BM20" s="480"/>
      <c r="BN20" s="464"/>
      <c r="BO20" s="465"/>
      <c r="BP20" s="465"/>
      <c r="BQ20" s="465"/>
      <c r="BR20" s="465"/>
      <c r="BS20" s="465"/>
      <c r="BT20" s="465"/>
      <c r="BU20" s="466"/>
      <c r="BV20" s="464"/>
      <c r="BW20" s="465"/>
      <c r="BX20" s="465"/>
      <c r="BY20" s="465"/>
      <c r="BZ20" s="465"/>
      <c r="CA20" s="465"/>
      <c r="CB20" s="465"/>
      <c r="CC20" s="466"/>
      <c r="CD20" s="176"/>
      <c r="CE20" s="496"/>
      <c r="CF20" s="496"/>
      <c r="CG20" s="496"/>
      <c r="CH20" s="496"/>
      <c r="CI20" s="496"/>
      <c r="CJ20" s="496"/>
      <c r="CK20" s="496"/>
      <c r="CL20" s="496"/>
      <c r="CM20" s="496"/>
      <c r="CN20" s="496"/>
      <c r="CO20" s="496"/>
      <c r="CP20" s="496"/>
      <c r="CQ20" s="496"/>
      <c r="CR20" s="496"/>
      <c r="CS20" s="497"/>
      <c r="CT20" s="461"/>
      <c r="CU20" s="462"/>
      <c r="CV20" s="462"/>
      <c r="CW20" s="462"/>
      <c r="CX20" s="462"/>
      <c r="CY20" s="462"/>
      <c r="CZ20" s="462"/>
      <c r="DA20" s="463"/>
      <c r="DB20" s="461"/>
      <c r="DC20" s="462"/>
      <c r="DD20" s="462"/>
      <c r="DE20" s="462"/>
      <c r="DF20" s="462"/>
      <c r="DG20" s="462"/>
      <c r="DH20" s="462"/>
      <c r="DI20" s="463"/>
    </row>
    <row r="21" spans="1:113" ht="18.75" customHeight="1" thickBot="1" x14ac:dyDescent="0.25">
      <c r="A21" s="163"/>
      <c r="B21" s="511" t="s">
        <v>152</v>
      </c>
      <c r="C21" s="512"/>
      <c r="D21" s="512"/>
      <c r="E21" s="512"/>
      <c r="F21" s="512"/>
      <c r="G21" s="512"/>
      <c r="H21" s="512"/>
      <c r="I21" s="512"/>
      <c r="J21" s="512"/>
      <c r="K21" s="512"/>
      <c r="L21" s="512"/>
      <c r="M21" s="512"/>
      <c r="N21" s="512"/>
      <c r="O21" s="512"/>
      <c r="P21" s="512"/>
      <c r="Q21" s="512"/>
      <c r="R21" s="512"/>
      <c r="S21" s="512"/>
      <c r="T21" s="512"/>
      <c r="U21" s="512"/>
      <c r="V21" s="512"/>
      <c r="W21" s="512"/>
      <c r="X21" s="512"/>
      <c r="Y21" s="512"/>
      <c r="Z21" s="512"/>
      <c r="AA21" s="512"/>
      <c r="AB21" s="512"/>
      <c r="AC21" s="512"/>
      <c r="AD21" s="512"/>
      <c r="AE21" s="512"/>
      <c r="AF21" s="512"/>
      <c r="AG21" s="512"/>
      <c r="AH21" s="512"/>
      <c r="AI21" s="512"/>
      <c r="AJ21" s="512"/>
      <c r="AK21" s="512"/>
      <c r="AL21" s="512"/>
      <c r="AM21" s="512"/>
      <c r="AN21" s="512"/>
      <c r="AO21" s="512"/>
      <c r="AP21" s="512"/>
      <c r="AQ21" s="512"/>
      <c r="AR21" s="512"/>
      <c r="AS21" s="512"/>
      <c r="AT21" s="512"/>
      <c r="AU21" s="512"/>
      <c r="AV21" s="512"/>
      <c r="AW21" s="512"/>
      <c r="AX21" s="513"/>
      <c r="AY21" s="437"/>
      <c r="AZ21" s="438"/>
      <c r="BA21" s="438"/>
      <c r="BB21" s="438"/>
      <c r="BC21" s="438"/>
      <c r="BD21" s="438"/>
      <c r="BE21" s="438"/>
      <c r="BF21" s="438"/>
      <c r="BG21" s="438"/>
      <c r="BH21" s="438"/>
      <c r="BI21" s="438"/>
      <c r="BJ21" s="438"/>
      <c r="BK21" s="438"/>
      <c r="BL21" s="438"/>
      <c r="BM21" s="439"/>
      <c r="BN21" s="498"/>
      <c r="BO21" s="499"/>
      <c r="BP21" s="499"/>
      <c r="BQ21" s="499"/>
      <c r="BR21" s="499"/>
      <c r="BS21" s="499"/>
      <c r="BT21" s="499"/>
      <c r="BU21" s="500"/>
      <c r="BV21" s="498"/>
      <c r="BW21" s="499"/>
      <c r="BX21" s="499"/>
      <c r="BY21" s="499"/>
      <c r="BZ21" s="499"/>
      <c r="CA21" s="499"/>
      <c r="CB21" s="499"/>
      <c r="CC21" s="500"/>
      <c r="CD21" s="176"/>
      <c r="CE21" s="496"/>
      <c r="CF21" s="496"/>
      <c r="CG21" s="496"/>
      <c r="CH21" s="496"/>
      <c r="CI21" s="496"/>
      <c r="CJ21" s="496"/>
      <c r="CK21" s="496"/>
      <c r="CL21" s="496"/>
      <c r="CM21" s="496"/>
      <c r="CN21" s="496"/>
      <c r="CO21" s="496"/>
      <c r="CP21" s="496"/>
      <c r="CQ21" s="496"/>
      <c r="CR21" s="496"/>
      <c r="CS21" s="497"/>
      <c r="CT21" s="461"/>
      <c r="CU21" s="462"/>
      <c r="CV21" s="462"/>
      <c r="CW21" s="462"/>
      <c r="CX21" s="462"/>
      <c r="CY21" s="462"/>
      <c r="CZ21" s="462"/>
      <c r="DA21" s="463"/>
      <c r="DB21" s="461"/>
      <c r="DC21" s="462"/>
      <c r="DD21" s="462"/>
      <c r="DE21" s="462"/>
      <c r="DF21" s="462"/>
      <c r="DG21" s="462"/>
      <c r="DH21" s="462"/>
      <c r="DI21" s="463"/>
    </row>
    <row r="22" spans="1:113" ht="18.75" customHeight="1" x14ac:dyDescent="0.2">
      <c r="A22" s="163"/>
      <c r="B22" s="440" t="s">
        <v>153</v>
      </c>
      <c r="C22" s="441"/>
      <c r="D22" s="442"/>
      <c r="E22" s="449" t="s">
        <v>1</v>
      </c>
      <c r="F22" s="450"/>
      <c r="G22" s="450"/>
      <c r="H22" s="450"/>
      <c r="I22" s="450"/>
      <c r="J22" s="450"/>
      <c r="K22" s="451"/>
      <c r="L22" s="449" t="s">
        <v>154</v>
      </c>
      <c r="M22" s="450"/>
      <c r="N22" s="450"/>
      <c r="O22" s="450"/>
      <c r="P22" s="451"/>
      <c r="Q22" s="455" t="s">
        <v>155</v>
      </c>
      <c r="R22" s="456"/>
      <c r="S22" s="456"/>
      <c r="T22" s="456"/>
      <c r="U22" s="456"/>
      <c r="V22" s="457"/>
      <c r="W22" s="506" t="s">
        <v>156</v>
      </c>
      <c r="X22" s="441"/>
      <c r="Y22" s="442"/>
      <c r="Z22" s="449" t="s">
        <v>1</v>
      </c>
      <c r="AA22" s="450"/>
      <c r="AB22" s="450"/>
      <c r="AC22" s="450"/>
      <c r="AD22" s="450"/>
      <c r="AE22" s="450"/>
      <c r="AF22" s="450"/>
      <c r="AG22" s="451"/>
      <c r="AH22" s="467" t="s">
        <v>157</v>
      </c>
      <c r="AI22" s="450"/>
      <c r="AJ22" s="450"/>
      <c r="AK22" s="450"/>
      <c r="AL22" s="451"/>
      <c r="AM22" s="467" t="s">
        <v>158</v>
      </c>
      <c r="AN22" s="468"/>
      <c r="AO22" s="468"/>
      <c r="AP22" s="468"/>
      <c r="AQ22" s="468"/>
      <c r="AR22" s="469"/>
      <c r="AS22" s="455" t="s">
        <v>155</v>
      </c>
      <c r="AT22" s="456"/>
      <c r="AU22" s="456"/>
      <c r="AV22" s="456"/>
      <c r="AW22" s="456"/>
      <c r="AX22" s="473"/>
      <c r="AY22" s="490" t="s">
        <v>159</v>
      </c>
      <c r="AZ22" s="491"/>
      <c r="BA22" s="491"/>
      <c r="BB22" s="491"/>
      <c r="BC22" s="491"/>
      <c r="BD22" s="491"/>
      <c r="BE22" s="491"/>
      <c r="BF22" s="491"/>
      <c r="BG22" s="491"/>
      <c r="BH22" s="491"/>
      <c r="BI22" s="491"/>
      <c r="BJ22" s="491"/>
      <c r="BK22" s="491"/>
      <c r="BL22" s="491"/>
      <c r="BM22" s="492"/>
      <c r="BN22" s="493">
        <v>5056735</v>
      </c>
      <c r="BO22" s="494"/>
      <c r="BP22" s="494"/>
      <c r="BQ22" s="494"/>
      <c r="BR22" s="494"/>
      <c r="BS22" s="494"/>
      <c r="BT22" s="494"/>
      <c r="BU22" s="495"/>
      <c r="BV22" s="493">
        <v>5225250</v>
      </c>
      <c r="BW22" s="494"/>
      <c r="BX22" s="494"/>
      <c r="BY22" s="494"/>
      <c r="BZ22" s="494"/>
      <c r="CA22" s="494"/>
      <c r="CB22" s="494"/>
      <c r="CC22" s="495"/>
      <c r="CD22" s="176"/>
      <c r="CE22" s="496"/>
      <c r="CF22" s="496"/>
      <c r="CG22" s="496"/>
      <c r="CH22" s="496"/>
      <c r="CI22" s="496"/>
      <c r="CJ22" s="496"/>
      <c r="CK22" s="496"/>
      <c r="CL22" s="496"/>
      <c r="CM22" s="496"/>
      <c r="CN22" s="496"/>
      <c r="CO22" s="496"/>
      <c r="CP22" s="496"/>
      <c r="CQ22" s="496"/>
      <c r="CR22" s="496"/>
      <c r="CS22" s="497"/>
      <c r="CT22" s="461"/>
      <c r="CU22" s="462"/>
      <c r="CV22" s="462"/>
      <c r="CW22" s="462"/>
      <c r="CX22" s="462"/>
      <c r="CY22" s="462"/>
      <c r="CZ22" s="462"/>
      <c r="DA22" s="463"/>
      <c r="DB22" s="461"/>
      <c r="DC22" s="462"/>
      <c r="DD22" s="462"/>
      <c r="DE22" s="462"/>
      <c r="DF22" s="462"/>
      <c r="DG22" s="462"/>
      <c r="DH22" s="462"/>
      <c r="DI22" s="463"/>
    </row>
    <row r="23" spans="1:113" ht="18.75" customHeight="1" x14ac:dyDescent="0.2">
      <c r="A23" s="163"/>
      <c r="B23" s="443"/>
      <c r="C23" s="444"/>
      <c r="D23" s="445"/>
      <c r="E23" s="452"/>
      <c r="F23" s="453"/>
      <c r="G23" s="453"/>
      <c r="H23" s="453"/>
      <c r="I23" s="453"/>
      <c r="J23" s="453"/>
      <c r="K23" s="454"/>
      <c r="L23" s="452"/>
      <c r="M23" s="453"/>
      <c r="N23" s="453"/>
      <c r="O23" s="453"/>
      <c r="P23" s="454"/>
      <c r="Q23" s="458"/>
      <c r="R23" s="459"/>
      <c r="S23" s="459"/>
      <c r="T23" s="459"/>
      <c r="U23" s="459"/>
      <c r="V23" s="460"/>
      <c r="W23" s="507"/>
      <c r="X23" s="444"/>
      <c r="Y23" s="445"/>
      <c r="Z23" s="452"/>
      <c r="AA23" s="453"/>
      <c r="AB23" s="453"/>
      <c r="AC23" s="453"/>
      <c r="AD23" s="453"/>
      <c r="AE23" s="453"/>
      <c r="AF23" s="453"/>
      <c r="AG23" s="454"/>
      <c r="AH23" s="452"/>
      <c r="AI23" s="453"/>
      <c r="AJ23" s="453"/>
      <c r="AK23" s="453"/>
      <c r="AL23" s="454"/>
      <c r="AM23" s="470"/>
      <c r="AN23" s="471"/>
      <c r="AO23" s="471"/>
      <c r="AP23" s="471"/>
      <c r="AQ23" s="471"/>
      <c r="AR23" s="472"/>
      <c r="AS23" s="458"/>
      <c r="AT23" s="459"/>
      <c r="AU23" s="459"/>
      <c r="AV23" s="459"/>
      <c r="AW23" s="459"/>
      <c r="AX23" s="474"/>
      <c r="AY23" s="478" t="s">
        <v>160</v>
      </c>
      <c r="AZ23" s="479"/>
      <c r="BA23" s="479"/>
      <c r="BB23" s="479"/>
      <c r="BC23" s="479"/>
      <c r="BD23" s="479"/>
      <c r="BE23" s="479"/>
      <c r="BF23" s="479"/>
      <c r="BG23" s="479"/>
      <c r="BH23" s="479"/>
      <c r="BI23" s="479"/>
      <c r="BJ23" s="479"/>
      <c r="BK23" s="479"/>
      <c r="BL23" s="479"/>
      <c r="BM23" s="480"/>
      <c r="BN23" s="464">
        <v>4445455</v>
      </c>
      <c r="BO23" s="465"/>
      <c r="BP23" s="465"/>
      <c r="BQ23" s="465"/>
      <c r="BR23" s="465"/>
      <c r="BS23" s="465"/>
      <c r="BT23" s="465"/>
      <c r="BU23" s="466"/>
      <c r="BV23" s="464">
        <v>4541287</v>
      </c>
      <c r="BW23" s="465"/>
      <c r="BX23" s="465"/>
      <c r="BY23" s="465"/>
      <c r="BZ23" s="465"/>
      <c r="CA23" s="465"/>
      <c r="CB23" s="465"/>
      <c r="CC23" s="466"/>
      <c r="CD23" s="176"/>
      <c r="CE23" s="496"/>
      <c r="CF23" s="496"/>
      <c r="CG23" s="496"/>
      <c r="CH23" s="496"/>
      <c r="CI23" s="496"/>
      <c r="CJ23" s="496"/>
      <c r="CK23" s="496"/>
      <c r="CL23" s="496"/>
      <c r="CM23" s="496"/>
      <c r="CN23" s="496"/>
      <c r="CO23" s="496"/>
      <c r="CP23" s="496"/>
      <c r="CQ23" s="496"/>
      <c r="CR23" s="496"/>
      <c r="CS23" s="497"/>
      <c r="CT23" s="461"/>
      <c r="CU23" s="462"/>
      <c r="CV23" s="462"/>
      <c r="CW23" s="462"/>
      <c r="CX23" s="462"/>
      <c r="CY23" s="462"/>
      <c r="CZ23" s="462"/>
      <c r="DA23" s="463"/>
      <c r="DB23" s="461"/>
      <c r="DC23" s="462"/>
      <c r="DD23" s="462"/>
      <c r="DE23" s="462"/>
      <c r="DF23" s="462"/>
      <c r="DG23" s="462"/>
      <c r="DH23" s="462"/>
      <c r="DI23" s="463"/>
    </row>
    <row r="24" spans="1:113" ht="18.75" customHeight="1" thickBot="1" x14ac:dyDescent="0.25">
      <c r="A24" s="163"/>
      <c r="B24" s="443"/>
      <c r="C24" s="444"/>
      <c r="D24" s="445"/>
      <c r="E24" s="420" t="s">
        <v>161</v>
      </c>
      <c r="F24" s="421"/>
      <c r="G24" s="421"/>
      <c r="H24" s="421"/>
      <c r="I24" s="421"/>
      <c r="J24" s="421"/>
      <c r="K24" s="422"/>
      <c r="L24" s="417">
        <v>1</v>
      </c>
      <c r="M24" s="418"/>
      <c r="N24" s="418"/>
      <c r="O24" s="418"/>
      <c r="P24" s="419"/>
      <c r="Q24" s="417">
        <v>7580</v>
      </c>
      <c r="R24" s="418"/>
      <c r="S24" s="418"/>
      <c r="T24" s="418"/>
      <c r="U24" s="418"/>
      <c r="V24" s="419"/>
      <c r="W24" s="507"/>
      <c r="X24" s="444"/>
      <c r="Y24" s="445"/>
      <c r="Z24" s="420" t="s">
        <v>162</v>
      </c>
      <c r="AA24" s="421"/>
      <c r="AB24" s="421"/>
      <c r="AC24" s="421"/>
      <c r="AD24" s="421"/>
      <c r="AE24" s="421"/>
      <c r="AF24" s="421"/>
      <c r="AG24" s="422"/>
      <c r="AH24" s="417">
        <v>72</v>
      </c>
      <c r="AI24" s="418"/>
      <c r="AJ24" s="418"/>
      <c r="AK24" s="418"/>
      <c r="AL24" s="419"/>
      <c r="AM24" s="417">
        <v>219024</v>
      </c>
      <c r="AN24" s="418"/>
      <c r="AO24" s="418"/>
      <c r="AP24" s="418"/>
      <c r="AQ24" s="418"/>
      <c r="AR24" s="419"/>
      <c r="AS24" s="417">
        <v>3042</v>
      </c>
      <c r="AT24" s="418"/>
      <c r="AU24" s="418"/>
      <c r="AV24" s="418"/>
      <c r="AW24" s="418"/>
      <c r="AX24" s="477"/>
      <c r="AY24" s="437" t="s">
        <v>163</v>
      </c>
      <c r="AZ24" s="438"/>
      <c r="BA24" s="438"/>
      <c r="BB24" s="438"/>
      <c r="BC24" s="438"/>
      <c r="BD24" s="438"/>
      <c r="BE24" s="438"/>
      <c r="BF24" s="438"/>
      <c r="BG24" s="438"/>
      <c r="BH24" s="438"/>
      <c r="BI24" s="438"/>
      <c r="BJ24" s="438"/>
      <c r="BK24" s="438"/>
      <c r="BL24" s="438"/>
      <c r="BM24" s="439"/>
      <c r="BN24" s="464">
        <v>4472173</v>
      </c>
      <c r="BO24" s="465"/>
      <c r="BP24" s="465"/>
      <c r="BQ24" s="465"/>
      <c r="BR24" s="465"/>
      <c r="BS24" s="465"/>
      <c r="BT24" s="465"/>
      <c r="BU24" s="466"/>
      <c r="BV24" s="464">
        <v>4516591</v>
      </c>
      <c r="BW24" s="465"/>
      <c r="BX24" s="465"/>
      <c r="BY24" s="465"/>
      <c r="BZ24" s="465"/>
      <c r="CA24" s="465"/>
      <c r="CB24" s="465"/>
      <c r="CC24" s="466"/>
      <c r="CD24" s="176"/>
      <c r="CE24" s="496"/>
      <c r="CF24" s="496"/>
      <c r="CG24" s="496"/>
      <c r="CH24" s="496"/>
      <c r="CI24" s="496"/>
      <c r="CJ24" s="496"/>
      <c r="CK24" s="496"/>
      <c r="CL24" s="496"/>
      <c r="CM24" s="496"/>
      <c r="CN24" s="496"/>
      <c r="CO24" s="496"/>
      <c r="CP24" s="496"/>
      <c r="CQ24" s="496"/>
      <c r="CR24" s="496"/>
      <c r="CS24" s="497"/>
      <c r="CT24" s="461"/>
      <c r="CU24" s="462"/>
      <c r="CV24" s="462"/>
      <c r="CW24" s="462"/>
      <c r="CX24" s="462"/>
      <c r="CY24" s="462"/>
      <c r="CZ24" s="462"/>
      <c r="DA24" s="463"/>
      <c r="DB24" s="461"/>
      <c r="DC24" s="462"/>
      <c r="DD24" s="462"/>
      <c r="DE24" s="462"/>
      <c r="DF24" s="462"/>
      <c r="DG24" s="462"/>
      <c r="DH24" s="462"/>
      <c r="DI24" s="463"/>
    </row>
    <row r="25" spans="1:113" ht="18.75" customHeight="1" x14ac:dyDescent="0.2">
      <c r="A25" s="163"/>
      <c r="B25" s="443"/>
      <c r="C25" s="444"/>
      <c r="D25" s="445"/>
      <c r="E25" s="420" t="s">
        <v>164</v>
      </c>
      <c r="F25" s="421"/>
      <c r="G25" s="421"/>
      <c r="H25" s="421"/>
      <c r="I25" s="421"/>
      <c r="J25" s="421"/>
      <c r="K25" s="422"/>
      <c r="L25" s="417">
        <v>1</v>
      </c>
      <c r="M25" s="418"/>
      <c r="N25" s="418"/>
      <c r="O25" s="418"/>
      <c r="P25" s="419"/>
      <c r="Q25" s="417">
        <v>6070</v>
      </c>
      <c r="R25" s="418"/>
      <c r="S25" s="418"/>
      <c r="T25" s="418"/>
      <c r="U25" s="418"/>
      <c r="V25" s="419"/>
      <c r="W25" s="507"/>
      <c r="X25" s="444"/>
      <c r="Y25" s="445"/>
      <c r="Z25" s="420" t="s">
        <v>165</v>
      </c>
      <c r="AA25" s="421"/>
      <c r="AB25" s="421"/>
      <c r="AC25" s="421"/>
      <c r="AD25" s="421"/>
      <c r="AE25" s="421"/>
      <c r="AF25" s="421"/>
      <c r="AG25" s="422"/>
      <c r="AH25" s="417" t="s">
        <v>122</v>
      </c>
      <c r="AI25" s="418"/>
      <c r="AJ25" s="418"/>
      <c r="AK25" s="418"/>
      <c r="AL25" s="419"/>
      <c r="AM25" s="417" t="s">
        <v>122</v>
      </c>
      <c r="AN25" s="418"/>
      <c r="AO25" s="418"/>
      <c r="AP25" s="418"/>
      <c r="AQ25" s="418"/>
      <c r="AR25" s="419"/>
      <c r="AS25" s="417" t="s">
        <v>122</v>
      </c>
      <c r="AT25" s="418"/>
      <c r="AU25" s="418"/>
      <c r="AV25" s="418"/>
      <c r="AW25" s="418"/>
      <c r="AX25" s="477"/>
      <c r="AY25" s="490" t="s">
        <v>166</v>
      </c>
      <c r="AZ25" s="491"/>
      <c r="BA25" s="491"/>
      <c r="BB25" s="491"/>
      <c r="BC25" s="491"/>
      <c r="BD25" s="491"/>
      <c r="BE25" s="491"/>
      <c r="BF25" s="491"/>
      <c r="BG25" s="491"/>
      <c r="BH25" s="491"/>
      <c r="BI25" s="491"/>
      <c r="BJ25" s="491"/>
      <c r="BK25" s="491"/>
      <c r="BL25" s="491"/>
      <c r="BM25" s="492"/>
      <c r="BN25" s="493" t="s">
        <v>122</v>
      </c>
      <c r="BO25" s="494"/>
      <c r="BP25" s="494"/>
      <c r="BQ25" s="494"/>
      <c r="BR25" s="494"/>
      <c r="BS25" s="494"/>
      <c r="BT25" s="494"/>
      <c r="BU25" s="495"/>
      <c r="BV25" s="493">
        <v>26</v>
      </c>
      <c r="BW25" s="494"/>
      <c r="BX25" s="494"/>
      <c r="BY25" s="494"/>
      <c r="BZ25" s="494"/>
      <c r="CA25" s="494"/>
      <c r="CB25" s="494"/>
      <c r="CC25" s="495"/>
      <c r="CD25" s="176"/>
      <c r="CE25" s="496"/>
      <c r="CF25" s="496"/>
      <c r="CG25" s="496"/>
      <c r="CH25" s="496"/>
      <c r="CI25" s="496"/>
      <c r="CJ25" s="496"/>
      <c r="CK25" s="496"/>
      <c r="CL25" s="496"/>
      <c r="CM25" s="496"/>
      <c r="CN25" s="496"/>
      <c r="CO25" s="496"/>
      <c r="CP25" s="496"/>
      <c r="CQ25" s="496"/>
      <c r="CR25" s="496"/>
      <c r="CS25" s="497"/>
      <c r="CT25" s="461"/>
      <c r="CU25" s="462"/>
      <c r="CV25" s="462"/>
      <c r="CW25" s="462"/>
      <c r="CX25" s="462"/>
      <c r="CY25" s="462"/>
      <c r="CZ25" s="462"/>
      <c r="DA25" s="463"/>
      <c r="DB25" s="461"/>
      <c r="DC25" s="462"/>
      <c r="DD25" s="462"/>
      <c r="DE25" s="462"/>
      <c r="DF25" s="462"/>
      <c r="DG25" s="462"/>
      <c r="DH25" s="462"/>
      <c r="DI25" s="463"/>
    </row>
    <row r="26" spans="1:113" ht="18.75" customHeight="1" x14ac:dyDescent="0.2">
      <c r="A26" s="163"/>
      <c r="B26" s="443"/>
      <c r="C26" s="444"/>
      <c r="D26" s="445"/>
      <c r="E26" s="420" t="s">
        <v>167</v>
      </c>
      <c r="F26" s="421"/>
      <c r="G26" s="421"/>
      <c r="H26" s="421"/>
      <c r="I26" s="421"/>
      <c r="J26" s="421"/>
      <c r="K26" s="422"/>
      <c r="L26" s="417">
        <v>1</v>
      </c>
      <c r="M26" s="418"/>
      <c r="N26" s="418"/>
      <c r="O26" s="418"/>
      <c r="P26" s="419"/>
      <c r="Q26" s="417">
        <v>5680</v>
      </c>
      <c r="R26" s="418"/>
      <c r="S26" s="418"/>
      <c r="T26" s="418"/>
      <c r="U26" s="418"/>
      <c r="V26" s="419"/>
      <c r="W26" s="507"/>
      <c r="X26" s="444"/>
      <c r="Y26" s="445"/>
      <c r="Z26" s="420" t="s">
        <v>168</v>
      </c>
      <c r="AA26" s="475"/>
      <c r="AB26" s="475"/>
      <c r="AC26" s="475"/>
      <c r="AD26" s="475"/>
      <c r="AE26" s="475"/>
      <c r="AF26" s="475"/>
      <c r="AG26" s="476"/>
      <c r="AH26" s="417" t="s">
        <v>122</v>
      </c>
      <c r="AI26" s="418"/>
      <c r="AJ26" s="418"/>
      <c r="AK26" s="418"/>
      <c r="AL26" s="419"/>
      <c r="AM26" s="417" t="s">
        <v>122</v>
      </c>
      <c r="AN26" s="418"/>
      <c r="AO26" s="418"/>
      <c r="AP26" s="418"/>
      <c r="AQ26" s="418"/>
      <c r="AR26" s="419"/>
      <c r="AS26" s="417" t="s">
        <v>122</v>
      </c>
      <c r="AT26" s="418"/>
      <c r="AU26" s="418"/>
      <c r="AV26" s="418"/>
      <c r="AW26" s="418"/>
      <c r="AX26" s="477"/>
      <c r="AY26" s="504" t="s">
        <v>169</v>
      </c>
      <c r="AZ26" s="424"/>
      <c r="BA26" s="424"/>
      <c r="BB26" s="424"/>
      <c r="BC26" s="424"/>
      <c r="BD26" s="424"/>
      <c r="BE26" s="424"/>
      <c r="BF26" s="424"/>
      <c r="BG26" s="424"/>
      <c r="BH26" s="424"/>
      <c r="BI26" s="424"/>
      <c r="BJ26" s="424"/>
      <c r="BK26" s="424"/>
      <c r="BL26" s="424"/>
      <c r="BM26" s="505"/>
      <c r="BN26" s="464" t="s">
        <v>122</v>
      </c>
      <c r="BO26" s="465"/>
      <c r="BP26" s="465"/>
      <c r="BQ26" s="465"/>
      <c r="BR26" s="465"/>
      <c r="BS26" s="465"/>
      <c r="BT26" s="465"/>
      <c r="BU26" s="466"/>
      <c r="BV26" s="464" t="s">
        <v>122</v>
      </c>
      <c r="BW26" s="465"/>
      <c r="BX26" s="465"/>
      <c r="BY26" s="465"/>
      <c r="BZ26" s="465"/>
      <c r="CA26" s="465"/>
      <c r="CB26" s="465"/>
      <c r="CC26" s="466"/>
      <c r="CD26" s="176"/>
      <c r="CE26" s="496"/>
      <c r="CF26" s="496"/>
      <c r="CG26" s="496"/>
      <c r="CH26" s="496"/>
      <c r="CI26" s="496"/>
      <c r="CJ26" s="496"/>
      <c r="CK26" s="496"/>
      <c r="CL26" s="496"/>
      <c r="CM26" s="496"/>
      <c r="CN26" s="496"/>
      <c r="CO26" s="496"/>
      <c r="CP26" s="496"/>
      <c r="CQ26" s="496"/>
      <c r="CR26" s="496"/>
      <c r="CS26" s="497"/>
      <c r="CT26" s="461"/>
      <c r="CU26" s="462"/>
      <c r="CV26" s="462"/>
      <c r="CW26" s="462"/>
      <c r="CX26" s="462"/>
      <c r="CY26" s="462"/>
      <c r="CZ26" s="462"/>
      <c r="DA26" s="463"/>
      <c r="DB26" s="461"/>
      <c r="DC26" s="462"/>
      <c r="DD26" s="462"/>
      <c r="DE26" s="462"/>
      <c r="DF26" s="462"/>
      <c r="DG26" s="462"/>
      <c r="DH26" s="462"/>
      <c r="DI26" s="463"/>
    </row>
    <row r="27" spans="1:113" ht="18.75" customHeight="1" thickBot="1" x14ac:dyDescent="0.25">
      <c r="A27" s="163"/>
      <c r="B27" s="443"/>
      <c r="C27" s="444"/>
      <c r="D27" s="445"/>
      <c r="E27" s="420" t="s">
        <v>170</v>
      </c>
      <c r="F27" s="421"/>
      <c r="G27" s="421"/>
      <c r="H27" s="421"/>
      <c r="I27" s="421"/>
      <c r="J27" s="421"/>
      <c r="K27" s="422"/>
      <c r="L27" s="417">
        <v>1</v>
      </c>
      <c r="M27" s="418"/>
      <c r="N27" s="418"/>
      <c r="O27" s="418"/>
      <c r="P27" s="419"/>
      <c r="Q27" s="417">
        <v>3040</v>
      </c>
      <c r="R27" s="418"/>
      <c r="S27" s="418"/>
      <c r="T27" s="418"/>
      <c r="U27" s="418"/>
      <c r="V27" s="419"/>
      <c r="W27" s="507"/>
      <c r="X27" s="444"/>
      <c r="Y27" s="445"/>
      <c r="Z27" s="420" t="s">
        <v>171</v>
      </c>
      <c r="AA27" s="421"/>
      <c r="AB27" s="421"/>
      <c r="AC27" s="421"/>
      <c r="AD27" s="421"/>
      <c r="AE27" s="421"/>
      <c r="AF27" s="421"/>
      <c r="AG27" s="422"/>
      <c r="AH27" s="417">
        <v>5</v>
      </c>
      <c r="AI27" s="418"/>
      <c r="AJ27" s="418"/>
      <c r="AK27" s="418"/>
      <c r="AL27" s="419"/>
      <c r="AM27" s="417">
        <v>15360</v>
      </c>
      <c r="AN27" s="418"/>
      <c r="AO27" s="418"/>
      <c r="AP27" s="418"/>
      <c r="AQ27" s="418"/>
      <c r="AR27" s="419"/>
      <c r="AS27" s="417">
        <v>3072</v>
      </c>
      <c r="AT27" s="418"/>
      <c r="AU27" s="418"/>
      <c r="AV27" s="418"/>
      <c r="AW27" s="418"/>
      <c r="AX27" s="477"/>
      <c r="AY27" s="501" t="s">
        <v>172</v>
      </c>
      <c r="AZ27" s="502"/>
      <c r="BA27" s="502"/>
      <c r="BB27" s="502"/>
      <c r="BC27" s="502"/>
      <c r="BD27" s="502"/>
      <c r="BE27" s="502"/>
      <c r="BF27" s="502"/>
      <c r="BG27" s="502"/>
      <c r="BH27" s="502"/>
      <c r="BI27" s="502"/>
      <c r="BJ27" s="502"/>
      <c r="BK27" s="502"/>
      <c r="BL27" s="502"/>
      <c r="BM27" s="503"/>
      <c r="BN27" s="498">
        <v>100000</v>
      </c>
      <c r="BO27" s="499"/>
      <c r="BP27" s="499"/>
      <c r="BQ27" s="499"/>
      <c r="BR27" s="499"/>
      <c r="BS27" s="499"/>
      <c r="BT27" s="499"/>
      <c r="BU27" s="500"/>
      <c r="BV27" s="498">
        <v>100000</v>
      </c>
      <c r="BW27" s="499"/>
      <c r="BX27" s="499"/>
      <c r="BY27" s="499"/>
      <c r="BZ27" s="499"/>
      <c r="CA27" s="499"/>
      <c r="CB27" s="499"/>
      <c r="CC27" s="500"/>
      <c r="CD27" s="178"/>
      <c r="CE27" s="496"/>
      <c r="CF27" s="496"/>
      <c r="CG27" s="496"/>
      <c r="CH27" s="496"/>
      <c r="CI27" s="496"/>
      <c r="CJ27" s="496"/>
      <c r="CK27" s="496"/>
      <c r="CL27" s="496"/>
      <c r="CM27" s="496"/>
      <c r="CN27" s="496"/>
      <c r="CO27" s="496"/>
      <c r="CP27" s="496"/>
      <c r="CQ27" s="496"/>
      <c r="CR27" s="496"/>
      <c r="CS27" s="497"/>
      <c r="CT27" s="461"/>
      <c r="CU27" s="462"/>
      <c r="CV27" s="462"/>
      <c r="CW27" s="462"/>
      <c r="CX27" s="462"/>
      <c r="CY27" s="462"/>
      <c r="CZ27" s="462"/>
      <c r="DA27" s="463"/>
      <c r="DB27" s="461"/>
      <c r="DC27" s="462"/>
      <c r="DD27" s="462"/>
      <c r="DE27" s="462"/>
      <c r="DF27" s="462"/>
      <c r="DG27" s="462"/>
      <c r="DH27" s="462"/>
      <c r="DI27" s="463"/>
    </row>
    <row r="28" spans="1:113" ht="18.75" customHeight="1" x14ac:dyDescent="0.2">
      <c r="A28" s="163"/>
      <c r="B28" s="443"/>
      <c r="C28" s="444"/>
      <c r="D28" s="445"/>
      <c r="E28" s="420" t="s">
        <v>173</v>
      </c>
      <c r="F28" s="421"/>
      <c r="G28" s="421"/>
      <c r="H28" s="421"/>
      <c r="I28" s="421"/>
      <c r="J28" s="421"/>
      <c r="K28" s="422"/>
      <c r="L28" s="417">
        <v>1</v>
      </c>
      <c r="M28" s="418"/>
      <c r="N28" s="418"/>
      <c r="O28" s="418"/>
      <c r="P28" s="419"/>
      <c r="Q28" s="417">
        <v>2390</v>
      </c>
      <c r="R28" s="418"/>
      <c r="S28" s="418"/>
      <c r="T28" s="418"/>
      <c r="U28" s="418"/>
      <c r="V28" s="419"/>
      <c r="W28" s="507"/>
      <c r="X28" s="444"/>
      <c r="Y28" s="445"/>
      <c r="Z28" s="420" t="s">
        <v>174</v>
      </c>
      <c r="AA28" s="421"/>
      <c r="AB28" s="421"/>
      <c r="AC28" s="421"/>
      <c r="AD28" s="421"/>
      <c r="AE28" s="421"/>
      <c r="AF28" s="421"/>
      <c r="AG28" s="422"/>
      <c r="AH28" s="417" t="s">
        <v>122</v>
      </c>
      <c r="AI28" s="418"/>
      <c r="AJ28" s="418"/>
      <c r="AK28" s="418"/>
      <c r="AL28" s="419"/>
      <c r="AM28" s="417" t="s">
        <v>122</v>
      </c>
      <c r="AN28" s="418"/>
      <c r="AO28" s="418"/>
      <c r="AP28" s="418"/>
      <c r="AQ28" s="418"/>
      <c r="AR28" s="419"/>
      <c r="AS28" s="417" t="s">
        <v>122</v>
      </c>
      <c r="AT28" s="418"/>
      <c r="AU28" s="418"/>
      <c r="AV28" s="418"/>
      <c r="AW28" s="418"/>
      <c r="AX28" s="477"/>
      <c r="AY28" s="481" t="s">
        <v>175</v>
      </c>
      <c r="AZ28" s="482"/>
      <c r="BA28" s="482"/>
      <c r="BB28" s="483"/>
      <c r="BC28" s="490" t="s">
        <v>46</v>
      </c>
      <c r="BD28" s="491"/>
      <c r="BE28" s="491"/>
      <c r="BF28" s="491"/>
      <c r="BG28" s="491"/>
      <c r="BH28" s="491"/>
      <c r="BI28" s="491"/>
      <c r="BJ28" s="491"/>
      <c r="BK28" s="491"/>
      <c r="BL28" s="491"/>
      <c r="BM28" s="492"/>
      <c r="BN28" s="493">
        <v>896378</v>
      </c>
      <c r="BO28" s="494"/>
      <c r="BP28" s="494"/>
      <c r="BQ28" s="494"/>
      <c r="BR28" s="494"/>
      <c r="BS28" s="494"/>
      <c r="BT28" s="494"/>
      <c r="BU28" s="495"/>
      <c r="BV28" s="493">
        <v>1094266</v>
      </c>
      <c r="BW28" s="494"/>
      <c r="BX28" s="494"/>
      <c r="BY28" s="494"/>
      <c r="BZ28" s="494"/>
      <c r="CA28" s="494"/>
      <c r="CB28" s="494"/>
      <c r="CC28" s="495"/>
      <c r="CD28" s="176"/>
      <c r="CE28" s="496"/>
      <c r="CF28" s="496"/>
      <c r="CG28" s="496"/>
      <c r="CH28" s="496"/>
      <c r="CI28" s="496"/>
      <c r="CJ28" s="496"/>
      <c r="CK28" s="496"/>
      <c r="CL28" s="496"/>
      <c r="CM28" s="496"/>
      <c r="CN28" s="496"/>
      <c r="CO28" s="496"/>
      <c r="CP28" s="496"/>
      <c r="CQ28" s="496"/>
      <c r="CR28" s="496"/>
      <c r="CS28" s="497"/>
      <c r="CT28" s="461"/>
      <c r="CU28" s="462"/>
      <c r="CV28" s="462"/>
      <c r="CW28" s="462"/>
      <c r="CX28" s="462"/>
      <c r="CY28" s="462"/>
      <c r="CZ28" s="462"/>
      <c r="DA28" s="463"/>
      <c r="DB28" s="461"/>
      <c r="DC28" s="462"/>
      <c r="DD28" s="462"/>
      <c r="DE28" s="462"/>
      <c r="DF28" s="462"/>
      <c r="DG28" s="462"/>
      <c r="DH28" s="462"/>
      <c r="DI28" s="463"/>
    </row>
    <row r="29" spans="1:113" ht="18.75" customHeight="1" x14ac:dyDescent="0.2">
      <c r="A29" s="163"/>
      <c r="B29" s="443"/>
      <c r="C29" s="444"/>
      <c r="D29" s="445"/>
      <c r="E29" s="420" t="s">
        <v>176</v>
      </c>
      <c r="F29" s="421"/>
      <c r="G29" s="421"/>
      <c r="H29" s="421"/>
      <c r="I29" s="421"/>
      <c r="J29" s="421"/>
      <c r="K29" s="422"/>
      <c r="L29" s="417">
        <v>8</v>
      </c>
      <c r="M29" s="418"/>
      <c r="N29" s="418"/>
      <c r="O29" s="418"/>
      <c r="P29" s="419"/>
      <c r="Q29" s="417">
        <v>2230</v>
      </c>
      <c r="R29" s="418"/>
      <c r="S29" s="418"/>
      <c r="T29" s="418"/>
      <c r="U29" s="418"/>
      <c r="V29" s="419"/>
      <c r="W29" s="508"/>
      <c r="X29" s="509"/>
      <c r="Y29" s="510"/>
      <c r="Z29" s="420" t="s">
        <v>177</v>
      </c>
      <c r="AA29" s="421"/>
      <c r="AB29" s="421"/>
      <c r="AC29" s="421"/>
      <c r="AD29" s="421"/>
      <c r="AE29" s="421"/>
      <c r="AF29" s="421"/>
      <c r="AG29" s="422"/>
      <c r="AH29" s="417">
        <v>77</v>
      </c>
      <c r="AI29" s="418"/>
      <c r="AJ29" s="418"/>
      <c r="AK29" s="418"/>
      <c r="AL29" s="419"/>
      <c r="AM29" s="417">
        <v>234384</v>
      </c>
      <c r="AN29" s="418"/>
      <c r="AO29" s="418"/>
      <c r="AP29" s="418"/>
      <c r="AQ29" s="418"/>
      <c r="AR29" s="419"/>
      <c r="AS29" s="417">
        <v>3044</v>
      </c>
      <c r="AT29" s="418"/>
      <c r="AU29" s="418"/>
      <c r="AV29" s="418"/>
      <c r="AW29" s="418"/>
      <c r="AX29" s="477"/>
      <c r="AY29" s="484"/>
      <c r="AZ29" s="485"/>
      <c r="BA29" s="485"/>
      <c r="BB29" s="486"/>
      <c r="BC29" s="478" t="s">
        <v>178</v>
      </c>
      <c r="BD29" s="479"/>
      <c r="BE29" s="479"/>
      <c r="BF29" s="479"/>
      <c r="BG29" s="479"/>
      <c r="BH29" s="479"/>
      <c r="BI29" s="479"/>
      <c r="BJ29" s="479"/>
      <c r="BK29" s="479"/>
      <c r="BL29" s="479"/>
      <c r="BM29" s="480"/>
      <c r="BN29" s="464">
        <v>1694277</v>
      </c>
      <c r="BO29" s="465"/>
      <c r="BP29" s="465"/>
      <c r="BQ29" s="465"/>
      <c r="BR29" s="465"/>
      <c r="BS29" s="465"/>
      <c r="BT29" s="465"/>
      <c r="BU29" s="466"/>
      <c r="BV29" s="464">
        <v>1366509</v>
      </c>
      <c r="BW29" s="465"/>
      <c r="BX29" s="465"/>
      <c r="BY29" s="465"/>
      <c r="BZ29" s="465"/>
      <c r="CA29" s="465"/>
      <c r="CB29" s="465"/>
      <c r="CC29" s="466"/>
      <c r="CD29" s="178"/>
      <c r="CE29" s="496"/>
      <c r="CF29" s="496"/>
      <c r="CG29" s="496"/>
      <c r="CH29" s="496"/>
      <c r="CI29" s="496"/>
      <c r="CJ29" s="496"/>
      <c r="CK29" s="496"/>
      <c r="CL29" s="496"/>
      <c r="CM29" s="496"/>
      <c r="CN29" s="496"/>
      <c r="CO29" s="496"/>
      <c r="CP29" s="496"/>
      <c r="CQ29" s="496"/>
      <c r="CR29" s="496"/>
      <c r="CS29" s="497"/>
      <c r="CT29" s="461"/>
      <c r="CU29" s="462"/>
      <c r="CV29" s="462"/>
      <c r="CW29" s="462"/>
      <c r="CX29" s="462"/>
      <c r="CY29" s="462"/>
      <c r="CZ29" s="462"/>
      <c r="DA29" s="463"/>
      <c r="DB29" s="461"/>
      <c r="DC29" s="462"/>
      <c r="DD29" s="462"/>
      <c r="DE29" s="462"/>
      <c r="DF29" s="462"/>
      <c r="DG29" s="462"/>
      <c r="DH29" s="462"/>
      <c r="DI29" s="463"/>
    </row>
    <row r="30" spans="1:113" ht="18.75" customHeight="1" thickBot="1" x14ac:dyDescent="0.25">
      <c r="A30" s="163"/>
      <c r="B30" s="446"/>
      <c r="C30" s="447"/>
      <c r="D30" s="448"/>
      <c r="E30" s="425"/>
      <c r="F30" s="426"/>
      <c r="G30" s="426"/>
      <c r="H30" s="426"/>
      <c r="I30" s="426"/>
      <c r="J30" s="426"/>
      <c r="K30" s="427"/>
      <c r="L30" s="428"/>
      <c r="M30" s="429"/>
      <c r="N30" s="429"/>
      <c r="O30" s="429"/>
      <c r="P30" s="430"/>
      <c r="Q30" s="428"/>
      <c r="R30" s="429"/>
      <c r="S30" s="429"/>
      <c r="T30" s="429"/>
      <c r="U30" s="429"/>
      <c r="V30" s="430"/>
      <c r="W30" s="431" t="s">
        <v>179</v>
      </c>
      <c r="X30" s="432"/>
      <c r="Y30" s="432"/>
      <c r="Z30" s="432"/>
      <c r="AA30" s="432"/>
      <c r="AB30" s="432"/>
      <c r="AC30" s="432"/>
      <c r="AD30" s="432"/>
      <c r="AE30" s="432"/>
      <c r="AF30" s="432"/>
      <c r="AG30" s="433"/>
      <c r="AH30" s="434">
        <v>96.2</v>
      </c>
      <c r="AI30" s="435"/>
      <c r="AJ30" s="435"/>
      <c r="AK30" s="435"/>
      <c r="AL30" s="435"/>
      <c r="AM30" s="435"/>
      <c r="AN30" s="435"/>
      <c r="AO30" s="435"/>
      <c r="AP30" s="435"/>
      <c r="AQ30" s="435"/>
      <c r="AR30" s="435"/>
      <c r="AS30" s="435"/>
      <c r="AT30" s="435"/>
      <c r="AU30" s="435"/>
      <c r="AV30" s="435"/>
      <c r="AW30" s="435"/>
      <c r="AX30" s="436"/>
      <c r="AY30" s="487"/>
      <c r="AZ30" s="488"/>
      <c r="BA30" s="488"/>
      <c r="BB30" s="489"/>
      <c r="BC30" s="437" t="s">
        <v>48</v>
      </c>
      <c r="BD30" s="438"/>
      <c r="BE30" s="438"/>
      <c r="BF30" s="438"/>
      <c r="BG30" s="438"/>
      <c r="BH30" s="438"/>
      <c r="BI30" s="438"/>
      <c r="BJ30" s="438"/>
      <c r="BK30" s="438"/>
      <c r="BL30" s="438"/>
      <c r="BM30" s="439"/>
      <c r="BN30" s="498">
        <v>1187824</v>
      </c>
      <c r="BO30" s="499"/>
      <c r="BP30" s="499"/>
      <c r="BQ30" s="499"/>
      <c r="BR30" s="499"/>
      <c r="BS30" s="499"/>
      <c r="BT30" s="499"/>
      <c r="BU30" s="500"/>
      <c r="BV30" s="498">
        <v>1168253</v>
      </c>
      <c r="BW30" s="499"/>
      <c r="BX30" s="499"/>
      <c r="BY30" s="499"/>
      <c r="BZ30" s="499"/>
      <c r="CA30" s="499"/>
      <c r="CB30" s="499"/>
      <c r="CC30" s="500"/>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423" t="s">
        <v>180</v>
      </c>
      <c r="D32" s="423"/>
      <c r="E32" s="423"/>
      <c r="F32" s="423"/>
      <c r="G32" s="423"/>
      <c r="H32" s="423"/>
      <c r="I32" s="423"/>
      <c r="J32" s="423"/>
      <c r="K32" s="423"/>
      <c r="L32" s="423"/>
      <c r="M32" s="423"/>
      <c r="N32" s="423"/>
      <c r="O32" s="423"/>
      <c r="P32" s="423"/>
      <c r="Q32" s="423"/>
      <c r="R32" s="423"/>
      <c r="S32" s="423"/>
      <c r="U32" s="424" t="s">
        <v>181</v>
      </c>
      <c r="V32" s="424"/>
      <c r="W32" s="424"/>
      <c r="X32" s="424"/>
      <c r="Y32" s="424"/>
      <c r="Z32" s="424"/>
      <c r="AA32" s="424"/>
      <c r="AB32" s="424"/>
      <c r="AC32" s="424"/>
      <c r="AD32" s="424"/>
      <c r="AE32" s="424"/>
      <c r="AF32" s="424"/>
      <c r="AG32" s="424"/>
      <c r="AH32" s="424"/>
      <c r="AI32" s="424"/>
      <c r="AJ32" s="424"/>
      <c r="AK32" s="424"/>
      <c r="AM32" s="424" t="s">
        <v>182</v>
      </c>
      <c r="AN32" s="424"/>
      <c r="AO32" s="424"/>
      <c r="AP32" s="424"/>
      <c r="AQ32" s="424"/>
      <c r="AR32" s="424"/>
      <c r="AS32" s="424"/>
      <c r="AT32" s="424"/>
      <c r="AU32" s="424"/>
      <c r="AV32" s="424"/>
      <c r="AW32" s="424"/>
      <c r="AX32" s="424"/>
      <c r="AY32" s="424"/>
      <c r="AZ32" s="424"/>
      <c r="BA32" s="424"/>
      <c r="BB32" s="424"/>
      <c r="BC32" s="424"/>
      <c r="BE32" s="424" t="s">
        <v>183</v>
      </c>
      <c r="BF32" s="424"/>
      <c r="BG32" s="424"/>
      <c r="BH32" s="424"/>
      <c r="BI32" s="424"/>
      <c r="BJ32" s="424"/>
      <c r="BK32" s="424"/>
      <c r="BL32" s="424"/>
      <c r="BM32" s="424"/>
      <c r="BN32" s="424"/>
      <c r="BO32" s="424"/>
      <c r="BP32" s="424"/>
      <c r="BQ32" s="424"/>
      <c r="BR32" s="424"/>
      <c r="BS32" s="424"/>
      <c r="BT32" s="424"/>
      <c r="BU32" s="424"/>
      <c r="BW32" s="424" t="s">
        <v>184</v>
      </c>
      <c r="BX32" s="424"/>
      <c r="BY32" s="424"/>
      <c r="BZ32" s="424"/>
      <c r="CA32" s="424"/>
      <c r="CB32" s="424"/>
      <c r="CC32" s="424"/>
      <c r="CD32" s="424"/>
      <c r="CE32" s="424"/>
      <c r="CF32" s="424"/>
      <c r="CG32" s="424"/>
      <c r="CH32" s="424"/>
      <c r="CI32" s="424"/>
      <c r="CJ32" s="424"/>
      <c r="CK32" s="424"/>
      <c r="CL32" s="424"/>
      <c r="CM32" s="424"/>
      <c r="CO32" s="424" t="s">
        <v>185</v>
      </c>
      <c r="CP32" s="424"/>
      <c r="CQ32" s="424"/>
      <c r="CR32" s="424"/>
      <c r="CS32" s="424"/>
      <c r="CT32" s="424"/>
      <c r="CU32" s="424"/>
      <c r="CV32" s="424"/>
      <c r="CW32" s="424"/>
      <c r="CX32" s="424"/>
      <c r="CY32" s="424"/>
      <c r="CZ32" s="424"/>
      <c r="DA32" s="424"/>
      <c r="DB32" s="424"/>
      <c r="DC32" s="424"/>
      <c r="DD32" s="424"/>
      <c r="DE32" s="424"/>
      <c r="DI32" s="186"/>
    </row>
    <row r="33" spans="1:113" ht="13.5" customHeight="1" x14ac:dyDescent="0.2">
      <c r="A33" s="163"/>
      <c r="B33" s="187"/>
      <c r="C33" s="416" t="s">
        <v>186</v>
      </c>
      <c r="D33" s="416"/>
      <c r="E33" s="415" t="s">
        <v>187</v>
      </c>
      <c r="F33" s="415"/>
      <c r="G33" s="415"/>
      <c r="H33" s="415"/>
      <c r="I33" s="415"/>
      <c r="J33" s="415"/>
      <c r="K33" s="415"/>
      <c r="L33" s="415"/>
      <c r="M33" s="415"/>
      <c r="N33" s="415"/>
      <c r="O33" s="415"/>
      <c r="P33" s="415"/>
      <c r="Q33" s="415"/>
      <c r="R33" s="415"/>
      <c r="S33" s="415"/>
      <c r="T33" s="188"/>
      <c r="U33" s="416" t="s">
        <v>186</v>
      </c>
      <c r="V33" s="416"/>
      <c r="W33" s="415" t="s">
        <v>187</v>
      </c>
      <c r="X33" s="415"/>
      <c r="Y33" s="415"/>
      <c r="Z33" s="415"/>
      <c r="AA33" s="415"/>
      <c r="AB33" s="415"/>
      <c r="AC33" s="415"/>
      <c r="AD33" s="415"/>
      <c r="AE33" s="415"/>
      <c r="AF33" s="415"/>
      <c r="AG33" s="415"/>
      <c r="AH33" s="415"/>
      <c r="AI33" s="415"/>
      <c r="AJ33" s="415"/>
      <c r="AK33" s="415"/>
      <c r="AL33" s="188"/>
      <c r="AM33" s="416" t="s">
        <v>186</v>
      </c>
      <c r="AN33" s="416"/>
      <c r="AO33" s="415" t="s">
        <v>187</v>
      </c>
      <c r="AP33" s="415"/>
      <c r="AQ33" s="415"/>
      <c r="AR33" s="415"/>
      <c r="AS33" s="415"/>
      <c r="AT33" s="415"/>
      <c r="AU33" s="415"/>
      <c r="AV33" s="415"/>
      <c r="AW33" s="415"/>
      <c r="AX33" s="415"/>
      <c r="AY33" s="415"/>
      <c r="AZ33" s="415"/>
      <c r="BA33" s="415"/>
      <c r="BB33" s="415"/>
      <c r="BC33" s="415"/>
      <c r="BD33" s="189"/>
      <c r="BE33" s="415" t="s">
        <v>188</v>
      </c>
      <c r="BF33" s="415"/>
      <c r="BG33" s="415" t="s">
        <v>189</v>
      </c>
      <c r="BH33" s="415"/>
      <c r="BI33" s="415"/>
      <c r="BJ33" s="415"/>
      <c r="BK33" s="415"/>
      <c r="BL33" s="415"/>
      <c r="BM33" s="415"/>
      <c r="BN33" s="415"/>
      <c r="BO33" s="415"/>
      <c r="BP33" s="415"/>
      <c r="BQ33" s="415"/>
      <c r="BR33" s="415"/>
      <c r="BS33" s="415"/>
      <c r="BT33" s="415"/>
      <c r="BU33" s="415"/>
      <c r="BV33" s="189"/>
      <c r="BW33" s="416" t="s">
        <v>188</v>
      </c>
      <c r="BX33" s="416"/>
      <c r="BY33" s="415" t="s">
        <v>190</v>
      </c>
      <c r="BZ33" s="415"/>
      <c r="CA33" s="415"/>
      <c r="CB33" s="415"/>
      <c r="CC33" s="415"/>
      <c r="CD33" s="415"/>
      <c r="CE33" s="415"/>
      <c r="CF33" s="415"/>
      <c r="CG33" s="415"/>
      <c r="CH33" s="415"/>
      <c r="CI33" s="415"/>
      <c r="CJ33" s="415"/>
      <c r="CK33" s="415"/>
      <c r="CL33" s="415"/>
      <c r="CM33" s="415"/>
      <c r="CN33" s="188"/>
      <c r="CO33" s="416" t="s">
        <v>186</v>
      </c>
      <c r="CP33" s="416"/>
      <c r="CQ33" s="415" t="s">
        <v>191</v>
      </c>
      <c r="CR33" s="415"/>
      <c r="CS33" s="415"/>
      <c r="CT33" s="415"/>
      <c r="CU33" s="415"/>
      <c r="CV33" s="415"/>
      <c r="CW33" s="415"/>
      <c r="CX33" s="415"/>
      <c r="CY33" s="415"/>
      <c r="CZ33" s="415"/>
      <c r="DA33" s="415"/>
      <c r="DB33" s="415"/>
      <c r="DC33" s="415"/>
      <c r="DD33" s="415"/>
      <c r="DE33" s="415"/>
      <c r="DF33" s="188"/>
      <c r="DG33" s="414" t="s">
        <v>192</v>
      </c>
      <c r="DH33" s="414"/>
      <c r="DI33" s="190"/>
    </row>
    <row r="34" spans="1:113" ht="32.25" customHeight="1" x14ac:dyDescent="0.2">
      <c r="A34" s="163"/>
      <c r="B34" s="187"/>
      <c r="C34" s="412">
        <f>IF(E34="","",1)</f>
        <v>1</v>
      </c>
      <c r="D34" s="412"/>
      <c r="E34" s="413" t="str">
        <f>IF('各会計、関係団体の財政状況及び健全化判断比率'!B7="","",'各会計、関係団体の財政状況及び健全化判断比率'!B7)</f>
        <v>一般会計</v>
      </c>
      <c r="F34" s="413"/>
      <c r="G34" s="413"/>
      <c r="H34" s="413"/>
      <c r="I34" s="413"/>
      <c r="J34" s="413"/>
      <c r="K34" s="413"/>
      <c r="L34" s="413"/>
      <c r="M34" s="413"/>
      <c r="N34" s="413"/>
      <c r="O34" s="413"/>
      <c r="P34" s="413"/>
      <c r="Q34" s="413"/>
      <c r="R34" s="413"/>
      <c r="S34" s="413"/>
      <c r="T34" s="163"/>
      <c r="U34" s="412">
        <f>IF(W34="","",MAX(C34:D43)+1)</f>
        <v>2</v>
      </c>
      <c r="V34" s="412"/>
      <c r="W34" s="413" t="str">
        <f>IF('各会計、関係団体の財政状況及び健全化判断比率'!B28="","",'各会計、関係団体の財政状況及び健全化判断比率'!B28)</f>
        <v>国民健康保険特別会計</v>
      </c>
      <c r="X34" s="413"/>
      <c r="Y34" s="413"/>
      <c r="Z34" s="413"/>
      <c r="AA34" s="413"/>
      <c r="AB34" s="413"/>
      <c r="AC34" s="413"/>
      <c r="AD34" s="413"/>
      <c r="AE34" s="413"/>
      <c r="AF34" s="413"/>
      <c r="AG34" s="413"/>
      <c r="AH34" s="413"/>
      <c r="AI34" s="413"/>
      <c r="AJ34" s="413"/>
      <c r="AK34" s="413"/>
      <c r="AL34" s="163"/>
      <c r="AM34" s="412">
        <f>IF(AO34="","",MAX(C34:D43,U34:V43)+1)</f>
        <v>5</v>
      </c>
      <c r="AN34" s="412"/>
      <c r="AO34" s="413" t="str">
        <f>IF('各会計、関係団体の財政状況及び健全化判断比率'!B31="","",'各会計、関係団体の財政状況及び健全化判断比率'!B31)</f>
        <v>簡易水道事業会計</v>
      </c>
      <c r="AP34" s="413"/>
      <c r="AQ34" s="413"/>
      <c r="AR34" s="413"/>
      <c r="AS34" s="413"/>
      <c r="AT34" s="413"/>
      <c r="AU34" s="413"/>
      <c r="AV34" s="413"/>
      <c r="AW34" s="413"/>
      <c r="AX34" s="413"/>
      <c r="AY34" s="413"/>
      <c r="AZ34" s="413"/>
      <c r="BA34" s="413"/>
      <c r="BB34" s="413"/>
      <c r="BC34" s="413"/>
      <c r="BD34" s="163"/>
      <c r="BE34" s="412">
        <f>IF(BG34="","",MAX(C34:D43,U34:V43,AM34:AN43)+1)</f>
        <v>7</v>
      </c>
      <c r="BF34" s="412"/>
      <c r="BG34" s="413" t="str">
        <f>IF('各会計、関係団体の財政状況及び健全化判断比率'!B33="","",'各会計、関係団体の財政状況及び健全化判断比率'!B33)</f>
        <v>宅地造成事業特別会計</v>
      </c>
      <c r="BH34" s="413"/>
      <c r="BI34" s="413"/>
      <c r="BJ34" s="413"/>
      <c r="BK34" s="413"/>
      <c r="BL34" s="413"/>
      <c r="BM34" s="413"/>
      <c r="BN34" s="413"/>
      <c r="BO34" s="413"/>
      <c r="BP34" s="413"/>
      <c r="BQ34" s="413"/>
      <c r="BR34" s="413"/>
      <c r="BS34" s="413"/>
      <c r="BT34" s="413"/>
      <c r="BU34" s="413"/>
      <c r="BV34" s="163"/>
      <c r="BW34" s="412">
        <f>IF(BY34="","",MAX(C34:D43,U34:V43,AM34:AN43,BE34:BF43)+1)</f>
        <v>8</v>
      </c>
      <c r="BX34" s="412"/>
      <c r="BY34" s="413" t="str">
        <f>IF('各会計、関係団体の財政状況及び健全化判断比率'!B68="","",'各会計、関係団体の財政状況及び健全化判断比率'!B68)</f>
        <v>須賀川地方広域消防組合</v>
      </c>
      <c r="BZ34" s="413"/>
      <c r="CA34" s="413"/>
      <c r="CB34" s="413"/>
      <c r="CC34" s="413"/>
      <c r="CD34" s="413"/>
      <c r="CE34" s="413"/>
      <c r="CF34" s="413"/>
      <c r="CG34" s="413"/>
      <c r="CH34" s="413"/>
      <c r="CI34" s="413"/>
      <c r="CJ34" s="413"/>
      <c r="CK34" s="413"/>
      <c r="CL34" s="413"/>
      <c r="CM34" s="413"/>
      <c r="CN34" s="163"/>
      <c r="CO34" s="412" t="str">
        <f>IF(CQ34="","",MAX(C34:D43,U34:V43,AM34:AN43,BE34:BF43,BW34:BX43)+1)</f>
        <v/>
      </c>
      <c r="CP34" s="412"/>
      <c r="CQ34" s="413" t="str">
        <f>IF('各会計、関係団体の財政状況及び健全化判断比率'!BS7="","",'各会計、関係団体の財政状況及び健全化判断比率'!BS7)</f>
        <v/>
      </c>
      <c r="CR34" s="413"/>
      <c r="CS34" s="413"/>
      <c r="CT34" s="413"/>
      <c r="CU34" s="413"/>
      <c r="CV34" s="413"/>
      <c r="CW34" s="413"/>
      <c r="CX34" s="413"/>
      <c r="CY34" s="413"/>
      <c r="CZ34" s="413"/>
      <c r="DA34" s="413"/>
      <c r="DB34" s="413"/>
      <c r="DC34" s="413"/>
      <c r="DD34" s="413"/>
      <c r="DE34" s="413"/>
      <c r="DG34" s="410" t="str">
        <f>IF('各会計、関係団体の財政状況及び健全化判断比率'!BR7="","",'各会計、関係団体の財政状況及び健全化判断比率'!BR7)</f>
        <v/>
      </c>
      <c r="DH34" s="410"/>
      <c r="DI34" s="190"/>
    </row>
    <row r="35" spans="1:113" ht="32.25" customHeight="1" x14ac:dyDescent="0.2">
      <c r="A35" s="163"/>
      <c r="B35" s="187"/>
      <c r="C35" s="412" t="str">
        <f>IF(E35="","",C34+1)</f>
        <v/>
      </c>
      <c r="D35" s="412"/>
      <c r="E35" s="413" t="str">
        <f>IF('各会計、関係団体の財政状況及び健全化判断比率'!B8="","",'各会計、関係団体の財政状況及び健全化判断比率'!B8)</f>
        <v/>
      </c>
      <c r="F35" s="413"/>
      <c r="G35" s="413"/>
      <c r="H35" s="413"/>
      <c r="I35" s="413"/>
      <c r="J35" s="413"/>
      <c r="K35" s="413"/>
      <c r="L35" s="413"/>
      <c r="M35" s="413"/>
      <c r="N35" s="413"/>
      <c r="O35" s="413"/>
      <c r="P35" s="413"/>
      <c r="Q35" s="413"/>
      <c r="R35" s="413"/>
      <c r="S35" s="413"/>
      <c r="T35" s="163"/>
      <c r="U35" s="412">
        <f>IF(W35="","",U34+1)</f>
        <v>3</v>
      </c>
      <c r="V35" s="412"/>
      <c r="W35" s="413" t="str">
        <f>IF('各会計、関係団体の財政状況及び健全化判断比率'!B29="","",'各会計、関係団体の財政状況及び健全化判断比率'!B29)</f>
        <v>介護保険特別会計</v>
      </c>
      <c r="X35" s="413"/>
      <c r="Y35" s="413"/>
      <c r="Z35" s="413"/>
      <c r="AA35" s="413"/>
      <c r="AB35" s="413"/>
      <c r="AC35" s="413"/>
      <c r="AD35" s="413"/>
      <c r="AE35" s="413"/>
      <c r="AF35" s="413"/>
      <c r="AG35" s="413"/>
      <c r="AH35" s="413"/>
      <c r="AI35" s="413"/>
      <c r="AJ35" s="413"/>
      <c r="AK35" s="413"/>
      <c r="AL35" s="163"/>
      <c r="AM35" s="412">
        <f t="shared" ref="AM35:AM43" si="0">IF(AO35="","",AM34+1)</f>
        <v>6</v>
      </c>
      <c r="AN35" s="412"/>
      <c r="AO35" s="413" t="str">
        <f>IF('各会計、関係団体の財政状況及び健全化判断比率'!B32="","",'各会計、関係団体の財政状況及び健全化判断比率'!B32)</f>
        <v>下水道事業会計</v>
      </c>
      <c r="AP35" s="413"/>
      <c r="AQ35" s="413"/>
      <c r="AR35" s="413"/>
      <c r="AS35" s="413"/>
      <c r="AT35" s="413"/>
      <c r="AU35" s="413"/>
      <c r="AV35" s="413"/>
      <c r="AW35" s="413"/>
      <c r="AX35" s="413"/>
      <c r="AY35" s="413"/>
      <c r="AZ35" s="413"/>
      <c r="BA35" s="413"/>
      <c r="BB35" s="413"/>
      <c r="BC35" s="413"/>
      <c r="BD35" s="163"/>
      <c r="BE35" s="412" t="str">
        <f t="shared" ref="BE35:BE43" si="1">IF(BG35="","",BE34+1)</f>
        <v/>
      </c>
      <c r="BF35" s="412"/>
      <c r="BG35" s="413"/>
      <c r="BH35" s="413"/>
      <c r="BI35" s="413"/>
      <c r="BJ35" s="413"/>
      <c r="BK35" s="413"/>
      <c r="BL35" s="413"/>
      <c r="BM35" s="413"/>
      <c r="BN35" s="413"/>
      <c r="BO35" s="413"/>
      <c r="BP35" s="413"/>
      <c r="BQ35" s="413"/>
      <c r="BR35" s="413"/>
      <c r="BS35" s="413"/>
      <c r="BT35" s="413"/>
      <c r="BU35" s="413"/>
      <c r="BV35" s="163"/>
      <c r="BW35" s="412">
        <f t="shared" ref="BW35:BW43" si="2">IF(BY35="","",BW34+1)</f>
        <v>9</v>
      </c>
      <c r="BX35" s="412"/>
      <c r="BY35" s="413" t="str">
        <f>IF('各会計、関係団体の財政状況及び健全化判断比率'!B69="","",'各会計、関係団体の財政状況及び健全化判断比率'!B69)</f>
        <v>石川地方生活環境施設組合　一般会計</v>
      </c>
      <c r="BZ35" s="413"/>
      <c r="CA35" s="413"/>
      <c r="CB35" s="413"/>
      <c r="CC35" s="413"/>
      <c r="CD35" s="413"/>
      <c r="CE35" s="413"/>
      <c r="CF35" s="413"/>
      <c r="CG35" s="413"/>
      <c r="CH35" s="413"/>
      <c r="CI35" s="413"/>
      <c r="CJ35" s="413"/>
      <c r="CK35" s="413"/>
      <c r="CL35" s="413"/>
      <c r="CM35" s="413"/>
      <c r="CN35" s="163"/>
      <c r="CO35" s="412" t="str">
        <f t="shared" ref="CO35:CO43" si="3">IF(CQ35="","",CO34+1)</f>
        <v/>
      </c>
      <c r="CP35" s="412"/>
      <c r="CQ35" s="413" t="str">
        <f>IF('各会計、関係団体の財政状況及び健全化判断比率'!BS8="","",'各会計、関係団体の財政状況及び健全化判断比率'!BS8)</f>
        <v/>
      </c>
      <c r="CR35" s="413"/>
      <c r="CS35" s="413"/>
      <c r="CT35" s="413"/>
      <c r="CU35" s="413"/>
      <c r="CV35" s="413"/>
      <c r="CW35" s="413"/>
      <c r="CX35" s="413"/>
      <c r="CY35" s="413"/>
      <c r="CZ35" s="413"/>
      <c r="DA35" s="413"/>
      <c r="DB35" s="413"/>
      <c r="DC35" s="413"/>
      <c r="DD35" s="413"/>
      <c r="DE35" s="413"/>
      <c r="DG35" s="410" t="str">
        <f>IF('各会計、関係団体の財政状況及び健全化判断比率'!BR8="","",'各会計、関係団体の財政状況及び健全化判断比率'!BR8)</f>
        <v/>
      </c>
      <c r="DH35" s="410"/>
      <c r="DI35" s="190"/>
    </row>
    <row r="36" spans="1:113" ht="32.25" customHeight="1" x14ac:dyDescent="0.2">
      <c r="A36" s="163"/>
      <c r="B36" s="187"/>
      <c r="C36" s="412" t="str">
        <f>IF(E36="","",C35+1)</f>
        <v/>
      </c>
      <c r="D36" s="412"/>
      <c r="E36" s="413" t="str">
        <f>IF('各会計、関係団体の財政状況及び健全化判断比率'!B9="","",'各会計、関係団体の財政状況及び健全化判断比率'!B9)</f>
        <v/>
      </c>
      <c r="F36" s="413"/>
      <c r="G36" s="413"/>
      <c r="H36" s="413"/>
      <c r="I36" s="413"/>
      <c r="J36" s="413"/>
      <c r="K36" s="413"/>
      <c r="L36" s="413"/>
      <c r="M36" s="413"/>
      <c r="N36" s="413"/>
      <c r="O36" s="413"/>
      <c r="P36" s="413"/>
      <c r="Q36" s="413"/>
      <c r="R36" s="413"/>
      <c r="S36" s="413"/>
      <c r="T36" s="163"/>
      <c r="U36" s="412">
        <f t="shared" ref="U36:U43" si="4">IF(W36="","",U35+1)</f>
        <v>4</v>
      </c>
      <c r="V36" s="412"/>
      <c r="W36" s="413" t="str">
        <f>IF('各会計、関係団体の財政状況及び健全化判断比率'!B30="","",'各会計、関係団体の財政状況及び健全化判断比率'!B30)</f>
        <v>後期高齢者医療特別会計</v>
      </c>
      <c r="X36" s="413"/>
      <c r="Y36" s="413"/>
      <c r="Z36" s="413"/>
      <c r="AA36" s="413"/>
      <c r="AB36" s="413"/>
      <c r="AC36" s="413"/>
      <c r="AD36" s="413"/>
      <c r="AE36" s="413"/>
      <c r="AF36" s="413"/>
      <c r="AG36" s="413"/>
      <c r="AH36" s="413"/>
      <c r="AI36" s="413"/>
      <c r="AJ36" s="413"/>
      <c r="AK36" s="413"/>
      <c r="AL36" s="163"/>
      <c r="AM36" s="412" t="str">
        <f t="shared" si="0"/>
        <v/>
      </c>
      <c r="AN36" s="412"/>
      <c r="AO36" s="413"/>
      <c r="AP36" s="413"/>
      <c r="AQ36" s="413"/>
      <c r="AR36" s="413"/>
      <c r="AS36" s="413"/>
      <c r="AT36" s="413"/>
      <c r="AU36" s="413"/>
      <c r="AV36" s="413"/>
      <c r="AW36" s="413"/>
      <c r="AX36" s="413"/>
      <c r="AY36" s="413"/>
      <c r="AZ36" s="413"/>
      <c r="BA36" s="413"/>
      <c r="BB36" s="413"/>
      <c r="BC36" s="413"/>
      <c r="BD36" s="163"/>
      <c r="BE36" s="412" t="str">
        <f t="shared" si="1"/>
        <v/>
      </c>
      <c r="BF36" s="412"/>
      <c r="BG36" s="413"/>
      <c r="BH36" s="413"/>
      <c r="BI36" s="413"/>
      <c r="BJ36" s="413"/>
      <c r="BK36" s="413"/>
      <c r="BL36" s="413"/>
      <c r="BM36" s="413"/>
      <c r="BN36" s="413"/>
      <c r="BO36" s="413"/>
      <c r="BP36" s="413"/>
      <c r="BQ36" s="413"/>
      <c r="BR36" s="413"/>
      <c r="BS36" s="413"/>
      <c r="BT36" s="413"/>
      <c r="BU36" s="413"/>
      <c r="BV36" s="163"/>
      <c r="BW36" s="412">
        <f t="shared" si="2"/>
        <v>10</v>
      </c>
      <c r="BX36" s="412"/>
      <c r="BY36" s="413" t="str">
        <f>IF('各会計、関係団体の財政状況及び健全化判断比率'!B70="","",'各会計、関係団体の財政状況及び健全化判断比率'!B70)</f>
        <v>福島県市町村総合事務組合
一般会計</v>
      </c>
      <c r="BZ36" s="413"/>
      <c r="CA36" s="413"/>
      <c r="CB36" s="413"/>
      <c r="CC36" s="413"/>
      <c r="CD36" s="413"/>
      <c r="CE36" s="413"/>
      <c r="CF36" s="413"/>
      <c r="CG36" s="413"/>
      <c r="CH36" s="413"/>
      <c r="CI36" s="413"/>
      <c r="CJ36" s="413"/>
      <c r="CK36" s="413"/>
      <c r="CL36" s="413"/>
      <c r="CM36" s="413"/>
      <c r="CN36" s="163"/>
      <c r="CO36" s="412" t="str">
        <f t="shared" si="3"/>
        <v/>
      </c>
      <c r="CP36" s="412"/>
      <c r="CQ36" s="413" t="str">
        <f>IF('各会計、関係団体の財政状況及び健全化判断比率'!BS9="","",'各会計、関係団体の財政状況及び健全化判断比率'!BS9)</f>
        <v/>
      </c>
      <c r="CR36" s="413"/>
      <c r="CS36" s="413"/>
      <c r="CT36" s="413"/>
      <c r="CU36" s="413"/>
      <c r="CV36" s="413"/>
      <c r="CW36" s="413"/>
      <c r="CX36" s="413"/>
      <c r="CY36" s="413"/>
      <c r="CZ36" s="413"/>
      <c r="DA36" s="413"/>
      <c r="DB36" s="413"/>
      <c r="DC36" s="413"/>
      <c r="DD36" s="413"/>
      <c r="DE36" s="413"/>
      <c r="DG36" s="410" t="str">
        <f>IF('各会計、関係団体の財政状況及び健全化判断比率'!BR9="","",'各会計、関係団体の財政状況及び健全化判断比率'!BR9)</f>
        <v/>
      </c>
      <c r="DH36" s="410"/>
      <c r="DI36" s="190"/>
    </row>
    <row r="37" spans="1:113" ht="32.25" customHeight="1" x14ac:dyDescent="0.2">
      <c r="A37" s="163"/>
      <c r="B37" s="187"/>
      <c r="C37" s="412" t="str">
        <f>IF(E37="","",C36+1)</f>
        <v/>
      </c>
      <c r="D37" s="412"/>
      <c r="E37" s="413" t="str">
        <f>IF('各会計、関係団体の財政状況及び健全化判断比率'!B10="","",'各会計、関係団体の財政状況及び健全化判断比率'!B10)</f>
        <v/>
      </c>
      <c r="F37" s="413"/>
      <c r="G37" s="413"/>
      <c r="H37" s="413"/>
      <c r="I37" s="413"/>
      <c r="J37" s="413"/>
      <c r="K37" s="413"/>
      <c r="L37" s="413"/>
      <c r="M37" s="413"/>
      <c r="N37" s="413"/>
      <c r="O37" s="413"/>
      <c r="P37" s="413"/>
      <c r="Q37" s="413"/>
      <c r="R37" s="413"/>
      <c r="S37" s="413"/>
      <c r="T37" s="163"/>
      <c r="U37" s="412" t="str">
        <f t="shared" si="4"/>
        <v/>
      </c>
      <c r="V37" s="412"/>
      <c r="W37" s="413"/>
      <c r="X37" s="413"/>
      <c r="Y37" s="413"/>
      <c r="Z37" s="413"/>
      <c r="AA37" s="413"/>
      <c r="AB37" s="413"/>
      <c r="AC37" s="413"/>
      <c r="AD37" s="413"/>
      <c r="AE37" s="413"/>
      <c r="AF37" s="413"/>
      <c r="AG37" s="413"/>
      <c r="AH37" s="413"/>
      <c r="AI37" s="413"/>
      <c r="AJ37" s="413"/>
      <c r="AK37" s="413"/>
      <c r="AL37" s="163"/>
      <c r="AM37" s="412" t="str">
        <f t="shared" si="0"/>
        <v/>
      </c>
      <c r="AN37" s="412"/>
      <c r="AO37" s="413"/>
      <c r="AP37" s="413"/>
      <c r="AQ37" s="413"/>
      <c r="AR37" s="413"/>
      <c r="AS37" s="413"/>
      <c r="AT37" s="413"/>
      <c r="AU37" s="413"/>
      <c r="AV37" s="413"/>
      <c r="AW37" s="413"/>
      <c r="AX37" s="413"/>
      <c r="AY37" s="413"/>
      <c r="AZ37" s="413"/>
      <c r="BA37" s="413"/>
      <c r="BB37" s="413"/>
      <c r="BC37" s="413"/>
      <c r="BD37" s="163"/>
      <c r="BE37" s="412" t="str">
        <f t="shared" si="1"/>
        <v/>
      </c>
      <c r="BF37" s="412"/>
      <c r="BG37" s="413"/>
      <c r="BH37" s="413"/>
      <c r="BI37" s="413"/>
      <c r="BJ37" s="413"/>
      <c r="BK37" s="413"/>
      <c r="BL37" s="413"/>
      <c r="BM37" s="413"/>
      <c r="BN37" s="413"/>
      <c r="BO37" s="413"/>
      <c r="BP37" s="413"/>
      <c r="BQ37" s="413"/>
      <c r="BR37" s="413"/>
      <c r="BS37" s="413"/>
      <c r="BT37" s="413"/>
      <c r="BU37" s="413"/>
      <c r="BV37" s="163"/>
      <c r="BW37" s="412">
        <f t="shared" si="2"/>
        <v>11</v>
      </c>
      <c r="BX37" s="412"/>
      <c r="BY37" s="413" t="str">
        <f>IF('各会計、関係団体の財政状況及び健全化判断比率'!B71="","",'各会計、関係団体の財政状況及び健全化判断比率'!B71)</f>
        <v>福島県市町村総合事務組合
消防補償等特別会計</v>
      </c>
      <c r="BZ37" s="413"/>
      <c r="CA37" s="413"/>
      <c r="CB37" s="413"/>
      <c r="CC37" s="413"/>
      <c r="CD37" s="413"/>
      <c r="CE37" s="413"/>
      <c r="CF37" s="413"/>
      <c r="CG37" s="413"/>
      <c r="CH37" s="413"/>
      <c r="CI37" s="413"/>
      <c r="CJ37" s="413"/>
      <c r="CK37" s="413"/>
      <c r="CL37" s="413"/>
      <c r="CM37" s="413"/>
      <c r="CN37" s="163"/>
      <c r="CO37" s="412" t="str">
        <f t="shared" si="3"/>
        <v/>
      </c>
      <c r="CP37" s="412"/>
      <c r="CQ37" s="413" t="str">
        <f>IF('各会計、関係団体の財政状況及び健全化判断比率'!BS10="","",'各会計、関係団体の財政状況及び健全化判断比率'!BS10)</f>
        <v/>
      </c>
      <c r="CR37" s="413"/>
      <c r="CS37" s="413"/>
      <c r="CT37" s="413"/>
      <c r="CU37" s="413"/>
      <c r="CV37" s="413"/>
      <c r="CW37" s="413"/>
      <c r="CX37" s="413"/>
      <c r="CY37" s="413"/>
      <c r="CZ37" s="413"/>
      <c r="DA37" s="413"/>
      <c r="DB37" s="413"/>
      <c r="DC37" s="413"/>
      <c r="DD37" s="413"/>
      <c r="DE37" s="413"/>
      <c r="DG37" s="410" t="str">
        <f>IF('各会計、関係団体の財政状況及び健全化判断比率'!BR10="","",'各会計、関係団体の財政状況及び健全化判断比率'!BR10)</f>
        <v/>
      </c>
      <c r="DH37" s="410"/>
      <c r="DI37" s="190"/>
    </row>
    <row r="38" spans="1:113" ht="32.25" customHeight="1" x14ac:dyDescent="0.2">
      <c r="A38" s="163"/>
      <c r="B38" s="187"/>
      <c r="C38" s="412" t="str">
        <f t="shared" ref="C38:C43" si="5">IF(E38="","",C37+1)</f>
        <v/>
      </c>
      <c r="D38" s="412"/>
      <c r="E38" s="413" t="str">
        <f>IF('各会計、関係団体の財政状況及び健全化判断比率'!B11="","",'各会計、関係団体の財政状況及び健全化判断比率'!B11)</f>
        <v/>
      </c>
      <c r="F38" s="413"/>
      <c r="G38" s="413"/>
      <c r="H38" s="413"/>
      <c r="I38" s="413"/>
      <c r="J38" s="413"/>
      <c r="K38" s="413"/>
      <c r="L38" s="413"/>
      <c r="M38" s="413"/>
      <c r="N38" s="413"/>
      <c r="O38" s="413"/>
      <c r="P38" s="413"/>
      <c r="Q38" s="413"/>
      <c r="R38" s="413"/>
      <c r="S38" s="413"/>
      <c r="T38" s="163"/>
      <c r="U38" s="412" t="str">
        <f t="shared" si="4"/>
        <v/>
      </c>
      <c r="V38" s="412"/>
      <c r="W38" s="413"/>
      <c r="X38" s="413"/>
      <c r="Y38" s="413"/>
      <c r="Z38" s="413"/>
      <c r="AA38" s="413"/>
      <c r="AB38" s="413"/>
      <c r="AC38" s="413"/>
      <c r="AD38" s="413"/>
      <c r="AE38" s="413"/>
      <c r="AF38" s="413"/>
      <c r="AG38" s="413"/>
      <c r="AH38" s="413"/>
      <c r="AI38" s="413"/>
      <c r="AJ38" s="413"/>
      <c r="AK38" s="413"/>
      <c r="AL38" s="163"/>
      <c r="AM38" s="412" t="str">
        <f t="shared" si="0"/>
        <v/>
      </c>
      <c r="AN38" s="412"/>
      <c r="AO38" s="413"/>
      <c r="AP38" s="413"/>
      <c r="AQ38" s="413"/>
      <c r="AR38" s="413"/>
      <c r="AS38" s="413"/>
      <c r="AT38" s="413"/>
      <c r="AU38" s="413"/>
      <c r="AV38" s="413"/>
      <c r="AW38" s="413"/>
      <c r="AX38" s="413"/>
      <c r="AY38" s="413"/>
      <c r="AZ38" s="413"/>
      <c r="BA38" s="413"/>
      <c r="BB38" s="413"/>
      <c r="BC38" s="413"/>
      <c r="BD38" s="163"/>
      <c r="BE38" s="412" t="str">
        <f t="shared" si="1"/>
        <v/>
      </c>
      <c r="BF38" s="412"/>
      <c r="BG38" s="413"/>
      <c r="BH38" s="413"/>
      <c r="BI38" s="413"/>
      <c r="BJ38" s="413"/>
      <c r="BK38" s="413"/>
      <c r="BL38" s="413"/>
      <c r="BM38" s="413"/>
      <c r="BN38" s="413"/>
      <c r="BO38" s="413"/>
      <c r="BP38" s="413"/>
      <c r="BQ38" s="413"/>
      <c r="BR38" s="413"/>
      <c r="BS38" s="413"/>
      <c r="BT38" s="413"/>
      <c r="BU38" s="413"/>
      <c r="BV38" s="163"/>
      <c r="BW38" s="412">
        <f t="shared" si="2"/>
        <v>12</v>
      </c>
      <c r="BX38" s="412"/>
      <c r="BY38" s="413" t="str">
        <f>IF('各会計、関係団体の財政状況及び健全化判断比率'!B72="","",'各会計、関係団体の財政状況及び健全化判断比率'!B72)</f>
        <v>福島県市町村総合事務組合
消防賞じゅつ金特別会計</v>
      </c>
      <c r="BZ38" s="413"/>
      <c r="CA38" s="413"/>
      <c r="CB38" s="413"/>
      <c r="CC38" s="413"/>
      <c r="CD38" s="413"/>
      <c r="CE38" s="413"/>
      <c r="CF38" s="413"/>
      <c r="CG38" s="413"/>
      <c r="CH38" s="413"/>
      <c r="CI38" s="413"/>
      <c r="CJ38" s="413"/>
      <c r="CK38" s="413"/>
      <c r="CL38" s="413"/>
      <c r="CM38" s="413"/>
      <c r="CN38" s="163"/>
      <c r="CO38" s="412" t="str">
        <f t="shared" si="3"/>
        <v/>
      </c>
      <c r="CP38" s="412"/>
      <c r="CQ38" s="413" t="str">
        <f>IF('各会計、関係団体の財政状況及び健全化判断比率'!BS11="","",'各会計、関係団体の財政状況及び健全化判断比率'!BS11)</f>
        <v/>
      </c>
      <c r="CR38" s="413"/>
      <c r="CS38" s="413"/>
      <c r="CT38" s="413"/>
      <c r="CU38" s="413"/>
      <c r="CV38" s="413"/>
      <c r="CW38" s="413"/>
      <c r="CX38" s="413"/>
      <c r="CY38" s="413"/>
      <c r="CZ38" s="413"/>
      <c r="DA38" s="413"/>
      <c r="DB38" s="413"/>
      <c r="DC38" s="413"/>
      <c r="DD38" s="413"/>
      <c r="DE38" s="413"/>
      <c r="DG38" s="410" t="str">
        <f>IF('各会計、関係団体の財政状況及び健全化判断比率'!BR11="","",'各会計、関係団体の財政状況及び健全化判断比率'!BR11)</f>
        <v/>
      </c>
      <c r="DH38" s="410"/>
      <c r="DI38" s="190"/>
    </row>
    <row r="39" spans="1:113" ht="32.25" customHeight="1" x14ac:dyDescent="0.2">
      <c r="A39" s="163"/>
      <c r="B39" s="187"/>
      <c r="C39" s="412" t="str">
        <f t="shared" si="5"/>
        <v/>
      </c>
      <c r="D39" s="412"/>
      <c r="E39" s="413" t="str">
        <f>IF('各会計、関係団体の財政状況及び健全化判断比率'!B12="","",'各会計、関係団体の財政状況及び健全化判断比率'!B12)</f>
        <v/>
      </c>
      <c r="F39" s="413"/>
      <c r="G39" s="413"/>
      <c r="H39" s="413"/>
      <c r="I39" s="413"/>
      <c r="J39" s="413"/>
      <c r="K39" s="413"/>
      <c r="L39" s="413"/>
      <c r="M39" s="413"/>
      <c r="N39" s="413"/>
      <c r="O39" s="413"/>
      <c r="P39" s="413"/>
      <c r="Q39" s="413"/>
      <c r="R39" s="413"/>
      <c r="S39" s="413"/>
      <c r="T39" s="163"/>
      <c r="U39" s="412" t="str">
        <f t="shared" si="4"/>
        <v/>
      </c>
      <c r="V39" s="412"/>
      <c r="W39" s="413"/>
      <c r="X39" s="413"/>
      <c r="Y39" s="413"/>
      <c r="Z39" s="413"/>
      <c r="AA39" s="413"/>
      <c r="AB39" s="413"/>
      <c r="AC39" s="413"/>
      <c r="AD39" s="413"/>
      <c r="AE39" s="413"/>
      <c r="AF39" s="413"/>
      <c r="AG39" s="413"/>
      <c r="AH39" s="413"/>
      <c r="AI39" s="413"/>
      <c r="AJ39" s="413"/>
      <c r="AK39" s="413"/>
      <c r="AL39" s="163"/>
      <c r="AM39" s="412" t="str">
        <f t="shared" si="0"/>
        <v/>
      </c>
      <c r="AN39" s="412"/>
      <c r="AO39" s="413"/>
      <c r="AP39" s="413"/>
      <c r="AQ39" s="413"/>
      <c r="AR39" s="413"/>
      <c r="AS39" s="413"/>
      <c r="AT39" s="413"/>
      <c r="AU39" s="413"/>
      <c r="AV39" s="413"/>
      <c r="AW39" s="413"/>
      <c r="AX39" s="413"/>
      <c r="AY39" s="413"/>
      <c r="AZ39" s="413"/>
      <c r="BA39" s="413"/>
      <c r="BB39" s="413"/>
      <c r="BC39" s="413"/>
      <c r="BD39" s="163"/>
      <c r="BE39" s="412" t="str">
        <f t="shared" si="1"/>
        <v/>
      </c>
      <c r="BF39" s="412"/>
      <c r="BG39" s="413"/>
      <c r="BH39" s="413"/>
      <c r="BI39" s="413"/>
      <c r="BJ39" s="413"/>
      <c r="BK39" s="413"/>
      <c r="BL39" s="413"/>
      <c r="BM39" s="413"/>
      <c r="BN39" s="413"/>
      <c r="BO39" s="413"/>
      <c r="BP39" s="413"/>
      <c r="BQ39" s="413"/>
      <c r="BR39" s="413"/>
      <c r="BS39" s="413"/>
      <c r="BT39" s="413"/>
      <c r="BU39" s="413"/>
      <c r="BV39" s="163"/>
      <c r="BW39" s="412">
        <f t="shared" si="2"/>
        <v>13</v>
      </c>
      <c r="BX39" s="412"/>
      <c r="BY39" s="413" t="str">
        <f>IF('各会計、関係団体の財政状況及び健全化判断比率'!B73="","",'各会計、関係団体の財政状況及び健全化判断比率'!B73)</f>
        <v>福島県市町村総合事務組合
非常勤職員公務災害補償特別会計</v>
      </c>
      <c r="BZ39" s="413"/>
      <c r="CA39" s="413"/>
      <c r="CB39" s="413"/>
      <c r="CC39" s="413"/>
      <c r="CD39" s="413"/>
      <c r="CE39" s="413"/>
      <c r="CF39" s="413"/>
      <c r="CG39" s="413"/>
      <c r="CH39" s="413"/>
      <c r="CI39" s="413"/>
      <c r="CJ39" s="413"/>
      <c r="CK39" s="413"/>
      <c r="CL39" s="413"/>
      <c r="CM39" s="413"/>
      <c r="CN39" s="163"/>
      <c r="CO39" s="412" t="str">
        <f t="shared" si="3"/>
        <v/>
      </c>
      <c r="CP39" s="412"/>
      <c r="CQ39" s="413" t="str">
        <f>IF('各会計、関係団体の財政状況及び健全化判断比率'!BS12="","",'各会計、関係団体の財政状況及び健全化判断比率'!BS12)</f>
        <v/>
      </c>
      <c r="CR39" s="413"/>
      <c r="CS39" s="413"/>
      <c r="CT39" s="413"/>
      <c r="CU39" s="413"/>
      <c r="CV39" s="413"/>
      <c r="CW39" s="413"/>
      <c r="CX39" s="413"/>
      <c r="CY39" s="413"/>
      <c r="CZ39" s="413"/>
      <c r="DA39" s="413"/>
      <c r="DB39" s="413"/>
      <c r="DC39" s="413"/>
      <c r="DD39" s="413"/>
      <c r="DE39" s="413"/>
      <c r="DG39" s="410" t="str">
        <f>IF('各会計、関係団体の財政状況及び健全化判断比率'!BR12="","",'各会計、関係団体の財政状況及び健全化判断比率'!BR12)</f>
        <v/>
      </c>
      <c r="DH39" s="410"/>
      <c r="DI39" s="190"/>
    </row>
    <row r="40" spans="1:113" ht="32.25" customHeight="1" x14ac:dyDescent="0.2">
      <c r="A40" s="163"/>
      <c r="B40" s="187"/>
      <c r="C40" s="412" t="str">
        <f t="shared" si="5"/>
        <v/>
      </c>
      <c r="D40" s="412"/>
      <c r="E40" s="413" t="str">
        <f>IF('各会計、関係団体の財政状況及び健全化判断比率'!B13="","",'各会計、関係団体の財政状況及び健全化判断比率'!B13)</f>
        <v/>
      </c>
      <c r="F40" s="413"/>
      <c r="G40" s="413"/>
      <c r="H40" s="413"/>
      <c r="I40" s="413"/>
      <c r="J40" s="413"/>
      <c r="K40" s="413"/>
      <c r="L40" s="413"/>
      <c r="M40" s="413"/>
      <c r="N40" s="413"/>
      <c r="O40" s="413"/>
      <c r="P40" s="413"/>
      <c r="Q40" s="413"/>
      <c r="R40" s="413"/>
      <c r="S40" s="413"/>
      <c r="T40" s="163"/>
      <c r="U40" s="412" t="str">
        <f t="shared" si="4"/>
        <v/>
      </c>
      <c r="V40" s="412"/>
      <c r="W40" s="413"/>
      <c r="X40" s="413"/>
      <c r="Y40" s="413"/>
      <c r="Z40" s="413"/>
      <c r="AA40" s="413"/>
      <c r="AB40" s="413"/>
      <c r="AC40" s="413"/>
      <c r="AD40" s="413"/>
      <c r="AE40" s="413"/>
      <c r="AF40" s="413"/>
      <c r="AG40" s="413"/>
      <c r="AH40" s="413"/>
      <c r="AI40" s="413"/>
      <c r="AJ40" s="413"/>
      <c r="AK40" s="413"/>
      <c r="AL40" s="163"/>
      <c r="AM40" s="412" t="str">
        <f t="shared" si="0"/>
        <v/>
      </c>
      <c r="AN40" s="412"/>
      <c r="AO40" s="413"/>
      <c r="AP40" s="413"/>
      <c r="AQ40" s="413"/>
      <c r="AR40" s="413"/>
      <c r="AS40" s="413"/>
      <c r="AT40" s="413"/>
      <c r="AU40" s="413"/>
      <c r="AV40" s="413"/>
      <c r="AW40" s="413"/>
      <c r="AX40" s="413"/>
      <c r="AY40" s="413"/>
      <c r="AZ40" s="413"/>
      <c r="BA40" s="413"/>
      <c r="BB40" s="413"/>
      <c r="BC40" s="413"/>
      <c r="BD40" s="163"/>
      <c r="BE40" s="412" t="str">
        <f t="shared" si="1"/>
        <v/>
      </c>
      <c r="BF40" s="412"/>
      <c r="BG40" s="413"/>
      <c r="BH40" s="413"/>
      <c r="BI40" s="413"/>
      <c r="BJ40" s="413"/>
      <c r="BK40" s="413"/>
      <c r="BL40" s="413"/>
      <c r="BM40" s="413"/>
      <c r="BN40" s="413"/>
      <c r="BO40" s="413"/>
      <c r="BP40" s="413"/>
      <c r="BQ40" s="413"/>
      <c r="BR40" s="413"/>
      <c r="BS40" s="413"/>
      <c r="BT40" s="413"/>
      <c r="BU40" s="413"/>
      <c r="BV40" s="163"/>
      <c r="BW40" s="412">
        <f t="shared" si="2"/>
        <v>14</v>
      </c>
      <c r="BX40" s="412"/>
      <c r="BY40" s="413" t="str">
        <f>IF('各会計、関係団体の財政状況及び健全化判断比率'!B74="","",'各会計、関係団体の財政状況及び健全化判断比率'!B74)</f>
        <v>福島県市町村総合事務組合
自治会館管理特別会計</v>
      </c>
      <c r="BZ40" s="413"/>
      <c r="CA40" s="413"/>
      <c r="CB40" s="413"/>
      <c r="CC40" s="413"/>
      <c r="CD40" s="413"/>
      <c r="CE40" s="413"/>
      <c r="CF40" s="413"/>
      <c r="CG40" s="413"/>
      <c r="CH40" s="413"/>
      <c r="CI40" s="413"/>
      <c r="CJ40" s="413"/>
      <c r="CK40" s="413"/>
      <c r="CL40" s="413"/>
      <c r="CM40" s="413"/>
      <c r="CN40" s="163"/>
      <c r="CO40" s="412" t="str">
        <f t="shared" si="3"/>
        <v/>
      </c>
      <c r="CP40" s="412"/>
      <c r="CQ40" s="413" t="str">
        <f>IF('各会計、関係団体の財政状況及び健全化判断比率'!BS13="","",'各会計、関係団体の財政状況及び健全化判断比率'!BS13)</f>
        <v/>
      </c>
      <c r="CR40" s="413"/>
      <c r="CS40" s="413"/>
      <c r="CT40" s="413"/>
      <c r="CU40" s="413"/>
      <c r="CV40" s="413"/>
      <c r="CW40" s="413"/>
      <c r="CX40" s="413"/>
      <c r="CY40" s="413"/>
      <c r="CZ40" s="413"/>
      <c r="DA40" s="413"/>
      <c r="DB40" s="413"/>
      <c r="DC40" s="413"/>
      <c r="DD40" s="413"/>
      <c r="DE40" s="413"/>
      <c r="DG40" s="410" t="str">
        <f>IF('各会計、関係団体の財政状況及び健全化判断比率'!BR13="","",'各会計、関係団体の財政状況及び健全化判断比率'!BR13)</f>
        <v/>
      </c>
      <c r="DH40" s="410"/>
      <c r="DI40" s="190"/>
    </row>
    <row r="41" spans="1:113" ht="32.25" customHeight="1" x14ac:dyDescent="0.2">
      <c r="A41" s="163"/>
      <c r="B41" s="187"/>
      <c r="C41" s="412" t="str">
        <f t="shared" si="5"/>
        <v/>
      </c>
      <c r="D41" s="412"/>
      <c r="E41" s="413" t="str">
        <f>IF('各会計、関係団体の財政状況及び健全化判断比率'!B14="","",'各会計、関係団体の財政状況及び健全化判断比率'!B14)</f>
        <v/>
      </c>
      <c r="F41" s="413"/>
      <c r="G41" s="413"/>
      <c r="H41" s="413"/>
      <c r="I41" s="413"/>
      <c r="J41" s="413"/>
      <c r="K41" s="413"/>
      <c r="L41" s="413"/>
      <c r="M41" s="413"/>
      <c r="N41" s="413"/>
      <c r="O41" s="413"/>
      <c r="P41" s="413"/>
      <c r="Q41" s="413"/>
      <c r="R41" s="413"/>
      <c r="S41" s="413"/>
      <c r="T41" s="163"/>
      <c r="U41" s="412" t="str">
        <f t="shared" si="4"/>
        <v/>
      </c>
      <c r="V41" s="412"/>
      <c r="W41" s="413"/>
      <c r="X41" s="413"/>
      <c r="Y41" s="413"/>
      <c r="Z41" s="413"/>
      <c r="AA41" s="413"/>
      <c r="AB41" s="413"/>
      <c r="AC41" s="413"/>
      <c r="AD41" s="413"/>
      <c r="AE41" s="413"/>
      <c r="AF41" s="413"/>
      <c r="AG41" s="413"/>
      <c r="AH41" s="413"/>
      <c r="AI41" s="413"/>
      <c r="AJ41" s="413"/>
      <c r="AK41" s="413"/>
      <c r="AL41" s="163"/>
      <c r="AM41" s="412" t="str">
        <f t="shared" si="0"/>
        <v/>
      </c>
      <c r="AN41" s="412"/>
      <c r="AO41" s="413"/>
      <c r="AP41" s="413"/>
      <c r="AQ41" s="413"/>
      <c r="AR41" s="413"/>
      <c r="AS41" s="413"/>
      <c r="AT41" s="413"/>
      <c r="AU41" s="413"/>
      <c r="AV41" s="413"/>
      <c r="AW41" s="413"/>
      <c r="AX41" s="413"/>
      <c r="AY41" s="413"/>
      <c r="AZ41" s="413"/>
      <c r="BA41" s="413"/>
      <c r="BB41" s="413"/>
      <c r="BC41" s="413"/>
      <c r="BD41" s="163"/>
      <c r="BE41" s="412" t="str">
        <f t="shared" si="1"/>
        <v/>
      </c>
      <c r="BF41" s="412"/>
      <c r="BG41" s="413"/>
      <c r="BH41" s="413"/>
      <c r="BI41" s="413"/>
      <c r="BJ41" s="413"/>
      <c r="BK41" s="413"/>
      <c r="BL41" s="413"/>
      <c r="BM41" s="413"/>
      <c r="BN41" s="413"/>
      <c r="BO41" s="413"/>
      <c r="BP41" s="413"/>
      <c r="BQ41" s="413"/>
      <c r="BR41" s="413"/>
      <c r="BS41" s="413"/>
      <c r="BT41" s="413"/>
      <c r="BU41" s="413"/>
      <c r="BV41" s="163"/>
      <c r="BW41" s="412">
        <f t="shared" si="2"/>
        <v>15</v>
      </c>
      <c r="BX41" s="412"/>
      <c r="BY41" s="413" t="str">
        <f>IF('各会計、関係団体の財政状況及び健全化判断比率'!B75="","",'各会計、関係団体の財政状況及び健全化判断比率'!B75)</f>
        <v>福島県後期高齢者医療広域連合一般会計</v>
      </c>
      <c r="BZ41" s="413"/>
      <c r="CA41" s="413"/>
      <c r="CB41" s="413"/>
      <c r="CC41" s="413"/>
      <c r="CD41" s="413"/>
      <c r="CE41" s="413"/>
      <c r="CF41" s="413"/>
      <c r="CG41" s="413"/>
      <c r="CH41" s="413"/>
      <c r="CI41" s="413"/>
      <c r="CJ41" s="413"/>
      <c r="CK41" s="413"/>
      <c r="CL41" s="413"/>
      <c r="CM41" s="413"/>
      <c r="CN41" s="163"/>
      <c r="CO41" s="412" t="str">
        <f t="shared" si="3"/>
        <v/>
      </c>
      <c r="CP41" s="412"/>
      <c r="CQ41" s="413" t="str">
        <f>IF('各会計、関係団体の財政状況及び健全化判断比率'!BS14="","",'各会計、関係団体の財政状況及び健全化判断比率'!BS14)</f>
        <v/>
      </c>
      <c r="CR41" s="413"/>
      <c r="CS41" s="413"/>
      <c r="CT41" s="413"/>
      <c r="CU41" s="413"/>
      <c r="CV41" s="413"/>
      <c r="CW41" s="413"/>
      <c r="CX41" s="413"/>
      <c r="CY41" s="413"/>
      <c r="CZ41" s="413"/>
      <c r="DA41" s="413"/>
      <c r="DB41" s="413"/>
      <c r="DC41" s="413"/>
      <c r="DD41" s="413"/>
      <c r="DE41" s="413"/>
      <c r="DG41" s="410" t="str">
        <f>IF('各会計、関係団体の財政状況及び健全化判断比率'!BR14="","",'各会計、関係団体の財政状況及び健全化判断比率'!BR14)</f>
        <v/>
      </c>
      <c r="DH41" s="410"/>
      <c r="DI41" s="190"/>
    </row>
    <row r="42" spans="1:113" ht="32.25" customHeight="1" x14ac:dyDescent="0.2">
      <c r="B42" s="187"/>
      <c r="C42" s="412" t="str">
        <f t="shared" si="5"/>
        <v/>
      </c>
      <c r="D42" s="412"/>
      <c r="E42" s="413" t="str">
        <f>IF('各会計、関係団体の財政状況及び健全化判断比率'!B15="","",'各会計、関係団体の財政状況及び健全化判断比率'!B15)</f>
        <v/>
      </c>
      <c r="F42" s="413"/>
      <c r="G42" s="413"/>
      <c r="H42" s="413"/>
      <c r="I42" s="413"/>
      <c r="J42" s="413"/>
      <c r="K42" s="413"/>
      <c r="L42" s="413"/>
      <c r="M42" s="413"/>
      <c r="N42" s="413"/>
      <c r="O42" s="413"/>
      <c r="P42" s="413"/>
      <c r="Q42" s="413"/>
      <c r="R42" s="413"/>
      <c r="S42" s="413"/>
      <c r="T42" s="163"/>
      <c r="U42" s="412" t="str">
        <f t="shared" si="4"/>
        <v/>
      </c>
      <c r="V42" s="412"/>
      <c r="W42" s="413"/>
      <c r="X42" s="413"/>
      <c r="Y42" s="413"/>
      <c r="Z42" s="413"/>
      <c r="AA42" s="413"/>
      <c r="AB42" s="413"/>
      <c r="AC42" s="413"/>
      <c r="AD42" s="413"/>
      <c r="AE42" s="413"/>
      <c r="AF42" s="413"/>
      <c r="AG42" s="413"/>
      <c r="AH42" s="413"/>
      <c r="AI42" s="413"/>
      <c r="AJ42" s="413"/>
      <c r="AK42" s="413"/>
      <c r="AL42" s="163"/>
      <c r="AM42" s="412" t="str">
        <f t="shared" si="0"/>
        <v/>
      </c>
      <c r="AN42" s="412"/>
      <c r="AO42" s="413"/>
      <c r="AP42" s="413"/>
      <c r="AQ42" s="413"/>
      <c r="AR42" s="413"/>
      <c r="AS42" s="413"/>
      <c r="AT42" s="413"/>
      <c r="AU42" s="413"/>
      <c r="AV42" s="413"/>
      <c r="AW42" s="413"/>
      <c r="AX42" s="413"/>
      <c r="AY42" s="413"/>
      <c r="AZ42" s="413"/>
      <c r="BA42" s="413"/>
      <c r="BB42" s="413"/>
      <c r="BC42" s="413"/>
      <c r="BD42" s="163"/>
      <c r="BE42" s="412" t="str">
        <f t="shared" si="1"/>
        <v/>
      </c>
      <c r="BF42" s="412"/>
      <c r="BG42" s="413"/>
      <c r="BH42" s="413"/>
      <c r="BI42" s="413"/>
      <c r="BJ42" s="413"/>
      <c r="BK42" s="413"/>
      <c r="BL42" s="413"/>
      <c r="BM42" s="413"/>
      <c r="BN42" s="413"/>
      <c r="BO42" s="413"/>
      <c r="BP42" s="413"/>
      <c r="BQ42" s="413"/>
      <c r="BR42" s="413"/>
      <c r="BS42" s="413"/>
      <c r="BT42" s="413"/>
      <c r="BU42" s="413"/>
      <c r="BV42" s="163"/>
      <c r="BW42" s="412">
        <f t="shared" si="2"/>
        <v>16</v>
      </c>
      <c r="BX42" s="412"/>
      <c r="BY42" s="413" t="str">
        <f>IF('各会計、関係団体の財政状況及び健全化判断比率'!B76="","",'各会計、関係団体の財政状況及び健全化判断比率'!B76)</f>
        <v>福島県後期高齢者医療広域連合後期高齢者医療特別会計</v>
      </c>
      <c r="BZ42" s="413"/>
      <c r="CA42" s="413"/>
      <c r="CB42" s="413"/>
      <c r="CC42" s="413"/>
      <c r="CD42" s="413"/>
      <c r="CE42" s="413"/>
      <c r="CF42" s="413"/>
      <c r="CG42" s="413"/>
      <c r="CH42" s="413"/>
      <c r="CI42" s="413"/>
      <c r="CJ42" s="413"/>
      <c r="CK42" s="413"/>
      <c r="CL42" s="413"/>
      <c r="CM42" s="413"/>
      <c r="CN42" s="163"/>
      <c r="CO42" s="412" t="str">
        <f t="shared" si="3"/>
        <v/>
      </c>
      <c r="CP42" s="412"/>
      <c r="CQ42" s="413" t="str">
        <f>IF('各会計、関係団体の財政状況及び健全化判断比率'!BS15="","",'各会計、関係団体の財政状況及び健全化判断比率'!BS15)</f>
        <v/>
      </c>
      <c r="CR42" s="413"/>
      <c r="CS42" s="413"/>
      <c r="CT42" s="413"/>
      <c r="CU42" s="413"/>
      <c r="CV42" s="413"/>
      <c r="CW42" s="413"/>
      <c r="CX42" s="413"/>
      <c r="CY42" s="413"/>
      <c r="CZ42" s="413"/>
      <c r="DA42" s="413"/>
      <c r="DB42" s="413"/>
      <c r="DC42" s="413"/>
      <c r="DD42" s="413"/>
      <c r="DE42" s="413"/>
      <c r="DG42" s="410" t="str">
        <f>IF('各会計、関係団体の財政状況及び健全化判断比率'!BR15="","",'各会計、関係団体の財政状況及び健全化判断比率'!BR15)</f>
        <v/>
      </c>
      <c r="DH42" s="410"/>
      <c r="DI42" s="190"/>
    </row>
    <row r="43" spans="1:113" ht="32.25" customHeight="1" x14ac:dyDescent="0.2">
      <c r="B43" s="187"/>
      <c r="C43" s="412" t="str">
        <f t="shared" si="5"/>
        <v/>
      </c>
      <c r="D43" s="412"/>
      <c r="E43" s="413" t="str">
        <f>IF('各会計、関係団体の財政状況及び健全化判断比率'!B16="","",'各会計、関係団体の財政状況及び健全化判断比率'!B16)</f>
        <v/>
      </c>
      <c r="F43" s="413"/>
      <c r="G43" s="413"/>
      <c r="H43" s="413"/>
      <c r="I43" s="413"/>
      <c r="J43" s="413"/>
      <c r="K43" s="413"/>
      <c r="L43" s="413"/>
      <c r="M43" s="413"/>
      <c r="N43" s="413"/>
      <c r="O43" s="413"/>
      <c r="P43" s="413"/>
      <c r="Q43" s="413"/>
      <c r="R43" s="413"/>
      <c r="S43" s="413"/>
      <c r="T43" s="163"/>
      <c r="U43" s="412" t="str">
        <f t="shared" si="4"/>
        <v/>
      </c>
      <c r="V43" s="412"/>
      <c r="W43" s="413"/>
      <c r="X43" s="413"/>
      <c r="Y43" s="413"/>
      <c r="Z43" s="413"/>
      <c r="AA43" s="413"/>
      <c r="AB43" s="413"/>
      <c r="AC43" s="413"/>
      <c r="AD43" s="413"/>
      <c r="AE43" s="413"/>
      <c r="AF43" s="413"/>
      <c r="AG43" s="413"/>
      <c r="AH43" s="413"/>
      <c r="AI43" s="413"/>
      <c r="AJ43" s="413"/>
      <c r="AK43" s="413"/>
      <c r="AL43" s="163"/>
      <c r="AM43" s="412" t="str">
        <f t="shared" si="0"/>
        <v/>
      </c>
      <c r="AN43" s="412"/>
      <c r="AO43" s="413"/>
      <c r="AP43" s="413"/>
      <c r="AQ43" s="413"/>
      <c r="AR43" s="413"/>
      <c r="AS43" s="413"/>
      <c r="AT43" s="413"/>
      <c r="AU43" s="413"/>
      <c r="AV43" s="413"/>
      <c r="AW43" s="413"/>
      <c r="AX43" s="413"/>
      <c r="AY43" s="413"/>
      <c r="AZ43" s="413"/>
      <c r="BA43" s="413"/>
      <c r="BB43" s="413"/>
      <c r="BC43" s="413"/>
      <c r="BD43" s="163"/>
      <c r="BE43" s="412" t="str">
        <f t="shared" si="1"/>
        <v/>
      </c>
      <c r="BF43" s="412"/>
      <c r="BG43" s="413"/>
      <c r="BH43" s="413"/>
      <c r="BI43" s="413"/>
      <c r="BJ43" s="413"/>
      <c r="BK43" s="413"/>
      <c r="BL43" s="413"/>
      <c r="BM43" s="413"/>
      <c r="BN43" s="413"/>
      <c r="BO43" s="413"/>
      <c r="BP43" s="413"/>
      <c r="BQ43" s="413"/>
      <c r="BR43" s="413"/>
      <c r="BS43" s="413"/>
      <c r="BT43" s="413"/>
      <c r="BU43" s="413"/>
      <c r="BV43" s="163"/>
      <c r="BW43" s="412" t="str">
        <f t="shared" si="2"/>
        <v/>
      </c>
      <c r="BX43" s="412"/>
      <c r="BY43" s="413" t="str">
        <f>IF('各会計、関係団体の財政状況及び健全化判断比率'!B77="","",'各会計、関係団体の財政状況及び健全化判断比率'!B77)</f>
        <v/>
      </c>
      <c r="BZ43" s="413"/>
      <c r="CA43" s="413"/>
      <c r="CB43" s="413"/>
      <c r="CC43" s="413"/>
      <c r="CD43" s="413"/>
      <c r="CE43" s="413"/>
      <c r="CF43" s="413"/>
      <c r="CG43" s="413"/>
      <c r="CH43" s="413"/>
      <c r="CI43" s="413"/>
      <c r="CJ43" s="413"/>
      <c r="CK43" s="413"/>
      <c r="CL43" s="413"/>
      <c r="CM43" s="413"/>
      <c r="CN43" s="163"/>
      <c r="CO43" s="412" t="str">
        <f t="shared" si="3"/>
        <v/>
      </c>
      <c r="CP43" s="412"/>
      <c r="CQ43" s="413" t="str">
        <f>IF('各会計、関係団体の財政状況及び健全化判断比率'!BS16="","",'各会計、関係団体の財政状況及び健全化判断比率'!BS16)</f>
        <v/>
      </c>
      <c r="CR43" s="413"/>
      <c r="CS43" s="413"/>
      <c r="CT43" s="413"/>
      <c r="CU43" s="413"/>
      <c r="CV43" s="413"/>
      <c r="CW43" s="413"/>
      <c r="CX43" s="413"/>
      <c r="CY43" s="413"/>
      <c r="CZ43" s="413"/>
      <c r="DA43" s="413"/>
      <c r="DB43" s="413"/>
      <c r="DC43" s="413"/>
      <c r="DD43" s="413"/>
      <c r="DE43" s="413"/>
      <c r="DG43" s="410" t="str">
        <f>IF('各会計、関係団体の財政状況及び健全化判断比率'!BR16="","",'各会計、関係団体の財政状況及び健全化判断比率'!BR16)</f>
        <v/>
      </c>
      <c r="DH43" s="410"/>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409" t="s">
        <v>194</v>
      </c>
      <c r="F46" s="409"/>
      <c r="G46" s="409"/>
      <c r="H46" s="409"/>
      <c r="I46" s="409"/>
      <c r="J46" s="409"/>
      <c r="K46" s="409"/>
      <c r="L46" s="409"/>
      <c r="M46" s="409"/>
      <c r="N46" s="409"/>
      <c r="O46" s="409"/>
      <c r="P46" s="409"/>
      <c r="Q46" s="409"/>
      <c r="R46" s="409"/>
      <c r="S46" s="409"/>
      <c r="T46" s="409"/>
      <c r="U46" s="409"/>
      <c r="V46" s="409"/>
      <c r="W46" s="409"/>
      <c r="X46" s="409"/>
      <c r="Y46" s="409"/>
      <c r="Z46" s="409"/>
      <c r="AA46" s="409"/>
      <c r="AB46" s="409"/>
      <c r="AC46" s="409"/>
      <c r="AD46" s="409"/>
      <c r="AE46" s="409"/>
      <c r="AF46" s="409"/>
      <c r="AG46" s="409"/>
      <c r="AH46" s="409"/>
      <c r="AI46" s="409"/>
      <c r="AJ46" s="409"/>
      <c r="AK46" s="409"/>
      <c r="AL46" s="409"/>
      <c r="AM46" s="409"/>
      <c r="AN46" s="409"/>
      <c r="AO46" s="409"/>
      <c r="AP46" s="409"/>
      <c r="AQ46" s="409"/>
      <c r="AR46" s="409"/>
      <c r="AS46" s="409"/>
      <c r="AT46" s="409"/>
      <c r="AU46" s="409"/>
      <c r="AV46" s="409"/>
      <c r="AW46" s="409"/>
      <c r="AX46" s="409"/>
      <c r="AY46" s="409"/>
      <c r="AZ46" s="409"/>
      <c r="BA46" s="409"/>
      <c r="BB46" s="409"/>
      <c r="BC46" s="409"/>
      <c r="BD46" s="409"/>
      <c r="BE46" s="409"/>
      <c r="BF46" s="409"/>
      <c r="BG46" s="409"/>
      <c r="BH46" s="409"/>
      <c r="BI46" s="409"/>
      <c r="BJ46" s="409"/>
      <c r="BK46" s="409"/>
      <c r="BL46" s="409"/>
      <c r="BM46" s="409"/>
      <c r="BN46" s="409"/>
      <c r="BO46" s="409"/>
      <c r="BP46" s="409"/>
      <c r="BQ46" s="409"/>
      <c r="BR46" s="409"/>
      <c r="BS46" s="409"/>
      <c r="BT46" s="409"/>
      <c r="BU46" s="409"/>
      <c r="BV46" s="409"/>
      <c r="BW46" s="409"/>
      <c r="BX46" s="409"/>
      <c r="BY46" s="409"/>
      <c r="BZ46" s="409"/>
      <c r="CA46" s="409"/>
      <c r="CB46" s="409"/>
      <c r="CC46" s="409"/>
      <c r="CD46" s="409"/>
      <c r="CE46" s="409"/>
      <c r="CF46" s="409"/>
      <c r="CG46" s="409"/>
      <c r="CH46" s="409"/>
      <c r="CI46" s="409"/>
      <c r="CJ46" s="409"/>
      <c r="CK46" s="409"/>
      <c r="CL46" s="409"/>
      <c r="CM46" s="409"/>
      <c r="CN46" s="409"/>
      <c r="CO46" s="409"/>
      <c r="CP46" s="409"/>
      <c r="CQ46" s="409"/>
      <c r="CR46" s="409"/>
      <c r="CS46" s="409"/>
      <c r="CT46" s="409"/>
      <c r="CU46" s="409"/>
      <c r="CV46" s="409"/>
      <c r="CW46" s="409"/>
      <c r="CX46" s="409"/>
      <c r="CY46" s="409"/>
      <c r="CZ46" s="409"/>
      <c r="DA46" s="409"/>
      <c r="DB46" s="409"/>
      <c r="DC46" s="409"/>
      <c r="DD46" s="409"/>
      <c r="DE46" s="409"/>
      <c r="DF46" s="409"/>
      <c r="DG46" s="409"/>
      <c r="DH46" s="409"/>
      <c r="DI46" s="409"/>
    </row>
    <row r="47" spans="1:113" x14ac:dyDescent="0.2">
      <c r="E47" s="409" t="s">
        <v>195</v>
      </c>
      <c r="F47" s="409"/>
      <c r="G47" s="409"/>
      <c r="H47" s="409"/>
      <c r="I47" s="409"/>
      <c r="J47" s="409"/>
      <c r="K47" s="409"/>
      <c r="L47" s="409"/>
      <c r="M47" s="409"/>
      <c r="N47" s="409"/>
      <c r="O47" s="409"/>
      <c r="P47" s="409"/>
      <c r="Q47" s="409"/>
      <c r="R47" s="409"/>
      <c r="S47" s="409"/>
      <c r="T47" s="409"/>
      <c r="U47" s="409"/>
      <c r="V47" s="409"/>
      <c r="W47" s="409"/>
      <c r="X47" s="409"/>
      <c r="Y47" s="409"/>
      <c r="Z47" s="409"/>
      <c r="AA47" s="409"/>
      <c r="AB47" s="409"/>
      <c r="AC47" s="409"/>
      <c r="AD47" s="409"/>
      <c r="AE47" s="409"/>
      <c r="AF47" s="409"/>
      <c r="AG47" s="409"/>
      <c r="AH47" s="409"/>
      <c r="AI47" s="409"/>
      <c r="AJ47" s="409"/>
      <c r="AK47" s="409"/>
      <c r="AL47" s="409"/>
      <c r="AM47" s="409"/>
      <c r="AN47" s="409"/>
      <c r="AO47" s="409"/>
      <c r="AP47" s="409"/>
      <c r="AQ47" s="409"/>
      <c r="AR47" s="409"/>
      <c r="AS47" s="409"/>
      <c r="AT47" s="409"/>
      <c r="AU47" s="409"/>
      <c r="AV47" s="409"/>
      <c r="AW47" s="409"/>
      <c r="AX47" s="409"/>
      <c r="AY47" s="409"/>
      <c r="AZ47" s="409"/>
      <c r="BA47" s="409"/>
      <c r="BB47" s="409"/>
      <c r="BC47" s="409"/>
      <c r="BD47" s="409"/>
      <c r="BE47" s="409"/>
      <c r="BF47" s="409"/>
      <c r="BG47" s="409"/>
      <c r="BH47" s="409"/>
      <c r="BI47" s="409"/>
      <c r="BJ47" s="409"/>
      <c r="BK47" s="409"/>
      <c r="BL47" s="409"/>
      <c r="BM47" s="409"/>
      <c r="BN47" s="409"/>
      <c r="BO47" s="409"/>
      <c r="BP47" s="409"/>
      <c r="BQ47" s="409"/>
      <c r="BR47" s="409"/>
      <c r="BS47" s="409"/>
      <c r="BT47" s="409"/>
      <c r="BU47" s="409"/>
      <c r="BV47" s="409"/>
      <c r="BW47" s="409"/>
      <c r="BX47" s="409"/>
      <c r="BY47" s="409"/>
      <c r="BZ47" s="409"/>
      <c r="CA47" s="409"/>
      <c r="CB47" s="409"/>
      <c r="CC47" s="409"/>
      <c r="CD47" s="409"/>
      <c r="CE47" s="409"/>
      <c r="CF47" s="409"/>
      <c r="CG47" s="409"/>
      <c r="CH47" s="409"/>
      <c r="CI47" s="409"/>
      <c r="CJ47" s="409"/>
      <c r="CK47" s="409"/>
      <c r="CL47" s="409"/>
      <c r="CM47" s="409"/>
      <c r="CN47" s="409"/>
      <c r="CO47" s="409"/>
      <c r="CP47" s="409"/>
      <c r="CQ47" s="409"/>
      <c r="CR47" s="409"/>
      <c r="CS47" s="409"/>
      <c r="CT47" s="409"/>
      <c r="CU47" s="409"/>
      <c r="CV47" s="409"/>
      <c r="CW47" s="409"/>
      <c r="CX47" s="409"/>
      <c r="CY47" s="409"/>
      <c r="CZ47" s="409"/>
      <c r="DA47" s="409"/>
      <c r="DB47" s="409"/>
      <c r="DC47" s="409"/>
      <c r="DD47" s="409"/>
      <c r="DE47" s="409"/>
      <c r="DF47" s="409"/>
      <c r="DG47" s="409"/>
      <c r="DH47" s="409"/>
      <c r="DI47" s="409"/>
    </row>
    <row r="48" spans="1:113" x14ac:dyDescent="0.2">
      <c r="E48" s="409" t="s">
        <v>196</v>
      </c>
      <c r="F48" s="409"/>
      <c r="G48" s="409"/>
      <c r="H48" s="409"/>
      <c r="I48" s="409"/>
      <c r="J48" s="409"/>
      <c r="K48" s="409"/>
      <c r="L48" s="409"/>
      <c r="M48" s="409"/>
      <c r="N48" s="409"/>
      <c r="O48" s="409"/>
      <c r="P48" s="409"/>
      <c r="Q48" s="409"/>
      <c r="R48" s="409"/>
      <c r="S48" s="409"/>
      <c r="T48" s="409"/>
      <c r="U48" s="409"/>
      <c r="V48" s="409"/>
      <c r="W48" s="409"/>
      <c r="X48" s="409"/>
      <c r="Y48" s="409"/>
      <c r="Z48" s="409"/>
      <c r="AA48" s="409"/>
      <c r="AB48" s="409"/>
      <c r="AC48" s="409"/>
      <c r="AD48" s="409"/>
      <c r="AE48" s="409"/>
      <c r="AF48" s="409"/>
      <c r="AG48" s="409"/>
      <c r="AH48" s="409"/>
      <c r="AI48" s="409"/>
      <c r="AJ48" s="409"/>
      <c r="AK48" s="409"/>
      <c r="AL48" s="409"/>
      <c r="AM48" s="409"/>
      <c r="AN48" s="409"/>
      <c r="AO48" s="409"/>
      <c r="AP48" s="409"/>
      <c r="AQ48" s="409"/>
      <c r="AR48" s="409"/>
      <c r="AS48" s="409"/>
      <c r="AT48" s="409"/>
      <c r="AU48" s="409"/>
      <c r="AV48" s="409"/>
      <c r="AW48" s="409"/>
      <c r="AX48" s="409"/>
      <c r="AY48" s="409"/>
      <c r="AZ48" s="409"/>
      <c r="BA48" s="409"/>
      <c r="BB48" s="409"/>
      <c r="BC48" s="409"/>
      <c r="BD48" s="409"/>
      <c r="BE48" s="409"/>
      <c r="BF48" s="409"/>
      <c r="BG48" s="409"/>
      <c r="BH48" s="409"/>
      <c r="BI48" s="409"/>
      <c r="BJ48" s="409"/>
      <c r="BK48" s="409"/>
      <c r="BL48" s="409"/>
      <c r="BM48" s="409"/>
      <c r="BN48" s="409"/>
      <c r="BO48" s="409"/>
      <c r="BP48" s="409"/>
      <c r="BQ48" s="409"/>
      <c r="BR48" s="409"/>
      <c r="BS48" s="409"/>
      <c r="BT48" s="409"/>
      <c r="BU48" s="409"/>
      <c r="BV48" s="409"/>
      <c r="BW48" s="409"/>
      <c r="BX48" s="409"/>
      <c r="BY48" s="409"/>
      <c r="BZ48" s="409"/>
      <c r="CA48" s="409"/>
      <c r="CB48" s="409"/>
      <c r="CC48" s="409"/>
      <c r="CD48" s="409"/>
      <c r="CE48" s="409"/>
      <c r="CF48" s="409"/>
      <c r="CG48" s="409"/>
      <c r="CH48" s="409"/>
      <c r="CI48" s="409"/>
      <c r="CJ48" s="409"/>
      <c r="CK48" s="409"/>
      <c r="CL48" s="409"/>
      <c r="CM48" s="409"/>
      <c r="CN48" s="409"/>
      <c r="CO48" s="409"/>
      <c r="CP48" s="409"/>
      <c r="CQ48" s="409"/>
      <c r="CR48" s="409"/>
      <c r="CS48" s="409"/>
      <c r="CT48" s="409"/>
      <c r="CU48" s="409"/>
      <c r="CV48" s="409"/>
      <c r="CW48" s="409"/>
      <c r="CX48" s="409"/>
      <c r="CY48" s="409"/>
      <c r="CZ48" s="409"/>
      <c r="DA48" s="409"/>
      <c r="DB48" s="409"/>
      <c r="DC48" s="409"/>
      <c r="DD48" s="409"/>
      <c r="DE48" s="409"/>
      <c r="DF48" s="409"/>
      <c r="DG48" s="409"/>
      <c r="DH48" s="409"/>
      <c r="DI48" s="409"/>
    </row>
    <row r="49" spans="5:113" x14ac:dyDescent="0.2">
      <c r="E49" s="411" t="s">
        <v>197</v>
      </c>
      <c r="F49" s="411"/>
      <c r="G49" s="411"/>
      <c r="H49" s="411"/>
      <c r="I49" s="411"/>
      <c r="J49" s="411"/>
      <c r="K49" s="411"/>
      <c r="L49" s="411"/>
      <c r="M49" s="411"/>
      <c r="N49" s="411"/>
      <c r="O49" s="411"/>
      <c r="P49" s="411"/>
      <c r="Q49" s="411"/>
      <c r="R49" s="411"/>
      <c r="S49" s="411"/>
      <c r="T49" s="411"/>
      <c r="U49" s="411"/>
      <c r="V49" s="411"/>
      <c r="W49" s="411"/>
      <c r="X49" s="411"/>
      <c r="Y49" s="411"/>
      <c r="Z49" s="411"/>
      <c r="AA49" s="411"/>
      <c r="AB49" s="411"/>
      <c r="AC49" s="411"/>
      <c r="AD49" s="411"/>
      <c r="AE49" s="411"/>
      <c r="AF49" s="411"/>
      <c r="AG49" s="411"/>
      <c r="AH49" s="411"/>
      <c r="AI49" s="411"/>
      <c r="AJ49" s="411"/>
      <c r="AK49" s="411"/>
      <c r="AL49" s="411"/>
      <c r="AM49" s="411"/>
      <c r="AN49" s="411"/>
      <c r="AO49" s="411"/>
      <c r="AP49" s="411"/>
      <c r="AQ49" s="411"/>
      <c r="AR49" s="411"/>
      <c r="AS49" s="411"/>
      <c r="AT49" s="411"/>
      <c r="AU49" s="411"/>
      <c r="AV49" s="411"/>
      <c r="AW49" s="411"/>
      <c r="AX49" s="411"/>
      <c r="AY49" s="411"/>
      <c r="AZ49" s="411"/>
      <c r="BA49" s="411"/>
      <c r="BB49" s="411"/>
      <c r="BC49" s="411"/>
      <c r="BD49" s="411"/>
      <c r="BE49" s="411"/>
      <c r="BF49" s="411"/>
      <c r="BG49" s="411"/>
      <c r="BH49" s="411"/>
      <c r="BI49" s="411"/>
      <c r="BJ49" s="411"/>
      <c r="BK49" s="411"/>
      <c r="BL49" s="411"/>
      <c r="BM49" s="411"/>
      <c r="BN49" s="411"/>
      <c r="BO49" s="411"/>
      <c r="BP49" s="411"/>
      <c r="BQ49" s="411"/>
      <c r="BR49" s="411"/>
      <c r="BS49" s="411"/>
      <c r="BT49" s="411"/>
      <c r="BU49" s="411"/>
      <c r="BV49" s="411"/>
      <c r="BW49" s="411"/>
      <c r="BX49" s="411"/>
      <c r="BY49" s="411"/>
      <c r="BZ49" s="411"/>
      <c r="CA49" s="411"/>
      <c r="CB49" s="411"/>
      <c r="CC49" s="411"/>
      <c r="CD49" s="411"/>
      <c r="CE49" s="411"/>
      <c r="CF49" s="411"/>
      <c r="CG49" s="411"/>
      <c r="CH49" s="411"/>
      <c r="CI49" s="411"/>
      <c r="CJ49" s="411"/>
      <c r="CK49" s="411"/>
      <c r="CL49" s="411"/>
      <c r="CM49" s="411"/>
      <c r="CN49" s="411"/>
      <c r="CO49" s="411"/>
      <c r="CP49" s="411"/>
      <c r="CQ49" s="411"/>
      <c r="CR49" s="411"/>
      <c r="CS49" s="411"/>
      <c r="CT49" s="411"/>
      <c r="CU49" s="411"/>
      <c r="CV49" s="411"/>
      <c r="CW49" s="411"/>
      <c r="CX49" s="411"/>
      <c r="CY49" s="411"/>
      <c r="CZ49" s="411"/>
      <c r="DA49" s="411"/>
      <c r="DB49" s="411"/>
      <c r="DC49" s="411"/>
      <c r="DD49" s="411"/>
      <c r="DE49" s="411"/>
      <c r="DF49" s="411"/>
      <c r="DG49" s="411"/>
      <c r="DH49" s="411"/>
      <c r="DI49" s="411"/>
    </row>
    <row r="50" spans="5:113" x14ac:dyDescent="0.2">
      <c r="E50" s="409" t="s">
        <v>198</v>
      </c>
      <c r="F50" s="409"/>
      <c r="G50" s="409"/>
      <c r="H50" s="409"/>
      <c r="I50" s="409"/>
      <c r="J50" s="409"/>
      <c r="K50" s="409"/>
      <c r="L50" s="409"/>
      <c r="M50" s="409"/>
      <c r="N50" s="409"/>
      <c r="O50" s="409"/>
      <c r="P50" s="409"/>
      <c r="Q50" s="409"/>
      <c r="R50" s="409"/>
      <c r="S50" s="409"/>
      <c r="T50" s="409"/>
      <c r="U50" s="409"/>
      <c r="V50" s="409"/>
      <c r="W50" s="409"/>
      <c r="X50" s="409"/>
      <c r="Y50" s="409"/>
      <c r="Z50" s="409"/>
      <c r="AA50" s="409"/>
      <c r="AB50" s="409"/>
      <c r="AC50" s="409"/>
      <c r="AD50" s="409"/>
      <c r="AE50" s="409"/>
      <c r="AF50" s="409"/>
      <c r="AG50" s="409"/>
      <c r="AH50" s="409"/>
      <c r="AI50" s="409"/>
      <c r="AJ50" s="409"/>
      <c r="AK50" s="409"/>
      <c r="AL50" s="409"/>
      <c r="AM50" s="409"/>
      <c r="AN50" s="409"/>
      <c r="AO50" s="409"/>
      <c r="AP50" s="409"/>
      <c r="AQ50" s="409"/>
      <c r="AR50" s="409"/>
      <c r="AS50" s="409"/>
      <c r="AT50" s="409"/>
      <c r="AU50" s="409"/>
      <c r="AV50" s="409"/>
      <c r="AW50" s="409"/>
      <c r="AX50" s="409"/>
      <c r="AY50" s="409"/>
      <c r="AZ50" s="409"/>
      <c r="BA50" s="409"/>
      <c r="BB50" s="409"/>
      <c r="BC50" s="409"/>
      <c r="BD50" s="409"/>
      <c r="BE50" s="409"/>
      <c r="BF50" s="409"/>
      <c r="BG50" s="409"/>
      <c r="BH50" s="409"/>
      <c r="BI50" s="409"/>
      <c r="BJ50" s="409"/>
      <c r="BK50" s="409"/>
      <c r="BL50" s="409"/>
      <c r="BM50" s="409"/>
      <c r="BN50" s="409"/>
      <c r="BO50" s="409"/>
      <c r="BP50" s="409"/>
      <c r="BQ50" s="409"/>
      <c r="BR50" s="409"/>
      <c r="BS50" s="409"/>
      <c r="BT50" s="409"/>
      <c r="BU50" s="409"/>
      <c r="BV50" s="409"/>
      <c r="BW50" s="409"/>
      <c r="BX50" s="409"/>
      <c r="BY50" s="409"/>
      <c r="BZ50" s="409"/>
      <c r="CA50" s="409"/>
      <c r="CB50" s="409"/>
      <c r="CC50" s="409"/>
      <c r="CD50" s="409"/>
      <c r="CE50" s="409"/>
      <c r="CF50" s="409"/>
      <c r="CG50" s="409"/>
      <c r="CH50" s="409"/>
      <c r="CI50" s="409"/>
      <c r="CJ50" s="409"/>
      <c r="CK50" s="409"/>
      <c r="CL50" s="409"/>
      <c r="CM50" s="409"/>
      <c r="CN50" s="409"/>
      <c r="CO50" s="409"/>
      <c r="CP50" s="409"/>
      <c r="CQ50" s="409"/>
      <c r="CR50" s="409"/>
      <c r="CS50" s="409"/>
      <c r="CT50" s="409"/>
      <c r="CU50" s="409"/>
      <c r="CV50" s="409"/>
      <c r="CW50" s="409"/>
      <c r="CX50" s="409"/>
      <c r="CY50" s="409"/>
      <c r="CZ50" s="409"/>
      <c r="DA50" s="409"/>
      <c r="DB50" s="409"/>
      <c r="DC50" s="409"/>
      <c r="DD50" s="409"/>
      <c r="DE50" s="409"/>
      <c r="DF50" s="409"/>
      <c r="DG50" s="409"/>
      <c r="DH50" s="409"/>
      <c r="DI50" s="409"/>
    </row>
    <row r="51" spans="5:113" x14ac:dyDescent="0.2">
      <c r="E51" s="409" t="s">
        <v>199</v>
      </c>
      <c r="F51" s="409"/>
      <c r="G51" s="409"/>
      <c r="H51" s="409"/>
      <c r="I51" s="409"/>
      <c r="J51" s="409"/>
      <c r="K51" s="409"/>
      <c r="L51" s="409"/>
      <c r="M51" s="409"/>
      <c r="N51" s="409"/>
      <c r="O51" s="409"/>
      <c r="P51" s="409"/>
      <c r="Q51" s="409"/>
      <c r="R51" s="409"/>
      <c r="S51" s="409"/>
      <c r="T51" s="409"/>
      <c r="U51" s="409"/>
      <c r="V51" s="409"/>
      <c r="W51" s="409"/>
      <c r="X51" s="409"/>
      <c r="Y51" s="409"/>
      <c r="Z51" s="409"/>
      <c r="AA51" s="409"/>
      <c r="AB51" s="409"/>
      <c r="AC51" s="409"/>
      <c r="AD51" s="409"/>
      <c r="AE51" s="409"/>
      <c r="AF51" s="409"/>
      <c r="AG51" s="409"/>
      <c r="AH51" s="409"/>
      <c r="AI51" s="409"/>
      <c r="AJ51" s="409"/>
      <c r="AK51" s="409"/>
      <c r="AL51" s="409"/>
      <c r="AM51" s="409"/>
      <c r="AN51" s="409"/>
      <c r="AO51" s="409"/>
      <c r="AP51" s="409"/>
      <c r="AQ51" s="409"/>
      <c r="AR51" s="409"/>
      <c r="AS51" s="409"/>
      <c r="AT51" s="409"/>
      <c r="AU51" s="409"/>
      <c r="AV51" s="409"/>
      <c r="AW51" s="409"/>
      <c r="AX51" s="409"/>
      <c r="AY51" s="409"/>
      <c r="AZ51" s="409"/>
      <c r="BA51" s="409"/>
      <c r="BB51" s="409"/>
      <c r="BC51" s="409"/>
      <c r="BD51" s="409"/>
      <c r="BE51" s="409"/>
      <c r="BF51" s="409"/>
      <c r="BG51" s="409"/>
      <c r="BH51" s="409"/>
      <c r="BI51" s="409"/>
      <c r="BJ51" s="409"/>
      <c r="BK51" s="409"/>
      <c r="BL51" s="409"/>
      <c r="BM51" s="409"/>
      <c r="BN51" s="409"/>
      <c r="BO51" s="409"/>
      <c r="BP51" s="409"/>
      <c r="BQ51" s="409"/>
      <c r="BR51" s="409"/>
      <c r="BS51" s="409"/>
      <c r="BT51" s="409"/>
      <c r="BU51" s="409"/>
      <c r="BV51" s="409"/>
      <c r="BW51" s="409"/>
      <c r="BX51" s="409"/>
      <c r="BY51" s="409"/>
      <c r="BZ51" s="409"/>
      <c r="CA51" s="409"/>
      <c r="CB51" s="409"/>
      <c r="CC51" s="409"/>
      <c r="CD51" s="409"/>
      <c r="CE51" s="409"/>
      <c r="CF51" s="409"/>
      <c r="CG51" s="409"/>
      <c r="CH51" s="409"/>
      <c r="CI51" s="409"/>
      <c r="CJ51" s="409"/>
      <c r="CK51" s="409"/>
      <c r="CL51" s="409"/>
      <c r="CM51" s="409"/>
      <c r="CN51" s="409"/>
      <c r="CO51" s="409"/>
      <c r="CP51" s="409"/>
      <c r="CQ51" s="409"/>
      <c r="CR51" s="409"/>
      <c r="CS51" s="409"/>
      <c r="CT51" s="409"/>
      <c r="CU51" s="409"/>
      <c r="CV51" s="409"/>
      <c r="CW51" s="409"/>
      <c r="CX51" s="409"/>
      <c r="CY51" s="409"/>
      <c r="CZ51" s="409"/>
      <c r="DA51" s="409"/>
      <c r="DB51" s="409"/>
      <c r="DC51" s="409"/>
      <c r="DD51" s="409"/>
      <c r="DE51" s="409"/>
      <c r="DF51" s="409"/>
      <c r="DG51" s="409"/>
      <c r="DH51" s="409"/>
      <c r="DI51" s="409"/>
    </row>
    <row r="52" spans="5:113" x14ac:dyDescent="0.2">
      <c r="E52" s="409" t="s">
        <v>200</v>
      </c>
      <c r="F52" s="409"/>
      <c r="G52" s="409"/>
      <c r="H52" s="409"/>
      <c r="I52" s="409"/>
      <c r="J52" s="409"/>
      <c r="K52" s="409"/>
      <c r="L52" s="409"/>
      <c r="M52" s="409"/>
      <c r="N52" s="409"/>
      <c r="O52" s="409"/>
      <c r="P52" s="409"/>
      <c r="Q52" s="409"/>
      <c r="R52" s="409"/>
      <c r="S52" s="409"/>
      <c r="T52" s="409"/>
      <c r="U52" s="409"/>
      <c r="V52" s="409"/>
      <c r="W52" s="409"/>
      <c r="X52" s="409"/>
      <c r="Y52" s="409"/>
      <c r="Z52" s="409"/>
      <c r="AA52" s="409"/>
      <c r="AB52" s="409"/>
      <c r="AC52" s="409"/>
      <c r="AD52" s="409"/>
      <c r="AE52" s="409"/>
      <c r="AF52" s="409"/>
      <c r="AG52" s="409"/>
      <c r="AH52" s="409"/>
      <c r="AI52" s="409"/>
      <c r="AJ52" s="409"/>
      <c r="AK52" s="409"/>
      <c r="AL52" s="409"/>
      <c r="AM52" s="409"/>
      <c r="AN52" s="409"/>
      <c r="AO52" s="409"/>
      <c r="AP52" s="409"/>
      <c r="AQ52" s="409"/>
      <c r="AR52" s="409"/>
      <c r="AS52" s="409"/>
      <c r="AT52" s="409"/>
      <c r="AU52" s="409"/>
      <c r="AV52" s="409"/>
      <c r="AW52" s="409"/>
      <c r="AX52" s="409"/>
      <c r="AY52" s="409"/>
      <c r="AZ52" s="409"/>
      <c r="BA52" s="409"/>
      <c r="BB52" s="409"/>
      <c r="BC52" s="409"/>
      <c r="BD52" s="409"/>
      <c r="BE52" s="409"/>
      <c r="BF52" s="409"/>
      <c r="BG52" s="409"/>
      <c r="BH52" s="409"/>
      <c r="BI52" s="409"/>
      <c r="BJ52" s="409"/>
      <c r="BK52" s="409"/>
      <c r="BL52" s="409"/>
      <c r="BM52" s="409"/>
      <c r="BN52" s="409"/>
      <c r="BO52" s="409"/>
      <c r="BP52" s="409"/>
      <c r="BQ52" s="409"/>
      <c r="BR52" s="409"/>
      <c r="BS52" s="409"/>
      <c r="BT52" s="409"/>
      <c r="BU52" s="409"/>
      <c r="BV52" s="409"/>
      <c r="BW52" s="409"/>
      <c r="BX52" s="409"/>
      <c r="BY52" s="409"/>
      <c r="BZ52" s="409"/>
      <c r="CA52" s="409"/>
      <c r="CB52" s="409"/>
      <c r="CC52" s="409"/>
      <c r="CD52" s="409"/>
      <c r="CE52" s="409"/>
      <c r="CF52" s="409"/>
      <c r="CG52" s="409"/>
      <c r="CH52" s="409"/>
      <c r="CI52" s="409"/>
      <c r="CJ52" s="409"/>
      <c r="CK52" s="409"/>
      <c r="CL52" s="409"/>
      <c r="CM52" s="409"/>
      <c r="CN52" s="409"/>
      <c r="CO52" s="409"/>
      <c r="CP52" s="409"/>
      <c r="CQ52" s="409"/>
      <c r="CR52" s="409"/>
      <c r="CS52" s="409"/>
      <c r="CT52" s="409"/>
      <c r="CU52" s="409"/>
      <c r="CV52" s="409"/>
      <c r="CW52" s="409"/>
      <c r="CX52" s="409"/>
      <c r="CY52" s="409"/>
      <c r="CZ52" s="409"/>
      <c r="DA52" s="409"/>
      <c r="DB52" s="409"/>
      <c r="DC52" s="409"/>
      <c r="DD52" s="409"/>
      <c r="DE52" s="409"/>
      <c r="DF52" s="409"/>
      <c r="DG52" s="409"/>
      <c r="DH52" s="409"/>
      <c r="DI52" s="409"/>
    </row>
    <row r="53" spans="5:113" x14ac:dyDescent="0.2">
      <c r="E53" s="409" t="s">
        <v>201</v>
      </c>
      <c r="F53" s="409"/>
      <c r="G53" s="409"/>
      <c r="H53" s="409"/>
      <c r="I53" s="409"/>
      <c r="J53" s="409"/>
      <c r="K53" s="409"/>
      <c r="L53" s="409"/>
      <c r="M53" s="409"/>
      <c r="N53" s="409"/>
      <c r="O53" s="409"/>
      <c r="P53" s="409"/>
      <c r="Q53" s="409"/>
      <c r="R53" s="409"/>
      <c r="S53" s="409"/>
      <c r="T53" s="409"/>
      <c r="U53" s="409"/>
      <c r="V53" s="409"/>
      <c r="W53" s="409"/>
      <c r="X53" s="409"/>
      <c r="Y53" s="409"/>
      <c r="Z53" s="409"/>
      <c r="AA53" s="409"/>
      <c r="AB53" s="409"/>
      <c r="AC53" s="409"/>
      <c r="AD53" s="409"/>
      <c r="AE53" s="409"/>
      <c r="AF53" s="409"/>
      <c r="AG53" s="409"/>
      <c r="AH53" s="409"/>
      <c r="AI53" s="409"/>
      <c r="AJ53" s="409"/>
      <c r="AK53" s="409"/>
      <c r="AL53" s="409"/>
      <c r="AM53" s="409"/>
      <c r="AN53" s="409"/>
      <c r="AO53" s="409"/>
      <c r="AP53" s="409"/>
      <c r="AQ53" s="409"/>
      <c r="AR53" s="409"/>
      <c r="AS53" s="409"/>
      <c r="AT53" s="409"/>
      <c r="AU53" s="409"/>
      <c r="AV53" s="409"/>
      <c r="AW53" s="409"/>
      <c r="AX53" s="409"/>
      <c r="AY53" s="409"/>
      <c r="AZ53" s="409"/>
      <c r="BA53" s="409"/>
      <c r="BB53" s="409"/>
      <c r="BC53" s="409"/>
      <c r="BD53" s="409"/>
      <c r="BE53" s="409"/>
      <c r="BF53" s="409"/>
      <c r="BG53" s="409"/>
      <c r="BH53" s="409"/>
      <c r="BI53" s="409"/>
      <c r="BJ53" s="409"/>
      <c r="BK53" s="409"/>
      <c r="BL53" s="409"/>
      <c r="BM53" s="409"/>
      <c r="BN53" s="409"/>
      <c r="BO53" s="409"/>
      <c r="BP53" s="409"/>
      <c r="BQ53" s="409"/>
      <c r="BR53" s="409"/>
      <c r="BS53" s="409"/>
      <c r="BT53" s="409"/>
      <c r="BU53" s="409"/>
      <c r="BV53" s="409"/>
      <c r="BW53" s="409"/>
      <c r="BX53" s="409"/>
      <c r="BY53" s="409"/>
      <c r="BZ53" s="409"/>
      <c r="CA53" s="409"/>
      <c r="CB53" s="409"/>
      <c r="CC53" s="409"/>
      <c r="CD53" s="409"/>
      <c r="CE53" s="409"/>
      <c r="CF53" s="409"/>
      <c r="CG53" s="409"/>
      <c r="CH53" s="409"/>
      <c r="CI53" s="409"/>
      <c r="CJ53" s="409"/>
      <c r="CK53" s="409"/>
      <c r="CL53" s="409"/>
      <c r="CM53" s="409"/>
      <c r="CN53" s="409"/>
      <c r="CO53" s="409"/>
      <c r="CP53" s="409"/>
      <c r="CQ53" s="409"/>
      <c r="CR53" s="409"/>
      <c r="CS53" s="409"/>
      <c r="CT53" s="409"/>
      <c r="CU53" s="409"/>
      <c r="CV53" s="409"/>
      <c r="CW53" s="409"/>
      <c r="CX53" s="409"/>
      <c r="CY53" s="409"/>
      <c r="CZ53" s="409"/>
      <c r="DA53" s="409"/>
      <c r="DB53" s="409"/>
      <c r="DC53" s="409"/>
      <c r="DD53" s="409"/>
      <c r="DE53" s="409"/>
      <c r="DF53" s="409"/>
      <c r="DG53" s="409"/>
      <c r="DH53" s="409"/>
      <c r="DI53" s="409"/>
    </row>
    <row r="54" spans="5:113" x14ac:dyDescent="0.2"/>
    <row r="55" spans="5:113" x14ac:dyDescent="0.2"/>
    <row r="56" spans="5:113" x14ac:dyDescent="0.2"/>
  </sheetData>
  <sheetProtection algorithmName="SHA-512" hashValue="zuquC7A1MYiUAcqi7bXbxokwlfz+MgKrbq24n/5IAefVXFaxPbCxaRhejkfJAIWVxo3poZKDbQBChjetnYsjrA==" saltValue="nmd57cLlpovFjBXrBQf9Sg=="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85" zoomScaleNormal="85" workbookViewId="0">
      <selection activeCell="AH43" sqref="AH43"/>
    </sheetView>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62" t="s">
        <v>202</v>
      </c>
      <c r="DI1" s="763"/>
      <c r="DJ1" s="763"/>
      <c r="DK1" s="763"/>
      <c r="DL1" s="763"/>
      <c r="DM1" s="763"/>
      <c r="DN1" s="764"/>
      <c r="DO1" s="196"/>
      <c r="DP1" s="762" t="s">
        <v>203</v>
      </c>
      <c r="DQ1" s="763"/>
      <c r="DR1" s="763"/>
      <c r="DS1" s="763"/>
      <c r="DT1" s="763"/>
      <c r="DU1" s="763"/>
      <c r="DV1" s="763"/>
      <c r="DW1" s="763"/>
      <c r="DX1" s="763"/>
      <c r="DY1" s="763"/>
      <c r="DZ1" s="763"/>
      <c r="EA1" s="763"/>
      <c r="EB1" s="763"/>
      <c r="EC1" s="764"/>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724" t="s">
        <v>205</v>
      </c>
      <c r="C3" s="725"/>
      <c r="D3" s="725"/>
      <c r="E3" s="725"/>
      <c r="F3" s="725"/>
      <c r="G3" s="725"/>
      <c r="H3" s="725"/>
      <c r="I3" s="725"/>
      <c r="J3" s="725"/>
      <c r="K3" s="725"/>
      <c r="L3" s="725"/>
      <c r="M3" s="725"/>
      <c r="N3" s="725"/>
      <c r="O3" s="725"/>
      <c r="P3" s="725"/>
      <c r="Q3" s="725"/>
      <c r="R3" s="725"/>
      <c r="S3" s="725"/>
      <c r="T3" s="725"/>
      <c r="U3" s="725"/>
      <c r="V3" s="725"/>
      <c r="W3" s="725"/>
      <c r="X3" s="725"/>
      <c r="Y3" s="725"/>
      <c r="Z3" s="725"/>
      <c r="AA3" s="725"/>
      <c r="AB3" s="725"/>
      <c r="AC3" s="725"/>
      <c r="AD3" s="725"/>
      <c r="AE3" s="725"/>
      <c r="AF3" s="725"/>
      <c r="AG3" s="725"/>
      <c r="AH3" s="725"/>
      <c r="AI3" s="725"/>
      <c r="AJ3" s="725"/>
      <c r="AK3" s="725"/>
      <c r="AL3" s="725"/>
      <c r="AM3" s="725"/>
      <c r="AN3" s="725"/>
      <c r="AO3" s="725"/>
      <c r="AP3" s="724" t="s">
        <v>206</v>
      </c>
      <c r="AQ3" s="725"/>
      <c r="AR3" s="725"/>
      <c r="AS3" s="725"/>
      <c r="AT3" s="725"/>
      <c r="AU3" s="725"/>
      <c r="AV3" s="725"/>
      <c r="AW3" s="725"/>
      <c r="AX3" s="725"/>
      <c r="AY3" s="725"/>
      <c r="AZ3" s="725"/>
      <c r="BA3" s="725"/>
      <c r="BB3" s="725"/>
      <c r="BC3" s="725"/>
      <c r="BD3" s="725"/>
      <c r="BE3" s="725"/>
      <c r="BF3" s="725"/>
      <c r="BG3" s="725"/>
      <c r="BH3" s="725"/>
      <c r="BI3" s="725"/>
      <c r="BJ3" s="725"/>
      <c r="BK3" s="725"/>
      <c r="BL3" s="725"/>
      <c r="BM3" s="725"/>
      <c r="BN3" s="725"/>
      <c r="BO3" s="725"/>
      <c r="BP3" s="725"/>
      <c r="BQ3" s="725"/>
      <c r="BR3" s="725"/>
      <c r="BS3" s="725"/>
      <c r="BT3" s="725"/>
      <c r="BU3" s="725"/>
      <c r="BV3" s="725"/>
      <c r="BW3" s="725"/>
      <c r="BX3" s="725"/>
      <c r="BY3" s="725"/>
      <c r="BZ3" s="725"/>
      <c r="CA3" s="725"/>
      <c r="CB3" s="726"/>
      <c r="CD3" s="724" t="s">
        <v>207</v>
      </c>
      <c r="CE3" s="725"/>
      <c r="CF3" s="725"/>
      <c r="CG3" s="725"/>
      <c r="CH3" s="725"/>
      <c r="CI3" s="725"/>
      <c r="CJ3" s="725"/>
      <c r="CK3" s="725"/>
      <c r="CL3" s="725"/>
      <c r="CM3" s="725"/>
      <c r="CN3" s="725"/>
      <c r="CO3" s="725"/>
      <c r="CP3" s="725"/>
      <c r="CQ3" s="725"/>
      <c r="CR3" s="725"/>
      <c r="CS3" s="725"/>
      <c r="CT3" s="725"/>
      <c r="CU3" s="725"/>
      <c r="CV3" s="725"/>
      <c r="CW3" s="725"/>
      <c r="CX3" s="725"/>
      <c r="CY3" s="725"/>
      <c r="CZ3" s="725"/>
      <c r="DA3" s="725"/>
      <c r="DB3" s="725"/>
      <c r="DC3" s="725"/>
      <c r="DD3" s="725"/>
      <c r="DE3" s="725"/>
      <c r="DF3" s="725"/>
      <c r="DG3" s="725"/>
      <c r="DH3" s="725"/>
      <c r="DI3" s="725"/>
      <c r="DJ3" s="725"/>
      <c r="DK3" s="725"/>
      <c r="DL3" s="725"/>
      <c r="DM3" s="725"/>
      <c r="DN3" s="725"/>
      <c r="DO3" s="725"/>
      <c r="DP3" s="725"/>
      <c r="DQ3" s="725"/>
      <c r="DR3" s="725"/>
      <c r="DS3" s="725"/>
      <c r="DT3" s="725"/>
      <c r="DU3" s="725"/>
      <c r="DV3" s="725"/>
      <c r="DW3" s="725"/>
      <c r="DX3" s="725"/>
      <c r="DY3" s="725"/>
      <c r="DZ3" s="725"/>
      <c r="EA3" s="725"/>
      <c r="EB3" s="725"/>
      <c r="EC3" s="726"/>
    </row>
    <row r="4" spans="2:143" ht="11.25" customHeight="1" x14ac:dyDescent="0.2">
      <c r="B4" s="724" t="s">
        <v>1</v>
      </c>
      <c r="C4" s="725"/>
      <c r="D4" s="725"/>
      <c r="E4" s="725"/>
      <c r="F4" s="725"/>
      <c r="G4" s="725"/>
      <c r="H4" s="725"/>
      <c r="I4" s="725"/>
      <c r="J4" s="725"/>
      <c r="K4" s="725"/>
      <c r="L4" s="725"/>
      <c r="M4" s="725"/>
      <c r="N4" s="725"/>
      <c r="O4" s="725"/>
      <c r="P4" s="725"/>
      <c r="Q4" s="726"/>
      <c r="R4" s="724" t="s">
        <v>208</v>
      </c>
      <c r="S4" s="725"/>
      <c r="T4" s="725"/>
      <c r="U4" s="725"/>
      <c r="V4" s="725"/>
      <c r="W4" s="725"/>
      <c r="X4" s="725"/>
      <c r="Y4" s="726"/>
      <c r="Z4" s="724" t="s">
        <v>209</v>
      </c>
      <c r="AA4" s="725"/>
      <c r="AB4" s="725"/>
      <c r="AC4" s="726"/>
      <c r="AD4" s="724" t="s">
        <v>210</v>
      </c>
      <c r="AE4" s="725"/>
      <c r="AF4" s="725"/>
      <c r="AG4" s="725"/>
      <c r="AH4" s="725"/>
      <c r="AI4" s="725"/>
      <c r="AJ4" s="725"/>
      <c r="AK4" s="726"/>
      <c r="AL4" s="724" t="s">
        <v>209</v>
      </c>
      <c r="AM4" s="725"/>
      <c r="AN4" s="725"/>
      <c r="AO4" s="726"/>
      <c r="AP4" s="765" t="s">
        <v>211</v>
      </c>
      <c r="AQ4" s="765"/>
      <c r="AR4" s="765"/>
      <c r="AS4" s="765"/>
      <c r="AT4" s="765"/>
      <c r="AU4" s="765"/>
      <c r="AV4" s="765"/>
      <c r="AW4" s="765"/>
      <c r="AX4" s="765"/>
      <c r="AY4" s="765"/>
      <c r="AZ4" s="765"/>
      <c r="BA4" s="765"/>
      <c r="BB4" s="765"/>
      <c r="BC4" s="765"/>
      <c r="BD4" s="765"/>
      <c r="BE4" s="765"/>
      <c r="BF4" s="765"/>
      <c r="BG4" s="765" t="s">
        <v>212</v>
      </c>
      <c r="BH4" s="765"/>
      <c r="BI4" s="765"/>
      <c r="BJ4" s="765"/>
      <c r="BK4" s="765"/>
      <c r="BL4" s="765"/>
      <c r="BM4" s="765"/>
      <c r="BN4" s="765"/>
      <c r="BO4" s="765" t="s">
        <v>209</v>
      </c>
      <c r="BP4" s="765"/>
      <c r="BQ4" s="765"/>
      <c r="BR4" s="765"/>
      <c r="BS4" s="765" t="s">
        <v>213</v>
      </c>
      <c r="BT4" s="765"/>
      <c r="BU4" s="765"/>
      <c r="BV4" s="765"/>
      <c r="BW4" s="765"/>
      <c r="BX4" s="765"/>
      <c r="BY4" s="765"/>
      <c r="BZ4" s="765"/>
      <c r="CA4" s="765"/>
      <c r="CB4" s="765"/>
      <c r="CD4" s="724" t="s">
        <v>214</v>
      </c>
      <c r="CE4" s="725"/>
      <c r="CF4" s="725"/>
      <c r="CG4" s="725"/>
      <c r="CH4" s="725"/>
      <c r="CI4" s="725"/>
      <c r="CJ4" s="725"/>
      <c r="CK4" s="725"/>
      <c r="CL4" s="725"/>
      <c r="CM4" s="725"/>
      <c r="CN4" s="725"/>
      <c r="CO4" s="725"/>
      <c r="CP4" s="725"/>
      <c r="CQ4" s="725"/>
      <c r="CR4" s="725"/>
      <c r="CS4" s="725"/>
      <c r="CT4" s="725"/>
      <c r="CU4" s="725"/>
      <c r="CV4" s="725"/>
      <c r="CW4" s="725"/>
      <c r="CX4" s="725"/>
      <c r="CY4" s="725"/>
      <c r="CZ4" s="725"/>
      <c r="DA4" s="725"/>
      <c r="DB4" s="725"/>
      <c r="DC4" s="725"/>
      <c r="DD4" s="725"/>
      <c r="DE4" s="725"/>
      <c r="DF4" s="725"/>
      <c r="DG4" s="725"/>
      <c r="DH4" s="725"/>
      <c r="DI4" s="725"/>
      <c r="DJ4" s="725"/>
      <c r="DK4" s="725"/>
      <c r="DL4" s="725"/>
      <c r="DM4" s="725"/>
      <c r="DN4" s="725"/>
      <c r="DO4" s="725"/>
      <c r="DP4" s="725"/>
      <c r="DQ4" s="725"/>
      <c r="DR4" s="725"/>
      <c r="DS4" s="725"/>
      <c r="DT4" s="725"/>
      <c r="DU4" s="725"/>
      <c r="DV4" s="725"/>
      <c r="DW4" s="725"/>
      <c r="DX4" s="725"/>
      <c r="DY4" s="725"/>
      <c r="DZ4" s="725"/>
      <c r="EA4" s="725"/>
      <c r="EB4" s="725"/>
      <c r="EC4" s="726"/>
    </row>
    <row r="5" spans="2:143" ht="11.25" customHeight="1" x14ac:dyDescent="0.2">
      <c r="B5" s="721" t="s">
        <v>215</v>
      </c>
      <c r="C5" s="722"/>
      <c r="D5" s="722"/>
      <c r="E5" s="722"/>
      <c r="F5" s="722"/>
      <c r="G5" s="722"/>
      <c r="H5" s="722"/>
      <c r="I5" s="722"/>
      <c r="J5" s="722"/>
      <c r="K5" s="722"/>
      <c r="L5" s="722"/>
      <c r="M5" s="722"/>
      <c r="N5" s="722"/>
      <c r="O5" s="722"/>
      <c r="P5" s="722"/>
      <c r="Q5" s="723"/>
      <c r="R5" s="718">
        <v>487984</v>
      </c>
      <c r="S5" s="719"/>
      <c r="T5" s="719"/>
      <c r="U5" s="719"/>
      <c r="V5" s="719"/>
      <c r="W5" s="719"/>
      <c r="X5" s="719"/>
      <c r="Y5" s="747"/>
      <c r="Z5" s="760">
        <v>9.9</v>
      </c>
      <c r="AA5" s="760"/>
      <c r="AB5" s="760"/>
      <c r="AC5" s="760"/>
      <c r="AD5" s="761">
        <v>487984</v>
      </c>
      <c r="AE5" s="761"/>
      <c r="AF5" s="761"/>
      <c r="AG5" s="761"/>
      <c r="AH5" s="761"/>
      <c r="AI5" s="761"/>
      <c r="AJ5" s="761"/>
      <c r="AK5" s="761"/>
      <c r="AL5" s="748">
        <v>15.9</v>
      </c>
      <c r="AM5" s="730"/>
      <c r="AN5" s="730"/>
      <c r="AO5" s="749"/>
      <c r="AP5" s="721" t="s">
        <v>216</v>
      </c>
      <c r="AQ5" s="722"/>
      <c r="AR5" s="722"/>
      <c r="AS5" s="722"/>
      <c r="AT5" s="722"/>
      <c r="AU5" s="722"/>
      <c r="AV5" s="722"/>
      <c r="AW5" s="722"/>
      <c r="AX5" s="722"/>
      <c r="AY5" s="722"/>
      <c r="AZ5" s="722"/>
      <c r="BA5" s="722"/>
      <c r="BB5" s="722"/>
      <c r="BC5" s="722"/>
      <c r="BD5" s="722"/>
      <c r="BE5" s="722"/>
      <c r="BF5" s="723"/>
      <c r="BG5" s="666">
        <v>487965</v>
      </c>
      <c r="BH5" s="667"/>
      <c r="BI5" s="667"/>
      <c r="BJ5" s="667"/>
      <c r="BK5" s="667"/>
      <c r="BL5" s="667"/>
      <c r="BM5" s="667"/>
      <c r="BN5" s="668"/>
      <c r="BO5" s="704">
        <v>100</v>
      </c>
      <c r="BP5" s="704"/>
      <c r="BQ5" s="704"/>
      <c r="BR5" s="704"/>
      <c r="BS5" s="705" t="s">
        <v>122</v>
      </c>
      <c r="BT5" s="705"/>
      <c r="BU5" s="705"/>
      <c r="BV5" s="705"/>
      <c r="BW5" s="705"/>
      <c r="BX5" s="705"/>
      <c r="BY5" s="705"/>
      <c r="BZ5" s="705"/>
      <c r="CA5" s="705"/>
      <c r="CB5" s="740"/>
      <c r="CD5" s="724" t="s">
        <v>211</v>
      </c>
      <c r="CE5" s="725"/>
      <c r="CF5" s="725"/>
      <c r="CG5" s="725"/>
      <c r="CH5" s="725"/>
      <c r="CI5" s="725"/>
      <c r="CJ5" s="725"/>
      <c r="CK5" s="725"/>
      <c r="CL5" s="725"/>
      <c r="CM5" s="725"/>
      <c r="CN5" s="725"/>
      <c r="CO5" s="725"/>
      <c r="CP5" s="725"/>
      <c r="CQ5" s="726"/>
      <c r="CR5" s="724" t="s">
        <v>217</v>
      </c>
      <c r="CS5" s="725"/>
      <c r="CT5" s="725"/>
      <c r="CU5" s="725"/>
      <c r="CV5" s="725"/>
      <c r="CW5" s="725"/>
      <c r="CX5" s="725"/>
      <c r="CY5" s="726"/>
      <c r="CZ5" s="724" t="s">
        <v>209</v>
      </c>
      <c r="DA5" s="725"/>
      <c r="DB5" s="725"/>
      <c r="DC5" s="726"/>
      <c r="DD5" s="724" t="s">
        <v>218</v>
      </c>
      <c r="DE5" s="725"/>
      <c r="DF5" s="725"/>
      <c r="DG5" s="725"/>
      <c r="DH5" s="725"/>
      <c r="DI5" s="725"/>
      <c r="DJ5" s="725"/>
      <c r="DK5" s="725"/>
      <c r="DL5" s="725"/>
      <c r="DM5" s="725"/>
      <c r="DN5" s="725"/>
      <c r="DO5" s="725"/>
      <c r="DP5" s="726"/>
      <c r="DQ5" s="724" t="s">
        <v>219</v>
      </c>
      <c r="DR5" s="725"/>
      <c r="DS5" s="725"/>
      <c r="DT5" s="725"/>
      <c r="DU5" s="725"/>
      <c r="DV5" s="725"/>
      <c r="DW5" s="725"/>
      <c r="DX5" s="725"/>
      <c r="DY5" s="725"/>
      <c r="DZ5" s="725"/>
      <c r="EA5" s="725"/>
      <c r="EB5" s="725"/>
      <c r="EC5" s="726"/>
    </row>
    <row r="6" spans="2:143" ht="11.25" customHeight="1" x14ac:dyDescent="0.2">
      <c r="B6" s="663" t="s">
        <v>220</v>
      </c>
      <c r="C6" s="664"/>
      <c r="D6" s="664"/>
      <c r="E6" s="664"/>
      <c r="F6" s="664"/>
      <c r="G6" s="664"/>
      <c r="H6" s="664"/>
      <c r="I6" s="664"/>
      <c r="J6" s="664"/>
      <c r="K6" s="664"/>
      <c r="L6" s="664"/>
      <c r="M6" s="664"/>
      <c r="N6" s="664"/>
      <c r="O6" s="664"/>
      <c r="P6" s="664"/>
      <c r="Q6" s="665"/>
      <c r="R6" s="666">
        <v>102723</v>
      </c>
      <c r="S6" s="667"/>
      <c r="T6" s="667"/>
      <c r="U6" s="667"/>
      <c r="V6" s="667"/>
      <c r="W6" s="667"/>
      <c r="X6" s="667"/>
      <c r="Y6" s="668"/>
      <c r="Z6" s="704">
        <v>2.1</v>
      </c>
      <c r="AA6" s="704"/>
      <c r="AB6" s="704"/>
      <c r="AC6" s="704"/>
      <c r="AD6" s="705">
        <v>102723</v>
      </c>
      <c r="AE6" s="705"/>
      <c r="AF6" s="705"/>
      <c r="AG6" s="705"/>
      <c r="AH6" s="705"/>
      <c r="AI6" s="705"/>
      <c r="AJ6" s="705"/>
      <c r="AK6" s="705"/>
      <c r="AL6" s="669">
        <v>3.3</v>
      </c>
      <c r="AM6" s="670"/>
      <c r="AN6" s="670"/>
      <c r="AO6" s="706"/>
      <c r="AP6" s="663" t="s">
        <v>221</v>
      </c>
      <c r="AQ6" s="664"/>
      <c r="AR6" s="664"/>
      <c r="AS6" s="664"/>
      <c r="AT6" s="664"/>
      <c r="AU6" s="664"/>
      <c r="AV6" s="664"/>
      <c r="AW6" s="664"/>
      <c r="AX6" s="664"/>
      <c r="AY6" s="664"/>
      <c r="AZ6" s="664"/>
      <c r="BA6" s="664"/>
      <c r="BB6" s="664"/>
      <c r="BC6" s="664"/>
      <c r="BD6" s="664"/>
      <c r="BE6" s="664"/>
      <c r="BF6" s="665"/>
      <c r="BG6" s="666">
        <v>487965</v>
      </c>
      <c r="BH6" s="667"/>
      <c r="BI6" s="667"/>
      <c r="BJ6" s="667"/>
      <c r="BK6" s="667"/>
      <c r="BL6" s="667"/>
      <c r="BM6" s="667"/>
      <c r="BN6" s="668"/>
      <c r="BO6" s="704">
        <v>100</v>
      </c>
      <c r="BP6" s="704"/>
      <c r="BQ6" s="704"/>
      <c r="BR6" s="704"/>
      <c r="BS6" s="705" t="s">
        <v>122</v>
      </c>
      <c r="BT6" s="705"/>
      <c r="BU6" s="705"/>
      <c r="BV6" s="705"/>
      <c r="BW6" s="705"/>
      <c r="BX6" s="705"/>
      <c r="BY6" s="705"/>
      <c r="BZ6" s="705"/>
      <c r="CA6" s="705"/>
      <c r="CB6" s="740"/>
      <c r="CD6" s="721" t="s">
        <v>222</v>
      </c>
      <c r="CE6" s="722"/>
      <c r="CF6" s="722"/>
      <c r="CG6" s="722"/>
      <c r="CH6" s="722"/>
      <c r="CI6" s="722"/>
      <c r="CJ6" s="722"/>
      <c r="CK6" s="722"/>
      <c r="CL6" s="722"/>
      <c r="CM6" s="722"/>
      <c r="CN6" s="722"/>
      <c r="CO6" s="722"/>
      <c r="CP6" s="722"/>
      <c r="CQ6" s="723"/>
      <c r="CR6" s="666">
        <v>64112</v>
      </c>
      <c r="CS6" s="667"/>
      <c r="CT6" s="667"/>
      <c r="CU6" s="667"/>
      <c r="CV6" s="667"/>
      <c r="CW6" s="667"/>
      <c r="CX6" s="667"/>
      <c r="CY6" s="668"/>
      <c r="CZ6" s="748">
        <v>1.3</v>
      </c>
      <c r="DA6" s="730"/>
      <c r="DB6" s="730"/>
      <c r="DC6" s="750"/>
      <c r="DD6" s="672" t="s">
        <v>122</v>
      </c>
      <c r="DE6" s="667"/>
      <c r="DF6" s="667"/>
      <c r="DG6" s="667"/>
      <c r="DH6" s="667"/>
      <c r="DI6" s="667"/>
      <c r="DJ6" s="667"/>
      <c r="DK6" s="667"/>
      <c r="DL6" s="667"/>
      <c r="DM6" s="667"/>
      <c r="DN6" s="667"/>
      <c r="DO6" s="667"/>
      <c r="DP6" s="668"/>
      <c r="DQ6" s="672">
        <v>64112</v>
      </c>
      <c r="DR6" s="667"/>
      <c r="DS6" s="667"/>
      <c r="DT6" s="667"/>
      <c r="DU6" s="667"/>
      <c r="DV6" s="667"/>
      <c r="DW6" s="667"/>
      <c r="DX6" s="667"/>
      <c r="DY6" s="667"/>
      <c r="DZ6" s="667"/>
      <c r="EA6" s="667"/>
      <c r="EB6" s="667"/>
      <c r="EC6" s="703"/>
    </row>
    <row r="7" spans="2:143" ht="11.25" customHeight="1" x14ac:dyDescent="0.2">
      <c r="B7" s="663" t="s">
        <v>223</v>
      </c>
      <c r="C7" s="664"/>
      <c r="D7" s="664"/>
      <c r="E7" s="664"/>
      <c r="F7" s="664"/>
      <c r="G7" s="664"/>
      <c r="H7" s="664"/>
      <c r="I7" s="664"/>
      <c r="J7" s="664"/>
      <c r="K7" s="664"/>
      <c r="L7" s="664"/>
      <c r="M7" s="664"/>
      <c r="N7" s="664"/>
      <c r="O7" s="664"/>
      <c r="P7" s="664"/>
      <c r="Q7" s="665"/>
      <c r="R7" s="666">
        <v>173</v>
      </c>
      <c r="S7" s="667"/>
      <c r="T7" s="667"/>
      <c r="U7" s="667"/>
      <c r="V7" s="667"/>
      <c r="W7" s="667"/>
      <c r="X7" s="667"/>
      <c r="Y7" s="668"/>
      <c r="Z7" s="704">
        <v>0</v>
      </c>
      <c r="AA7" s="704"/>
      <c r="AB7" s="704"/>
      <c r="AC7" s="704"/>
      <c r="AD7" s="705">
        <v>173</v>
      </c>
      <c r="AE7" s="705"/>
      <c r="AF7" s="705"/>
      <c r="AG7" s="705"/>
      <c r="AH7" s="705"/>
      <c r="AI7" s="705"/>
      <c r="AJ7" s="705"/>
      <c r="AK7" s="705"/>
      <c r="AL7" s="669">
        <v>0</v>
      </c>
      <c r="AM7" s="670"/>
      <c r="AN7" s="670"/>
      <c r="AO7" s="706"/>
      <c r="AP7" s="663" t="s">
        <v>224</v>
      </c>
      <c r="AQ7" s="664"/>
      <c r="AR7" s="664"/>
      <c r="AS7" s="664"/>
      <c r="AT7" s="664"/>
      <c r="AU7" s="664"/>
      <c r="AV7" s="664"/>
      <c r="AW7" s="664"/>
      <c r="AX7" s="664"/>
      <c r="AY7" s="664"/>
      <c r="AZ7" s="664"/>
      <c r="BA7" s="664"/>
      <c r="BB7" s="664"/>
      <c r="BC7" s="664"/>
      <c r="BD7" s="664"/>
      <c r="BE7" s="664"/>
      <c r="BF7" s="665"/>
      <c r="BG7" s="666">
        <v>174760</v>
      </c>
      <c r="BH7" s="667"/>
      <c r="BI7" s="667"/>
      <c r="BJ7" s="667"/>
      <c r="BK7" s="667"/>
      <c r="BL7" s="667"/>
      <c r="BM7" s="667"/>
      <c r="BN7" s="668"/>
      <c r="BO7" s="704">
        <v>35.799999999999997</v>
      </c>
      <c r="BP7" s="704"/>
      <c r="BQ7" s="704"/>
      <c r="BR7" s="704"/>
      <c r="BS7" s="705" t="s">
        <v>122</v>
      </c>
      <c r="BT7" s="705"/>
      <c r="BU7" s="705"/>
      <c r="BV7" s="705"/>
      <c r="BW7" s="705"/>
      <c r="BX7" s="705"/>
      <c r="BY7" s="705"/>
      <c r="BZ7" s="705"/>
      <c r="CA7" s="705"/>
      <c r="CB7" s="740"/>
      <c r="CD7" s="663" t="s">
        <v>225</v>
      </c>
      <c r="CE7" s="664"/>
      <c r="CF7" s="664"/>
      <c r="CG7" s="664"/>
      <c r="CH7" s="664"/>
      <c r="CI7" s="664"/>
      <c r="CJ7" s="664"/>
      <c r="CK7" s="664"/>
      <c r="CL7" s="664"/>
      <c r="CM7" s="664"/>
      <c r="CN7" s="664"/>
      <c r="CO7" s="664"/>
      <c r="CP7" s="664"/>
      <c r="CQ7" s="665"/>
      <c r="CR7" s="666">
        <v>953895</v>
      </c>
      <c r="CS7" s="667"/>
      <c r="CT7" s="667"/>
      <c r="CU7" s="667"/>
      <c r="CV7" s="667"/>
      <c r="CW7" s="667"/>
      <c r="CX7" s="667"/>
      <c r="CY7" s="668"/>
      <c r="CZ7" s="704">
        <v>20.100000000000001</v>
      </c>
      <c r="DA7" s="704"/>
      <c r="DB7" s="704"/>
      <c r="DC7" s="704"/>
      <c r="DD7" s="672">
        <v>35627</v>
      </c>
      <c r="DE7" s="667"/>
      <c r="DF7" s="667"/>
      <c r="DG7" s="667"/>
      <c r="DH7" s="667"/>
      <c r="DI7" s="667"/>
      <c r="DJ7" s="667"/>
      <c r="DK7" s="667"/>
      <c r="DL7" s="667"/>
      <c r="DM7" s="667"/>
      <c r="DN7" s="667"/>
      <c r="DO7" s="667"/>
      <c r="DP7" s="668"/>
      <c r="DQ7" s="672">
        <v>847638</v>
      </c>
      <c r="DR7" s="667"/>
      <c r="DS7" s="667"/>
      <c r="DT7" s="667"/>
      <c r="DU7" s="667"/>
      <c r="DV7" s="667"/>
      <c r="DW7" s="667"/>
      <c r="DX7" s="667"/>
      <c r="DY7" s="667"/>
      <c r="DZ7" s="667"/>
      <c r="EA7" s="667"/>
      <c r="EB7" s="667"/>
      <c r="EC7" s="703"/>
    </row>
    <row r="8" spans="2:143" ht="11.25" customHeight="1" x14ac:dyDescent="0.2">
      <c r="B8" s="663" t="s">
        <v>226</v>
      </c>
      <c r="C8" s="664"/>
      <c r="D8" s="664"/>
      <c r="E8" s="664"/>
      <c r="F8" s="664"/>
      <c r="G8" s="664"/>
      <c r="H8" s="664"/>
      <c r="I8" s="664"/>
      <c r="J8" s="664"/>
      <c r="K8" s="664"/>
      <c r="L8" s="664"/>
      <c r="M8" s="664"/>
      <c r="N8" s="664"/>
      <c r="O8" s="664"/>
      <c r="P8" s="664"/>
      <c r="Q8" s="665"/>
      <c r="R8" s="666">
        <v>2750</v>
      </c>
      <c r="S8" s="667"/>
      <c r="T8" s="667"/>
      <c r="U8" s="667"/>
      <c r="V8" s="667"/>
      <c r="W8" s="667"/>
      <c r="X8" s="667"/>
      <c r="Y8" s="668"/>
      <c r="Z8" s="704">
        <v>0.1</v>
      </c>
      <c r="AA8" s="704"/>
      <c r="AB8" s="704"/>
      <c r="AC8" s="704"/>
      <c r="AD8" s="705">
        <v>2750</v>
      </c>
      <c r="AE8" s="705"/>
      <c r="AF8" s="705"/>
      <c r="AG8" s="705"/>
      <c r="AH8" s="705"/>
      <c r="AI8" s="705"/>
      <c r="AJ8" s="705"/>
      <c r="AK8" s="705"/>
      <c r="AL8" s="669">
        <v>0.1</v>
      </c>
      <c r="AM8" s="670"/>
      <c r="AN8" s="670"/>
      <c r="AO8" s="706"/>
      <c r="AP8" s="663" t="s">
        <v>227</v>
      </c>
      <c r="AQ8" s="664"/>
      <c r="AR8" s="664"/>
      <c r="AS8" s="664"/>
      <c r="AT8" s="664"/>
      <c r="AU8" s="664"/>
      <c r="AV8" s="664"/>
      <c r="AW8" s="664"/>
      <c r="AX8" s="664"/>
      <c r="AY8" s="664"/>
      <c r="AZ8" s="664"/>
      <c r="BA8" s="664"/>
      <c r="BB8" s="664"/>
      <c r="BC8" s="664"/>
      <c r="BD8" s="664"/>
      <c r="BE8" s="664"/>
      <c r="BF8" s="665"/>
      <c r="BG8" s="666">
        <v>6567</v>
      </c>
      <c r="BH8" s="667"/>
      <c r="BI8" s="667"/>
      <c r="BJ8" s="667"/>
      <c r="BK8" s="667"/>
      <c r="BL8" s="667"/>
      <c r="BM8" s="667"/>
      <c r="BN8" s="668"/>
      <c r="BO8" s="704">
        <v>1.3</v>
      </c>
      <c r="BP8" s="704"/>
      <c r="BQ8" s="704"/>
      <c r="BR8" s="704"/>
      <c r="BS8" s="705" t="s">
        <v>122</v>
      </c>
      <c r="BT8" s="705"/>
      <c r="BU8" s="705"/>
      <c r="BV8" s="705"/>
      <c r="BW8" s="705"/>
      <c r="BX8" s="705"/>
      <c r="BY8" s="705"/>
      <c r="BZ8" s="705"/>
      <c r="CA8" s="705"/>
      <c r="CB8" s="740"/>
      <c r="CD8" s="663" t="s">
        <v>228</v>
      </c>
      <c r="CE8" s="664"/>
      <c r="CF8" s="664"/>
      <c r="CG8" s="664"/>
      <c r="CH8" s="664"/>
      <c r="CI8" s="664"/>
      <c r="CJ8" s="664"/>
      <c r="CK8" s="664"/>
      <c r="CL8" s="664"/>
      <c r="CM8" s="664"/>
      <c r="CN8" s="664"/>
      <c r="CO8" s="664"/>
      <c r="CP8" s="664"/>
      <c r="CQ8" s="665"/>
      <c r="CR8" s="666">
        <v>880744</v>
      </c>
      <c r="CS8" s="667"/>
      <c r="CT8" s="667"/>
      <c r="CU8" s="667"/>
      <c r="CV8" s="667"/>
      <c r="CW8" s="667"/>
      <c r="CX8" s="667"/>
      <c r="CY8" s="668"/>
      <c r="CZ8" s="704">
        <v>18.5</v>
      </c>
      <c r="DA8" s="704"/>
      <c r="DB8" s="704"/>
      <c r="DC8" s="704"/>
      <c r="DD8" s="672" t="s">
        <v>122</v>
      </c>
      <c r="DE8" s="667"/>
      <c r="DF8" s="667"/>
      <c r="DG8" s="667"/>
      <c r="DH8" s="667"/>
      <c r="DI8" s="667"/>
      <c r="DJ8" s="667"/>
      <c r="DK8" s="667"/>
      <c r="DL8" s="667"/>
      <c r="DM8" s="667"/>
      <c r="DN8" s="667"/>
      <c r="DO8" s="667"/>
      <c r="DP8" s="668"/>
      <c r="DQ8" s="672">
        <v>618462</v>
      </c>
      <c r="DR8" s="667"/>
      <c r="DS8" s="667"/>
      <c r="DT8" s="667"/>
      <c r="DU8" s="667"/>
      <c r="DV8" s="667"/>
      <c r="DW8" s="667"/>
      <c r="DX8" s="667"/>
      <c r="DY8" s="667"/>
      <c r="DZ8" s="667"/>
      <c r="EA8" s="667"/>
      <c r="EB8" s="667"/>
      <c r="EC8" s="703"/>
    </row>
    <row r="9" spans="2:143" ht="11.25" customHeight="1" x14ac:dyDescent="0.2">
      <c r="B9" s="663" t="s">
        <v>229</v>
      </c>
      <c r="C9" s="664"/>
      <c r="D9" s="664"/>
      <c r="E9" s="664"/>
      <c r="F9" s="664"/>
      <c r="G9" s="664"/>
      <c r="H9" s="664"/>
      <c r="I9" s="664"/>
      <c r="J9" s="664"/>
      <c r="K9" s="664"/>
      <c r="L9" s="664"/>
      <c r="M9" s="664"/>
      <c r="N9" s="664"/>
      <c r="O9" s="664"/>
      <c r="P9" s="664"/>
      <c r="Q9" s="665"/>
      <c r="R9" s="666">
        <v>3539</v>
      </c>
      <c r="S9" s="667"/>
      <c r="T9" s="667"/>
      <c r="U9" s="667"/>
      <c r="V9" s="667"/>
      <c r="W9" s="667"/>
      <c r="X9" s="667"/>
      <c r="Y9" s="668"/>
      <c r="Z9" s="704">
        <v>0.1</v>
      </c>
      <c r="AA9" s="704"/>
      <c r="AB9" s="704"/>
      <c r="AC9" s="704"/>
      <c r="AD9" s="705">
        <v>3539</v>
      </c>
      <c r="AE9" s="705"/>
      <c r="AF9" s="705"/>
      <c r="AG9" s="705"/>
      <c r="AH9" s="705"/>
      <c r="AI9" s="705"/>
      <c r="AJ9" s="705"/>
      <c r="AK9" s="705"/>
      <c r="AL9" s="669">
        <v>0.1</v>
      </c>
      <c r="AM9" s="670"/>
      <c r="AN9" s="670"/>
      <c r="AO9" s="706"/>
      <c r="AP9" s="663" t="s">
        <v>230</v>
      </c>
      <c r="AQ9" s="664"/>
      <c r="AR9" s="664"/>
      <c r="AS9" s="664"/>
      <c r="AT9" s="664"/>
      <c r="AU9" s="664"/>
      <c r="AV9" s="664"/>
      <c r="AW9" s="664"/>
      <c r="AX9" s="664"/>
      <c r="AY9" s="664"/>
      <c r="AZ9" s="664"/>
      <c r="BA9" s="664"/>
      <c r="BB9" s="664"/>
      <c r="BC9" s="664"/>
      <c r="BD9" s="664"/>
      <c r="BE9" s="664"/>
      <c r="BF9" s="665"/>
      <c r="BG9" s="666">
        <v>146195</v>
      </c>
      <c r="BH9" s="667"/>
      <c r="BI9" s="667"/>
      <c r="BJ9" s="667"/>
      <c r="BK9" s="667"/>
      <c r="BL9" s="667"/>
      <c r="BM9" s="667"/>
      <c r="BN9" s="668"/>
      <c r="BO9" s="704">
        <v>30</v>
      </c>
      <c r="BP9" s="704"/>
      <c r="BQ9" s="704"/>
      <c r="BR9" s="704"/>
      <c r="BS9" s="705" t="s">
        <v>122</v>
      </c>
      <c r="BT9" s="705"/>
      <c r="BU9" s="705"/>
      <c r="BV9" s="705"/>
      <c r="BW9" s="705"/>
      <c r="BX9" s="705"/>
      <c r="BY9" s="705"/>
      <c r="BZ9" s="705"/>
      <c r="CA9" s="705"/>
      <c r="CB9" s="740"/>
      <c r="CD9" s="663" t="s">
        <v>231</v>
      </c>
      <c r="CE9" s="664"/>
      <c r="CF9" s="664"/>
      <c r="CG9" s="664"/>
      <c r="CH9" s="664"/>
      <c r="CI9" s="664"/>
      <c r="CJ9" s="664"/>
      <c r="CK9" s="664"/>
      <c r="CL9" s="664"/>
      <c r="CM9" s="664"/>
      <c r="CN9" s="664"/>
      <c r="CO9" s="664"/>
      <c r="CP9" s="664"/>
      <c r="CQ9" s="665"/>
      <c r="CR9" s="666">
        <v>295646</v>
      </c>
      <c r="CS9" s="667"/>
      <c r="CT9" s="667"/>
      <c r="CU9" s="667"/>
      <c r="CV9" s="667"/>
      <c r="CW9" s="667"/>
      <c r="CX9" s="667"/>
      <c r="CY9" s="668"/>
      <c r="CZ9" s="704">
        <v>6.2</v>
      </c>
      <c r="DA9" s="704"/>
      <c r="DB9" s="704"/>
      <c r="DC9" s="704"/>
      <c r="DD9" s="672">
        <v>6032</v>
      </c>
      <c r="DE9" s="667"/>
      <c r="DF9" s="667"/>
      <c r="DG9" s="667"/>
      <c r="DH9" s="667"/>
      <c r="DI9" s="667"/>
      <c r="DJ9" s="667"/>
      <c r="DK9" s="667"/>
      <c r="DL9" s="667"/>
      <c r="DM9" s="667"/>
      <c r="DN9" s="667"/>
      <c r="DO9" s="667"/>
      <c r="DP9" s="668"/>
      <c r="DQ9" s="672">
        <v>286185</v>
      </c>
      <c r="DR9" s="667"/>
      <c r="DS9" s="667"/>
      <c r="DT9" s="667"/>
      <c r="DU9" s="667"/>
      <c r="DV9" s="667"/>
      <c r="DW9" s="667"/>
      <c r="DX9" s="667"/>
      <c r="DY9" s="667"/>
      <c r="DZ9" s="667"/>
      <c r="EA9" s="667"/>
      <c r="EB9" s="667"/>
      <c r="EC9" s="703"/>
    </row>
    <row r="10" spans="2:143" ht="11.25" customHeight="1" x14ac:dyDescent="0.2">
      <c r="B10" s="663" t="s">
        <v>232</v>
      </c>
      <c r="C10" s="664"/>
      <c r="D10" s="664"/>
      <c r="E10" s="664"/>
      <c r="F10" s="664"/>
      <c r="G10" s="664"/>
      <c r="H10" s="664"/>
      <c r="I10" s="664"/>
      <c r="J10" s="664"/>
      <c r="K10" s="664"/>
      <c r="L10" s="664"/>
      <c r="M10" s="664"/>
      <c r="N10" s="664"/>
      <c r="O10" s="664"/>
      <c r="P10" s="664"/>
      <c r="Q10" s="665"/>
      <c r="R10" s="666" t="s">
        <v>122</v>
      </c>
      <c r="S10" s="667"/>
      <c r="T10" s="667"/>
      <c r="U10" s="667"/>
      <c r="V10" s="667"/>
      <c r="W10" s="667"/>
      <c r="X10" s="667"/>
      <c r="Y10" s="668"/>
      <c r="Z10" s="704" t="s">
        <v>122</v>
      </c>
      <c r="AA10" s="704"/>
      <c r="AB10" s="704"/>
      <c r="AC10" s="704"/>
      <c r="AD10" s="705" t="s">
        <v>122</v>
      </c>
      <c r="AE10" s="705"/>
      <c r="AF10" s="705"/>
      <c r="AG10" s="705"/>
      <c r="AH10" s="705"/>
      <c r="AI10" s="705"/>
      <c r="AJ10" s="705"/>
      <c r="AK10" s="705"/>
      <c r="AL10" s="669" t="s">
        <v>122</v>
      </c>
      <c r="AM10" s="670"/>
      <c r="AN10" s="670"/>
      <c r="AO10" s="706"/>
      <c r="AP10" s="663" t="s">
        <v>233</v>
      </c>
      <c r="AQ10" s="664"/>
      <c r="AR10" s="664"/>
      <c r="AS10" s="664"/>
      <c r="AT10" s="664"/>
      <c r="AU10" s="664"/>
      <c r="AV10" s="664"/>
      <c r="AW10" s="664"/>
      <c r="AX10" s="664"/>
      <c r="AY10" s="664"/>
      <c r="AZ10" s="664"/>
      <c r="BA10" s="664"/>
      <c r="BB10" s="664"/>
      <c r="BC10" s="664"/>
      <c r="BD10" s="664"/>
      <c r="BE10" s="664"/>
      <c r="BF10" s="665"/>
      <c r="BG10" s="666">
        <v>11280</v>
      </c>
      <c r="BH10" s="667"/>
      <c r="BI10" s="667"/>
      <c r="BJ10" s="667"/>
      <c r="BK10" s="667"/>
      <c r="BL10" s="667"/>
      <c r="BM10" s="667"/>
      <c r="BN10" s="668"/>
      <c r="BO10" s="704">
        <v>2.2999999999999998</v>
      </c>
      <c r="BP10" s="704"/>
      <c r="BQ10" s="704"/>
      <c r="BR10" s="704"/>
      <c r="BS10" s="705" t="s">
        <v>122</v>
      </c>
      <c r="BT10" s="705"/>
      <c r="BU10" s="705"/>
      <c r="BV10" s="705"/>
      <c r="BW10" s="705"/>
      <c r="BX10" s="705"/>
      <c r="BY10" s="705"/>
      <c r="BZ10" s="705"/>
      <c r="CA10" s="705"/>
      <c r="CB10" s="740"/>
      <c r="CD10" s="663" t="s">
        <v>234</v>
      </c>
      <c r="CE10" s="664"/>
      <c r="CF10" s="664"/>
      <c r="CG10" s="664"/>
      <c r="CH10" s="664"/>
      <c r="CI10" s="664"/>
      <c r="CJ10" s="664"/>
      <c r="CK10" s="664"/>
      <c r="CL10" s="664"/>
      <c r="CM10" s="664"/>
      <c r="CN10" s="664"/>
      <c r="CO10" s="664"/>
      <c r="CP10" s="664"/>
      <c r="CQ10" s="665"/>
      <c r="CR10" s="666">
        <v>97</v>
      </c>
      <c r="CS10" s="667"/>
      <c r="CT10" s="667"/>
      <c r="CU10" s="667"/>
      <c r="CV10" s="667"/>
      <c r="CW10" s="667"/>
      <c r="CX10" s="667"/>
      <c r="CY10" s="668"/>
      <c r="CZ10" s="704">
        <v>0</v>
      </c>
      <c r="DA10" s="704"/>
      <c r="DB10" s="704"/>
      <c r="DC10" s="704"/>
      <c r="DD10" s="672" t="s">
        <v>122</v>
      </c>
      <c r="DE10" s="667"/>
      <c r="DF10" s="667"/>
      <c r="DG10" s="667"/>
      <c r="DH10" s="667"/>
      <c r="DI10" s="667"/>
      <c r="DJ10" s="667"/>
      <c r="DK10" s="667"/>
      <c r="DL10" s="667"/>
      <c r="DM10" s="667"/>
      <c r="DN10" s="667"/>
      <c r="DO10" s="667"/>
      <c r="DP10" s="668"/>
      <c r="DQ10" s="672">
        <v>97</v>
      </c>
      <c r="DR10" s="667"/>
      <c r="DS10" s="667"/>
      <c r="DT10" s="667"/>
      <c r="DU10" s="667"/>
      <c r="DV10" s="667"/>
      <c r="DW10" s="667"/>
      <c r="DX10" s="667"/>
      <c r="DY10" s="667"/>
      <c r="DZ10" s="667"/>
      <c r="EA10" s="667"/>
      <c r="EB10" s="667"/>
      <c r="EC10" s="703"/>
    </row>
    <row r="11" spans="2:143" ht="11.25" customHeight="1" x14ac:dyDescent="0.2">
      <c r="B11" s="663" t="s">
        <v>235</v>
      </c>
      <c r="C11" s="664"/>
      <c r="D11" s="664"/>
      <c r="E11" s="664"/>
      <c r="F11" s="664"/>
      <c r="G11" s="664"/>
      <c r="H11" s="664"/>
      <c r="I11" s="664"/>
      <c r="J11" s="664"/>
      <c r="K11" s="664"/>
      <c r="L11" s="664"/>
      <c r="M11" s="664"/>
      <c r="N11" s="664"/>
      <c r="O11" s="664"/>
      <c r="P11" s="664"/>
      <c r="Q11" s="665"/>
      <c r="R11" s="666">
        <v>125105</v>
      </c>
      <c r="S11" s="667"/>
      <c r="T11" s="667"/>
      <c r="U11" s="667"/>
      <c r="V11" s="667"/>
      <c r="W11" s="667"/>
      <c r="X11" s="667"/>
      <c r="Y11" s="668"/>
      <c r="Z11" s="669">
        <v>2.5</v>
      </c>
      <c r="AA11" s="670"/>
      <c r="AB11" s="670"/>
      <c r="AC11" s="671"/>
      <c r="AD11" s="672">
        <v>125105</v>
      </c>
      <c r="AE11" s="667"/>
      <c r="AF11" s="667"/>
      <c r="AG11" s="667"/>
      <c r="AH11" s="667"/>
      <c r="AI11" s="667"/>
      <c r="AJ11" s="667"/>
      <c r="AK11" s="668"/>
      <c r="AL11" s="669">
        <v>4.0999999999999996</v>
      </c>
      <c r="AM11" s="670"/>
      <c r="AN11" s="670"/>
      <c r="AO11" s="706"/>
      <c r="AP11" s="663" t="s">
        <v>236</v>
      </c>
      <c r="AQ11" s="664"/>
      <c r="AR11" s="664"/>
      <c r="AS11" s="664"/>
      <c r="AT11" s="664"/>
      <c r="AU11" s="664"/>
      <c r="AV11" s="664"/>
      <c r="AW11" s="664"/>
      <c r="AX11" s="664"/>
      <c r="AY11" s="664"/>
      <c r="AZ11" s="664"/>
      <c r="BA11" s="664"/>
      <c r="BB11" s="664"/>
      <c r="BC11" s="664"/>
      <c r="BD11" s="664"/>
      <c r="BE11" s="664"/>
      <c r="BF11" s="665"/>
      <c r="BG11" s="666">
        <v>10718</v>
      </c>
      <c r="BH11" s="667"/>
      <c r="BI11" s="667"/>
      <c r="BJ11" s="667"/>
      <c r="BK11" s="667"/>
      <c r="BL11" s="667"/>
      <c r="BM11" s="667"/>
      <c r="BN11" s="668"/>
      <c r="BO11" s="704">
        <v>2.2000000000000002</v>
      </c>
      <c r="BP11" s="704"/>
      <c r="BQ11" s="704"/>
      <c r="BR11" s="704"/>
      <c r="BS11" s="705" t="s">
        <v>122</v>
      </c>
      <c r="BT11" s="705"/>
      <c r="BU11" s="705"/>
      <c r="BV11" s="705"/>
      <c r="BW11" s="705"/>
      <c r="BX11" s="705"/>
      <c r="BY11" s="705"/>
      <c r="BZ11" s="705"/>
      <c r="CA11" s="705"/>
      <c r="CB11" s="740"/>
      <c r="CD11" s="663" t="s">
        <v>237</v>
      </c>
      <c r="CE11" s="664"/>
      <c r="CF11" s="664"/>
      <c r="CG11" s="664"/>
      <c r="CH11" s="664"/>
      <c r="CI11" s="664"/>
      <c r="CJ11" s="664"/>
      <c r="CK11" s="664"/>
      <c r="CL11" s="664"/>
      <c r="CM11" s="664"/>
      <c r="CN11" s="664"/>
      <c r="CO11" s="664"/>
      <c r="CP11" s="664"/>
      <c r="CQ11" s="665"/>
      <c r="CR11" s="666">
        <v>321991</v>
      </c>
      <c r="CS11" s="667"/>
      <c r="CT11" s="667"/>
      <c r="CU11" s="667"/>
      <c r="CV11" s="667"/>
      <c r="CW11" s="667"/>
      <c r="CX11" s="667"/>
      <c r="CY11" s="668"/>
      <c r="CZ11" s="704">
        <v>6.8</v>
      </c>
      <c r="DA11" s="704"/>
      <c r="DB11" s="704"/>
      <c r="DC11" s="704"/>
      <c r="DD11" s="672">
        <v>45561</v>
      </c>
      <c r="DE11" s="667"/>
      <c r="DF11" s="667"/>
      <c r="DG11" s="667"/>
      <c r="DH11" s="667"/>
      <c r="DI11" s="667"/>
      <c r="DJ11" s="667"/>
      <c r="DK11" s="667"/>
      <c r="DL11" s="667"/>
      <c r="DM11" s="667"/>
      <c r="DN11" s="667"/>
      <c r="DO11" s="667"/>
      <c r="DP11" s="668"/>
      <c r="DQ11" s="672">
        <v>236997</v>
      </c>
      <c r="DR11" s="667"/>
      <c r="DS11" s="667"/>
      <c r="DT11" s="667"/>
      <c r="DU11" s="667"/>
      <c r="DV11" s="667"/>
      <c r="DW11" s="667"/>
      <c r="DX11" s="667"/>
      <c r="DY11" s="667"/>
      <c r="DZ11" s="667"/>
      <c r="EA11" s="667"/>
      <c r="EB11" s="667"/>
      <c r="EC11" s="703"/>
    </row>
    <row r="12" spans="2:143" ht="11.25" customHeight="1" x14ac:dyDescent="0.2">
      <c r="B12" s="663" t="s">
        <v>238</v>
      </c>
      <c r="C12" s="664"/>
      <c r="D12" s="664"/>
      <c r="E12" s="664"/>
      <c r="F12" s="664"/>
      <c r="G12" s="664"/>
      <c r="H12" s="664"/>
      <c r="I12" s="664"/>
      <c r="J12" s="664"/>
      <c r="K12" s="664"/>
      <c r="L12" s="664"/>
      <c r="M12" s="664"/>
      <c r="N12" s="664"/>
      <c r="O12" s="664"/>
      <c r="P12" s="664"/>
      <c r="Q12" s="665"/>
      <c r="R12" s="666" t="s">
        <v>122</v>
      </c>
      <c r="S12" s="667"/>
      <c r="T12" s="667"/>
      <c r="U12" s="667"/>
      <c r="V12" s="667"/>
      <c r="W12" s="667"/>
      <c r="X12" s="667"/>
      <c r="Y12" s="668"/>
      <c r="Z12" s="704" t="s">
        <v>122</v>
      </c>
      <c r="AA12" s="704"/>
      <c r="AB12" s="704"/>
      <c r="AC12" s="704"/>
      <c r="AD12" s="705" t="s">
        <v>122</v>
      </c>
      <c r="AE12" s="705"/>
      <c r="AF12" s="705"/>
      <c r="AG12" s="705"/>
      <c r="AH12" s="705"/>
      <c r="AI12" s="705"/>
      <c r="AJ12" s="705"/>
      <c r="AK12" s="705"/>
      <c r="AL12" s="669" t="s">
        <v>122</v>
      </c>
      <c r="AM12" s="670"/>
      <c r="AN12" s="670"/>
      <c r="AO12" s="706"/>
      <c r="AP12" s="663" t="s">
        <v>239</v>
      </c>
      <c r="AQ12" s="664"/>
      <c r="AR12" s="664"/>
      <c r="AS12" s="664"/>
      <c r="AT12" s="664"/>
      <c r="AU12" s="664"/>
      <c r="AV12" s="664"/>
      <c r="AW12" s="664"/>
      <c r="AX12" s="664"/>
      <c r="AY12" s="664"/>
      <c r="AZ12" s="664"/>
      <c r="BA12" s="664"/>
      <c r="BB12" s="664"/>
      <c r="BC12" s="664"/>
      <c r="BD12" s="664"/>
      <c r="BE12" s="664"/>
      <c r="BF12" s="665"/>
      <c r="BG12" s="666">
        <v>259481</v>
      </c>
      <c r="BH12" s="667"/>
      <c r="BI12" s="667"/>
      <c r="BJ12" s="667"/>
      <c r="BK12" s="667"/>
      <c r="BL12" s="667"/>
      <c r="BM12" s="667"/>
      <c r="BN12" s="668"/>
      <c r="BO12" s="704">
        <v>53.2</v>
      </c>
      <c r="BP12" s="704"/>
      <c r="BQ12" s="704"/>
      <c r="BR12" s="704"/>
      <c r="BS12" s="705" t="s">
        <v>122</v>
      </c>
      <c r="BT12" s="705"/>
      <c r="BU12" s="705"/>
      <c r="BV12" s="705"/>
      <c r="BW12" s="705"/>
      <c r="BX12" s="705"/>
      <c r="BY12" s="705"/>
      <c r="BZ12" s="705"/>
      <c r="CA12" s="705"/>
      <c r="CB12" s="740"/>
      <c r="CD12" s="663" t="s">
        <v>240</v>
      </c>
      <c r="CE12" s="664"/>
      <c r="CF12" s="664"/>
      <c r="CG12" s="664"/>
      <c r="CH12" s="664"/>
      <c r="CI12" s="664"/>
      <c r="CJ12" s="664"/>
      <c r="CK12" s="664"/>
      <c r="CL12" s="664"/>
      <c r="CM12" s="664"/>
      <c r="CN12" s="664"/>
      <c r="CO12" s="664"/>
      <c r="CP12" s="664"/>
      <c r="CQ12" s="665"/>
      <c r="CR12" s="666">
        <v>184307</v>
      </c>
      <c r="CS12" s="667"/>
      <c r="CT12" s="667"/>
      <c r="CU12" s="667"/>
      <c r="CV12" s="667"/>
      <c r="CW12" s="667"/>
      <c r="CX12" s="667"/>
      <c r="CY12" s="668"/>
      <c r="CZ12" s="704">
        <v>3.9</v>
      </c>
      <c r="DA12" s="704"/>
      <c r="DB12" s="704"/>
      <c r="DC12" s="704"/>
      <c r="DD12" s="672">
        <v>95289</v>
      </c>
      <c r="DE12" s="667"/>
      <c r="DF12" s="667"/>
      <c r="DG12" s="667"/>
      <c r="DH12" s="667"/>
      <c r="DI12" s="667"/>
      <c r="DJ12" s="667"/>
      <c r="DK12" s="667"/>
      <c r="DL12" s="667"/>
      <c r="DM12" s="667"/>
      <c r="DN12" s="667"/>
      <c r="DO12" s="667"/>
      <c r="DP12" s="668"/>
      <c r="DQ12" s="672">
        <v>88745</v>
      </c>
      <c r="DR12" s="667"/>
      <c r="DS12" s="667"/>
      <c r="DT12" s="667"/>
      <c r="DU12" s="667"/>
      <c r="DV12" s="667"/>
      <c r="DW12" s="667"/>
      <c r="DX12" s="667"/>
      <c r="DY12" s="667"/>
      <c r="DZ12" s="667"/>
      <c r="EA12" s="667"/>
      <c r="EB12" s="667"/>
      <c r="EC12" s="703"/>
    </row>
    <row r="13" spans="2:143" ht="11.25" customHeight="1" x14ac:dyDescent="0.2">
      <c r="B13" s="663" t="s">
        <v>241</v>
      </c>
      <c r="C13" s="664"/>
      <c r="D13" s="664"/>
      <c r="E13" s="664"/>
      <c r="F13" s="664"/>
      <c r="G13" s="664"/>
      <c r="H13" s="664"/>
      <c r="I13" s="664"/>
      <c r="J13" s="664"/>
      <c r="K13" s="664"/>
      <c r="L13" s="664"/>
      <c r="M13" s="664"/>
      <c r="N13" s="664"/>
      <c r="O13" s="664"/>
      <c r="P13" s="664"/>
      <c r="Q13" s="665"/>
      <c r="R13" s="666" t="s">
        <v>122</v>
      </c>
      <c r="S13" s="667"/>
      <c r="T13" s="667"/>
      <c r="U13" s="667"/>
      <c r="V13" s="667"/>
      <c r="W13" s="667"/>
      <c r="X13" s="667"/>
      <c r="Y13" s="668"/>
      <c r="Z13" s="704" t="s">
        <v>122</v>
      </c>
      <c r="AA13" s="704"/>
      <c r="AB13" s="704"/>
      <c r="AC13" s="704"/>
      <c r="AD13" s="705" t="s">
        <v>122</v>
      </c>
      <c r="AE13" s="705"/>
      <c r="AF13" s="705"/>
      <c r="AG13" s="705"/>
      <c r="AH13" s="705"/>
      <c r="AI13" s="705"/>
      <c r="AJ13" s="705"/>
      <c r="AK13" s="705"/>
      <c r="AL13" s="669" t="s">
        <v>122</v>
      </c>
      <c r="AM13" s="670"/>
      <c r="AN13" s="670"/>
      <c r="AO13" s="706"/>
      <c r="AP13" s="663" t="s">
        <v>242</v>
      </c>
      <c r="AQ13" s="664"/>
      <c r="AR13" s="664"/>
      <c r="AS13" s="664"/>
      <c r="AT13" s="664"/>
      <c r="AU13" s="664"/>
      <c r="AV13" s="664"/>
      <c r="AW13" s="664"/>
      <c r="AX13" s="664"/>
      <c r="AY13" s="664"/>
      <c r="AZ13" s="664"/>
      <c r="BA13" s="664"/>
      <c r="BB13" s="664"/>
      <c r="BC13" s="664"/>
      <c r="BD13" s="664"/>
      <c r="BE13" s="664"/>
      <c r="BF13" s="665"/>
      <c r="BG13" s="666">
        <v>245137</v>
      </c>
      <c r="BH13" s="667"/>
      <c r="BI13" s="667"/>
      <c r="BJ13" s="667"/>
      <c r="BK13" s="667"/>
      <c r="BL13" s="667"/>
      <c r="BM13" s="667"/>
      <c r="BN13" s="668"/>
      <c r="BO13" s="704">
        <v>50.2</v>
      </c>
      <c r="BP13" s="704"/>
      <c r="BQ13" s="704"/>
      <c r="BR13" s="704"/>
      <c r="BS13" s="705" t="s">
        <v>122</v>
      </c>
      <c r="BT13" s="705"/>
      <c r="BU13" s="705"/>
      <c r="BV13" s="705"/>
      <c r="BW13" s="705"/>
      <c r="BX13" s="705"/>
      <c r="BY13" s="705"/>
      <c r="BZ13" s="705"/>
      <c r="CA13" s="705"/>
      <c r="CB13" s="740"/>
      <c r="CD13" s="663" t="s">
        <v>243</v>
      </c>
      <c r="CE13" s="664"/>
      <c r="CF13" s="664"/>
      <c r="CG13" s="664"/>
      <c r="CH13" s="664"/>
      <c r="CI13" s="664"/>
      <c r="CJ13" s="664"/>
      <c r="CK13" s="664"/>
      <c r="CL13" s="664"/>
      <c r="CM13" s="664"/>
      <c r="CN13" s="664"/>
      <c r="CO13" s="664"/>
      <c r="CP13" s="664"/>
      <c r="CQ13" s="665"/>
      <c r="CR13" s="666">
        <v>595088</v>
      </c>
      <c r="CS13" s="667"/>
      <c r="CT13" s="667"/>
      <c r="CU13" s="667"/>
      <c r="CV13" s="667"/>
      <c r="CW13" s="667"/>
      <c r="CX13" s="667"/>
      <c r="CY13" s="668"/>
      <c r="CZ13" s="704">
        <v>12.5</v>
      </c>
      <c r="DA13" s="704"/>
      <c r="DB13" s="704"/>
      <c r="DC13" s="704"/>
      <c r="DD13" s="672">
        <v>452771</v>
      </c>
      <c r="DE13" s="667"/>
      <c r="DF13" s="667"/>
      <c r="DG13" s="667"/>
      <c r="DH13" s="667"/>
      <c r="DI13" s="667"/>
      <c r="DJ13" s="667"/>
      <c r="DK13" s="667"/>
      <c r="DL13" s="667"/>
      <c r="DM13" s="667"/>
      <c r="DN13" s="667"/>
      <c r="DO13" s="667"/>
      <c r="DP13" s="668"/>
      <c r="DQ13" s="672">
        <v>149998</v>
      </c>
      <c r="DR13" s="667"/>
      <c r="DS13" s="667"/>
      <c r="DT13" s="667"/>
      <c r="DU13" s="667"/>
      <c r="DV13" s="667"/>
      <c r="DW13" s="667"/>
      <c r="DX13" s="667"/>
      <c r="DY13" s="667"/>
      <c r="DZ13" s="667"/>
      <c r="EA13" s="667"/>
      <c r="EB13" s="667"/>
      <c r="EC13" s="703"/>
    </row>
    <row r="14" spans="2:143" ht="11.25" customHeight="1" x14ac:dyDescent="0.2">
      <c r="B14" s="663" t="s">
        <v>244</v>
      </c>
      <c r="C14" s="664"/>
      <c r="D14" s="664"/>
      <c r="E14" s="664"/>
      <c r="F14" s="664"/>
      <c r="G14" s="664"/>
      <c r="H14" s="664"/>
      <c r="I14" s="664"/>
      <c r="J14" s="664"/>
      <c r="K14" s="664"/>
      <c r="L14" s="664"/>
      <c r="M14" s="664"/>
      <c r="N14" s="664"/>
      <c r="O14" s="664"/>
      <c r="P14" s="664"/>
      <c r="Q14" s="665"/>
      <c r="R14" s="666" t="s">
        <v>122</v>
      </c>
      <c r="S14" s="667"/>
      <c r="T14" s="667"/>
      <c r="U14" s="667"/>
      <c r="V14" s="667"/>
      <c r="W14" s="667"/>
      <c r="X14" s="667"/>
      <c r="Y14" s="668"/>
      <c r="Z14" s="704" t="s">
        <v>122</v>
      </c>
      <c r="AA14" s="704"/>
      <c r="AB14" s="704"/>
      <c r="AC14" s="704"/>
      <c r="AD14" s="705" t="s">
        <v>122</v>
      </c>
      <c r="AE14" s="705"/>
      <c r="AF14" s="705"/>
      <c r="AG14" s="705"/>
      <c r="AH14" s="705"/>
      <c r="AI14" s="705"/>
      <c r="AJ14" s="705"/>
      <c r="AK14" s="705"/>
      <c r="AL14" s="669" t="s">
        <v>122</v>
      </c>
      <c r="AM14" s="670"/>
      <c r="AN14" s="670"/>
      <c r="AO14" s="706"/>
      <c r="AP14" s="663" t="s">
        <v>245</v>
      </c>
      <c r="AQ14" s="664"/>
      <c r="AR14" s="664"/>
      <c r="AS14" s="664"/>
      <c r="AT14" s="664"/>
      <c r="AU14" s="664"/>
      <c r="AV14" s="664"/>
      <c r="AW14" s="664"/>
      <c r="AX14" s="664"/>
      <c r="AY14" s="664"/>
      <c r="AZ14" s="664"/>
      <c r="BA14" s="664"/>
      <c r="BB14" s="664"/>
      <c r="BC14" s="664"/>
      <c r="BD14" s="664"/>
      <c r="BE14" s="664"/>
      <c r="BF14" s="665"/>
      <c r="BG14" s="666">
        <v>21879</v>
      </c>
      <c r="BH14" s="667"/>
      <c r="BI14" s="667"/>
      <c r="BJ14" s="667"/>
      <c r="BK14" s="667"/>
      <c r="BL14" s="667"/>
      <c r="BM14" s="667"/>
      <c r="BN14" s="668"/>
      <c r="BO14" s="704">
        <v>4.5</v>
      </c>
      <c r="BP14" s="704"/>
      <c r="BQ14" s="704"/>
      <c r="BR14" s="704"/>
      <c r="BS14" s="705" t="s">
        <v>122</v>
      </c>
      <c r="BT14" s="705"/>
      <c r="BU14" s="705"/>
      <c r="BV14" s="705"/>
      <c r="BW14" s="705"/>
      <c r="BX14" s="705"/>
      <c r="BY14" s="705"/>
      <c r="BZ14" s="705"/>
      <c r="CA14" s="705"/>
      <c r="CB14" s="740"/>
      <c r="CD14" s="663" t="s">
        <v>246</v>
      </c>
      <c r="CE14" s="664"/>
      <c r="CF14" s="664"/>
      <c r="CG14" s="664"/>
      <c r="CH14" s="664"/>
      <c r="CI14" s="664"/>
      <c r="CJ14" s="664"/>
      <c r="CK14" s="664"/>
      <c r="CL14" s="664"/>
      <c r="CM14" s="664"/>
      <c r="CN14" s="664"/>
      <c r="CO14" s="664"/>
      <c r="CP14" s="664"/>
      <c r="CQ14" s="665"/>
      <c r="CR14" s="666">
        <v>209331</v>
      </c>
      <c r="CS14" s="667"/>
      <c r="CT14" s="667"/>
      <c r="CU14" s="667"/>
      <c r="CV14" s="667"/>
      <c r="CW14" s="667"/>
      <c r="CX14" s="667"/>
      <c r="CY14" s="668"/>
      <c r="CZ14" s="704">
        <v>4.4000000000000004</v>
      </c>
      <c r="DA14" s="704"/>
      <c r="DB14" s="704"/>
      <c r="DC14" s="704"/>
      <c r="DD14" s="672">
        <v>1800</v>
      </c>
      <c r="DE14" s="667"/>
      <c r="DF14" s="667"/>
      <c r="DG14" s="667"/>
      <c r="DH14" s="667"/>
      <c r="DI14" s="667"/>
      <c r="DJ14" s="667"/>
      <c r="DK14" s="667"/>
      <c r="DL14" s="667"/>
      <c r="DM14" s="667"/>
      <c r="DN14" s="667"/>
      <c r="DO14" s="667"/>
      <c r="DP14" s="668"/>
      <c r="DQ14" s="672">
        <v>199503</v>
      </c>
      <c r="DR14" s="667"/>
      <c r="DS14" s="667"/>
      <c r="DT14" s="667"/>
      <c r="DU14" s="667"/>
      <c r="DV14" s="667"/>
      <c r="DW14" s="667"/>
      <c r="DX14" s="667"/>
      <c r="DY14" s="667"/>
      <c r="DZ14" s="667"/>
      <c r="EA14" s="667"/>
      <c r="EB14" s="667"/>
      <c r="EC14" s="703"/>
    </row>
    <row r="15" spans="2:143" ht="11.25" customHeight="1" x14ac:dyDescent="0.2">
      <c r="B15" s="663" t="s">
        <v>247</v>
      </c>
      <c r="C15" s="664"/>
      <c r="D15" s="664"/>
      <c r="E15" s="664"/>
      <c r="F15" s="664"/>
      <c r="G15" s="664"/>
      <c r="H15" s="664"/>
      <c r="I15" s="664"/>
      <c r="J15" s="664"/>
      <c r="K15" s="664"/>
      <c r="L15" s="664"/>
      <c r="M15" s="664"/>
      <c r="N15" s="664"/>
      <c r="O15" s="664"/>
      <c r="P15" s="664"/>
      <c r="Q15" s="665"/>
      <c r="R15" s="666">
        <v>5342</v>
      </c>
      <c r="S15" s="667"/>
      <c r="T15" s="667"/>
      <c r="U15" s="667"/>
      <c r="V15" s="667"/>
      <c r="W15" s="667"/>
      <c r="X15" s="667"/>
      <c r="Y15" s="668"/>
      <c r="Z15" s="704">
        <v>0.1</v>
      </c>
      <c r="AA15" s="704"/>
      <c r="AB15" s="704"/>
      <c r="AC15" s="704"/>
      <c r="AD15" s="705">
        <v>5342</v>
      </c>
      <c r="AE15" s="705"/>
      <c r="AF15" s="705"/>
      <c r="AG15" s="705"/>
      <c r="AH15" s="705"/>
      <c r="AI15" s="705"/>
      <c r="AJ15" s="705"/>
      <c r="AK15" s="705"/>
      <c r="AL15" s="669">
        <v>0.2</v>
      </c>
      <c r="AM15" s="670"/>
      <c r="AN15" s="670"/>
      <c r="AO15" s="706"/>
      <c r="AP15" s="663" t="s">
        <v>248</v>
      </c>
      <c r="AQ15" s="664"/>
      <c r="AR15" s="664"/>
      <c r="AS15" s="664"/>
      <c r="AT15" s="664"/>
      <c r="AU15" s="664"/>
      <c r="AV15" s="664"/>
      <c r="AW15" s="664"/>
      <c r="AX15" s="664"/>
      <c r="AY15" s="664"/>
      <c r="AZ15" s="664"/>
      <c r="BA15" s="664"/>
      <c r="BB15" s="664"/>
      <c r="BC15" s="664"/>
      <c r="BD15" s="664"/>
      <c r="BE15" s="664"/>
      <c r="BF15" s="665"/>
      <c r="BG15" s="666">
        <v>31845</v>
      </c>
      <c r="BH15" s="667"/>
      <c r="BI15" s="667"/>
      <c r="BJ15" s="667"/>
      <c r="BK15" s="667"/>
      <c r="BL15" s="667"/>
      <c r="BM15" s="667"/>
      <c r="BN15" s="668"/>
      <c r="BO15" s="704">
        <v>6.5</v>
      </c>
      <c r="BP15" s="704"/>
      <c r="BQ15" s="704"/>
      <c r="BR15" s="704"/>
      <c r="BS15" s="705" t="s">
        <v>122</v>
      </c>
      <c r="BT15" s="705"/>
      <c r="BU15" s="705"/>
      <c r="BV15" s="705"/>
      <c r="BW15" s="705"/>
      <c r="BX15" s="705"/>
      <c r="BY15" s="705"/>
      <c r="BZ15" s="705"/>
      <c r="CA15" s="705"/>
      <c r="CB15" s="740"/>
      <c r="CD15" s="663" t="s">
        <v>249</v>
      </c>
      <c r="CE15" s="664"/>
      <c r="CF15" s="664"/>
      <c r="CG15" s="664"/>
      <c r="CH15" s="664"/>
      <c r="CI15" s="664"/>
      <c r="CJ15" s="664"/>
      <c r="CK15" s="664"/>
      <c r="CL15" s="664"/>
      <c r="CM15" s="664"/>
      <c r="CN15" s="664"/>
      <c r="CO15" s="664"/>
      <c r="CP15" s="664"/>
      <c r="CQ15" s="665"/>
      <c r="CR15" s="666">
        <v>521790</v>
      </c>
      <c r="CS15" s="667"/>
      <c r="CT15" s="667"/>
      <c r="CU15" s="667"/>
      <c r="CV15" s="667"/>
      <c r="CW15" s="667"/>
      <c r="CX15" s="667"/>
      <c r="CY15" s="668"/>
      <c r="CZ15" s="704">
        <v>11</v>
      </c>
      <c r="DA15" s="704"/>
      <c r="DB15" s="704"/>
      <c r="DC15" s="704"/>
      <c r="DD15" s="672">
        <v>1782</v>
      </c>
      <c r="DE15" s="667"/>
      <c r="DF15" s="667"/>
      <c r="DG15" s="667"/>
      <c r="DH15" s="667"/>
      <c r="DI15" s="667"/>
      <c r="DJ15" s="667"/>
      <c r="DK15" s="667"/>
      <c r="DL15" s="667"/>
      <c r="DM15" s="667"/>
      <c r="DN15" s="667"/>
      <c r="DO15" s="667"/>
      <c r="DP15" s="668"/>
      <c r="DQ15" s="672">
        <v>473666</v>
      </c>
      <c r="DR15" s="667"/>
      <c r="DS15" s="667"/>
      <c r="DT15" s="667"/>
      <c r="DU15" s="667"/>
      <c r="DV15" s="667"/>
      <c r="DW15" s="667"/>
      <c r="DX15" s="667"/>
      <c r="DY15" s="667"/>
      <c r="DZ15" s="667"/>
      <c r="EA15" s="667"/>
      <c r="EB15" s="667"/>
      <c r="EC15" s="703"/>
    </row>
    <row r="16" spans="2:143" ht="11.25" customHeight="1" x14ac:dyDescent="0.2">
      <c r="B16" s="663" t="s">
        <v>250</v>
      </c>
      <c r="C16" s="664"/>
      <c r="D16" s="664"/>
      <c r="E16" s="664"/>
      <c r="F16" s="664"/>
      <c r="G16" s="664"/>
      <c r="H16" s="664"/>
      <c r="I16" s="664"/>
      <c r="J16" s="664"/>
      <c r="K16" s="664"/>
      <c r="L16" s="664"/>
      <c r="M16" s="664"/>
      <c r="N16" s="664"/>
      <c r="O16" s="664"/>
      <c r="P16" s="664"/>
      <c r="Q16" s="665"/>
      <c r="R16" s="666">
        <v>10780</v>
      </c>
      <c r="S16" s="667"/>
      <c r="T16" s="667"/>
      <c r="U16" s="667"/>
      <c r="V16" s="667"/>
      <c r="W16" s="667"/>
      <c r="X16" s="667"/>
      <c r="Y16" s="668"/>
      <c r="Z16" s="704">
        <v>0.2</v>
      </c>
      <c r="AA16" s="704"/>
      <c r="AB16" s="704"/>
      <c r="AC16" s="704"/>
      <c r="AD16" s="705">
        <v>10780</v>
      </c>
      <c r="AE16" s="705"/>
      <c r="AF16" s="705"/>
      <c r="AG16" s="705"/>
      <c r="AH16" s="705"/>
      <c r="AI16" s="705"/>
      <c r="AJ16" s="705"/>
      <c r="AK16" s="705"/>
      <c r="AL16" s="669">
        <v>0.4</v>
      </c>
      <c r="AM16" s="670"/>
      <c r="AN16" s="670"/>
      <c r="AO16" s="706"/>
      <c r="AP16" s="663" t="s">
        <v>251</v>
      </c>
      <c r="AQ16" s="664"/>
      <c r="AR16" s="664"/>
      <c r="AS16" s="664"/>
      <c r="AT16" s="664"/>
      <c r="AU16" s="664"/>
      <c r="AV16" s="664"/>
      <c r="AW16" s="664"/>
      <c r="AX16" s="664"/>
      <c r="AY16" s="664"/>
      <c r="AZ16" s="664"/>
      <c r="BA16" s="664"/>
      <c r="BB16" s="664"/>
      <c r="BC16" s="664"/>
      <c r="BD16" s="664"/>
      <c r="BE16" s="664"/>
      <c r="BF16" s="665"/>
      <c r="BG16" s="666" t="s">
        <v>122</v>
      </c>
      <c r="BH16" s="667"/>
      <c r="BI16" s="667"/>
      <c r="BJ16" s="667"/>
      <c r="BK16" s="667"/>
      <c r="BL16" s="667"/>
      <c r="BM16" s="667"/>
      <c r="BN16" s="668"/>
      <c r="BO16" s="704" t="s">
        <v>122</v>
      </c>
      <c r="BP16" s="704"/>
      <c r="BQ16" s="704"/>
      <c r="BR16" s="704"/>
      <c r="BS16" s="705" t="s">
        <v>122</v>
      </c>
      <c r="BT16" s="705"/>
      <c r="BU16" s="705"/>
      <c r="BV16" s="705"/>
      <c r="BW16" s="705"/>
      <c r="BX16" s="705"/>
      <c r="BY16" s="705"/>
      <c r="BZ16" s="705"/>
      <c r="CA16" s="705"/>
      <c r="CB16" s="740"/>
      <c r="CD16" s="663" t="s">
        <v>252</v>
      </c>
      <c r="CE16" s="664"/>
      <c r="CF16" s="664"/>
      <c r="CG16" s="664"/>
      <c r="CH16" s="664"/>
      <c r="CI16" s="664"/>
      <c r="CJ16" s="664"/>
      <c r="CK16" s="664"/>
      <c r="CL16" s="664"/>
      <c r="CM16" s="664"/>
      <c r="CN16" s="664"/>
      <c r="CO16" s="664"/>
      <c r="CP16" s="664"/>
      <c r="CQ16" s="665"/>
      <c r="CR16" s="666" t="s">
        <v>122</v>
      </c>
      <c r="CS16" s="667"/>
      <c r="CT16" s="667"/>
      <c r="CU16" s="667"/>
      <c r="CV16" s="667"/>
      <c r="CW16" s="667"/>
      <c r="CX16" s="667"/>
      <c r="CY16" s="668"/>
      <c r="CZ16" s="704" t="s">
        <v>122</v>
      </c>
      <c r="DA16" s="704"/>
      <c r="DB16" s="704"/>
      <c r="DC16" s="704"/>
      <c r="DD16" s="672" t="s">
        <v>122</v>
      </c>
      <c r="DE16" s="667"/>
      <c r="DF16" s="667"/>
      <c r="DG16" s="667"/>
      <c r="DH16" s="667"/>
      <c r="DI16" s="667"/>
      <c r="DJ16" s="667"/>
      <c r="DK16" s="667"/>
      <c r="DL16" s="667"/>
      <c r="DM16" s="667"/>
      <c r="DN16" s="667"/>
      <c r="DO16" s="667"/>
      <c r="DP16" s="668"/>
      <c r="DQ16" s="672" t="s">
        <v>122</v>
      </c>
      <c r="DR16" s="667"/>
      <c r="DS16" s="667"/>
      <c r="DT16" s="667"/>
      <c r="DU16" s="667"/>
      <c r="DV16" s="667"/>
      <c r="DW16" s="667"/>
      <c r="DX16" s="667"/>
      <c r="DY16" s="667"/>
      <c r="DZ16" s="667"/>
      <c r="EA16" s="667"/>
      <c r="EB16" s="667"/>
      <c r="EC16" s="703"/>
    </row>
    <row r="17" spans="2:133" ht="11.25" customHeight="1" x14ac:dyDescent="0.2">
      <c r="B17" s="663" t="s">
        <v>253</v>
      </c>
      <c r="C17" s="664"/>
      <c r="D17" s="664"/>
      <c r="E17" s="664"/>
      <c r="F17" s="664"/>
      <c r="G17" s="664"/>
      <c r="H17" s="664"/>
      <c r="I17" s="664"/>
      <c r="J17" s="664"/>
      <c r="K17" s="664"/>
      <c r="L17" s="664"/>
      <c r="M17" s="664"/>
      <c r="N17" s="664"/>
      <c r="O17" s="664"/>
      <c r="P17" s="664"/>
      <c r="Q17" s="665"/>
      <c r="R17" s="666">
        <v>20448</v>
      </c>
      <c r="S17" s="667"/>
      <c r="T17" s="667"/>
      <c r="U17" s="667"/>
      <c r="V17" s="667"/>
      <c r="W17" s="667"/>
      <c r="X17" s="667"/>
      <c r="Y17" s="668"/>
      <c r="Z17" s="704">
        <v>0.4</v>
      </c>
      <c r="AA17" s="704"/>
      <c r="AB17" s="704"/>
      <c r="AC17" s="704"/>
      <c r="AD17" s="705">
        <v>20448</v>
      </c>
      <c r="AE17" s="705"/>
      <c r="AF17" s="705"/>
      <c r="AG17" s="705"/>
      <c r="AH17" s="705"/>
      <c r="AI17" s="705"/>
      <c r="AJ17" s="705"/>
      <c r="AK17" s="705"/>
      <c r="AL17" s="669">
        <v>0.7</v>
      </c>
      <c r="AM17" s="670"/>
      <c r="AN17" s="670"/>
      <c r="AO17" s="706"/>
      <c r="AP17" s="663" t="s">
        <v>254</v>
      </c>
      <c r="AQ17" s="664"/>
      <c r="AR17" s="664"/>
      <c r="AS17" s="664"/>
      <c r="AT17" s="664"/>
      <c r="AU17" s="664"/>
      <c r="AV17" s="664"/>
      <c r="AW17" s="664"/>
      <c r="AX17" s="664"/>
      <c r="AY17" s="664"/>
      <c r="AZ17" s="664"/>
      <c r="BA17" s="664"/>
      <c r="BB17" s="664"/>
      <c r="BC17" s="664"/>
      <c r="BD17" s="664"/>
      <c r="BE17" s="664"/>
      <c r="BF17" s="665"/>
      <c r="BG17" s="666" t="s">
        <v>122</v>
      </c>
      <c r="BH17" s="667"/>
      <c r="BI17" s="667"/>
      <c r="BJ17" s="667"/>
      <c r="BK17" s="667"/>
      <c r="BL17" s="667"/>
      <c r="BM17" s="667"/>
      <c r="BN17" s="668"/>
      <c r="BO17" s="704" t="s">
        <v>122</v>
      </c>
      <c r="BP17" s="704"/>
      <c r="BQ17" s="704"/>
      <c r="BR17" s="704"/>
      <c r="BS17" s="705" t="s">
        <v>122</v>
      </c>
      <c r="BT17" s="705"/>
      <c r="BU17" s="705"/>
      <c r="BV17" s="705"/>
      <c r="BW17" s="705"/>
      <c r="BX17" s="705"/>
      <c r="BY17" s="705"/>
      <c r="BZ17" s="705"/>
      <c r="CA17" s="705"/>
      <c r="CB17" s="740"/>
      <c r="CD17" s="663" t="s">
        <v>255</v>
      </c>
      <c r="CE17" s="664"/>
      <c r="CF17" s="664"/>
      <c r="CG17" s="664"/>
      <c r="CH17" s="664"/>
      <c r="CI17" s="664"/>
      <c r="CJ17" s="664"/>
      <c r="CK17" s="664"/>
      <c r="CL17" s="664"/>
      <c r="CM17" s="664"/>
      <c r="CN17" s="664"/>
      <c r="CO17" s="664"/>
      <c r="CP17" s="664"/>
      <c r="CQ17" s="665"/>
      <c r="CR17" s="666">
        <v>723148</v>
      </c>
      <c r="CS17" s="667"/>
      <c r="CT17" s="667"/>
      <c r="CU17" s="667"/>
      <c r="CV17" s="667"/>
      <c r="CW17" s="667"/>
      <c r="CX17" s="667"/>
      <c r="CY17" s="668"/>
      <c r="CZ17" s="704">
        <v>15.2</v>
      </c>
      <c r="DA17" s="704"/>
      <c r="DB17" s="704"/>
      <c r="DC17" s="704"/>
      <c r="DD17" s="672" t="s">
        <v>122</v>
      </c>
      <c r="DE17" s="667"/>
      <c r="DF17" s="667"/>
      <c r="DG17" s="667"/>
      <c r="DH17" s="667"/>
      <c r="DI17" s="667"/>
      <c r="DJ17" s="667"/>
      <c r="DK17" s="667"/>
      <c r="DL17" s="667"/>
      <c r="DM17" s="667"/>
      <c r="DN17" s="667"/>
      <c r="DO17" s="667"/>
      <c r="DP17" s="668"/>
      <c r="DQ17" s="672">
        <v>723148</v>
      </c>
      <c r="DR17" s="667"/>
      <c r="DS17" s="667"/>
      <c r="DT17" s="667"/>
      <c r="DU17" s="667"/>
      <c r="DV17" s="667"/>
      <c r="DW17" s="667"/>
      <c r="DX17" s="667"/>
      <c r="DY17" s="667"/>
      <c r="DZ17" s="667"/>
      <c r="EA17" s="667"/>
      <c r="EB17" s="667"/>
      <c r="EC17" s="703"/>
    </row>
    <row r="18" spans="2:133" ht="11.25" customHeight="1" x14ac:dyDescent="0.2">
      <c r="B18" s="663" t="s">
        <v>256</v>
      </c>
      <c r="C18" s="664"/>
      <c r="D18" s="664"/>
      <c r="E18" s="664"/>
      <c r="F18" s="664"/>
      <c r="G18" s="664"/>
      <c r="H18" s="664"/>
      <c r="I18" s="664"/>
      <c r="J18" s="664"/>
      <c r="K18" s="664"/>
      <c r="L18" s="664"/>
      <c r="M18" s="664"/>
      <c r="N18" s="664"/>
      <c r="O18" s="664"/>
      <c r="P18" s="664"/>
      <c r="Q18" s="665"/>
      <c r="R18" s="666">
        <v>1863</v>
      </c>
      <c r="S18" s="667"/>
      <c r="T18" s="667"/>
      <c r="U18" s="667"/>
      <c r="V18" s="667"/>
      <c r="W18" s="667"/>
      <c r="X18" s="667"/>
      <c r="Y18" s="668"/>
      <c r="Z18" s="704">
        <v>0</v>
      </c>
      <c r="AA18" s="704"/>
      <c r="AB18" s="704"/>
      <c r="AC18" s="704"/>
      <c r="AD18" s="705">
        <v>1863</v>
      </c>
      <c r="AE18" s="705"/>
      <c r="AF18" s="705"/>
      <c r="AG18" s="705"/>
      <c r="AH18" s="705"/>
      <c r="AI18" s="705"/>
      <c r="AJ18" s="705"/>
      <c r="AK18" s="705"/>
      <c r="AL18" s="669">
        <v>0.1</v>
      </c>
      <c r="AM18" s="670"/>
      <c r="AN18" s="670"/>
      <c r="AO18" s="706"/>
      <c r="AP18" s="663" t="s">
        <v>257</v>
      </c>
      <c r="AQ18" s="664"/>
      <c r="AR18" s="664"/>
      <c r="AS18" s="664"/>
      <c r="AT18" s="664"/>
      <c r="AU18" s="664"/>
      <c r="AV18" s="664"/>
      <c r="AW18" s="664"/>
      <c r="AX18" s="664"/>
      <c r="AY18" s="664"/>
      <c r="AZ18" s="664"/>
      <c r="BA18" s="664"/>
      <c r="BB18" s="664"/>
      <c r="BC18" s="664"/>
      <c r="BD18" s="664"/>
      <c r="BE18" s="664"/>
      <c r="BF18" s="665"/>
      <c r="BG18" s="666" t="s">
        <v>122</v>
      </c>
      <c r="BH18" s="667"/>
      <c r="BI18" s="667"/>
      <c r="BJ18" s="667"/>
      <c r="BK18" s="667"/>
      <c r="BL18" s="667"/>
      <c r="BM18" s="667"/>
      <c r="BN18" s="668"/>
      <c r="BO18" s="704" t="s">
        <v>122</v>
      </c>
      <c r="BP18" s="704"/>
      <c r="BQ18" s="704"/>
      <c r="BR18" s="704"/>
      <c r="BS18" s="705" t="s">
        <v>122</v>
      </c>
      <c r="BT18" s="705"/>
      <c r="BU18" s="705"/>
      <c r="BV18" s="705"/>
      <c r="BW18" s="705"/>
      <c r="BX18" s="705"/>
      <c r="BY18" s="705"/>
      <c r="BZ18" s="705"/>
      <c r="CA18" s="705"/>
      <c r="CB18" s="740"/>
      <c r="CD18" s="663" t="s">
        <v>258</v>
      </c>
      <c r="CE18" s="664"/>
      <c r="CF18" s="664"/>
      <c r="CG18" s="664"/>
      <c r="CH18" s="664"/>
      <c r="CI18" s="664"/>
      <c r="CJ18" s="664"/>
      <c r="CK18" s="664"/>
      <c r="CL18" s="664"/>
      <c r="CM18" s="664"/>
      <c r="CN18" s="664"/>
      <c r="CO18" s="664"/>
      <c r="CP18" s="664"/>
      <c r="CQ18" s="665"/>
      <c r="CR18" s="666" t="s">
        <v>122</v>
      </c>
      <c r="CS18" s="667"/>
      <c r="CT18" s="667"/>
      <c r="CU18" s="667"/>
      <c r="CV18" s="667"/>
      <c r="CW18" s="667"/>
      <c r="CX18" s="667"/>
      <c r="CY18" s="668"/>
      <c r="CZ18" s="704" t="s">
        <v>122</v>
      </c>
      <c r="DA18" s="704"/>
      <c r="DB18" s="704"/>
      <c r="DC18" s="704"/>
      <c r="DD18" s="672" t="s">
        <v>122</v>
      </c>
      <c r="DE18" s="667"/>
      <c r="DF18" s="667"/>
      <c r="DG18" s="667"/>
      <c r="DH18" s="667"/>
      <c r="DI18" s="667"/>
      <c r="DJ18" s="667"/>
      <c r="DK18" s="667"/>
      <c r="DL18" s="667"/>
      <c r="DM18" s="667"/>
      <c r="DN18" s="667"/>
      <c r="DO18" s="667"/>
      <c r="DP18" s="668"/>
      <c r="DQ18" s="672" t="s">
        <v>122</v>
      </c>
      <c r="DR18" s="667"/>
      <c r="DS18" s="667"/>
      <c r="DT18" s="667"/>
      <c r="DU18" s="667"/>
      <c r="DV18" s="667"/>
      <c r="DW18" s="667"/>
      <c r="DX18" s="667"/>
      <c r="DY18" s="667"/>
      <c r="DZ18" s="667"/>
      <c r="EA18" s="667"/>
      <c r="EB18" s="667"/>
      <c r="EC18" s="703"/>
    </row>
    <row r="19" spans="2:133" ht="11.25" customHeight="1" x14ac:dyDescent="0.2">
      <c r="B19" s="663" t="s">
        <v>259</v>
      </c>
      <c r="C19" s="664"/>
      <c r="D19" s="664"/>
      <c r="E19" s="664"/>
      <c r="F19" s="664"/>
      <c r="G19" s="664"/>
      <c r="H19" s="664"/>
      <c r="I19" s="664"/>
      <c r="J19" s="664"/>
      <c r="K19" s="664"/>
      <c r="L19" s="664"/>
      <c r="M19" s="664"/>
      <c r="N19" s="664"/>
      <c r="O19" s="664"/>
      <c r="P19" s="664"/>
      <c r="Q19" s="665"/>
      <c r="R19" s="666">
        <v>17746</v>
      </c>
      <c r="S19" s="667"/>
      <c r="T19" s="667"/>
      <c r="U19" s="667"/>
      <c r="V19" s="667"/>
      <c r="W19" s="667"/>
      <c r="X19" s="667"/>
      <c r="Y19" s="668"/>
      <c r="Z19" s="704">
        <v>0.4</v>
      </c>
      <c r="AA19" s="704"/>
      <c r="AB19" s="704"/>
      <c r="AC19" s="704"/>
      <c r="AD19" s="705">
        <v>17746</v>
      </c>
      <c r="AE19" s="705"/>
      <c r="AF19" s="705"/>
      <c r="AG19" s="705"/>
      <c r="AH19" s="705"/>
      <c r="AI19" s="705"/>
      <c r="AJ19" s="705"/>
      <c r="AK19" s="705"/>
      <c r="AL19" s="669">
        <v>0.6</v>
      </c>
      <c r="AM19" s="670"/>
      <c r="AN19" s="670"/>
      <c r="AO19" s="706"/>
      <c r="AP19" s="663" t="s">
        <v>260</v>
      </c>
      <c r="AQ19" s="664"/>
      <c r="AR19" s="664"/>
      <c r="AS19" s="664"/>
      <c r="AT19" s="664"/>
      <c r="AU19" s="664"/>
      <c r="AV19" s="664"/>
      <c r="AW19" s="664"/>
      <c r="AX19" s="664"/>
      <c r="AY19" s="664"/>
      <c r="AZ19" s="664"/>
      <c r="BA19" s="664"/>
      <c r="BB19" s="664"/>
      <c r="BC19" s="664"/>
      <c r="BD19" s="664"/>
      <c r="BE19" s="664"/>
      <c r="BF19" s="665"/>
      <c r="BG19" s="666">
        <v>19</v>
      </c>
      <c r="BH19" s="667"/>
      <c r="BI19" s="667"/>
      <c r="BJ19" s="667"/>
      <c r="BK19" s="667"/>
      <c r="BL19" s="667"/>
      <c r="BM19" s="667"/>
      <c r="BN19" s="668"/>
      <c r="BO19" s="704">
        <v>0</v>
      </c>
      <c r="BP19" s="704"/>
      <c r="BQ19" s="704"/>
      <c r="BR19" s="704"/>
      <c r="BS19" s="705" t="s">
        <v>122</v>
      </c>
      <c r="BT19" s="705"/>
      <c r="BU19" s="705"/>
      <c r="BV19" s="705"/>
      <c r="BW19" s="705"/>
      <c r="BX19" s="705"/>
      <c r="BY19" s="705"/>
      <c r="BZ19" s="705"/>
      <c r="CA19" s="705"/>
      <c r="CB19" s="740"/>
      <c r="CD19" s="663" t="s">
        <v>261</v>
      </c>
      <c r="CE19" s="664"/>
      <c r="CF19" s="664"/>
      <c r="CG19" s="664"/>
      <c r="CH19" s="664"/>
      <c r="CI19" s="664"/>
      <c r="CJ19" s="664"/>
      <c r="CK19" s="664"/>
      <c r="CL19" s="664"/>
      <c r="CM19" s="664"/>
      <c r="CN19" s="664"/>
      <c r="CO19" s="664"/>
      <c r="CP19" s="664"/>
      <c r="CQ19" s="665"/>
      <c r="CR19" s="666" t="s">
        <v>122</v>
      </c>
      <c r="CS19" s="667"/>
      <c r="CT19" s="667"/>
      <c r="CU19" s="667"/>
      <c r="CV19" s="667"/>
      <c r="CW19" s="667"/>
      <c r="CX19" s="667"/>
      <c r="CY19" s="668"/>
      <c r="CZ19" s="704" t="s">
        <v>122</v>
      </c>
      <c r="DA19" s="704"/>
      <c r="DB19" s="704"/>
      <c r="DC19" s="704"/>
      <c r="DD19" s="672" t="s">
        <v>122</v>
      </c>
      <c r="DE19" s="667"/>
      <c r="DF19" s="667"/>
      <c r="DG19" s="667"/>
      <c r="DH19" s="667"/>
      <c r="DI19" s="667"/>
      <c r="DJ19" s="667"/>
      <c r="DK19" s="667"/>
      <c r="DL19" s="667"/>
      <c r="DM19" s="667"/>
      <c r="DN19" s="667"/>
      <c r="DO19" s="667"/>
      <c r="DP19" s="668"/>
      <c r="DQ19" s="672" t="s">
        <v>122</v>
      </c>
      <c r="DR19" s="667"/>
      <c r="DS19" s="667"/>
      <c r="DT19" s="667"/>
      <c r="DU19" s="667"/>
      <c r="DV19" s="667"/>
      <c r="DW19" s="667"/>
      <c r="DX19" s="667"/>
      <c r="DY19" s="667"/>
      <c r="DZ19" s="667"/>
      <c r="EA19" s="667"/>
      <c r="EB19" s="667"/>
      <c r="EC19" s="703"/>
    </row>
    <row r="20" spans="2:133" ht="11.25" customHeight="1" x14ac:dyDescent="0.2">
      <c r="B20" s="741" t="s">
        <v>262</v>
      </c>
      <c r="C20" s="742"/>
      <c r="D20" s="742"/>
      <c r="E20" s="742"/>
      <c r="F20" s="742"/>
      <c r="G20" s="742"/>
      <c r="H20" s="742"/>
      <c r="I20" s="742"/>
      <c r="J20" s="742"/>
      <c r="K20" s="742"/>
      <c r="L20" s="742"/>
      <c r="M20" s="742"/>
      <c r="N20" s="742"/>
      <c r="O20" s="742"/>
      <c r="P20" s="742"/>
      <c r="Q20" s="743"/>
      <c r="R20" s="666">
        <v>839</v>
      </c>
      <c r="S20" s="667"/>
      <c r="T20" s="667"/>
      <c r="U20" s="667"/>
      <c r="V20" s="667"/>
      <c r="W20" s="667"/>
      <c r="X20" s="667"/>
      <c r="Y20" s="668"/>
      <c r="Z20" s="704">
        <v>0</v>
      </c>
      <c r="AA20" s="704"/>
      <c r="AB20" s="704"/>
      <c r="AC20" s="704"/>
      <c r="AD20" s="705">
        <v>839</v>
      </c>
      <c r="AE20" s="705"/>
      <c r="AF20" s="705"/>
      <c r="AG20" s="705"/>
      <c r="AH20" s="705"/>
      <c r="AI20" s="705"/>
      <c r="AJ20" s="705"/>
      <c r="AK20" s="705"/>
      <c r="AL20" s="669">
        <v>0</v>
      </c>
      <c r="AM20" s="670"/>
      <c r="AN20" s="670"/>
      <c r="AO20" s="706"/>
      <c r="AP20" s="663" t="s">
        <v>263</v>
      </c>
      <c r="AQ20" s="664"/>
      <c r="AR20" s="664"/>
      <c r="AS20" s="664"/>
      <c r="AT20" s="664"/>
      <c r="AU20" s="664"/>
      <c r="AV20" s="664"/>
      <c r="AW20" s="664"/>
      <c r="AX20" s="664"/>
      <c r="AY20" s="664"/>
      <c r="AZ20" s="664"/>
      <c r="BA20" s="664"/>
      <c r="BB20" s="664"/>
      <c r="BC20" s="664"/>
      <c r="BD20" s="664"/>
      <c r="BE20" s="664"/>
      <c r="BF20" s="665"/>
      <c r="BG20" s="666">
        <v>19</v>
      </c>
      <c r="BH20" s="667"/>
      <c r="BI20" s="667"/>
      <c r="BJ20" s="667"/>
      <c r="BK20" s="667"/>
      <c r="BL20" s="667"/>
      <c r="BM20" s="667"/>
      <c r="BN20" s="668"/>
      <c r="BO20" s="704">
        <v>0</v>
      </c>
      <c r="BP20" s="704"/>
      <c r="BQ20" s="704"/>
      <c r="BR20" s="704"/>
      <c r="BS20" s="705" t="s">
        <v>122</v>
      </c>
      <c r="BT20" s="705"/>
      <c r="BU20" s="705"/>
      <c r="BV20" s="705"/>
      <c r="BW20" s="705"/>
      <c r="BX20" s="705"/>
      <c r="BY20" s="705"/>
      <c r="BZ20" s="705"/>
      <c r="CA20" s="705"/>
      <c r="CB20" s="740"/>
      <c r="CD20" s="663" t="s">
        <v>264</v>
      </c>
      <c r="CE20" s="664"/>
      <c r="CF20" s="664"/>
      <c r="CG20" s="664"/>
      <c r="CH20" s="664"/>
      <c r="CI20" s="664"/>
      <c r="CJ20" s="664"/>
      <c r="CK20" s="664"/>
      <c r="CL20" s="664"/>
      <c r="CM20" s="664"/>
      <c r="CN20" s="664"/>
      <c r="CO20" s="664"/>
      <c r="CP20" s="664"/>
      <c r="CQ20" s="665"/>
      <c r="CR20" s="666">
        <v>4750149</v>
      </c>
      <c r="CS20" s="667"/>
      <c r="CT20" s="667"/>
      <c r="CU20" s="667"/>
      <c r="CV20" s="667"/>
      <c r="CW20" s="667"/>
      <c r="CX20" s="667"/>
      <c r="CY20" s="668"/>
      <c r="CZ20" s="704">
        <v>100</v>
      </c>
      <c r="DA20" s="704"/>
      <c r="DB20" s="704"/>
      <c r="DC20" s="704"/>
      <c r="DD20" s="672">
        <v>638862</v>
      </c>
      <c r="DE20" s="667"/>
      <c r="DF20" s="667"/>
      <c r="DG20" s="667"/>
      <c r="DH20" s="667"/>
      <c r="DI20" s="667"/>
      <c r="DJ20" s="667"/>
      <c r="DK20" s="667"/>
      <c r="DL20" s="667"/>
      <c r="DM20" s="667"/>
      <c r="DN20" s="667"/>
      <c r="DO20" s="667"/>
      <c r="DP20" s="668"/>
      <c r="DQ20" s="672">
        <v>3688551</v>
      </c>
      <c r="DR20" s="667"/>
      <c r="DS20" s="667"/>
      <c r="DT20" s="667"/>
      <c r="DU20" s="667"/>
      <c r="DV20" s="667"/>
      <c r="DW20" s="667"/>
      <c r="DX20" s="667"/>
      <c r="DY20" s="667"/>
      <c r="DZ20" s="667"/>
      <c r="EA20" s="667"/>
      <c r="EB20" s="667"/>
      <c r="EC20" s="703"/>
    </row>
    <row r="21" spans="2:133" ht="11.25" customHeight="1" x14ac:dyDescent="0.2">
      <c r="B21" s="663" t="s">
        <v>265</v>
      </c>
      <c r="C21" s="664"/>
      <c r="D21" s="664"/>
      <c r="E21" s="664"/>
      <c r="F21" s="664"/>
      <c r="G21" s="664"/>
      <c r="H21" s="664"/>
      <c r="I21" s="664"/>
      <c r="J21" s="664"/>
      <c r="K21" s="664"/>
      <c r="L21" s="664"/>
      <c r="M21" s="664"/>
      <c r="N21" s="664"/>
      <c r="O21" s="664"/>
      <c r="P21" s="664"/>
      <c r="Q21" s="665"/>
      <c r="R21" s="666">
        <v>2471391</v>
      </c>
      <c r="S21" s="667"/>
      <c r="T21" s="667"/>
      <c r="U21" s="667"/>
      <c r="V21" s="667"/>
      <c r="W21" s="667"/>
      <c r="X21" s="667"/>
      <c r="Y21" s="668"/>
      <c r="Z21" s="704">
        <v>50.3</v>
      </c>
      <c r="AA21" s="704"/>
      <c r="AB21" s="704"/>
      <c r="AC21" s="704"/>
      <c r="AD21" s="705">
        <v>2310532</v>
      </c>
      <c r="AE21" s="705"/>
      <c r="AF21" s="705"/>
      <c r="AG21" s="705"/>
      <c r="AH21" s="705"/>
      <c r="AI21" s="705"/>
      <c r="AJ21" s="705"/>
      <c r="AK21" s="705"/>
      <c r="AL21" s="669">
        <v>75.2</v>
      </c>
      <c r="AM21" s="670"/>
      <c r="AN21" s="670"/>
      <c r="AO21" s="706"/>
      <c r="AP21" s="663" t="s">
        <v>266</v>
      </c>
      <c r="AQ21" s="744"/>
      <c r="AR21" s="744"/>
      <c r="AS21" s="744"/>
      <c r="AT21" s="744"/>
      <c r="AU21" s="744"/>
      <c r="AV21" s="744"/>
      <c r="AW21" s="744"/>
      <c r="AX21" s="744"/>
      <c r="AY21" s="744"/>
      <c r="AZ21" s="744"/>
      <c r="BA21" s="744"/>
      <c r="BB21" s="744"/>
      <c r="BC21" s="744"/>
      <c r="BD21" s="744"/>
      <c r="BE21" s="744"/>
      <c r="BF21" s="745"/>
      <c r="BG21" s="666">
        <v>19</v>
      </c>
      <c r="BH21" s="667"/>
      <c r="BI21" s="667"/>
      <c r="BJ21" s="667"/>
      <c r="BK21" s="667"/>
      <c r="BL21" s="667"/>
      <c r="BM21" s="667"/>
      <c r="BN21" s="668"/>
      <c r="BO21" s="704">
        <v>0</v>
      </c>
      <c r="BP21" s="704"/>
      <c r="BQ21" s="704"/>
      <c r="BR21" s="704"/>
      <c r="BS21" s="705" t="s">
        <v>122</v>
      </c>
      <c r="BT21" s="705"/>
      <c r="BU21" s="705"/>
      <c r="BV21" s="705"/>
      <c r="BW21" s="705"/>
      <c r="BX21" s="705"/>
      <c r="BY21" s="705"/>
      <c r="BZ21" s="705"/>
      <c r="CA21" s="705"/>
      <c r="CB21" s="740"/>
      <c r="CD21" s="647"/>
      <c r="CE21" s="648"/>
      <c r="CF21" s="648"/>
      <c r="CG21" s="648"/>
      <c r="CH21" s="648"/>
      <c r="CI21" s="648"/>
      <c r="CJ21" s="648"/>
      <c r="CK21" s="648"/>
      <c r="CL21" s="648"/>
      <c r="CM21" s="648"/>
      <c r="CN21" s="648"/>
      <c r="CO21" s="648"/>
      <c r="CP21" s="648"/>
      <c r="CQ21" s="649"/>
      <c r="CR21" s="751"/>
      <c r="CS21" s="752"/>
      <c r="CT21" s="752"/>
      <c r="CU21" s="752"/>
      <c r="CV21" s="752"/>
      <c r="CW21" s="752"/>
      <c r="CX21" s="752"/>
      <c r="CY21" s="753"/>
      <c r="CZ21" s="754"/>
      <c r="DA21" s="754"/>
      <c r="DB21" s="754"/>
      <c r="DC21" s="754"/>
      <c r="DD21" s="755"/>
      <c r="DE21" s="752"/>
      <c r="DF21" s="752"/>
      <c r="DG21" s="752"/>
      <c r="DH21" s="752"/>
      <c r="DI21" s="752"/>
      <c r="DJ21" s="752"/>
      <c r="DK21" s="752"/>
      <c r="DL21" s="752"/>
      <c r="DM21" s="752"/>
      <c r="DN21" s="752"/>
      <c r="DO21" s="752"/>
      <c r="DP21" s="753"/>
      <c r="DQ21" s="755"/>
      <c r="DR21" s="752"/>
      <c r="DS21" s="752"/>
      <c r="DT21" s="752"/>
      <c r="DU21" s="752"/>
      <c r="DV21" s="752"/>
      <c r="DW21" s="752"/>
      <c r="DX21" s="752"/>
      <c r="DY21" s="752"/>
      <c r="DZ21" s="752"/>
      <c r="EA21" s="752"/>
      <c r="EB21" s="752"/>
      <c r="EC21" s="759"/>
    </row>
    <row r="22" spans="2:133" ht="11.25" customHeight="1" x14ac:dyDescent="0.2">
      <c r="B22" s="663" t="s">
        <v>267</v>
      </c>
      <c r="C22" s="664"/>
      <c r="D22" s="664"/>
      <c r="E22" s="664"/>
      <c r="F22" s="664"/>
      <c r="G22" s="664"/>
      <c r="H22" s="664"/>
      <c r="I22" s="664"/>
      <c r="J22" s="664"/>
      <c r="K22" s="664"/>
      <c r="L22" s="664"/>
      <c r="M22" s="664"/>
      <c r="N22" s="664"/>
      <c r="O22" s="664"/>
      <c r="P22" s="664"/>
      <c r="Q22" s="665"/>
      <c r="R22" s="666">
        <v>2310532</v>
      </c>
      <c r="S22" s="667"/>
      <c r="T22" s="667"/>
      <c r="U22" s="667"/>
      <c r="V22" s="667"/>
      <c r="W22" s="667"/>
      <c r="X22" s="667"/>
      <c r="Y22" s="668"/>
      <c r="Z22" s="704">
        <v>47</v>
      </c>
      <c r="AA22" s="704"/>
      <c r="AB22" s="704"/>
      <c r="AC22" s="704"/>
      <c r="AD22" s="705">
        <v>2310532</v>
      </c>
      <c r="AE22" s="705"/>
      <c r="AF22" s="705"/>
      <c r="AG22" s="705"/>
      <c r="AH22" s="705"/>
      <c r="AI22" s="705"/>
      <c r="AJ22" s="705"/>
      <c r="AK22" s="705"/>
      <c r="AL22" s="669">
        <v>75.2</v>
      </c>
      <c r="AM22" s="670"/>
      <c r="AN22" s="670"/>
      <c r="AO22" s="706"/>
      <c r="AP22" s="663" t="s">
        <v>268</v>
      </c>
      <c r="AQ22" s="744"/>
      <c r="AR22" s="744"/>
      <c r="AS22" s="744"/>
      <c r="AT22" s="744"/>
      <c r="AU22" s="744"/>
      <c r="AV22" s="744"/>
      <c r="AW22" s="744"/>
      <c r="AX22" s="744"/>
      <c r="AY22" s="744"/>
      <c r="AZ22" s="744"/>
      <c r="BA22" s="744"/>
      <c r="BB22" s="744"/>
      <c r="BC22" s="744"/>
      <c r="BD22" s="744"/>
      <c r="BE22" s="744"/>
      <c r="BF22" s="745"/>
      <c r="BG22" s="666" t="s">
        <v>122</v>
      </c>
      <c r="BH22" s="667"/>
      <c r="BI22" s="667"/>
      <c r="BJ22" s="667"/>
      <c r="BK22" s="667"/>
      <c r="BL22" s="667"/>
      <c r="BM22" s="667"/>
      <c r="BN22" s="668"/>
      <c r="BO22" s="704" t="s">
        <v>122</v>
      </c>
      <c r="BP22" s="704"/>
      <c r="BQ22" s="704"/>
      <c r="BR22" s="704"/>
      <c r="BS22" s="705" t="s">
        <v>122</v>
      </c>
      <c r="BT22" s="705"/>
      <c r="BU22" s="705"/>
      <c r="BV22" s="705"/>
      <c r="BW22" s="705"/>
      <c r="BX22" s="705"/>
      <c r="BY22" s="705"/>
      <c r="BZ22" s="705"/>
      <c r="CA22" s="705"/>
      <c r="CB22" s="740"/>
      <c r="CD22" s="724" t="s">
        <v>269</v>
      </c>
      <c r="CE22" s="725"/>
      <c r="CF22" s="725"/>
      <c r="CG22" s="725"/>
      <c r="CH22" s="725"/>
      <c r="CI22" s="725"/>
      <c r="CJ22" s="725"/>
      <c r="CK22" s="725"/>
      <c r="CL22" s="725"/>
      <c r="CM22" s="725"/>
      <c r="CN22" s="725"/>
      <c r="CO22" s="725"/>
      <c r="CP22" s="725"/>
      <c r="CQ22" s="725"/>
      <c r="CR22" s="725"/>
      <c r="CS22" s="725"/>
      <c r="CT22" s="725"/>
      <c r="CU22" s="725"/>
      <c r="CV22" s="725"/>
      <c r="CW22" s="725"/>
      <c r="CX22" s="725"/>
      <c r="CY22" s="725"/>
      <c r="CZ22" s="725"/>
      <c r="DA22" s="725"/>
      <c r="DB22" s="725"/>
      <c r="DC22" s="725"/>
      <c r="DD22" s="725"/>
      <c r="DE22" s="725"/>
      <c r="DF22" s="725"/>
      <c r="DG22" s="725"/>
      <c r="DH22" s="725"/>
      <c r="DI22" s="725"/>
      <c r="DJ22" s="725"/>
      <c r="DK22" s="725"/>
      <c r="DL22" s="725"/>
      <c r="DM22" s="725"/>
      <c r="DN22" s="725"/>
      <c r="DO22" s="725"/>
      <c r="DP22" s="725"/>
      <c r="DQ22" s="725"/>
      <c r="DR22" s="725"/>
      <c r="DS22" s="725"/>
      <c r="DT22" s="725"/>
      <c r="DU22" s="725"/>
      <c r="DV22" s="725"/>
      <c r="DW22" s="725"/>
      <c r="DX22" s="725"/>
      <c r="DY22" s="725"/>
      <c r="DZ22" s="725"/>
      <c r="EA22" s="725"/>
      <c r="EB22" s="725"/>
      <c r="EC22" s="726"/>
    </row>
    <row r="23" spans="2:133" ht="11.25" customHeight="1" x14ac:dyDescent="0.2">
      <c r="B23" s="663" t="s">
        <v>270</v>
      </c>
      <c r="C23" s="664"/>
      <c r="D23" s="664"/>
      <c r="E23" s="664"/>
      <c r="F23" s="664"/>
      <c r="G23" s="664"/>
      <c r="H23" s="664"/>
      <c r="I23" s="664"/>
      <c r="J23" s="664"/>
      <c r="K23" s="664"/>
      <c r="L23" s="664"/>
      <c r="M23" s="664"/>
      <c r="N23" s="664"/>
      <c r="O23" s="664"/>
      <c r="P23" s="664"/>
      <c r="Q23" s="665"/>
      <c r="R23" s="666">
        <v>156087</v>
      </c>
      <c r="S23" s="667"/>
      <c r="T23" s="667"/>
      <c r="U23" s="667"/>
      <c r="V23" s="667"/>
      <c r="W23" s="667"/>
      <c r="X23" s="667"/>
      <c r="Y23" s="668"/>
      <c r="Z23" s="704">
        <v>3.2</v>
      </c>
      <c r="AA23" s="704"/>
      <c r="AB23" s="704"/>
      <c r="AC23" s="704"/>
      <c r="AD23" s="705" t="s">
        <v>122</v>
      </c>
      <c r="AE23" s="705"/>
      <c r="AF23" s="705"/>
      <c r="AG23" s="705"/>
      <c r="AH23" s="705"/>
      <c r="AI23" s="705"/>
      <c r="AJ23" s="705"/>
      <c r="AK23" s="705"/>
      <c r="AL23" s="669" t="s">
        <v>122</v>
      </c>
      <c r="AM23" s="670"/>
      <c r="AN23" s="670"/>
      <c r="AO23" s="706"/>
      <c r="AP23" s="663" t="s">
        <v>271</v>
      </c>
      <c r="AQ23" s="744"/>
      <c r="AR23" s="744"/>
      <c r="AS23" s="744"/>
      <c r="AT23" s="744"/>
      <c r="AU23" s="744"/>
      <c r="AV23" s="744"/>
      <c r="AW23" s="744"/>
      <c r="AX23" s="744"/>
      <c r="AY23" s="744"/>
      <c r="AZ23" s="744"/>
      <c r="BA23" s="744"/>
      <c r="BB23" s="744"/>
      <c r="BC23" s="744"/>
      <c r="BD23" s="744"/>
      <c r="BE23" s="744"/>
      <c r="BF23" s="745"/>
      <c r="BG23" s="666" t="s">
        <v>122</v>
      </c>
      <c r="BH23" s="667"/>
      <c r="BI23" s="667"/>
      <c r="BJ23" s="667"/>
      <c r="BK23" s="667"/>
      <c r="BL23" s="667"/>
      <c r="BM23" s="667"/>
      <c r="BN23" s="668"/>
      <c r="BO23" s="704" t="s">
        <v>122</v>
      </c>
      <c r="BP23" s="704"/>
      <c r="BQ23" s="704"/>
      <c r="BR23" s="704"/>
      <c r="BS23" s="705" t="s">
        <v>122</v>
      </c>
      <c r="BT23" s="705"/>
      <c r="BU23" s="705"/>
      <c r="BV23" s="705"/>
      <c r="BW23" s="705"/>
      <c r="BX23" s="705"/>
      <c r="BY23" s="705"/>
      <c r="BZ23" s="705"/>
      <c r="CA23" s="705"/>
      <c r="CB23" s="740"/>
      <c r="CD23" s="724" t="s">
        <v>211</v>
      </c>
      <c r="CE23" s="725"/>
      <c r="CF23" s="725"/>
      <c r="CG23" s="725"/>
      <c r="CH23" s="725"/>
      <c r="CI23" s="725"/>
      <c r="CJ23" s="725"/>
      <c r="CK23" s="725"/>
      <c r="CL23" s="725"/>
      <c r="CM23" s="725"/>
      <c r="CN23" s="725"/>
      <c r="CO23" s="725"/>
      <c r="CP23" s="725"/>
      <c r="CQ23" s="726"/>
      <c r="CR23" s="724" t="s">
        <v>272</v>
      </c>
      <c r="CS23" s="725"/>
      <c r="CT23" s="725"/>
      <c r="CU23" s="725"/>
      <c r="CV23" s="725"/>
      <c r="CW23" s="725"/>
      <c r="CX23" s="725"/>
      <c r="CY23" s="726"/>
      <c r="CZ23" s="724" t="s">
        <v>273</v>
      </c>
      <c r="DA23" s="725"/>
      <c r="DB23" s="725"/>
      <c r="DC23" s="726"/>
      <c r="DD23" s="724" t="s">
        <v>274</v>
      </c>
      <c r="DE23" s="725"/>
      <c r="DF23" s="725"/>
      <c r="DG23" s="725"/>
      <c r="DH23" s="725"/>
      <c r="DI23" s="725"/>
      <c r="DJ23" s="725"/>
      <c r="DK23" s="726"/>
      <c r="DL23" s="756" t="s">
        <v>275</v>
      </c>
      <c r="DM23" s="757"/>
      <c r="DN23" s="757"/>
      <c r="DO23" s="757"/>
      <c r="DP23" s="757"/>
      <c r="DQ23" s="757"/>
      <c r="DR23" s="757"/>
      <c r="DS23" s="757"/>
      <c r="DT23" s="757"/>
      <c r="DU23" s="757"/>
      <c r="DV23" s="758"/>
      <c r="DW23" s="724" t="s">
        <v>276</v>
      </c>
      <c r="DX23" s="725"/>
      <c r="DY23" s="725"/>
      <c r="DZ23" s="725"/>
      <c r="EA23" s="725"/>
      <c r="EB23" s="725"/>
      <c r="EC23" s="726"/>
    </row>
    <row r="24" spans="2:133" ht="11.25" customHeight="1" x14ac:dyDescent="0.2">
      <c r="B24" s="663" t="s">
        <v>277</v>
      </c>
      <c r="C24" s="664"/>
      <c r="D24" s="664"/>
      <c r="E24" s="664"/>
      <c r="F24" s="664"/>
      <c r="G24" s="664"/>
      <c r="H24" s="664"/>
      <c r="I24" s="664"/>
      <c r="J24" s="664"/>
      <c r="K24" s="664"/>
      <c r="L24" s="664"/>
      <c r="M24" s="664"/>
      <c r="N24" s="664"/>
      <c r="O24" s="664"/>
      <c r="P24" s="664"/>
      <c r="Q24" s="665"/>
      <c r="R24" s="666">
        <v>4772</v>
      </c>
      <c r="S24" s="667"/>
      <c r="T24" s="667"/>
      <c r="U24" s="667"/>
      <c r="V24" s="667"/>
      <c r="W24" s="667"/>
      <c r="X24" s="667"/>
      <c r="Y24" s="668"/>
      <c r="Z24" s="704">
        <v>0.1</v>
      </c>
      <c r="AA24" s="704"/>
      <c r="AB24" s="704"/>
      <c r="AC24" s="704"/>
      <c r="AD24" s="705" t="s">
        <v>122</v>
      </c>
      <c r="AE24" s="705"/>
      <c r="AF24" s="705"/>
      <c r="AG24" s="705"/>
      <c r="AH24" s="705"/>
      <c r="AI24" s="705"/>
      <c r="AJ24" s="705"/>
      <c r="AK24" s="705"/>
      <c r="AL24" s="669" t="s">
        <v>122</v>
      </c>
      <c r="AM24" s="670"/>
      <c r="AN24" s="670"/>
      <c r="AO24" s="706"/>
      <c r="AP24" s="663" t="s">
        <v>278</v>
      </c>
      <c r="AQ24" s="744"/>
      <c r="AR24" s="744"/>
      <c r="AS24" s="744"/>
      <c r="AT24" s="744"/>
      <c r="AU24" s="744"/>
      <c r="AV24" s="744"/>
      <c r="AW24" s="744"/>
      <c r="AX24" s="744"/>
      <c r="AY24" s="744"/>
      <c r="AZ24" s="744"/>
      <c r="BA24" s="744"/>
      <c r="BB24" s="744"/>
      <c r="BC24" s="744"/>
      <c r="BD24" s="744"/>
      <c r="BE24" s="744"/>
      <c r="BF24" s="745"/>
      <c r="BG24" s="666" t="s">
        <v>122</v>
      </c>
      <c r="BH24" s="667"/>
      <c r="BI24" s="667"/>
      <c r="BJ24" s="667"/>
      <c r="BK24" s="667"/>
      <c r="BL24" s="667"/>
      <c r="BM24" s="667"/>
      <c r="BN24" s="668"/>
      <c r="BO24" s="704" t="s">
        <v>122</v>
      </c>
      <c r="BP24" s="704"/>
      <c r="BQ24" s="704"/>
      <c r="BR24" s="704"/>
      <c r="BS24" s="705" t="s">
        <v>122</v>
      </c>
      <c r="BT24" s="705"/>
      <c r="BU24" s="705"/>
      <c r="BV24" s="705"/>
      <c r="BW24" s="705"/>
      <c r="BX24" s="705"/>
      <c r="BY24" s="705"/>
      <c r="BZ24" s="705"/>
      <c r="CA24" s="705"/>
      <c r="CB24" s="740"/>
      <c r="CD24" s="721" t="s">
        <v>279</v>
      </c>
      <c r="CE24" s="722"/>
      <c r="CF24" s="722"/>
      <c r="CG24" s="722"/>
      <c r="CH24" s="722"/>
      <c r="CI24" s="722"/>
      <c r="CJ24" s="722"/>
      <c r="CK24" s="722"/>
      <c r="CL24" s="722"/>
      <c r="CM24" s="722"/>
      <c r="CN24" s="722"/>
      <c r="CO24" s="722"/>
      <c r="CP24" s="722"/>
      <c r="CQ24" s="723"/>
      <c r="CR24" s="718">
        <v>1883407</v>
      </c>
      <c r="CS24" s="719"/>
      <c r="CT24" s="719"/>
      <c r="CU24" s="719"/>
      <c r="CV24" s="719"/>
      <c r="CW24" s="719"/>
      <c r="CX24" s="719"/>
      <c r="CY24" s="747"/>
      <c r="CZ24" s="748">
        <v>39.6</v>
      </c>
      <c r="DA24" s="730"/>
      <c r="DB24" s="730"/>
      <c r="DC24" s="750"/>
      <c r="DD24" s="746">
        <v>1663386</v>
      </c>
      <c r="DE24" s="719"/>
      <c r="DF24" s="719"/>
      <c r="DG24" s="719"/>
      <c r="DH24" s="719"/>
      <c r="DI24" s="719"/>
      <c r="DJ24" s="719"/>
      <c r="DK24" s="747"/>
      <c r="DL24" s="746">
        <v>1603731</v>
      </c>
      <c r="DM24" s="719"/>
      <c r="DN24" s="719"/>
      <c r="DO24" s="719"/>
      <c r="DP24" s="719"/>
      <c r="DQ24" s="719"/>
      <c r="DR24" s="719"/>
      <c r="DS24" s="719"/>
      <c r="DT24" s="719"/>
      <c r="DU24" s="719"/>
      <c r="DV24" s="747"/>
      <c r="DW24" s="748">
        <v>52.1</v>
      </c>
      <c r="DX24" s="730"/>
      <c r="DY24" s="730"/>
      <c r="DZ24" s="730"/>
      <c r="EA24" s="730"/>
      <c r="EB24" s="730"/>
      <c r="EC24" s="749"/>
    </row>
    <row r="25" spans="2:133" ht="11.25" customHeight="1" x14ac:dyDescent="0.2">
      <c r="B25" s="663" t="s">
        <v>280</v>
      </c>
      <c r="C25" s="664"/>
      <c r="D25" s="664"/>
      <c r="E25" s="664"/>
      <c r="F25" s="664"/>
      <c r="G25" s="664"/>
      <c r="H25" s="664"/>
      <c r="I25" s="664"/>
      <c r="J25" s="664"/>
      <c r="K25" s="664"/>
      <c r="L25" s="664"/>
      <c r="M25" s="664"/>
      <c r="N25" s="664"/>
      <c r="O25" s="664"/>
      <c r="P25" s="664"/>
      <c r="Q25" s="665"/>
      <c r="R25" s="666">
        <v>3230235</v>
      </c>
      <c r="S25" s="667"/>
      <c r="T25" s="667"/>
      <c r="U25" s="667"/>
      <c r="V25" s="667"/>
      <c r="W25" s="667"/>
      <c r="X25" s="667"/>
      <c r="Y25" s="668"/>
      <c r="Z25" s="704">
        <v>65.8</v>
      </c>
      <c r="AA25" s="704"/>
      <c r="AB25" s="704"/>
      <c r="AC25" s="704"/>
      <c r="AD25" s="705">
        <v>3069376</v>
      </c>
      <c r="AE25" s="705"/>
      <c r="AF25" s="705"/>
      <c r="AG25" s="705"/>
      <c r="AH25" s="705"/>
      <c r="AI25" s="705"/>
      <c r="AJ25" s="705"/>
      <c r="AK25" s="705"/>
      <c r="AL25" s="669">
        <v>99.9</v>
      </c>
      <c r="AM25" s="670"/>
      <c r="AN25" s="670"/>
      <c r="AO25" s="706"/>
      <c r="AP25" s="663" t="s">
        <v>281</v>
      </c>
      <c r="AQ25" s="744"/>
      <c r="AR25" s="744"/>
      <c r="AS25" s="744"/>
      <c r="AT25" s="744"/>
      <c r="AU25" s="744"/>
      <c r="AV25" s="744"/>
      <c r="AW25" s="744"/>
      <c r="AX25" s="744"/>
      <c r="AY25" s="744"/>
      <c r="AZ25" s="744"/>
      <c r="BA25" s="744"/>
      <c r="BB25" s="744"/>
      <c r="BC25" s="744"/>
      <c r="BD25" s="744"/>
      <c r="BE25" s="744"/>
      <c r="BF25" s="745"/>
      <c r="BG25" s="666" t="s">
        <v>122</v>
      </c>
      <c r="BH25" s="667"/>
      <c r="BI25" s="667"/>
      <c r="BJ25" s="667"/>
      <c r="BK25" s="667"/>
      <c r="BL25" s="667"/>
      <c r="BM25" s="667"/>
      <c r="BN25" s="668"/>
      <c r="BO25" s="704" t="s">
        <v>122</v>
      </c>
      <c r="BP25" s="704"/>
      <c r="BQ25" s="704"/>
      <c r="BR25" s="704"/>
      <c r="BS25" s="705" t="s">
        <v>122</v>
      </c>
      <c r="BT25" s="705"/>
      <c r="BU25" s="705"/>
      <c r="BV25" s="705"/>
      <c r="BW25" s="705"/>
      <c r="BX25" s="705"/>
      <c r="BY25" s="705"/>
      <c r="BZ25" s="705"/>
      <c r="CA25" s="705"/>
      <c r="CB25" s="740"/>
      <c r="CD25" s="663" t="s">
        <v>282</v>
      </c>
      <c r="CE25" s="664"/>
      <c r="CF25" s="664"/>
      <c r="CG25" s="664"/>
      <c r="CH25" s="664"/>
      <c r="CI25" s="664"/>
      <c r="CJ25" s="664"/>
      <c r="CK25" s="664"/>
      <c r="CL25" s="664"/>
      <c r="CM25" s="664"/>
      <c r="CN25" s="664"/>
      <c r="CO25" s="664"/>
      <c r="CP25" s="664"/>
      <c r="CQ25" s="665"/>
      <c r="CR25" s="666">
        <v>841360</v>
      </c>
      <c r="CS25" s="679"/>
      <c r="CT25" s="679"/>
      <c r="CU25" s="679"/>
      <c r="CV25" s="679"/>
      <c r="CW25" s="679"/>
      <c r="CX25" s="679"/>
      <c r="CY25" s="680"/>
      <c r="CZ25" s="669">
        <v>17.7</v>
      </c>
      <c r="DA25" s="681"/>
      <c r="DB25" s="681"/>
      <c r="DC25" s="682"/>
      <c r="DD25" s="672">
        <v>812848</v>
      </c>
      <c r="DE25" s="679"/>
      <c r="DF25" s="679"/>
      <c r="DG25" s="679"/>
      <c r="DH25" s="679"/>
      <c r="DI25" s="679"/>
      <c r="DJ25" s="679"/>
      <c r="DK25" s="680"/>
      <c r="DL25" s="672">
        <v>788461</v>
      </c>
      <c r="DM25" s="679"/>
      <c r="DN25" s="679"/>
      <c r="DO25" s="679"/>
      <c r="DP25" s="679"/>
      <c r="DQ25" s="679"/>
      <c r="DR25" s="679"/>
      <c r="DS25" s="679"/>
      <c r="DT25" s="679"/>
      <c r="DU25" s="679"/>
      <c r="DV25" s="680"/>
      <c r="DW25" s="669">
        <v>25.6</v>
      </c>
      <c r="DX25" s="681"/>
      <c r="DY25" s="681"/>
      <c r="DZ25" s="681"/>
      <c r="EA25" s="681"/>
      <c r="EB25" s="681"/>
      <c r="EC25" s="693"/>
    </row>
    <row r="26" spans="2:133" ht="11.25" customHeight="1" x14ac:dyDescent="0.2">
      <c r="B26" s="663" t="s">
        <v>283</v>
      </c>
      <c r="C26" s="664"/>
      <c r="D26" s="664"/>
      <c r="E26" s="664"/>
      <c r="F26" s="664"/>
      <c r="G26" s="664"/>
      <c r="H26" s="664"/>
      <c r="I26" s="664"/>
      <c r="J26" s="664"/>
      <c r="K26" s="664"/>
      <c r="L26" s="664"/>
      <c r="M26" s="664"/>
      <c r="N26" s="664"/>
      <c r="O26" s="664"/>
      <c r="P26" s="664"/>
      <c r="Q26" s="665"/>
      <c r="R26" s="666">
        <v>478</v>
      </c>
      <c r="S26" s="667"/>
      <c r="T26" s="667"/>
      <c r="U26" s="667"/>
      <c r="V26" s="667"/>
      <c r="W26" s="667"/>
      <c r="X26" s="667"/>
      <c r="Y26" s="668"/>
      <c r="Z26" s="704">
        <v>0</v>
      </c>
      <c r="AA26" s="704"/>
      <c r="AB26" s="704"/>
      <c r="AC26" s="704"/>
      <c r="AD26" s="705">
        <v>478</v>
      </c>
      <c r="AE26" s="705"/>
      <c r="AF26" s="705"/>
      <c r="AG26" s="705"/>
      <c r="AH26" s="705"/>
      <c r="AI26" s="705"/>
      <c r="AJ26" s="705"/>
      <c r="AK26" s="705"/>
      <c r="AL26" s="669">
        <v>0</v>
      </c>
      <c r="AM26" s="670"/>
      <c r="AN26" s="670"/>
      <c r="AO26" s="706"/>
      <c r="AP26" s="663" t="s">
        <v>284</v>
      </c>
      <c r="AQ26" s="744"/>
      <c r="AR26" s="744"/>
      <c r="AS26" s="744"/>
      <c r="AT26" s="744"/>
      <c r="AU26" s="744"/>
      <c r="AV26" s="744"/>
      <c r="AW26" s="744"/>
      <c r="AX26" s="744"/>
      <c r="AY26" s="744"/>
      <c r="AZ26" s="744"/>
      <c r="BA26" s="744"/>
      <c r="BB26" s="744"/>
      <c r="BC26" s="744"/>
      <c r="BD26" s="744"/>
      <c r="BE26" s="744"/>
      <c r="BF26" s="745"/>
      <c r="BG26" s="666" t="s">
        <v>122</v>
      </c>
      <c r="BH26" s="667"/>
      <c r="BI26" s="667"/>
      <c r="BJ26" s="667"/>
      <c r="BK26" s="667"/>
      <c r="BL26" s="667"/>
      <c r="BM26" s="667"/>
      <c r="BN26" s="668"/>
      <c r="BO26" s="704" t="s">
        <v>122</v>
      </c>
      <c r="BP26" s="704"/>
      <c r="BQ26" s="704"/>
      <c r="BR26" s="704"/>
      <c r="BS26" s="705" t="s">
        <v>122</v>
      </c>
      <c r="BT26" s="705"/>
      <c r="BU26" s="705"/>
      <c r="BV26" s="705"/>
      <c r="BW26" s="705"/>
      <c r="BX26" s="705"/>
      <c r="BY26" s="705"/>
      <c r="BZ26" s="705"/>
      <c r="CA26" s="705"/>
      <c r="CB26" s="740"/>
      <c r="CD26" s="663" t="s">
        <v>285</v>
      </c>
      <c r="CE26" s="664"/>
      <c r="CF26" s="664"/>
      <c r="CG26" s="664"/>
      <c r="CH26" s="664"/>
      <c r="CI26" s="664"/>
      <c r="CJ26" s="664"/>
      <c r="CK26" s="664"/>
      <c r="CL26" s="664"/>
      <c r="CM26" s="664"/>
      <c r="CN26" s="664"/>
      <c r="CO26" s="664"/>
      <c r="CP26" s="664"/>
      <c r="CQ26" s="665"/>
      <c r="CR26" s="666">
        <v>514488</v>
      </c>
      <c r="CS26" s="667"/>
      <c r="CT26" s="667"/>
      <c r="CU26" s="667"/>
      <c r="CV26" s="667"/>
      <c r="CW26" s="667"/>
      <c r="CX26" s="667"/>
      <c r="CY26" s="668"/>
      <c r="CZ26" s="669">
        <v>10.8</v>
      </c>
      <c r="DA26" s="681"/>
      <c r="DB26" s="681"/>
      <c r="DC26" s="682"/>
      <c r="DD26" s="672">
        <v>497419</v>
      </c>
      <c r="DE26" s="667"/>
      <c r="DF26" s="667"/>
      <c r="DG26" s="667"/>
      <c r="DH26" s="667"/>
      <c r="DI26" s="667"/>
      <c r="DJ26" s="667"/>
      <c r="DK26" s="668"/>
      <c r="DL26" s="672" t="s">
        <v>122</v>
      </c>
      <c r="DM26" s="667"/>
      <c r="DN26" s="667"/>
      <c r="DO26" s="667"/>
      <c r="DP26" s="667"/>
      <c r="DQ26" s="667"/>
      <c r="DR26" s="667"/>
      <c r="DS26" s="667"/>
      <c r="DT26" s="667"/>
      <c r="DU26" s="667"/>
      <c r="DV26" s="668"/>
      <c r="DW26" s="669" t="s">
        <v>122</v>
      </c>
      <c r="DX26" s="681"/>
      <c r="DY26" s="681"/>
      <c r="DZ26" s="681"/>
      <c r="EA26" s="681"/>
      <c r="EB26" s="681"/>
      <c r="EC26" s="693"/>
    </row>
    <row r="27" spans="2:133" ht="11.25" customHeight="1" x14ac:dyDescent="0.2">
      <c r="B27" s="663" t="s">
        <v>286</v>
      </c>
      <c r="C27" s="664"/>
      <c r="D27" s="664"/>
      <c r="E27" s="664"/>
      <c r="F27" s="664"/>
      <c r="G27" s="664"/>
      <c r="H27" s="664"/>
      <c r="I27" s="664"/>
      <c r="J27" s="664"/>
      <c r="K27" s="664"/>
      <c r="L27" s="664"/>
      <c r="M27" s="664"/>
      <c r="N27" s="664"/>
      <c r="O27" s="664"/>
      <c r="P27" s="664"/>
      <c r="Q27" s="665"/>
      <c r="R27" s="666">
        <v>11207</v>
      </c>
      <c r="S27" s="667"/>
      <c r="T27" s="667"/>
      <c r="U27" s="667"/>
      <c r="V27" s="667"/>
      <c r="W27" s="667"/>
      <c r="X27" s="667"/>
      <c r="Y27" s="668"/>
      <c r="Z27" s="704">
        <v>0.2</v>
      </c>
      <c r="AA27" s="704"/>
      <c r="AB27" s="704"/>
      <c r="AC27" s="704"/>
      <c r="AD27" s="705">
        <v>50</v>
      </c>
      <c r="AE27" s="705"/>
      <c r="AF27" s="705"/>
      <c r="AG27" s="705"/>
      <c r="AH27" s="705"/>
      <c r="AI27" s="705"/>
      <c r="AJ27" s="705"/>
      <c r="AK27" s="705"/>
      <c r="AL27" s="669">
        <v>0</v>
      </c>
      <c r="AM27" s="670"/>
      <c r="AN27" s="670"/>
      <c r="AO27" s="706"/>
      <c r="AP27" s="663" t="s">
        <v>287</v>
      </c>
      <c r="AQ27" s="664"/>
      <c r="AR27" s="664"/>
      <c r="AS27" s="664"/>
      <c r="AT27" s="664"/>
      <c r="AU27" s="664"/>
      <c r="AV27" s="664"/>
      <c r="AW27" s="664"/>
      <c r="AX27" s="664"/>
      <c r="AY27" s="664"/>
      <c r="AZ27" s="664"/>
      <c r="BA27" s="664"/>
      <c r="BB27" s="664"/>
      <c r="BC27" s="664"/>
      <c r="BD27" s="664"/>
      <c r="BE27" s="664"/>
      <c r="BF27" s="665"/>
      <c r="BG27" s="666">
        <v>487984</v>
      </c>
      <c r="BH27" s="667"/>
      <c r="BI27" s="667"/>
      <c r="BJ27" s="667"/>
      <c r="BK27" s="667"/>
      <c r="BL27" s="667"/>
      <c r="BM27" s="667"/>
      <c r="BN27" s="668"/>
      <c r="BO27" s="704">
        <v>100</v>
      </c>
      <c r="BP27" s="704"/>
      <c r="BQ27" s="704"/>
      <c r="BR27" s="704"/>
      <c r="BS27" s="705" t="s">
        <v>122</v>
      </c>
      <c r="BT27" s="705"/>
      <c r="BU27" s="705"/>
      <c r="BV27" s="705"/>
      <c r="BW27" s="705"/>
      <c r="BX27" s="705"/>
      <c r="BY27" s="705"/>
      <c r="BZ27" s="705"/>
      <c r="CA27" s="705"/>
      <c r="CB27" s="740"/>
      <c r="CD27" s="663" t="s">
        <v>288</v>
      </c>
      <c r="CE27" s="664"/>
      <c r="CF27" s="664"/>
      <c r="CG27" s="664"/>
      <c r="CH27" s="664"/>
      <c r="CI27" s="664"/>
      <c r="CJ27" s="664"/>
      <c r="CK27" s="664"/>
      <c r="CL27" s="664"/>
      <c r="CM27" s="664"/>
      <c r="CN27" s="664"/>
      <c r="CO27" s="664"/>
      <c r="CP27" s="664"/>
      <c r="CQ27" s="665"/>
      <c r="CR27" s="666">
        <v>318899</v>
      </c>
      <c r="CS27" s="679"/>
      <c r="CT27" s="679"/>
      <c r="CU27" s="679"/>
      <c r="CV27" s="679"/>
      <c r="CW27" s="679"/>
      <c r="CX27" s="679"/>
      <c r="CY27" s="680"/>
      <c r="CZ27" s="669">
        <v>6.7</v>
      </c>
      <c r="DA27" s="681"/>
      <c r="DB27" s="681"/>
      <c r="DC27" s="682"/>
      <c r="DD27" s="672">
        <v>127390</v>
      </c>
      <c r="DE27" s="679"/>
      <c r="DF27" s="679"/>
      <c r="DG27" s="679"/>
      <c r="DH27" s="679"/>
      <c r="DI27" s="679"/>
      <c r="DJ27" s="679"/>
      <c r="DK27" s="680"/>
      <c r="DL27" s="672">
        <v>92122</v>
      </c>
      <c r="DM27" s="679"/>
      <c r="DN27" s="679"/>
      <c r="DO27" s="679"/>
      <c r="DP27" s="679"/>
      <c r="DQ27" s="679"/>
      <c r="DR27" s="679"/>
      <c r="DS27" s="679"/>
      <c r="DT27" s="679"/>
      <c r="DU27" s="679"/>
      <c r="DV27" s="680"/>
      <c r="DW27" s="669">
        <v>3</v>
      </c>
      <c r="DX27" s="681"/>
      <c r="DY27" s="681"/>
      <c r="DZ27" s="681"/>
      <c r="EA27" s="681"/>
      <c r="EB27" s="681"/>
      <c r="EC27" s="693"/>
    </row>
    <row r="28" spans="2:133" ht="11.25" customHeight="1" x14ac:dyDescent="0.2">
      <c r="B28" s="663" t="s">
        <v>289</v>
      </c>
      <c r="C28" s="664"/>
      <c r="D28" s="664"/>
      <c r="E28" s="664"/>
      <c r="F28" s="664"/>
      <c r="G28" s="664"/>
      <c r="H28" s="664"/>
      <c r="I28" s="664"/>
      <c r="J28" s="664"/>
      <c r="K28" s="664"/>
      <c r="L28" s="664"/>
      <c r="M28" s="664"/>
      <c r="N28" s="664"/>
      <c r="O28" s="664"/>
      <c r="P28" s="664"/>
      <c r="Q28" s="665"/>
      <c r="R28" s="666">
        <v>34025</v>
      </c>
      <c r="S28" s="667"/>
      <c r="T28" s="667"/>
      <c r="U28" s="667"/>
      <c r="V28" s="667"/>
      <c r="W28" s="667"/>
      <c r="X28" s="667"/>
      <c r="Y28" s="668"/>
      <c r="Z28" s="704">
        <v>0.7</v>
      </c>
      <c r="AA28" s="704"/>
      <c r="AB28" s="704"/>
      <c r="AC28" s="704"/>
      <c r="AD28" s="705">
        <v>313</v>
      </c>
      <c r="AE28" s="705"/>
      <c r="AF28" s="705"/>
      <c r="AG28" s="705"/>
      <c r="AH28" s="705"/>
      <c r="AI28" s="705"/>
      <c r="AJ28" s="705"/>
      <c r="AK28" s="705"/>
      <c r="AL28" s="669">
        <v>0</v>
      </c>
      <c r="AM28" s="670"/>
      <c r="AN28" s="670"/>
      <c r="AO28" s="706"/>
      <c r="AP28" s="663"/>
      <c r="AQ28" s="664"/>
      <c r="AR28" s="664"/>
      <c r="AS28" s="664"/>
      <c r="AT28" s="664"/>
      <c r="AU28" s="664"/>
      <c r="AV28" s="664"/>
      <c r="AW28" s="664"/>
      <c r="AX28" s="664"/>
      <c r="AY28" s="664"/>
      <c r="AZ28" s="664"/>
      <c r="BA28" s="664"/>
      <c r="BB28" s="664"/>
      <c r="BC28" s="664"/>
      <c r="BD28" s="664"/>
      <c r="BE28" s="664"/>
      <c r="BF28" s="665"/>
      <c r="BG28" s="666"/>
      <c r="BH28" s="667"/>
      <c r="BI28" s="667"/>
      <c r="BJ28" s="667"/>
      <c r="BK28" s="667"/>
      <c r="BL28" s="667"/>
      <c r="BM28" s="667"/>
      <c r="BN28" s="668"/>
      <c r="BO28" s="704"/>
      <c r="BP28" s="704"/>
      <c r="BQ28" s="704"/>
      <c r="BR28" s="704"/>
      <c r="BS28" s="672"/>
      <c r="BT28" s="667"/>
      <c r="BU28" s="667"/>
      <c r="BV28" s="667"/>
      <c r="BW28" s="667"/>
      <c r="BX28" s="667"/>
      <c r="BY28" s="667"/>
      <c r="BZ28" s="667"/>
      <c r="CA28" s="667"/>
      <c r="CB28" s="703"/>
      <c r="CD28" s="663" t="s">
        <v>290</v>
      </c>
      <c r="CE28" s="664"/>
      <c r="CF28" s="664"/>
      <c r="CG28" s="664"/>
      <c r="CH28" s="664"/>
      <c r="CI28" s="664"/>
      <c r="CJ28" s="664"/>
      <c r="CK28" s="664"/>
      <c r="CL28" s="664"/>
      <c r="CM28" s="664"/>
      <c r="CN28" s="664"/>
      <c r="CO28" s="664"/>
      <c r="CP28" s="664"/>
      <c r="CQ28" s="665"/>
      <c r="CR28" s="666">
        <v>723148</v>
      </c>
      <c r="CS28" s="667"/>
      <c r="CT28" s="667"/>
      <c r="CU28" s="667"/>
      <c r="CV28" s="667"/>
      <c r="CW28" s="667"/>
      <c r="CX28" s="667"/>
      <c r="CY28" s="668"/>
      <c r="CZ28" s="669">
        <v>15.2</v>
      </c>
      <c r="DA28" s="681"/>
      <c r="DB28" s="681"/>
      <c r="DC28" s="682"/>
      <c r="DD28" s="672">
        <v>723148</v>
      </c>
      <c r="DE28" s="667"/>
      <c r="DF28" s="667"/>
      <c r="DG28" s="667"/>
      <c r="DH28" s="667"/>
      <c r="DI28" s="667"/>
      <c r="DJ28" s="667"/>
      <c r="DK28" s="668"/>
      <c r="DL28" s="672">
        <v>723148</v>
      </c>
      <c r="DM28" s="667"/>
      <c r="DN28" s="667"/>
      <c r="DO28" s="667"/>
      <c r="DP28" s="667"/>
      <c r="DQ28" s="667"/>
      <c r="DR28" s="667"/>
      <c r="DS28" s="667"/>
      <c r="DT28" s="667"/>
      <c r="DU28" s="667"/>
      <c r="DV28" s="668"/>
      <c r="DW28" s="669">
        <v>23.5</v>
      </c>
      <c r="DX28" s="681"/>
      <c r="DY28" s="681"/>
      <c r="DZ28" s="681"/>
      <c r="EA28" s="681"/>
      <c r="EB28" s="681"/>
      <c r="EC28" s="693"/>
    </row>
    <row r="29" spans="2:133" ht="11.25" customHeight="1" x14ac:dyDescent="0.2">
      <c r="B29" s="663" t="s">
        <v>291</v>
      </c>
      <c r="C29" s="664"/>
      <c r="D29" s="664"/>
      <c r="E29" s="664"/>
      <c r="F29" s="664"/>
      <c r="G29" s="664"/>
      <c r="H29" s="664"/>
      <c r="I29" s="664"/>
      <c r="J29" s="664"/>
      <c r="K29" s="664"/>
      <c r="L29" s="664"/>
      <c r="M29" s="664"/>
      <c r="N29" s="664"/>
      <c r="O29" s="664"/>
      <c r="P29" s="664"/>
      <c r="Q29" s="665"/>
      <c r="R29" s="666">
        <v>2684</v>
      </c>
      <c r="S29" s="667"/>
      <c r="T29" s="667"/>
      <c r="U29" s="667"/>
      <c r="V29" s="667"/>
      <c r="W29" s="667"/>
      <c r="X29" s="667"/>
      <c r="Y29" s="668"/>
      <c r="Z29" s="704">
        <v>0.1</v>
      </c>
      <c r="AA29" s="704"/>
      <c r="AB29" s="704"/>
      <c r="AC29" s="704"/>
      <c r="AD29" s="705">
        <v>1</v>
      </c>
      <c r="AE29" s="705"/>
      <c r="AF29" s="705"/>
      <c r="AG29" s="705"/>
      <c r="AH29" s="705"/>
      <c r="AI29" s="705"/>
      <c r="AJ29" s="705"/>
      <c r="AK29" s="705"/>
      <c r="AL29" s="669">
        <v>0</v>
      </c>
      <c r="AM29" s="670"/>
      <c r="AN29" s="670"/>
      <c r="AO29" s="706"/>
      <c r="AP29" s="647"/>
      <c r="AQ29" s="648"/>
      <c r="AR29" s="648"/>
      <c r="AS29" s="648"/>
      <c r="AT29" s="648"/>
      <c r="AU29" s="648"/>
      <c r="AV29" s="648"/>
      <c r="AW29" s="648"/>
      <c r="AX29" s="648"/>
      <c r="AY29" s="648"/>
      <c r="AZ29" s="648"/>
      <c r="BA29" s="648"/>
      <c r="BB29" s="648"/>
      <c r="BC29" s="648"/>
      <c r="BD29" s="648"/>
      <c r="BE29" s="648"/>
      <c r="BF29" s="649"/>
      <c r="BG29" s="666"/>
      <c r="BH29" s="667"/>
      <c r="BI29" s="667"/>
      <c r="BJ29" s="667"/>
      <c r="BK29" s="667"/>
      <c r="BL29" s="667"/>
      <c r="BM29" s="667"/>
      <c r="BN29" s="668"/>
      <c r="BO29" s="704"/>
      <c r="BP29" s="704"/>
      <c r="BQ29" s="704"/>
      <c r="BR29" s="704"/>
      <c r="BS29" s="705"/>
      <c r="BT29" s="705"/>
      <c r="BU29" s="705"/>
      <c r="BV29" s="705"/>
      <c r="BW29" s="705"/>
      <c r="BX29" s="705"/>
      <c r="BY29" s="705"/>
      <c r="BZ29" s="705"/>
      <c r="CA29" s="705"/>
      <c r="CB29" s="740"/>
      <c r="CD29" s="685" t="s">
        <v>292</v>
      </c>
      <c r="CE29" s="686"/>
      <c r="CF29" s="663" t="s">
        <v>66</v>
      </c>
      <c r="CG29" s="664"/>
      <c r="CH29" s="664"/>
      <c r="CI29" s="664"/>
      <c r="CJ29" s="664"/>
      <c r="CK29" s="664"/>
      <c r="CL29" s="664"/>
      <c r="CM29" s="664"/>
      <c r="CN29" s="664"/>
      <c r="CO29" s="664"/>
      <c r="CP29" s="664"/>
      <c r="CQ29" s="665"/>
      <c r="CR29" s="666">
        <v>723148</v>
      </c>
      <c r="CS29" s="679"/>
      <c r="CT29" s="679"/>
      <c r="CU29" s="679"/>
      <c r="CV29" s="679"/>
      <c r="CW29" s="679"/>
      <c r="CX29" s="679"/>
      <c r="CY29" s="680"/>
      <c r="CZ29" s="669">
        <v>15.2</v>
      </c>
      <c r="DA29" s="681"/>
      <c r="DB29" s="681"/>
      <c r="DC29" s="682"/>
      <c r="DD29" s="672">
        <v>723148</v>
      </c>
      <c r="DE29" s="679"/>
      <c r="DF29" s="679"/>
      <c r="DG29" s="679"/>
      <c r="DH29" s="679"/>
      <c r="DI29" s="679"/>
      <c r="DJ29" s="679"/>
      <c r="DK29" s="680"/>
      <c r="DL29" s="672">
        <v>723148</v>
      </c>
      <c r="DM29" s="679"/>
      <c r="DN29" s="679"/>
      <c r="DO29" s="679"/>
      <c r="DP29" s="679"/>
      <c r="DQ29" s="679"/>
      <c r="DR29" s="679"/>
      <c r="DS29" s="679"/>
      <c r="DT29" s="679"/>
      <c r="DU29" s="679"/>
      <c r="DV29" s="680"/>
      <c r="DW29" s="669">
        <v>23.5</v>
      </c>
      <c r="DX29" s="681"/>
      <c r="DY29" s="681"/>
      <c r="DZ29" s="681"/>
      <c r="EA29" s="681"/>
      <c r="EB29" s="681"/>
      <c r="EC29" s="693"/>
    </row>
    <row r="30" spans="2:133" ht="11.25" customHeight="1" x14ac:dyDescent="0.2">
      <c r="B30" s="663" t="s">
        <v>293</v>
      </c>
      <c r="C30" s="664"/>
      <c r="D30" s="664"/>
      <c r="E30" s="664"/>
      <c r="F30" s="664"/>
      <c r="G30" s="664"/>
      <c r="H30" s="664"/>
      <c r="I30" s="664"/>
      <c r="J30" s="664"/>
      <c r="K30" s="664"/>
      <c r="L30" s="664"/>
      <c r="M30" s="664"/>
      <c r="N30" s="664"/>
      <c r="O30" s="664"/>
      <c r="P30" s="664"/>
      <c r="Q30" s="665"/>
      <c r="R30" s="666">
        <v>327411</v>
      </c>
      <c r="S30" s="667"/>
      <c r="T30" s="667"/>
      <c r="U30" s="667"/>
      <c r="V30" s="667"/>
      <c r="W30" s="667"/>
      <c r="X30" s="667"/>
      <c r="Y30" s="668"/>
      <c r="Z30" s="704">
        <v>6.7</v>
      </c>
      <c r="AA30" s="704"/>
      <c r="AB30" s="704"/>
      <c r="AC30" s="704"/>
      <c r="AD30" s="705" t="s">
        <v>122</v>
      </c>
      <c r="AE30" s="705"/>
      <c r="AF30" s="705"/>
      <c r="AG30" s="705"/>
      <c r="AH30" s="705"/>
      <c r="AI30" s="705"/>
      <c r="AJ30" s="705"/>
      <c r="AK30" s="705"/>
      <c r="AL30" s="669" t="s">
        <v>122</v>
      </c>
      <c r="AM30" s="670"/>
      <c r="AN30" s="670"/>
      <c r="AO30" s="706"/>
      <c r="AP30" s="724" t="s">
        <v>211</v>
      </c>
      <c r="AQ30" s="725"/>
      <c r="AR30" s="725"/>
      <c r="AS30" s="725"/>
      <c r="AT30" s="725"/>
      <c r="AU30" s="725"/>
      <c r="AV30" s="725"/>
      <c r="AW30" s="725"/>
      <c r="AX30" s="725"/>
      <c r="AY30" s="725"/>
      <c r="AZ30" s="725"/>
      <c r="BA30" s="725"/>
      <c r="BB30" s="725"/>
      <c r="BC30" s="725"/>
      <c r="BD30" s="725"/>
      <c r="BE30" s="725"/>
      <c r="BF30" s="726"/>
      <c r="BG30" s="724" t="s">
        <v>294</v>
      </c>
      <c r="BH30" s="738"/>
      <c r="BI30" s="738"/>
      <c r="BJ30" s="738"/>
      <c r="BK30" s="738"/>
      <c r="BL30" s="738"/>
      <c r="BM30" s="738"/>
      <c r="BN30" s="738"/>
      <c r="BO30" s="738"/>
      <c r="BP30" s="738"/>
      <c r="BQ30" s="739"/>
      <c r="BR30" s="724" t="s">
        <v>295</v>
      </c>
      <c r="BS30" s="738"/>
      <c r="BT30" s="738"/>
      <c r="BU30" s="738"/>
      <c r="BV30" s="738"/>
      <c r="BW30" s="738"/>
      <c r="BX30" s="738"/>
      <c r="BY30" s="738"/>
      <c r="BZ30" s="738"/>
      <c r="CA30" s="738"/>
      <c r="CB30" s="739"/>
      <c r="CD30" s="687"/>
      <c r="CE30" s="688"/>
      <c r="CF30" s="663" t="s">
        <v>296</v>
      </c>
      <c r="CG30" s="664"/>
      <c r="CH30" s="664"/>
      <c r="CI30" s="664"/>
      <c r="CJ30" s="664"/>
      <c r="CK30" s="664"/>
      <c r="CL30" s="664"/>
      <c r="CM30" s="664"/>
      <c r="CN30" s="664"/>
      <c r="CO30" s="664"/>
      <c r="CP30" s="664"/>
      <c r="CQ30" s="665"/>
      <c r="CR30" s="666">
        <v>714076</v>
      </c>
      <c r="CS30" s="667"/>
      <c r="CT30" s="667"/>
      <c r="CU30" s="667"/>
      <c r="CV30" s="667"/>
      <c r="CW30" s="667"/>
      <c r="CX30" s="667"/>
      <c r="CY30" s="668"/>
      <c r="CZ30" s="669">
        <v>15</v>
      </c>
      <c r="DA30" s="681"/>
      <c r="DB30" s="681"/>
      <c r="DC30" s="682"/>
      <c r="DD30" s="672">
        <v>714076</v>
      </c>
      <c r="DE30" s="667"/>
      <c r="DF30" s="667"/>
      <c r="DG30" s="667"/>
      <c r="DH30" s="667"/>
      <c r="DI30" s="667"/>
      <c r="DJ30" s="667"/>
      <c r="DK30" s="668"/>
      <c r="DL30" s="672">
        <v>714076</v>
      </c>
      <c r="DM30" s="667"/>
      <c r="DN30" s="667"/>
      <c r="DO30" s="667"/>
      <c r="DP30" s="667"/>
      <c r="DQ30" s="667"/>
      <c r="DR30" s="667"/>
      <c r="DS30" s="667"/>
      <c r="DT30" s="667"/>
      <c r="DU30" s="667"/>
      <c r="DV30" s="668"/>
      <c r="DW30" s="669">
        <v>23.2</v>
      </c>
      <c r="DX30" s="681"/>
      <c r="DY30" s="681"/>
      <c r="DZ30" s="681"/>
      <c r="EA30" s="681"/>
      <c r="EB30" s="681"/>
      <c r="EC30" s="693"/>
    </row>
    <row r="31" spans="2:133" ht="11.25" customHeight="1" x14ac:dyDescent="0.2">
      <c r="B31" s="741" t="s">
        <v>297</v>
      </c>
      <c r="C31" s="742"/>
      <c r="D31" s="742"/>
      <c r="E31" s="742"/>
      <c r="F31" s="742"/>
      <c r="G31" s="742"/>
      <c r="H31" s="742"/>
      <c r="I31" s="742"/>
      <c r="J31" s="742"/>
      <c r="K31" s="742"/>
      <c r="L31" s="742"/>
      <c r="M31" s="742"/>
      <c r="N31" s="742"/>
      <c r="O31" s="742"/>
      <c r="P31" s="742"/>
      <c r="Q31" s="743"/>
      <c r="R31" s="666" t="s">
        <v>122</v>
      </c>
      <c r="S31" s="667"/>
      <c r="T31" s="667"/>
      <c r="U31" s="667"/>
      <c r="V31" s="667"/>
      <c r="W31" s="667"/>
      <c r="X31" s="667"/>
      <c r="Y31" s="668"/>
      <c r="Z31" s="704" t="s">
        <v>122</v>
      </c>
      <c r="AA31" s="704"/>
      <c r="AB31" s="704"/>
      <c r="AC31" s="704"/>
      <c r="AD31" s="705" t="s">
        <v>122</v>
      </c>
      <c r="AE31" s="705"/>
      <c r="AF31" s="705"/>
      <c r="AG31" s="705"/>
      <c r="AH31" s="705"/>
      <c r="AI31" s="705"/>
      <c r="AJ31" s="705"/>
      <c r="AK31" s="705"/>
      <c r="AL31" s="669" t="s">
        <v>122</v>
      </c>
      <c r="AM31" s="670"/>
      <c r="AN31" s="670"/>
      <c r="AO31" s="706"/>
      <c r="AP31" s="732" t="s">
        <v>298</v>
      </c>
      <c r="AQ31" s="733"/>
      <c r="AR31" s="733"/>
      <c r="AS31" s="733"/>
      <c r="AT31" s="734" t="s">
        <v>299</v>
      </c>
      <c r="AU31" s="200"/>
      <c r="AV31" s="200"/>
      <c r="AW31" s="200"/>
      <c r="AX31" s="721" t="s">
        <v>177</v>
      </c>
      <c r="AY31" s="722"/>
      <c r="AZ31" s="722"/>
      <c r="BA31" s="722"/>
      <c r="BB31" s="722"/>
      <c r="BC31" s="722"/>
      <c r="BD31" s="722"/>
      <c r="BE31" s="722"/>
      <c r="BF31" s="723"/>
      <c r="BG31" s="728">
        <v>99.2</v>
      </c>
      <c r="BH31" s="729"/>
      <c r="BI31" s="729"/>
      <c r="BJ31" s="729"/>
      <c r="BK31" s="729"/>
      <c r="BL31" s="729"/>
      <c r="BM31" s="730">
        <v>96.2</v>
      </c>
      <c r="BN31" s="729"/>
      <c r="BO31" s="729"/>
      <c r="BP31" s="729"/>
      <c r="BQ31" s="731"/>
      <c r="BR31" s="728">
        <v>99.1</v>
      </c>
      <c r="BS31" s="729"/>
      <c r="BT31" s="729"/>
      <c r="BU31" s="729"/>
      <c r="BV31" s="729"/>
      <c r="BW31" s="729"/>
      <c r="BX31" s="730">
        <v>96.6</v>
      </c>
      <c r="BY31" s="729"/>
      <c r="BZ31" s="729"/>
      <c r="CA31" s="729"/>
      <c r="CB31" s="731"/>
      <c r="CD31" s="687"/>
      <c r="CE31" s="688"/>
      <c r="CF31" s="663" t="s">
        <v>300</v>
      </c>
      <c r="CG31" s="664"/>
      <c r="CH31" s="664"/>
      <c r="CI31" s="664"/>
      <c r="CJ31" s="664"/>
      <c r="CK31" s="664"/>
      <c r="CL31" s="664"/>
      <c r="CM31" s="664"/>
      <c r="CN31" s="664"/>
      <c r="CO31" s="664"/>
      <c r="CP31" s="664"/>
      <c r="CQ31" s="665"/>
      <c r="CR31" s="666">
        <v>9072</v>
      </c>
      <c r="CS31" s="679"/>
      <c r="CT31" s="679"/>
      <c r="CU31" s="679"/>
      <c r="CV31" s="679"/>
      <c r="CW31" s="679"/>
      <c r="CX31" s="679"/>
      <c r="CY31" s="680"/>
      <c r="CZ31" s="669">
        <v>0.2</v>
      </c>
      <c r="DA31" s="681"/>
      <c r="DB31" s="681"/>
      <c r="DC31" s="682"/>
      <c r="DD31" s="672">
        <v>9072</v>
      </c>
      <c r="DE31" s="679"/>
      <c r="DF31" s="679"/>
      <c r="DG31" s="679"/>
      <c r="DH31" s="679"/>
      <c r="DI31" s="679"/>
      <c r="DJ31" s="679"/>
      <c r="DK31" s="680"/>
      <c r="DL31" s="672">
        <v>9072</v>
      </c>
      <c r="DM31" s="679"/>
      <c r="DN31" s="679"/>
      <c r="DO31" s="679"/>
      <c r="DP31" s="679"/>
      <c r="DQ31" s="679"/>
      <c r="DR31" s="679"/>
      <c r="DS31" s="679"/>
      <c r="DT31" s="679"/>
      <c r="DU31" s="679"/>
      <c r="DV31" s="680"/>
      <c r="DW31" s="669">
        <v>0.3</v>
      </c>
      <c r="DX31" s="681"/>
      <c r="DY31" s="681"/>
      <c r="DZ31" s="681"/>
      <c r="EA31" s="681"/>
      <c r="EB31" s="681"/>
      <c r="EC31" s="693"/>
    </row>
    <row r="32" spans="2:133" ht="11.25" customHeight="1" x14ac:dyDescent="0.2">
      <c r="B32" s="663" t="s">
        <v>301</v>
      </c>
      <c r="C32" s="664"/>
      <c r="D32" s="664"/>
      <c r="E32" s="664"/>
      <c r="F32" s="664"/>
      <c r="G32" s="664"/>
      <c r="H32" s="664"/>
      <c r="I32" s="664"/>
      <c r="J32" s="664"/>
      <c r="K32" s="664"/>
      <c r="L32" s="664"/>
      <c r="M32" s="664"/>
      <c r="N32" s="664"/>
      <c r="O32" s="664"/>
      <c r="P32" s="664"/>
      <c r="Q32" s="665"/>
      <c r="R32" s="666">
        <v>210756</v>
      </c>
      <c r="S32" s="667"/>
      <c r="T32" s="667"/>
      <c r="U32" s="667"/>
      <c r="V32" s="667"/>
      <c r="W32" s="667"/>
      <c r="X32" s="667"/>
      <c r="Y32" s="668"/>
      <c r="Z32" s="704">
        <v>4.3</v>
      </c>
      <c r="AA32" s="704"/>
      <c r="AB32" s="704"/>
      <c r="AC32" s="704"/>
      <c r="AD32" s="705" t="s">
        <v>122</v>
      </c>
      <c r="AE32" s="705"/>
      <c r="AF32" s="705"/>
      <c r="AG32" s="705"/>
      <c r="AH32" s="705"/>
      <c r="AI32" s="705"/>
      <c r="AJ32" s="705"/>
      <c r="AK32" s="705"/>
      <c r="AL32" s="669" t="s">
        <v>122</v>
      </c>
      <c r="AM32" s="670"/>
      <c r="AN32" s="670"/>
      <c r="AO32" s="706"/>
      <c r="AP32" s="707"/>
      <c r="AQ32" s="708"/>
      <c r="AR32" s="708"/>
      <c r="AS32" s="708"/>
      <c r="AT32" s="735"/>
      <c r="AU32" s="196" t="s">
        <v>302</v>
      </c>
      <c r="AX32" s="663" t="s">
        <v>303</v>
      </c>
      <c r="AY32" s="664"/>
      <c r="AZ32" s="664"/>
      <c r="BA32" s="664"/>
      <c r="BB32" s="664"/>
      <c r="BC32" s="664"/>
      <c r="BD32" s="664"/>
      <c r="BE32" s="664"/>
      <c r="BF32" s="665"/>
      <c r="BG32" s="737">
        <v>99.4</v>
      </c>
      <c r="BH32" s="679"/>
      <c r="BI32" s="679"/>
      <c r="BJ32" s="679"/>
      <c r="BK32" s="679"/>
      <c r="BL32" s="679"/>
      <c r="BM32" s="670">
        <v>95.6</v>
      </c>
      <c r="BN32" s="679"/>
      <c r="BO32" s="679"/>
      <c r="BP32" s="679"/>
      <c r="BQ32" s="702"/>
      <c r="BR32" s="737">
        <v>98.7</v>
      </c>
      <c r="BS32" s="679"/>
      <c r="BT32" s="679"/>
      <c r="BU32" s="679"/>
      <c r="BV32" s="679"/>
      <c r="BW32" s="679"/>
      <c r="BX32" s="670">
        <v>96.3</v>
      </c>
      <c r="BY32" s="679"/>
      <c r="BZ32" s="679"/>
      <c r="CA32" s="679"/>
      <c r="CB32" s="702"/>
      <c r="CD32" s="689"/>
      <c r="CE32" s="690"/>
      <c r="CF32" s="663" t="s">
        <v>304</v>
      </c>
      <c r="CG32" s="664"/>
      <c r="CH32" s="664"/>
      <c r="CI32" s="664"/>
      <c r="CJ32" s="664"/>
      <c r="CK32" s="664"/>
      <c r="CL32" s="664"/>
      <c r="CM32" s="664"/>
      <c r="CN32" s="664"/>
      <c r="CO32" s="664"/>
      <c r="CP32" s="664"/>
      <c r="CQ32" s="665"/>
      <c r="CR32" s="666" t="s">
        <v>122</v>
      </c>
      <c r="CS32" s="667"/>
      <c r="CT32" s="667"/>
      <c r="CU32" s="667"/>
      <c r="CV32" s="667"/>
      <c r="CW32" s="667"/>
      <c r="CX32" s="667"/>
      <c r="CY32" s="668"/>
      <c r="CZ32" s="669" t="s">
        <v>122</v>
      </c>
      <c r="DA32" s="681"/>
      <c r="DB32" s="681"/>
      <c r="DC32" s="682"/>
      <c r="DD32" s="672" t="s">
        <v>122</v>
      </c>
      <c r="DE32" s="667"/>
      <c r="DF32" s="667"/>
      <c r="DG32" s="667"/>
      <c r="DH32" s="667"/>
      <c r="DI32" s="667"/>
      <c r="DJ32" s="667"/>
      <c r="DK32" s="668"/>
      <c r="DL32" s="672" t="s">
        <v>122</v>
      </c>
      <c r="DM32" s="667"/>
      <c r="DN32" s="667"/>
      <c r="DO32" s="667"/>
      <c r="DP32" s="667"/>
      <c r="DQ32" s="667"/>
      <c r="DR32" s="667"/>
      <c r="DS32" s="667"/>
      <c r="DT32" s="667"/>
      <c r="DU32" s="667"/>
      <c r="DV32" s="668"/>
      <c r="DW32" s="669" t="s">
        <v>122</v>
      </c>
      <c r="DX32" s="681"/>
      <c r="DY32" s="681"/>
      <c r="DZ32" s="681"/>
      <c r="EA32" s="681"/>
      <c r="EB32" s="681"/>
      <c r="EC32" s="693"/>
    </row>
    <row r="33" spans="2:133" ht="11.25" customHeight="1" x14ac:dyDescent="0.2">
      <c r="B33" s="663" t="s">
        <v>305</v>
      </c>
      <c r="C33" s="664"/>
      <c r="D33" s="664"/>
      <c r="E33" s="664"/>
      <c r="F33" s="664"/>
      <c r="G33" s="664"/>
      <c r="H33" s="664"/>
      <c r="I33" s="664"/>
      <c r="J33" s="664"/>
      <c r="K33" s="664"/>
      <c r="L33" s="664"/>
      <c r="M33" s="664"/>
      <c r="N33" s="664"/>
      <c r="O33" s="664"/>
      <c r="P33" s="664"/>
      <c r="Q33" s="665"/>
      <c r="R33" s="666">
        <v>33117</v>
      </c>
      <c r="S33" s="667"/>
      <c r="T33" s="667"/>
      <c r="U33" s="667"/>
      <c r="V33" s="667"/>
      <c r="W33" s="667"/>
      <c r="X33" s="667"/>
      <c r="Y33" s="668"/>
      <c r="Z33" s="704">
        <v>0.7</v>
      </c>
      <c r="AA33" s="704"/>
      <c r="AB33" s="704"/>
      <c r="AC33" s="704"/>
      <c r="AD33" s="705">
        <v>654</v>
      </c>
      <c r="AE33" s="705"/>
      <c r="AF33" s="705"/>
      <c r="AG33" s="705"/>
      <c r="AH33" s="705"/>
      <c r="AI33" s="705"/>
      <c r="AJ33" s="705"/>
      <c r="AK33" s="705"/>
      <c r="AL33" s="669">
        <v>0</v>
      </c>
      <c r="AM33" s="670"/>
      <c r="AN33" s="670"/>
      <c r="AO33" s="706"/>
      <c r="AP33" s="709"/>
      <c r="AQ33" s="710"/>
      <c r="AR33" s="710"/>
      <c r="AS33" s="710"/>
      <c r="AT33" s="736"/>
      <c r="AU33" s="201"/>
      <c r="AV33" s="201"/>
      <c r="AW33" s="201"/>
      <c r="AX33" s="647" t="s">
        <v>306</v>
      </c>
      <c r="AY33" s="648"/>
      <c r="AZ33" s="648"/>
      <c r="BA33" s="648"/>
      <c r="BB33" s="648"/>
      <c r="BC33" s="648"/>
      <c r="BD33" s="648"/>
      <c r="BE33" s="648"/>
      <c r="BF33" s="649"/>
      <c r="BG33" s="727">
        <v>99</v>
      </c>
      <c r="BH33" s="651"/>
      <c r="BI33" s="651"/>
      <c r="BJ33" s="651"/>
      <c r="BK33" s="651"/>
      <c r="BL33" s="651"/>
      <c r="BM33" s="697">
        <v>96.1</v>
      </c>
      <c r="BN33" s="651"/>
      <c r="BO33" s="651"/>
      <c r="BP33" s="651"/>
      <c r="BQ33" s="714"/>
      <c r="BR33" s="727">
        <v>99.2</v>
      </c>
      <c r="BS33" s="651"/>
      <c r="BT33" s="651"/>
      <c r="BU33" s="651"/>
      <c r="BV33" s="651"/>
      <c r="BW33" s="651"/>
      <c r="BX33" s="697">
        <v>96.5</v>
      </c>
      <c r="BY33" s="651"/>
      <c r="BZ33" s="651"/>
      <c r="CA33" s="651"/>
      <c r="CB33" s="714"/>
      <c r="CD33" s="663" t="s">
        <v>307</v>
      </c>
      <c r="CE33" s="664"/>
      <c r="CF33" s="664"/>
      <c r="CG33" s="664"/>
      <c r="CH33" s="664"/>
      <c r="CI33" s="664"/>
      <c r="CJ33" s="664"/>
      <c r="CK33" s="664"/>
      <c r="CL33" s="664"/>
      <c r="CM33" s="664"/>
      <c r="CN33" s="664"/>
      <c r="CO33" s="664"/>
      <c r="CP33" s="664"/>
      <c r="CQ33" s="665"/>
      <c r="CR33" s="666">
        <v>2227880</v>
      </c>
      <c r="CS33" s="679"/>
      <c r="CT33" s="679"/>
      <c r="CU33" s="679"/>
      <c r="CV33" s="679"/>
      <c r="CW33" s="679"/>
      <c r="CX33" s="679"/>
      <c r="CY33" s="680"/>
      <c r="CZ33" s="669">
        <v>46.9</v>
      </c>
      <c r="DA33" s="681"/>
      <c r="DB33" s="681"/>
      <c r="DC33" s="682"/>
      <c r="DD33" s="672">
        <v>1939800</v>
      </c>
      <c r="DE33" s="679"/>
      <c r="DF33" s="679"/>
      <c r="DG33" s="679"/>
      <c r="DH33" s="679"/>
      <c r="DI33" s="679"/>
      <c r="DJ33" s="679"/>
      <c r="DK33" s="680"/>
      <c r="DL33" s="672">
        <v>1236503</v>
      </c>
      <c r="DM33" s="679"/>
      <c r="DN33" s="679"/>
      <c r="DO33" s="679"/>
      <c r="DP33" s="679"/>
      <c r="DQ33" s="679"/>
      <c r="DR33" s="679"/>
      <c r="DS33" s="679"/>
      <c r="DT33" s="679"/>
      <c r="DU33" s="679"/>
      <c r="DV33" s="680"/>
      <c r="DW33" s="669">
        <v>40.200000000000003</v>
      </c>
      <c r="DX33" s="681"/>
      <c r="DY33" s="681"/>
      <c r="DZ33" s="681"/>
      <c r="EA33" s="681"/>
      <c r="EB33" s="681"/>
      <c r="EC33" s="693"/>
    </row>
    <row r="34" spans="2:133" ht="11.25" customHeight="1" x14ac:dyDescent="0.2">
      <c r="B34" s="663" t="s">
        <v>308</v>
      </c>
      <c r="C34" s="664"/>
      <c r="D34" s="664"/>
      <c r="E34" s="664"/>
      <c r="F34" s="664"/>
      <c r="G34" s="664"/>
      <c r="H34" s="664"/>
      <c r="I34" s="664"/>
      <c r="J34" s="664"/>
      <c r="K34" s="664"/>
      <c r="L34" s="664"/>
      <c r="M34" s="664"/>
      <c r="N34" s="664"/>
      <c r="O34" s="664"/>
      <c r="P34" s="664"/>
      <c r="Q34" s="665"/>
      <c r="R34" s="666">
        <v>12850</v>
      </c>
      <c r="S34" s="667"/>
      <c r="T34" s="667"/>
      <c r="U34" s="667"/>
      <c r="V34" s="667"/>
      <c r="W34" s="667"/>
      <c r="X34" s="667"/>
      <c r="Y34" s="668"/>
      <c r="Z34" s="704">
        <v>0.3</v>
      </c>
      <c r="AA34" s="704"/>
      <c r="AB34" s="704"/>
      <c r="AC34" s="704"/>
      <c r="AD34" s="705" t="s">
        <v>122</v>
      </c>
      <c r="AE34" s="705"/>
      <c r="AF34" s="705"/>
      <c r="AG34" s="705"/>
      <c r="AH34" s="705"/>
      <c r="AI34" s="705"/>
      <c r="AJ34" s="705"/>
      <c r="AK34" s="705"/>
      <c r="AL34" s="669" t="s">
        <v>122</v>
      </c>
      <c r="AM34" s="670"/>
      <c r="AN34" s="670"/>
      <c r="AO34" s="706"/>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63" t="s">
        <v>309</v>
      </c>
      <c r="CE34" s="664"/>
      <c r="CF34" s="664"/>
      <c r="CG34" s="664"/>
      <c r="CH34" s="664"/>
      <c r="CI34" s="664"/>
      <c r="CJ34" s="664"/>
      <c r="CK34" s="664"/>
      <c r="CL34" s="664"/>
      <c r="CM34" s="664"/>
      <c r="CN34" s="664"/>
      <c r="CO34" s="664"/>
      <c r="CP34" s="664"/>
      <c r="CQ34" s="665"/>
      <c r="CR34" s="666">
        <v>766370</v>
      </c>
      <c r="CS34" s="667"/>
      <c r="CT34" s="667"/>
      <c r="CU34" s="667"/>
      <c r="CV34" s="667"/>
      <c r="CW34" s="667"/>
      <c r="CX34" s="667"/>
      <c r="CY34" s="668"/>
      <c r="CZ34" s="669">
        <v>16.100000000000001</v>
      </c>
      <c r="DA34" s="681"/>
      <c r="DB34" s="681"/>
      <c r="DC34" s="682"/>
      <c r="DD34" s="672">
        <v>627087</v>
      </c>
      <c r="DE34" s="667"/>
      <c r="DF34" s="667"/>
      <c r="DG34" s="667"/>
      <c r="DH34" s="667"/>
      <c r="DI34" s="667"/>
      <c r="DJ34" s="667"/>
      <c r="DK34" s="668"/>
      <c r="DL34" s="672">
        <v>511688</v>
      </c>
      <c r="DM34" s="667"/>
      <c r="DN34" s="667"/>
      <c r="DO34" s="667"/>
      <c r="DP34" s="667"/>
      <c r="DQ34" s="667"/>
      <c r="DR34" s="667"/>
      <c r="DS34" s="667"/>
      <c r="DT34" s="667"/>
      <c r="DU34" s="667"/>
      <c r="DV34" s="668"/>
      <c r="DW34" s="669">
        <v>16.600000000000001</v>
      </c>
      <c r="DX34" s="681"/>
      <c r="DY34" s="681"/>
      <c r="DZ34" s="681"/>
      <c r="EA34" s="681"/>
      <c r="EB34" s="681"/>
      <c r="EC34" s="693"/>
    </row>
    <row r="35" spans="2:133" ht="11.25" customHeight="1" x14ac:dyDescent="0.2">
      <c r="B35" s="663" t="s">
        <v>310</v>
      </c>
      <c r="C35" s="664"/>
      <c r="D35" s="664"/>
      <c r="E35" s="664"/>
      <c r="F35" s="664"/>
      <c r="G35" s="664"/>
      <c r="H35" s="664"/>
      <c r="I35" s="664"/>
      <c r="J35" s="664"/>
      <c r="K35" s="664"/>
      <c r="L35" s="664"/>
      <c r="M35" s="664"/>
      <c r="N35" s="664"/>
      <c r="O35" s="664"/>
      <c r="P35" s="664"/>
      <c r="Q35" s="665"/>
      <c r="R35" s="666">
        <v>300181</v>
      </c>
      <c r="S35" s="667"/>
      <c r="T35" s="667"/>
      <c r="U35" s="667"/>
      <c r="V35" s="667"/>
      <c r="W35" s="667"/>
      <c r="X35" s="667"/>
      <c r="Y35" s="668"/>
      <c r="Z35" s="704">
        <v>6.1</v>
      </c>
      <c r="AA35" s="704"/>
      <c r="AB35" s="704"/>
      <c r="AC35" s="704"/>
      <c r="AD35" s="705" t="s">
        <v>122</v>
      </c>
      <c r="AE35" s="705"/>
      <c r="AF35" s="705"/>
      <c r="AG35" s="705"/>
      <c r="AH35" s="705"/>
      <c r="AI35" s="705"/>
      <c r="AJ35" s="705"/>
      <c r="AK35" s="705"/>
      <c r="AL35" s="669" t="s">
        <v>122</v>
      </c>
      <c r="AM35" s="670"/>
      <c r="AN35" s="670"/>
      <c r="AO35" s="706"/>
      <c r="AP35" s="204"/>
      <c r="AQ35" s="724" t="s">
        <v>311</v>
      </c>
      <c r="AR35" s="725"/>
      <c r="AS35" s="725"/>
      <c r="AT35" s="725"/>
      <c r="AU35" s="725"/>
      <c r="AV35" s="725"/>
      <c r="AW35" s="725"/>
      <c r="AX35" s="725"/>
      <c r="AY35" s="725"/>
      <c r="AZ35" s="725"/>
      <c r="BA35" s="725"/>
      <c r="BB35" s="725"/>
      <c r="BC35" s="725"/>
      <c r="BD35" s="725"/>
      <c r="BE35" s="725"/>
      <c r="BF35" s="726"/>
      <c r="BG35" s="724" t="s">
        <v>312</v>
      </c>
      <c r="BH35" s="725"/>
      <c r="BI35" s="725"/>
      <c r="BJ35" s="725"/>
      <c r="BK35" s="725"/>
      <c r="BL35" s="725"/>
      <c r="BM35" s="725"/>
      <c r="BN35" s="725"/>
      <c r="BO35" s="725"/>
      <c r="BP35" s="725"/>
      <c r="BQ35" s="725"/>
      <c r="BR35" s="725"/>
      <c r="BS35" s="725"/>
      <c r="BT35" s="725"/>
      <c r="BU35" s="725"/>
      <c r="BV35" s="725"/>
      <c r="BW35" s="725"/>
      <c r="BX35" s="725"/>
      <c r="BY35" s="725"/>
      <c r="BZ35" s="725"/>
      <c r="CA35" s="725"/>
      <c r="CB35" s="726"/>
      <c r="CD35" s="663" t="s">
        <v>313</v>
      </c>
      <c r="CE35" s="664"/>
      <c r="CF35" s="664"/>
      <c r="CG35" s="664"/>
      <c r="CH35" s="664"/>
      <c r="CI35" s="664"/>
      <c r="CJ35" s="664"/>
      <c r="CK35" s="664"/>
      <c r="CL35" s="664"/>
      <c r="CM35" s="664"/>
      <c r="CN35" s="664"/>
      <c r="CO35" s="664"/>
      <c r="CP35" s="664"/>
      <c r="CQ35" s="665"/>
      <c r="CR35" s="666">
        <v>92642</v>
      </c>
      <c r="CS35" s="679"/>
      <c r="CT35" s="679"/>
      <c r="CU35" s="679"/>
      <c r="CV35" s="679"/>
      <c r="CW35" s="679"/>
      <c r="CX35" s="679"/>
      <c r="CY35" s="680"/>
      <c r="CZ35" s="669">
        <v>2</v>
      </c>
      <c r="DA35" s="681"/>
      <c r="DB35" s="681"/>
      <c r="DC35" s="682"/>
      <c r="DD35" s="672">
        <v>80954</v>
      </c>
      <c r="DE35" s="679"/>
      <c r="DF35" s="679"/>
      <c r="DG35" s="679"/>
      <c r="DH35" s="679"/>
      <c r="DI35" s="679"/>
      <c r="DJ35" s="679"/>
      <c r="DK35" s="680"/>
      <c r="DL35" s="672">
        <v>74174</v>
      </c>
      <c r="DM35" s="679"/>
      <c r="DN35" s="679"/>
      <c r="DO35" s="679"/>
      <c r="DP35" s="679"/>
      <c r="DQ35" s="679"/>
      <c r="DR35" s="679"/>
      <c r="DS35" s="679"/>
      <c r="DT35" s="679"/>
      <c r="DU35" s="679"/>
      <c r="DV35" s="680"/>
      <c r="DW35" s="669">
        <v>2.4</v>
      </c>
      <c r="DX35" s="681"/>
      <c r="DY35" s="681"/>
      <c r="DZ35" s="681"/>
      <c r="EA35" s="681"/>
      <c r="EB35" s="681"/>
      <c r="EC35" s="693"/>
    </row>
    <row r="36" spans="2:133" ht="11.25" customHeight="1" x14ac:dyDescent="0.2">
      <c r="B36" s="663" t="s">
        <v>314</v>
      </c>
      <c r="C36" s="664"/>
      <c r="D36" s="664"/>
      <c r="E36" s="664"/>
      <c r="F36" s="664"/>
      <c r="G36" s="664"/>
      <c r="H36" s="664"/>
      <c r="I36" s="664"/>
      <c r="J36" s="664"/>
      <c r="K36" s="664"/>
      <c r="L36" s="664"/>
      <c r="M36" s="664"/>
      <c r="N36" s="664"/>
      <c r="O36" s="664"/>
      <c r="P36" s="664"/>
      <c r="Q36" s="665"/>
      <c r="R36" s="666">
        <v>150127</v>
      </c>
      <c r="S36" s="667"/>
      <c r="T36" s="667"/>
      <c r="U36" s="667"/>
      <c r="V36" s="667"/>
      <c r="W36" s="667"/>
      <c r="X36" s="667"/>
      <c r="Y36" s="668"/>
      <c r="Z36" s="704">
        <v>3.1</v>
      </c>
      <c r="AA36" s="704"/>
      <c r="AB36" s="704"/>
      <c r="AC36" s="704"/>
      <c r="AD36" s="705" t="s">
        <v>122</v>
      </c>
      <c r="AE36" s="705"/>
      <c r="AF36" s="705"/>
      <c r="AG36" s="705"/>
      <c r="AH36" s="705"/>
      <c r="AI36" s="705"/>
      <c r="AJ36" s="705"/>
      <c r="AK36" s="705"/>
      <c r="AL36" s="669" t="s">
        <v>122</v>
      </c>
      <c r="AM36" s="670"/>
      <c r="AN36" s="670"/>
      <c r="AO36" s="706"/>
      <c r="AP36" s="204"/>
      <c r="AQ36" s="715" t="s">
        <v>315</v>
      </c>
      <c r="AR36" s="716"/>
      <c r="AS36" s="716"/>
      <c r="AT36" s="716"/>
      <c r="AU36" s="716"/>
      <c r="AV36" s="716"/>
      <c r="AW36" s="716"/>
      <c r="AX36" s="716"/>
      <c r="AY36" s="717"/>
      <c r="AZ36" s="718">
        <v>351383</v>
      </c>
      <c r="BA36" s="719"/>
      <c r="BB36" s="719"/>
      <c r="BC36" s="719"/>
      <c r="BD36" s="719"/>
      <c r="BE36" s="719"/>
      <c r="BF36" s="720"/>
      <c r="BG36" s="721" t="s">
        <v>316</v>
      </c>
      <c r="BH36" s="722"/>
      <c r="BI36" s="722"/>
      <c r="BJ36" s="722"/>
      <c r="BK36" s="722"/>
      <c r="BL36" s="722"/>
      <c r="BM36" s="722"/>
      <c r="BN36" s="722"/>
      <c r="BO36" s="722"/>
      <c r="BP36" s="722"/>
      <c r="BQ36" s="722"/>
      <c r="BR36" s="722"/>
      <c r="BS36" s="722"/>
      <c r="BT36" s="722"/>
      <c r="BU36" s="723"/>
      <c r="BV36" s="718">
        <v>24985</v>
      </c>
      <c r="BW36" s="719"/>
      <c r="BX36" s="719"/>
      <c r="BY36" s="719"/>
      <c r="BZ36" s="719"/>
      <c r="CA36" s="719"/>
      <c r="CB36" s="720"/>
      <c r="CD36" s="663" t="s">
        <v>317</v>
      </c>
      <c r="CE36" s="664"/>
      <c r="CF36" s="664"/>
      <c r="CG36" s="664"/>
      <c r="CH36" s="664"/>
      <c r="CI36" s="664"/>
      <c r="CJ36" s="664"/>
      <c r="CK36" s="664"/>
      <c r="CL36" s="664"/>
      <c r="CM36" s="664"/>
      <c r="CN36" s="664"/>
      <c r="CO36" s="664"/>
      <c r="CP36" s="664"/>
      <c r="CQ36" s="665"/>
      <c r="CR36" s="666">
        <v>651597</v>
      </c>
      <c r="CS36" s="667"/>
      <c r="CT36" s="667"/>
      <c r="CU36" s="667"/>
      <c r="CV36" s="667"/>
      <c r="CW36" s="667"/>
      <c r="CX36" s="667"/>
      <c r="CY36" s="668"/>
      <c r="CZ36" s="669">
        <v>13.7</v>
      </c>
      <c r="DA36" s="681"/>
      <c r="DB36" s="681"/>
      <c r="DC36" s="682"/>
      <c r="DD36" s="672">
        <v>581179</v>
      </c>
      <c r="DE36" s="667"/>
      <c r="DF36" s="667"/>
      <c r="DG36" s="667"/>
      <c r="DH36" s="667"/>
      <c r="DI36" s="667"/>
      <c r="DJ36" s="667"/>
      <c r="DK36" s="668"/>
      <c r="DL36" s="672">
        <v>409049</v>
      </c>
      <c r="DM36" s="667"/>
      <c r="DN36" s="667"/>
      <c r="DO36" s="667"/>
      <c r="DP36" s="667"/>
      <c r="DQ36" s="667"/>
      <c r="DR36" s="667"/>
      <c r="DS36" s="667"/>
      <c r="DT36" s="667"/>
      <c r="DU36" s="667"/>
      <c r="DV36" s="668"/>
      <c r="DW36" s="669">
        <v>13.3</v>
      </c>
      <c r="DX36" s="681"/>
      <c r="DY36" s="681"/>
      <c r="DZ36" s="681"/>
      <c r="EA36" s="681"/>
      <c r="EB36" s="681"/>
      <c r="EC36" s="693"/>
    </row>
    <row r="37" spans="2:133" ht="11.25" customHeight="1" x14ac:dyDescent="0.2">
      <c r="B37" s="663" t="s">
        <v>318</v>
      </c>
      <c r="C37" s="664"/>
      <c r="D37" s="664"/>
      <c r="E37" s="664"/>
      <c r="F37" s="664"/>
      <c r="G37" s="664"/>
      <c r="H37" s="664"/>
      <c r="I37" s="664"/>
      <c r="J37" s="664"/>
      <c r="K37" s="664"/>
      <c r="L37" s="664"/>
      <c r="M37" s="664"/>
      <c r="N37" s="664"/>
      <c r="O37" s="664"/>
      <c r="P37" s="664"/>
      <c r="Q37" s="665"/>
      <c r="R37" s="666">
        <v>52334</v>
      </c>
      <c r="S37" s="667"/>
      <c r="T37" s="667"/>
      <c r="U37" s="667"/>
      <c r="V37" s="667"/>
      <c r="W37" s="667"/>
      <c r="X37" s="667"/>
      <c r="Y37" s="668"/>
      <c r="Z37" s="704">
        <v>1.1000000000000001</v>
      </c>
      <c r="AA37" s="704"/>
      <c r="AB37" s="704"/>
      <c r="AC37" s="704"/>
      <c r="AD37" s="705">
        <v>2446</v>
      </c>
      <c r="AE37" s="705"/>
      <c r="AF37" s="705"/>
      <c r="AG37" s="705"/>
      <c r="AH37" s="705"/>
      <c r="AI37" s="705"/>
      <c r="AJ37" s="705"/>
      <c r="AK37" s="705"/>
      <c r="AL37" s="669">
        <v>0.1</v>
      </c>
      <c r="AM37" s="670"/>
      <c r="AN37" s="670"/>
      <c r="AO37" s="706"/>
      <c r="AQ37" s="699" t="s">
        <v>319</v>
      </c>
      <c r="AR37" s="700"/>
      <c r="AS37" s="700"/>
      <c r="AT37" s="700"/>
      <c r="AU37" s="700"/>
      <c r="AV37" s="700"/>
      <c r="AW37" s="700"/>
      <c r="AX37" s="700"/>
      <c r="AY37" s="701"/>
      <c r="AZ37" s="666">
        <v>32296</v>
      </c>
      <c r="BA37" s="667"/>
      <c r="BB37" s="667"/>
      <c r="BC37" s="667"/>
      <c r="BD37" s="679"/>
      <c r="BE37" s="679"/>
      <c r="BF37" s="702"/>
      <c r="BG37" s="663" t="s">
        <v>320</v>
      </c>
      <c r="BH37" s="664"/>
      <c r="BI37" s="664"/>
      <c r="BJ37" s="664"/>
      <c r="BK37" s="664"/>
      <c r="BL37" s="664"/>
      <c r="BM37" s="664"/>
      <c r="BN37" s="664"/>
      <c r="BO37" s="664"/>
      <c r="BP37" s="664"/>
      <c r="BQ37" s="664"/>
      <c r="BR37" s="664"/>
      <c r="BS37" s="664"/>
      <c r="BT37" s="664"/>
      <c r="BU37" s="665"/>
      <c r="BV37" s="666">
        <v>7675</v>
      </c>
      <c r="BW37" s="667"/>
      <c r="BX37" s="667"/>
      <c r="BY37" s="667"/>
      <c r="BZ37" s="667"/>
      <c r="CA37" s="667"/>
      <c r="CB37" s="703"/>
      <c r="CD37" s="663" t="s">
        <v>321</v>
      </c>
      <c r="CE37" s="664"/>
      <c r="CF37" s="664"/>
      <c r="CG37" s="664"/>
      <c r="CH37" s="664"/>
      <c r="CI37" s="664"/>
      <c r="CJ37" s="664"/>
      <c r="CK37" s="664"/>
      <c r="CL37" s="664"/>
      <c r="CM37" s="664"/>
      <c r="CN37" s="664"/>
      <c r="CO37" s="664"/>
      <c r="CP37" s="664"/>
      <c r="CQ37" s="665"/>
      <c r="CR37" s="666">
        <v>311218</v>
      </c>
      <c r="CS37" s="679"/>
      <c r="CT37" s="679"/>
      <c r="CU37" s="679"/>
      <c r="CV37" s="679"/>
      <c r="CW37" s="679"/>
      <c r="CX37" s="679"/>
      <c r="CY37" s="680"/>
      <c r="CZ37" s="669">
        <v>6.6</v>
      </c>
      <c r="DA37" s="681"/>
      <c r="DB37" s="681"/>
      <c r="DC37" s="682"/>
      <c r="DD37" s="672">
        <v>311056</v>
      </c>
      <c r="DE37" s="679"/>
      <c r="DF37" s="679"/>
      <c r="DG37" s="679"/>
      <c r="DH37" s="679"/>
      <c r="DI37" s="679"/>
      <c r="DJ37" s="679"/>
      <c r="DK37" s="680"/>
      <c r="DL37" s="672">
        <v>256273</v>
      </c>
      <c r="DM37" s="679"/>
      <c r="DN37" s="679"/>
      <c r="DO37" s="679"/>
      <c r="DP37" s="679"/>
      <c r="DQ37" s="679"/>
      <c r="DR37" s="679"/>
      <c r="DS37" s="679"/>
      <c r="DT37" s="679"/>
      <c r="DU37" s="679"/>
      <c r="DV37" s="680"/>
      <c r="DW37" s="669">
        <v>8.3000000000000007</v>
      </c>
      <c r="DX37" s="681"/>
      <c r="DY37" s="681"/>
      <c r="DZ37" s="681"/>
      <c r="EA37" s="681"/>
      <c r="EB37" s="681"/>
      <c r="EC37" s="693"/>
    </row>
    <row r="38" spans="2:133" ht="11.25" customHeight="1" x14ac:dyDescent="0.2">
      <c r="B38" s="663" t="s">
        <v>322</v>
      </c>
      <c r="C38" s="664"/>
      <c r="D38" s="664"/>
      <c r="E38" s="664"/>
      <c r="F38" s="664"/>
      <c r="G38" s="664"/>
      <c r="H38" s="664"/>
      <c r="I38" s="664"/>
      <c r="J38" s="664"/>
      <c r="K38" s="664"/>
      <c r="L38" s="664"/>
      <c r="M38" s="664"/>
      <c r="N38" s="664"/>
      <c r="O38" s="664"/>
      <c r="P38" s="664"/>
      <c r="Q38" s="665"/>
      <c r="R38" s="666">
        <v>545561</v>
      </c>
      <c r="S38" s="667"/>
      <c r="T38" s="667"/>
      <c r="U38" s="667"/>
      <c r="V38" s="667"/>
      <c r="W38" s="667"/>
      <c r="X38" s="667"/>
      <c r="Y38" s="668"/>
      <c r="Z38" s="704">
        <v>11.1</v>
      </c>
      <c r="AA38" s="704"/>
      <c r="AB38" s="704"/>
      <c r="AC38" s="704"/>
      <c r="AD38" s="705" t="s">
        <v>122</v>
      </c>
      <c r="AE38" s="705"/>
      <c r="AF38" s="705"/>
      <c r="AG38" s="705"/>
      <c r="AH38" s="705"/>
      <c r="AI38" s="705"/>
      <c r="AJ38" s="705"/>
      <c r="AK38" s="705"/>
      <c r="AL38" s="669" t="s">
        <v>122</v>
      </c>
      <c r="AM38" s="670"/>
      <c r="AN38" s="670"/>
      <c r="AO38" s="706"/>
      <c r="AQ38" s="699" t="s">
        <v>323</v>
      </c>
      <c r="AR38" s="700"/>
      <c r="AS38" s="700"/>
      <c r="AT38" s="700"/>
      <c r="AU38" s="700"/>
      <c r="AV38" s="700"/>
      <c r="AW38" s="700"/>
      <c r="AX38" s="700"/>
      <c r="AY38" s="701"/>
      <c r="AZ38" s="666">
        <v>27957</v>
      </c>
      <c r="BA38" s="667"/>
      <c r="BB38" s="667"/>
      <c r="BC38" s="667"/>
      <c r="BD38" s="679"/>
      <c r="BE38" s="679"/>
      <c r="BF38" s="702"/>
      <c r="BG38" s="663" t="s">
        <v>324</v>
      </c>
      <c r="BH38" s="664"/>
      <c r="BI38" s="664"/>
      <c r="BJ38" s="664"/>
      <c r="BK38" s="664"/>
      <c r="BL38" s="664"/>
      <c r="BM38" s="664"/>
      <c r="BN38" s="664"/>
      <c r="BO38" s="664"/>
      <c r="BP38" s="664"/>
      <c r="BQ38" s="664"/>
      <c r="BR38" s="664"/>
      <c r="BS38" s="664"/>
      <c r="BT38" s="664"/>
      <c r="BU38" s="665"/>
      <c r="BV38" s="666">
        <v>674</v>
      </c>
      <c r="BW38" s="667"/>
      <c r="BX38" s="667"/>
      <c r="BY38" s="667"/>
      <c r="BZ38" s="667"/>
      <c r="CA38" s="667"/>
      <c r="CB38" s="703"/>
      <c r="CD38" s="663" t="s">
        <v>325</v>
      </c>
      <c r="CE38" s="664"/>
      <c r="CF38" s="664"/>
      <c r="CG38" s="664"/>
      <c r="CH38" s="664"/>
      <c r="CI38" s="664"/>
      <c r="CJ38" s="664"/>
      <c r="CK38" s="664"/>
      <c r="CL38" s="664"/>
      <c r="CM38" s="664"/>
      <c r="CN38" s="664"/>
      <c r="CO38" s="664"/>
      <c r="CP38" s="664"/>
      <c r="CQ38" s="665"/>
      <c r="CR38" s="666">
        <v>291130</v>
      </c>
      <c r="CS38" s="667"/>
      <c r="CT38" s="667"/>
      <c r="CU38" s="667"/>
      <c r="CV38" s="667"/>
      <c r="CW38" s="667"/>
      <c r="CX38" s="667"/>
      <c r="CY38" s="668"/>
      <c r="CZ38" s="669">
        <v>6.1</v>
      </c>
      <c r="DA38" s="681"/>
      <c r="DB38" s="681"/>
      <c r="DC38" s="682"/>
      <c r="DD38" s="672">
        <v>248740</v>
      </c>
      <c r="DE38" s="667"/>
      <c r="DF38" s="667"/>
      <c r="DG38" s="667"/>
      <c r="DH38" s="667"/>
      <c r="DI38" s="667"/>
      <c r="DJ38" s="667"/>
      <c r="DK38" s="668"/>
      <c r="DL38" s="672">
        <v>241592</v>
      </c>
      <c r="DM38" s="667"/>
      <c r="DN38" s="667"/>
      <c r="DO38" s="667"/>
      <c r="DP38" s="667"/>
      <c r="DQ38" s="667"/>
      <c r="DR38" s="667"/>
      <c r="DS38" s="667"/>
      <c r="DT38" s="667"/>
      <c r="DU38" s="667"/>
      <c r="DV38" s="668"/>
      <c r="DW38" s="669">
        <v>7.8</v>
      </c>
      <c r="DX38" s="681"/>
      <c r="DY38" s="681"/>
      <c r="DZ38" s="681"/>
      <c r="EA38" s="681"/>
      <c r="EB38" s="681"/>
      <c r="EC38" s="693"/>
    </row>
    <row r="39" spans="2:133" ht="11.25" customHeight="1" x14ac:dyDescent="0.2">
      <c r="B39" s="663" t="s">
        <v>326</v>
      </c>
      <c r="C39" s="664"/>
      <c r="D39" s="664"/>
      <c r="E39" s="664"/>
      <c r="F39" s="664"/>
      <c r="G39" s="664"/>
      <c r="H39" s="664"/>
      <c r="I39" s="664"/>
      <c r="J39" s="664"/>
      <c r="K39" s="664"/>
      <c r="L39" s="664"/>
      <c r="M39" s="664"/>
      <c r="N39" s="664"/>
      <c r="O39" s="664"/>
      <c r="P39" s="664"/>
      <c r="Q39" s="665"/>
      <c r="R39" s="666" t="s">
        <v>122</v>
      </c>
      <c r="S39" s="667"/>
      <c r="T39" s="667"/>
      <c r="U39" s="667"/>
      <c r="V39" s="667"/>
      <c r="W39" s="667"/>
      <c r="X39" s="667"/>
      <c r="Y39" s="668"/>
      <c r="Z39" s="704" t="s">
        <v>122</v>
      </c>
      <c r="AA39" s="704"/>
      <c r="AB39" s="704"/>
      <c r="AC39" s="704"/>
      <c r="AD39" s="705" t="s">
        <v>122</v>
      </c>
      <c r="AE39" s="705"/>
      <c r="AF39" s="705"/>
      <c r="AG39" s="705"/>
      <c r="AH39" s="705"/>
      <c r="AI39" s="705"/>
      <c r="AJ39" s="705"/>
      <c r="AK39" s="705"/>
      <c r="AL39" s="669" t="s">
        <v>122</v>
      </c>
      <c r="AM39" s="670"/>
      <c r="AN39" s="670"/>
      <c r="AO39" s="706"/>
      <c r="AQ39" s="699" t="s">
        <v>327</v>
      </c>
      <c r="AR39" s="700"/>
      <c r="AS39" s="700"/>
      <c r="AT39" s="700"/>
      <c r="AU39" s="700"/>
      <c r="AV39" s="700"/>
      <c r="AW39" s="700"/>
      <c r="AX39" s="700"/>
      <c r="AY39" s="701"/>
      <c r="AZ39" s="666" t="s">
        <v>122</v>
      </c>
      <c r="BA39" s="667"/>
      <c r="BB39" s="667"/>
      <c r="BC39" s="667"/>
      <c r="BD39" s="679"/>
      <c r="BE39" s="679"/>
      <c r="BF39" s="702"/>
      <c r="BG39" s="663" t="s">
        <v>328</v>
      </c>
      <c r="BH39" s="664"/>
      <c r="BI39" s="664"/>
      <c r="BJ39" s="664"/>
      <c r="BK39" s="664"/>
      <c r="BL39" s="664"/>
      <c r="BM39" s="664"/>
      <c r="BN39" s="664"/>
      <c r="BO39" s="664"/>
      <c r="BP39" s="664"/>
      <c r="BQ39" s="664"/>
      <c r="BR39" s="664"/>
      <c r="BS39" s="664"/>
      <c r="BT39" s="664"/>
      <c r="BU39" s="665"/>
      <c r="BV39" s="666">
        <v>1046</v>
      </c>
      <c r="BW39" s="667"/>
      <c r="BX39" s="667"/>
      <c r="BY39" s="667"/>
      <c r="BZ39" s="667"/>
      <c r="CA39" s="667"/>
      <c r="CB39" s="703"/>
      <c r="CD39" s="663" t="s">
        <v>329</v>
      </c>
      <c r="CE39" s="664"/>
      <c r="CF39" s="664"/>
      <c r="CG39" s="664"/>
      <c r="CH39" s="664"/>
      <c r="CI39" s="664"/>
      <c r="CJ39" s="664"/>
      <c r="CK39" s="664"/>
      <c r="CL39" s="664"/>
      <c r="CM39" s="664"/>
      <c r="CN39" s="664"/>
      <c r="CO39" s="664"/>
      <c r="CP39" s="664"/>
      <c r="CQ39" s="665"/>
      <c r="CR39" s="666">
        <v>426141</v>
      </c>
      <c r="CS39" s="679"/>
      <c r="CT39" s="679"/>
      <c r="CU39" s="679"/>
      <c r="CV39" s="679"/>
      <c r="CW39" s="679"/>
      <c r="CX39" s="679"/>
      <c r="CY39" s="680"/>
      <c r="CZ39" s="669">
        <v>9</v>
      </c>
      <c r="DA39" s="681"/>
      <c r="DB39" s="681"/>
      <c r="DC39" s="682"/>
      <c r="DD39" s="672">
        <v>401840</v>
      </c>
      <c r="DE39" s="679"/>
      <c r="DF39" s="679"/>
      <c r="DG39" s="679"/>
      <c r="DH39" s="679"/>
      <c r="DI39" s="679"/>
      <c r="DJ39" s="679"/>
      <c r="DK39" s="680"/>
      <c r="DL39" s="672" t="s">
        <v>122</v>
      </c>
      <c r="DM39" s="679"/>
      <c r="DN39" s="679"/>
      <c r="DO39" s="679"/>
      <c r="DP39" s="679"/>
      <c r="DQ39" s="679"/>
      <c r="DR39" s="679"/>
      <c r="DS39" s="679"/>
      <c r="DT39" s="679"/>
      <c r="DU39" s="679"/>
      <c r="DV39" s="680"/>
      <c r="DW39" s="669" t="s">
        <v>122</v>
      </c>
      <c r="DX39" s="681"/>
      <c r="DY39" s="681"/>
      <c r="DZ39" s="681"/>
      <c r="EA39" s="681"/>
      <c r="EB39" s="681"/>
      <c r="EC39" s="693"/>
    </row>
    <row r="40" spans="2:133" ht="11.25" customHeight="1" x14ac:dyDescent="0.2">
      <c r="B40" s="663" t="s">
        <v>330</v>
      </c>
      <c r="C40" s="664"/>
      <c r="D40" s="664"/>
      <c r="E40" s="664"/>
      <c r="F40" s="664"/>
      <c r="G40" s="664"/>
      <c r="H40" s="664"/>
      <c r="I40" s="664"/>
      <c r="J40" s="664"/>
      <c r="K40" s="664"/>
      <c r="L40" s="664"/>
      <c r="M40" s="664"/>
      <c r="N40" s="664"/>
      <c r="O40" s="664"/>
      <c r="P40" s="664"/>
      <c r="Q40" s="665"/>
      <c r="R40" s="666">
        <v>5761</v>
      </c>
      <c r="S40" s="667"/>
      <c r="T40" s="667"/>
      <c r="U40" s="667"/>
      <c r="V40" s="667"/>
      <c r="W40" s="667"/>
      <c r="X40" s="667"/>
      <c r="Y40" s="668"/>
      <c r="Z40" s="704">
        <v>0.1</v>
      </c>
      <c r="AA40" s="704"/>
      <c r="AB40" s="704"/>
      <c r="AC40" s="704"/>
      <c r="AD40" s="705" t="s">
        <v>122</v>
      </c>
      <c r="AE40" s="705"/>
      <c r="AF40" s="705"/>
      <c r="AG40" s="705"/>
      <c r="AH40" s="705"/>
      <c r="AI40" s="705"/>
      <c r="AJ40" s="705"/>
      <c r="AK40" s="705"/>
      <c r="AL40" s="669" t="s">
        <v>122</v>
      </c>
      <c r="AM40" s="670"/>
      <c r="AN40" s="670"/>
      <c r="AO40" s="706"/>
      <c r="AQ40" s="699" t="s">
        <v>331</v>
      </c>
      <c r="AR40" s="700"/>
      <c r="AS40" s="700"/>
      <c r="AT40" s="700"/>
      <c r="AU40" s="700"/>
      <c r="AV40" s="700"/>
      <c r="AW40" s="700"/>
      <c r="AX40" s="700"/>
      <c r="AY40" s="701"/>
      <c r="AZ40" s="666" t="s">
        <v>122</v>
      </c>
      <c r="BA40" s="667"/>
      <c r="BB40" s="667"/>
      <c r="BC40" s="667"/>
      <c r="BD40" s="679"/>
      <c r="BE40" s="679"/>
      <c r="BF40" s="702"/>
      <c r="BG40" s="707" t="s">
        <v>332</v>
      </c>
      <c r="BH40" s="708"/>
      <c r="BI40" s="708"/>
      <c r="BJ40" s="708"/>
      <c r="BK40" s="708"/>
      <c r="BL40" s="205"/>
      <c r="BM40" s="664" t="s">
        <v>333</v>
      </c>
      <c r="BN40" s="664"/>
      <c r="BO40" s="664"/>
      <c r="BP40" s="664"/>
      <c r="BQ40" s="664"/>
      <c r="BR40" s="664"/>
      <c r="BS40" s="664"/>
      <c r="BT40" s="664"/>
      <c r="BU40" s="665"/>
      <c r="BV40" s="666">
        <v>92</v>
      </c>
      <c r="BW40" s="667"/>
      <c r="BX40" s="667"/>
      <c r="BY40" s="667"/>
      <c r="BZ40" s="667"/>
      <c r="CA40" s="667"/>
      <c r="CB40" s="703"/>
      <c r="CD40" s="663" t="s">
        <v>334</v>
      </c>
      <c r="CE40" s="664"/>
      <c r="CF40" s="664"/>
      <c r="CG40" s="664"/>
      <c r="CH40" s="664"/>
      <c r="CI40" s="664"/>
      <c r="CJ40" s="664"/>
      <c r="CK40" s="664"/>
      <c r="CL40" s="664"/>
      <c r="CM40" s="664"/>
      <c r="CN40" s="664"/>
      <c r="CO40" s="664"/>
      <c r="CP40" s="664"/>
      <c r="CQ40" s="665"/>
      <c r="CR40" s="666" t="s">
        <v>122</v>
      </c>
      <c r="CS40" s="667"/>
      <c r="CT40" s="667"/>
      <c r="CU40" s="667"/>
      <c r="CV40" s="667"/>
      <c r="CW40" s="667"/>
      <c r="CX40" s="667"/>
      <c r="CY40" s="668"/>
      <c r="CZ40" s="669" t="s">
        <v>122</v>
      </c>
      <c r="DA40" s="681"/>
      <c r="DB40" s="681"/>
      <c r="DC40" s="682"/>
      <c r="DD40" s="672" t="s">
        <v>122</v>
      </c>
      <c r="DE40" s="667"/>
      <c r="DF40" s="667"/>
      <c r="DG40" s="667"/>
      <c r="DH40" s="667"/>
      <c r="DI40" s="667"/>
      <c r="DJ40" s="667"/>
      <c r="DK40" s="668"/>
      <c r="DL40" s="672" t="s">
        <v>122</v>
      </c>
      <c r="DM40" s="667"/>
      <c r="DN40" s="667"/>
      <c r="DO40" s="667"/>
      <c r="DP40" s="667"/>
      <c r="DQ40" s="667"/>
      <c r="DR40" s="667"/>
      <c r="DS40" s="667"/>
      <c r="DT40" s="667"/>
      <c r="DU40" s="667"/>
      <c r="DV40" s="668"/>
      <c r="DW40" s="669" t="s">
        <v>122</v>
      </c>
      <c r="DX40" s="681"/>
      <c r="DY40" s="681"/>
      <c r="DZ40" s="681"/>
      <c r="EA40" s="681"/>
      <c r="EB40" s="681"/>
      <c r="EC40" s="693"/>
    </row>
    <row r="41" spans="2:133" ht="11.25" customHeight="1" x14ac:dyDescent="0.2">
      <c r="B41" s="647" t="s">
        <v>335</v>
      </c>
      <c r="C41" s="648"/>
      <c r="D41" s="648"/>
      <c r="E41" s="648"/>
      <c r="F41" s="648"/>
      <c r="G41" s="648"/>
      <c r="H41" s="648"/>
      <c r="I41" s="648"/>
      <c r="J41" s="648"/>
      <c r="K41" s="648"/>
      <c r="L41" s="648"/>
      <c r="M41" s="648"/>
      <c r="N41" s="648"/>
      <c r="O41" s="648"/>
      <c r="P41" s="648"/>
      <c r="Q41" s="649"/>
      <c r="R41" s="650">
        <v>4910966</v>
      </c>
      <c r="S41" s="691"/>
      <c r="T41" s="691"/>
      <c r="U41" s="691"/>
      <c r="V41" s="691"/>
      <c r="W41" s="691"/>
      <c r="X41" s="691"/>
      <c r="Y41" s="694"/>
      <c r="Z41" s="695">
        <v>100</v>
      </c>
      <c r="AA41" s="695"/>
      <c r="AB41" s="695"/>
      <c r="AC41" s="695"/>
      <c r="AD41" s="696">
        <v>3073318</v>
      </c>
      <c r="AE41" s="696"/>
      <c r="AF41" s="696"/>
      <c r="AG41" s="696"/>
      <c r="AH41" s="696"/>
      <c r="AI41" s="696"/>
      <c r="AJ41" s="696"/>
      <c r="AK41" s="696"/>
      <c r="AL41" s="653">
        <v>100</v>
      </c>
      <c r="AM41" s="697"/>
      <c r="AN41" s="697"/>
      <c r="AO41" s="698"/>
      <c r="AQ41" s="699" t="s">
        <v>336</v>
      </c>
      <c r="AR41" s="700"/>
      <c r="AS41" s="700"/>
      <c r="AT41" s="700"/>
      <c r="AU41" s="700"/>
      <c r="AV41" s="700"/>
      <c r="AW41" s="700"/>
      <c r="AX41" s="700"/>
      <c r="AY41" s="701"/>
      <c r="AZ41" s="666">
        <v>46527</v>
      </c>
      <c r="BA41" s="667"/>
      <c r="BB41" s="667"/>
      <c r="BC41" s="667"/>
      <c r="BD41" s="679"/>
      <c r="BE41" s="679"/>
      <c r="BF41" s="702"/>
      <c r="BG41" s="707"/>
      <c r="BH41" s="708"/>
      <c r="BI41" s="708"/>
      <c r="BJ41" s="708"/>
      <c r="BK41" s="708"/>
      <c r="BL41" s="205"/>
      <c r="BM41" s="664" t="s">
        <v>337</v>
      </c>
      <c r="BN41" s="664"/>
      <c r="BO41" s="664"/>
      <c r="BP41" s="664"/>
      <c r="BQ41" s="664"/>
      <c r="BR41" s="664"/>
      <c r="BS41" s="664"/>
      <c r="BT41" s="664"/>
      <c r="BU41" s="665"/>
      <c r="BV41" s="666">
        <v>2</v>
      </c>
      <c r="BW41" s="667"/>
      <c r="BX41" s="667"/>
      <c r="BY41" s="667"/>
      <c r="BZ41" s="667"/>
      <c r="CA41" s="667"/>
      <c r="CB41" s="703"/>
      <c r="CD41" s="663" t="s">
        <v>338</v>
      </c>
      <c r="CE41" s="664"/>
      <c r="CF41" s="664"/>
      <c r="CG41" s="664"/>
      <c r="CH41" s="664"/>
      <c r="CI41" s="664"/>
      <c r="CJ41" s="664"/>
      <c r="CK41" s="664"/>
      <c r="CL41" s="664"/>
      <c r="CM41" s="664"/>
      <c r="CN41" s="664"/>
      <c r="CO41" s="664"/>
      <c r="CP41" s="664"/>
      <c r="CQ41" s="665"/>
      <c r="CR41" s="666" t="s">
        <v>122</v>
      </c>
      <c r="CS41" s="679"/>
      <c r="CT41" s="679"/>
      <c r="CU41" s="679"/>
      <c r="CV41" s="679"/>
      <c r="CW41" s="679"/>
      <c r="CX41" s="679"/>
      <c r="CY41" s="680"/>
      <c r="CZ41" s="669" t="s">
        <v>122</v>
      </c>
      <c r="DA41" s="681"/>
      <c r="DB41" s="681"/>
      <c r="DC41" s="682"/>
      <c r="DD41" s="672" t="s">
        <v>122</v>
      </c>
      <c r="DE41" s="679"/>
      <c r="DF41" s="679"/>
      <c r="DG41" s="679"/>
      <c r="DH41" s="679"/>
      <c r="DI41" s="679"/>
      <c r="DJ41" s="679"/>
      <c r="DK41" s="680"/>
      <c r="DL41" s="673"/>
      <c r="DM41" s="674"/>
      <c r="DN41" s="674"/>
      <c r="DO41" s="674"/>
      <c r="DP41" s="674"/>
      <c r="DQ41" s="674"/>
      <c r="DR41" s="674"/>
      <c r="DS41" s="674"/>
      <c r="DT41" s="674"/>
      <c r="DU41" s="674"/>
      <c r="DV41" s="675"/>
      <c r="DW41" s="676"/>
      <c r="DX41" s="677"/>
      <c r="DY41" s="677"/>
      <c r="DZ41" s="677"/>
      <c r="EA41" s="677"/>
      <c r="EB41" s="677"/>
      <c r="EC41" s="678"/>
    </row>
    <row r="42" spans="2:133" ht="11.25" customHeight="1" x14ac:dyDescent="0.2">
      <c r="AQ42" s="711" t="s">
        <v>339</v>
      </c>
      <c r="AR42" s="712"/>
      <c r="AS42" s="712"/>
      <c r="AT42" s="712"/>
      <c r="AU42" s="712"/>
      <c r="AV42" s="712"/>
      <c r="AW42" s="712"/>
      <c r="AX42" s="712"/>
      <c r="AY42" s="713"/>
      <c r="AZ42" s="650">
        <v>244603</v>
      </c>
      <c r="BA42" s="691"/>
      <c r="BB42" s="691"/>
      <c r="BC42" s="691"/>
      <c r="BD42" s="651"/>
      <c r="BE42" s="651"/>
      <c r="BF42" s="714"/>
      <c r="BG42" s="709"/>
      <c r="BH42" s="710"/>
      <c r="BI42" s="710"/>
      <c r="BJ42" s="710"/>
      <c r="BK42" s="710"/>
      <c r="BL42" s="206"/>
      <c r="BM42" s="648" t="s">
        <v>340</v>
      </c>
      <c r="BN42" s="648"/>
      <c r="BO42" s="648"/>
      <c r="BP42" s="648"/>
      <c r="BQ42" s="648"/>
      <c r="BR42" s="648"/>
      <c r="BS42" s="648"/>
      <c r="BT42" s="648"/>
      <c r="BU42" s="649"/>
      <c r="BV42" s="650">
        <v>328</v>
      </c>
      <c r="BW42" s="691"/>
      <c r="BX42" s="691"/>
      <c r="BY42" s="691"/>
      <c r="BZ42" s="691"/>
      <c r="CA42" s="691"/>
      <c r="CB42" s="692"/>
      <c r="CD42" s="663" t="s">
        <v>341</v>
      </c>
      <c r="CE42" s="664"/>
      <c r="CF42" s="664"/>
      <c r="CG42" s="664"/>
      <c r="CH42" s="664"/>
      <c r="CI42" s="664"/>
      <c r="CJ42" s="664"/>
      <c r="CK42" s="664"/>
      <c r="CL42" s="664"/>
      <c r="CM42" s="664"/>
      <c r="CN42" s="664"/>
      <c r="CO42" s="664"/>
      <c r="CP42" s="664"/>
      <c r="CQ42" s="665"/>
      <c r="CR42" s="666">
        <v>638862</v>
      </c>
      <c r="CS42" s="679"/>
      <c r="CT42" s="679"/>
      <c r="CU42" s="679"/>
      <c r="CV42" s="679"/>
      <c r="CW42" s="679"/>
      <c r="CX42" s="679"/>
      <c r="CY42" s="680"/>
      <c r="CZ42" s="669">
        <v>13.4</v>
      </c>
      <c r="DA42" s="681"/>
      <c r="DB42" s="681"/>
      <c r="DC42" s="682"/>
      <c r="DD42" s="672">
        <v>85365</v>
      </c>
      <c r="DE42" s="679"/>
      <c r="DF42" s="679"/>
      <c r="DG42" s="679"/>
      <c r="DH42" s="679"/>
      <c r="DI42" s="679"/>
      <c r="DJ42" s="679"/>
      <c r="DK42" s="680"/>
      <c r="DL42" s="673"/>
      <c r="DM42" s="674"/>
      <c r="DN42" s="674"/>
      <c r="DO42" s="674"/>
      <c r="DP42" s="674"/>
      <c r="DQ42" s="674"/>
      <c r="DR42" s="674"/>
      <c r="DS42" s="674"/>
      <c r="DT42" s="674"/>
      <c r="DU42" s="674"/>
      <c r="DV42" s="675"/>
      <c r="DW42" s="676"/>
      <c r="DX42" s="677"/>
      <c r="DY42" s="677"/>
      <c r="DZ42" s="677"/>
      <c r="EA42" s="677"/>
      <c r="EB42" s="677"/>
      <c r="EC42" s="678"/>
    </row>
    <row r="43" spans="2:133" ht="11.25" customHeight="1" x14ac:dyDescent="0.2">
      <c r="B43" s="196" t="s">
        <v>342</v>
      </c>
      <c r="CD43" s="663" t="s">
        <v>343</v>
      </c>
      <c r="CE43" s="664"/>
      <c r="CF43" s="664"/>
      <c r="CG43" s="664"/>
      <c r="CH43" s="664"/>
      <c r="CI43" s="664"/>
      <c r="CJ43" s="664"/>
      <c r="CK43" s="664"/>
      <c r="CL43" s="664"/>
      <c r="CM43" s="664"/>
      <c r="CN43" s="664"/>
      <c r="CO43" s="664"/>
      <c r="CP43" s="664"/>
      <c r="CQ43" s="665"/>
      <c r="CR43" s="666">
        <v>6053</v>
      </c>
      <c r="CS43" s="679"/>
      <c r="CT43" s="679"/>
      <c r="CU43" s="679"/>
      <c r="CV43" s="679"/>
      <c r="CW43" s="679"/>
      <c r="CX43" s="679"/>
      <c r="CY43" s="680"/>
      <c r="CZ43" s="669">
        <v>0.1</v>
      </c>
      <c r="DA43" s="681"/>
      <c r="DB43" s="681"/>
      <c r="DC43" s="682"/>
      <c r="DD43" s="672">
        <v>6053</v>
      </c>
      <c r="DE43" s="679"/>
      <c r="DF43" s="679"/>
      <c r="DG43" s="679"/>
      <c r="DH43" s="679"/>
      <c r="DI43" s="679"/>
      <c r="DJ43" s="679"/>
      <c r="DK43" s="680"/>
      <c r="DL43" s="673"/>
      <c r="DM43" s="674"/>
      <c r="DN43" s="674"/>
      <c r="DO43" s="674"/>
      <c r="DP43" s="674"/>
      <c r="DQ43" s="674"/>
      <c r="DR43" s="674"/>
      <c r="DS43" s="674"/>
      <c r="DT43" s="674"/>
      <c r="DU43" s="674"/>
      <c r="DV43" s="675"/>
      <c r="DW43" s="676"/>
      <c r="DX43" s="677"/>
      <c r="DY43" s="677"/>
      <c r="DZ43" s="677"/>
      <c r="EA43" s="677"/>
      <c r="EB43" s="677"/>
      <c r="EC43" s="678"/>
    </row>
    <row r="44" spans="2:133" ht="11.25" customHeight="1" x14ac:dyDescent="0.2">
      <c r="B44" s="683" t="s">
        <v>344</v>
      </c>
      <c r="C44" s="683"/>
      <c r="D44" s="683"/>
      <c r="E44" s="683"/>
      <c r="F44" s="683"/>
      <c r="G44" s="683"/>
      <c r="H44" s="683"/>
      <c r="I44" s="683"/>
      <c r="J44" s="683"/>
      <c r="K44" s="683"/>
      <c r="L44" s="683"/>
      <c r="M44" s="683"/>
      <c r="N44" s="683"/>
      <c r="O44" s="683"/>
      <c r="P44" s="683"/>
      <c r="Q44" s="683"/>
      <c r="R44" s="683"/>
      <c r="S44" s="683"/>
      <c r="T44" s="683"/>
      <c r="U44" s="683"/>
      <c r="V44" s="683"/>
      <c r="W44" s="683"/>
      <c r="X44" s="683"/>
      <c r="Y44" s="683"/>
      <c r="Z44" s="683"/>
      <c r="AA44" s="683"/>
      <c r="AB44" s="683"/>
      <c r="AC44" s="683"/>
      <c r="AD44" s="683"/>
      <c r="AE44" s="683"/>
      <c r="AF44" s="683"/>
      <c r="AG44" s="683"/>
      <c r="AH44" s="683"/>
      <c r="AI44" s="683"/>
      <c r="AJ44" s="683"/>
      <c r="AK44" s="683"/>
      <c r="AL44" s="683"/>
      <c r="AM44" s="683"/>
      <c r="AN44" s="683"/>
      <c r="AO44" s="683"/>
      <c r="AP44" s="683"/>
      <c r="AQ44" s="683"/>
      <c r="AR44" s="683"/>
      <c r="AS44" s="683"/>
      <c r="AT44" s="683"/>
      <c r="AU44" s="683"/>
      <c r="AV44" s="683"/>
      <c r="AW44" s="683"/>
      <c r="AX44" s="683"/>
      <c r="AY44" s="683"/>
      <c r="AZ44" s="683"/>
      <c r="BA44" s="683"/>
      <c r="BB44" s="683"/>
      <c r="BC44" s="683"/>
      <c r="BD44" s="683"/>
      <c r="BE44" s="683"/>
      <c r="BF44" s="683"/>
      <c r="BG44" s="683"/>
      <c r="BH44" s="683"/>
      <c r="BI44" s="683"/>
      <c r="BJ44" s="683"/>
      <c r="BK44" s="683"/>
      <c r="BL44" s="683"/>
      <c r="BM44" s="683"/>
      <c r="BN44" s="683"/>
      <c r="BO44" s="683"/>
      <c r="BP44" s="683"/>
      <c r="BQ44" s="683"/>
      <c r="BR44" s="683"/>
      <c r="BS44" s="683"/>
      <c r="BT44" s="683"/>
      <c r="BU44" s="683"/>
      <c r="BV44" s="683"/>
      <c r="BW44" s="683"/>
      <c r="BX44" s="683"/>
      <c r="BY44" s="683"/>
      <c r="BZ44" s="683"/>
      <c r="CA44" s="683"/>
      <c r="CB44" s="683"/>
      <c r="CC44" s="684"/>
      <c r="CD44" s="685" t="s">
        <v>292</v>
      </c>
      <c r="CE44" s="686"/>
      <c r="CF44" s="663" t="s">
        <v>345</v>
      </c>
      <c r="CG44" s="664"/>
      <c r="CH44" s="664"/>
      <c r="CI44" s="664"/>
      <c r="CJ44" s="664"/>
      <c r="CK44" s="664"/>
      <c r="CL44" s="664"/>
      <c r="CM44" s="664"/>
      <c r="CN44" s="664"/>
      <c r="CO44" s="664"/>
      <c r="CP44" s="664"/>
      <c r="CQ44" s="665"/>
      <c r="CR44" s="666">
        <v>638862</v>
      </c>
      <c r="CS44" s="667"/>
      <c r="CT44" s="667"/>
      <c r="CU44" s="667"/>
      <c r="CV44" s="667"/>
      <c r="CW44" s="667"/>
      <c r="CX44" s="667"/>
      <c r="CY44" s="668"/>
      <c r="CZ44" s="669">
        <v>13.4</v>
      </c>
      <c r="DA44" s="670"/>
      <c r="DB44" s="670"/>
      <c r="DC44" s="671"/>
      <c r="DD44" s="672">
        <v>85365</v>
      </c>
      <c r="DE44" s="667"/>
      <c r="DF44" s="667"/>
      <c r="DG44" s="667"/>
      <c r="DH44" s="667"/>
      <c r="DI44" s="667"/>
      <c r="DJ44" s="667"/>
      <c r="DK44" s="668"/>
      <c r="DL44" s="673"/>
      <c r="DM44" s="674"/>
      <c r="DN44" s="674"/>
      <c r="DO44" s="674"/>
      <c r="DP44" s="674"/>
      <c r="DQ44" s="674"/>
      <c r="DR44" s="674"/>
      <c r="DS44" s="674"/>
      <c r="DT44" s="674"/>
      <c r="DU44" s="674"/>
      <c r="DV44" s="675"/>
      <c r="DW44" s="676"/>
      <c r="DX44" s="677"/>
      <c r="DY44" s="677"/>
      <c r="DZ44" s="677"/>
      <c r="EA44" s="677"/>
      <c r="EB44" s="677"/>
      <c r="EC44" s="678"/>
    </row>
    <row r="45" spans="2:133" ht="11.25" customHeight="1" x14ac:dyDescent="0.2">
      <c r="B45" s="683" t="s">
        <v>346</v>
      </c>
      <c r="C45" s="683"/>
      <c r="D45" s="683"/>
      <c r="E45" s="683"/>
      <c r="F45" s="683"/>
      <c r="G45" s="683"/>
      <c r="H45" s="683"/>
      <c r="I45" s="683"/>
      <c r="J45" s="683"/>
      <c r="K45" s="683"/>
      <c r="L45" s="683"/>
      <c r="M45" s="683"/>
      <c r="N45" s="683"/>
      <c r="O45" s="683"/>
      <c r="P45" s="683"/>
      <c r="Q45" s="683"/>
      <c r="R45" s="683"/>
      <c r="S45" s="683"/>
      <c r="T45" s="683"/>
      <c r="U45" s="683"/>
      <c r="V45" s="683"/>
      <c r="W45" s="683"/>
      <c r="X45" s="683"/>
      <c r="Y45" s="683"/>
      <c r="Z45" s="683"/>
      <c r="AA45" s="683"/>
      <c r="AB45" s="683"/>
      <c r="AC45" s="683"/>
      <c r="AD45" s="683"/>
      <c r="AE45" s="683"/>
      <c r="AF45" s="683"/>
      <c r="AG45" s="683"/>
      <c r="AH45" s="683"/>
      <c r="AI45" s="683"/>
      <c r="AJ45" s="683"/>
      <c r="AK45" s="683"/>
      <c r="AL45" s="683"/>
      <c r="AM45" s="683"/>
      <c r="AN45" s="683"/>
      <c r="AO45" s="683"/>
      <c r="AP45" s="683"/>
      <c r="AQ45" s="683"/>
      <c r="AR45" s="683"/>
      <c r="AS45" s="683"/>
      <c r="AT45" s="683"/>
      <c r="AU45" s="683"/>
      <c r="AV45" s="683"/>
      <c r="AW45" s="683"/>
      <c r="AX45" s="683"/>
      <c r="AY45" s="683"/>
      <c r="AZ45" s="683"/>
      <c r="BA45" s="683"/>
      <c r="BB45" s="683"/>
      <c r="BC45" s="683"/>
      <c r="BD45" s="683"/>
      <c r="BE45" s="683"/>
      <c r="BF45" s="683"/>
      <c r="BG45" s="683"/>
      <c r="BH45" s="683"/>
      <c r="BI45" s="683"/>
      <c r="BJ45" s="683"/>
      <c r="BK45" s="683"/>
      <c r="BL45" s="683"/>
      <c r="BM45" s="683"/>
      <c r="BN45" s="683"/>
      <c r="BO45" s="683"/>
      <c r="BP45" s="683"/>
      <c r="BQ45" s="683"/>
      <c r="BR45" s="683"/>
      <c r="BS45" s="683"/>
      <c r="BT45" s="683"/>
      <c r="BU45" s="683"/>
      <c r="BV45" s="683"/>
      <c r="BW45" s="683"/>
      <c r="BX45" s="683"/>
      <c r="BY45" s="683"/>
      <c r="BZ45" s="683"/>
      <c r="CA45" s="683"/>
      <c r="CB45" s="683"/>
      <c r="CC45" s="684"/>
      <c r="CD45" s="687"/>
      <c r="CE45" s="688"/>
      <c r="CF45" s="663" t="s">
        <v>347</v>
      </c>
      <c r="CG45" s="664"/>
      <c r="CH45" s="664"/>
      <c r="CI45" s="664"/>
      <c r="CJ45" s="664"/>
      <c r="CK45" s="664"/>
      <c r="CL45" s="664"/>
      <c r="CM45" s="664"/>
      <c r="CN45" s="664"/>
      <c r="CO45" s="664"/>
      <c r="CP45" s="664"/>
      <c r="CQ45" s="665"/>
      <c r="CR45" s="666">
        <v>193540</v>
      </c>
      <c r="CS45" s="679"/>
      <c r="CT45" s="679"/>
      <c r="CU45" s="679"/>
      <c r="CV45" s="679"/>
      <c r="CW45" s="679"/>
      <c r="CX45" s="679"/>
      <c r="CY45" s="680"/>
      <c r="CZ45" s="669">
        <v>4.0999999999999996</v>
      </c>
      <c r="DA45" s="681"/>
      <c r="DB45" s="681"/>
      <c r="DC45" s="682"/>
      <c r="DD45" s="672">
        <v>4750</v>
      </c>
      <c r="DE45" s="679"/>
      <c r="DF45" s="679"/>
      <c r="DG45" s="679"/>
      <c r="DH45" s="679"/>
      <c r="DI45" s="679"/>
      <c r="DJ45" s="679"/>
      <c r="DK45" s="680"/>
      <c r="DL45" s="673"/>
      <c r="DM45" s="674"/>
      <c r="DN45" s="674"/>
      <c r="DO45" s="674"/>
      <c r="DP45" s="674"/>
      <c r="DQ45" s="674"/>
      <c r="DR45" s="674"/>
      <c r="DS45" s="674"/>
      <c r="DT45" s="674"/>
      <c r="DU45" s="674"/>
      <c r="DV45" s="675"/>
      <c r="DW45" s="676"/>
      <c r="DX45" s="677"/>
      <c r="DY45" s="677"/>
      <c r="DZ45" s="677"/>
      <c r="EA45" s="677"/>
      <c r="EB45" s="677"/>
      <c r="EC45" s="678"/>
    </row>
    <row r="46" spans="2:133" ht="11.25" customHeight="1" x14ac:dyDescent="0.2">
      <c r="B46" s="207"/>
      <c r="CD46" s="687"/>
      <c r="CE46" s="688"/>
      <c r="CF46" s="663" t="s">
        <v>348</v>
      </c>
      <c r="CG46" s="664"/>
      <c r="CH46" s="664"/>
      <c r="CI46" s="664"/>
      <c r="CJ46" s="664"/>
      <c r="CK46" s="664"/>
      <c r="CL46" s="664"/>
      <c r="CM46" s="664"/>
      <c r="CN46" s="664"/>
      <c r="CO46" s="664"/>
      <c r="CP46" s="664"/>
      <c r="CQ46" s="665"/>
      <c r="CR46" s="666">
        <v>431422</v>
      </c>
      <c r="CS46" s="667"/>
      <c r="CT46" s="667"/>
      <c r="CU46" s="667"/>
      <c r="CV46" s="667"/>
      <c r="CW46" s="667"/>
      <c r="CX46" s="667"/>
      <c r="CY46" s="668"/>
      <c r="CZ46" s="669">
        <v>9.1</v>
      </c>
      <c r="DA46" s="670"/>
      <c r="DB46" s="670"/>
      <c r="DC46" s="671"/>
      <c r="DD46" s="672">
        <v>80615</v>
      </c>
      <c r="DE46" s="667"/>
      <c r="DF46" s="667"/>
      <c r="DG46" s="667"/>
      <c r="DH46" s="667"/>
      <c r="DI46" s="667"/>
      <c r="DJ46" s="667"/>
      <c r="DK46" s="668"/>
      <c r="DL46" s="673"/>
      <c r="DM46" s="674"/>
      <c r="DN46" s="674"/>
      <c r="DO46" s="674"/>
      <c r="DP46" s="674"/>
      <c r="DQ46" s="674"/>
      <c r="DR46" s="674"/>
      <c r="DS46" s="674"/>
      <c r="DT46" s="674"/>
      <c r="DU46" s="674"/>
      <c r="DV46" s="675"/>
      <c r="DW46" s="676"/>
      <c r="DX46" s="677"/>
      <c r="DY46" s="677"/>
      <c r="DZ46" s="677"/>
      <c r="EA46" s="677"/>
      <c r="EB46" s="677"/>
      <c r="EC46" s="678"/>
    </row>
    <row r="47" spans="2:133" ht="11.25" customHeight="1" x14ac:dyDescent="0.2">
      <c r="B47" s="207"/>
      <c r="CD47" s="687"/>
      <c r="CE47" s="688"/>
      <c r="CF47" s="663" t="s">
        <v>349</v>
      </c>
      <c r="CG47" s="664"/>
      <c r="CH47" s="664"/>
      <c r="CI47" s="664"/>
      <c r="CJ47" s="664"/>
      <c r="CK47" s="664"/>
      <c r="CL47" s="664"/>
      <c r="CM47" s="664"/>
      <c r="CN47" s="664"/>
      <c r="CO47" s="664"/>
      <c r="CP47" s="664"/>
      <c r="CQ47" s="665"/>
      <c r="CR47" s="666" t="s">
        <v>122</v>
      </c>
      <c r="CS47" s="679"/>
      <c r="CT47" s="679"/>
      <c r="CU47" s="679"/>
      <c r="CV47" s="679"/>
      <c r="CW47" s="679"/>
      <c r="CX47" s="679"/>
      <c r="CY47" s="680"/>
      <c r="CZ47" s="669" t="s">
        <v>122</v>
      </c>
      <c r="DA47" s="681"/>
      <c r="DB47" s="681"/>
      <c r="DC47" s="682"/>
      <c r="DD47" s="672" t="s">
        <v>122</v>
      </c>
      <c r="DE47" s="679"/>
      <c r="DF47" s="679"/>
      <c r="DG47" s="679"/>
      <c r="DH47" s="679"/>
      <c r="DI47" s="679"/>
      <c r="DJ47" s="679"/>
      <c r="DK47" s="680"/>
      <c r="DL47" s="673"/>
      <c r="DM47" s="674"/>
      <c r="DN47" s="674"/>
      <c r="DO47" s="674"/>
      <c r="DP47" s="674"/>
      <c r="DQ47" s="674"/>
      <c r="DR47" s="674"/>
      <c r="DS47" s="674"/>
      <c r="DT47" s="674"/>
      <c r="DU47" s="674"/>
      <c r="DV47" s="675"/>
      <c r="DW47" s="676"/>
      <c r="DX47" s="677"/>
      <c r="DY47" s="677"/>
      <c r="DZ47" s="677"/>
      <c r="EA47" s="677"/>
      <c r="EB47" s="677"/>
      <c r="EC47" s="678"/>
    </row>
    <row r="48" spans="2:133" ht="11" x14ac:dyDescent="0.2">
      <c r="B48" s="207"/>
      <c r="CD48" s="689"/>
      <c r="CE48" s="690"/>
      <c r="CF48" s="663" t="s">
        <v>350</v>
      </c>
      <c r="CG48" s="664"/>
      <c r="CH48" s="664"/>
      <c r="CI48" s="664"/>
      <c r="CJ48" s="664"/>
      <c r="CK48" s="664"/>
      <c r="CL48" s="664"/>
      <c r="CM48" s="664"/>
      <c r="CN48" s="664"/>
      <c r="CO48" s="664"/>
      <c r="CP48" s="664"/>
      <c r="CQ48" s="665"/>
      <c r="CR48" s="666" t="s">
        <v>122</v>
      </c>
      <c r="CS48" s="667"/>
      <c r="CT48" s="667"/>
      <c r="CU48" s="667"/>
      <c r="CV48" s="667"/>
      <c r="CW48" s="667"/>
      <c r="CX48" s="667"/>
      <c r="CY48" s="668"/>
      <c r="CZ48" s="669" t="s">
        <v>122</v>
      </c>
      <c r="DA48" s="670"/>
      <c r="DB48" s="670"/>
      <c r="DC48" s="671"/>
      <c r="DD48" s="672" t="s">
        <v>122</v>
      </c>
      <c r="DE48" s="667"/>
      <c r="DF48" s="667"/>
      <c r="DG48" s="667"/>
      <c r="DH48" s="667"/>
      <c r="DI48" s="667"/>
      <c r="DJ48" s="667"/>
      <c r="DK48" s="668"/>
      <c r="DL48" s="673"/>
      <c r="DM48" s="674"/>
      <c r="DN48" s="674"/>
      <c r="DO48" s="674"/>
      <c r="DP48" s="674"/>
      <c r="DQ48" s="674"/>
      <c r="DR48" s="674"/>
      <c r="DS48" s="674"/>
      <c r="DT48" s="674"/>
      <c r="DU48" s="674"/>
      <c r="DV48" s="675"/>
      <c r="DW48" s="676"/>
      <c r="DX48" s="677"/>
      <c r="DY48" s="677"/>
      <c r="DZ48" s="677"/>
      <c r="EA48" s="677"/>
      <c r="EB48" s="677"/>
      <c r="EC48" s="678"/>
    </row>
    <row r="49" spans="2:133" ht="11.25" customHeight="1" x14ac:dyDescent="0.2">
      <c r="B49" s="207"/>
      <c r="CD49" s="647" t="s">
        <v>351</v>
      </c>
      <c r="CE49" s="648"/>
      <c r="CF49" s="648"/>
      <c r="CG49" s="648"/>
      <c r="CH49" s="648"/>
      <c r="CI49" s="648"/>
      <c r="CJ49" s="648"/>
      <c r="CK49" s="648"/>
      <c r="CL49" s="648"/>
      <c r="CM49" s="648"/>
      <c r="CN49" s="648"/>
      <c r="CO49" s="648"/>
      <c r="CP49" s="648"/>
      <c r="CQ49" s="649"/>
      <c r="CR49" s="650">
        <v>4750149</v>
      </c>
      <c r="CS49" s="651"/>
      <c r="CT49" s="651"/>
      <c r="CU49" s="651"/>
      <c r="CV49" s="651"/>
      <c r="CW49" s="651"/>
      <c r="CX49" s="651"/>
      <c r="CY49" s="652"/>
      <c r="CZ49" s="653">
        <v>100</v>
      </c>
      <c r="DA49" s="654"/>
      <c r="DB49" s="654"/>
      <c r="DC49" s="655"/>
      <c r="DD49" s="656">
        <v>3688551</v>
      </c>
      <c r="DE49" s="651"/>
      <c r="DF49" s="651"/>
      <c r="DG49" s="651"/>
      <c r="DH49" s="651"/>
      <c r="DI49" s="651"/>
      <c r="DJ49" s="651"/>
      <c r="DK49" s="652"/>
      <c r="DL49" s="657"/>
      <c r="DM49" s="658"/>
      <c r="DN49" s="658"/>
      <c r="DO49" s="658"/>
      <c r="DP49" s="658"/>
      <c r="DQ49" s="658"/>
      <c r="DR49" s="658"/>
      <c r="DS49" s="658"/>
      <c r="DT49" s="658"/>
      <c r="DU49" s="658"/>
      <c r="DV49" s="659"/>
      <c r="DW49" s="660"/>
      <c r="DX49" s="661"/>
      <c r="DY49" s="661"/>
      <c r="DZ49" s="661"/>
      <c r="EA49" s="661"/>
      <c r="EB49" s="661"/>
      <c r="EC49" s="662"/>
    </row>
  </sheetData>
  <sheetProtection algorithmName="SHA-512" hashValue="vkm+gsDQ18rHCcc8NJ0OOey5U9loy9saoAIFOYOntBtG5bZ1wcCixPQEKXgVJDFE++7DxAjVKcw60VNhzyXNpg==" saltValue="hwyIPBop9nRtJEv5/qHw5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CD25:CQ25"/>
    <mergeCell ref="CR25:CY25"/>
    <mergeCell ref="CZ25:DC25"/>
    <mergeCell ref="DD25:DK25"/>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85" zoomScaleNormal="85" zoomScaleSheetLayoutView="70" workbookViewId="0">
      <selection activeCell="AU95" sqref="AU95"/>
    </sheetView>
  </sheetViews>
  <sheetFormatPr defaultColWidth="0" defaultRowHeight="13" zeroHeight="1" x14ac:dyDescent="0.2"/>
  <cols>
    <col min="1" max="130" width="2.7265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139" t="s">
        <v>352</v>
      </c>
      <c r="B2" s="1139"/>
      <c r="C2" s="1139"/>
      <c r="D2" s="1139"/>
      <c r="E2" s="1139"/>
      <c r="F2" s="1139"/>
      <c r="G2" s="1139"/>
      <c r="H2" s="1139"/>
      <c r="I2" s="1139"/>
      <c r="J2" s="1139"/>
      <c r="K2" s="1139"/>
      <c r="L2" s="1139"/>
      <c r="M2" s="1139"/>
      <c r="N2" s="1139"/>
      <c r="O2" s="1139"/>
      <c r="P2" s="1139"/>
      <c r="Q2" s="1139"/>
      <c r="R2" s="1139"/>
      <c r="S2" s="1139"/>
      <c r="T2" s="1139"/>
      <c r="U2" s="1139"/>
      <c r="V2" s="1139"/>
      <c r="W2" s="1139"/>
      <c r="X2" s="1139"/>
      <c r="Y2" s="1139"/>
      <c r="Z2" s="1139"/>
      <c r="AA2" s="1139"/>
      <c r="AB2" s="1139"/>
      <c r="AC2" s="1139"/>
      <c r="AD2" s="1139"/>
      <c r="AE2" s="1139"/>
      <c r="AF2" s="1139"/>
      <c r="AG2" s="1139"/>
      <c r="AH2" s="1139"/>
      <c r="AI2" s="1139"/>
      <c r="AJ2" s="1139"/>
      <c r="AK2" s="1139"/>
      <c r="AL2" s="1139"/>
      <c r="AM2" s="1139"/>
      <c r="AN2" s="1139"/>
      <c r="AO2" s="1139"/>
      <c r="AP2" s="1139"/>
      <c r="AQ2" s="1139"/>
      <c r="AR2" s="1139"/>
      <c r="AS2" s="1139"/>
      <c r="AT2" s="1139"/>
      <c r="AU2" s="1139"/>
      <c r="AV2" s="1139"/>
      <c r="AW2" s="1139"/>
      <c r="AX2" s="1139"/>
      <c r="AY2" s="1139"/>
      <c r="AZ2" s="1139"/>
      <c r="BA2" s="1139"/>
      <c r="BB2" s="1139"/>
      <c r="BC2" s="1139"/>
      <c r="BD2" s="1139"/>
      <c r="BE2" s="1139"/>
      <c r="BF2" s="1139"/>
      <c r="BG2" s="1139"/>
      <c r="BH2" s="1139"/>
      <c r="BI2" s="1139"/>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40" t="s">
        <v>353</v>
      </c>
      <c r="DK2" s="1141"/>
      <c r="DL2" s="1141"/>
      <c r="DM2" s="1141"/>
      <c r="DN2" s="1141"/>
      <c r="DO2" s="1142"/>
      <c r="DP2" s="210"/>
      <c r="DQ2" s="1140" t="s">
        <v>354</v>
      </c>
      <c r="DR2" s="1141"/>
      <c r="DS2" s="1141"/>
      <c r="DT2" s="1141"/>
      <c r="DU2" s="1141"/>
      <c r="DV2" s="1141"/>
      <c r="DW2" s="1141"/>
      <c r="DX2" s="1141"/>
      <c r="DY2" s="1141"/>
      <c r="DZ2" s="1142"/>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1108" t="s">
        <v>355</v>
      </c>
      <c r="B4" s="1108"/>
      <c r="C4" s="1108"/>
      <c r="D4" s="1108"/>
      <c r="E4" s="1108"/>
      <c r="F4" s="1108"/>
      <c r="G4" s="1108"/>
      <c r="H4" s="1108"/>
      <c r="I4" s="1108"/>
      <c r="J4" s="1108"/>
      <c r="K4" s="1108"/>
      <c r="L4" s="1108"/>
      <c r="M4" s="1108"/>
      <c r="N4" s="1108"/>
      <c r="O4" s="1108"/>
      <c r="P4" s="1108"/>
      <c r="Q4" s="1108"/>
      <c r="R4" s="1108"/>
      <c r="S4" s="1108"/>
      <c r="T4" s="1108"/>
      <c r="U4" s="1108"/>
      <c r="V4" s="1108"/>
      <c r="W4" s="1108"/>
      <c r="X4" s="1108"/>
      <c r="Y4" s="1108"/>
      <c r="Z4" s="1108"/>
      <c r="AA4" s="1108"/>
      <c r="AB4" s="1108"/>
      <c r="AC4" s="1108"/>
      <c r="AD4" s="1108"/>
      <c r="AE4" s="1108"/>
      <c r="AF4" s="1108"/>
      <c r="AG4" s="1108"/>
      <c r="AH4" s="1108"/>
      <c r="AI4" s="1108"/>
      <c r="AJ4" s="1108"/>
      <c r="AK4" s="1108"/>
      <c r="AL4" s="1108"/>
      <c r="AM4" s="1108"/>
      <c r="AN4" s="1108"/>
      <c r="AO4" s="1108"/>
      <c r="AP4" s="1108"/>
      <c r="AQ4" s="1108"/>
      <c r="AR4" s="1108"/>
      <c r="AS4" s="1108"/>
      <c r="AT4" s="1108"/>
      <c r="AU4" s="1108"/>
      <c r="AV4" s="1108"/>
      <c r="AW4" s="1108"/>
      <c r="AX4" s="1108"/>
      <c r="AY4" s="1108"/>
      <c r="AZ4" s="214"/>
      <c r="BA4" s="214"/>
      <c r="BB4" s="214"/>
      <c r="BC4" s="214"/>
      <c r="BD4" s="214"/>
      <c r="BE4" s="215"/>
      <c r="BF4" s="215"/>
      <c r="BG4" s="215"/>
      <c r="BH4" s="215"/>
      <c r="BI4" s="215"/>
      <c r="BJ4" s="215"/>
      <c r="BK4" s="215"/>
      <c r="BL4" s="215"/>
      <c r="BM4" s="215"/>
      <c r="BN4" s="215"/>
      <c r="BO4" s="215"/>
      <c r="BP4" s="215"/>
      <c r="BQ4" s="775" t="s">
        <v>356</v>
      </c>
      <c r="BR4" s="775"/>
      <c r="BS4" s="775"/>
      <c r="BT4" s="775"/>
      <c r="BU4" s="775"/>
      <c r="BV4" s="775"/>
      <c r="BW4" s="775"/>
      <c r="BX4" s="775"/>
      <c r="BY4" s="775"/>
      <c r="BZ4" s="775"/>
      <c r="CA4" s="775"/>
      <c r="CB4" s="775"/>
      <c r="CC4" s="775"/>
      <c r="CD4" s="775"/>
      <c r="CE4" s="775"/>
      <c r="CF4" s="775"/>
      <c r="CG4" s="775"/>
      <c r="CH4" s="775"/>
      <c r="CI4" s="775"/>
      <c r="CJ4" s="775"/>
      <c r="CK4" s="775"/>
      <c r="CL4" s="775"/>
      <c r="CM4" s="775"/>
      <c r="CN4" s="775"/>
      <c r="CO4" s="775"/>
      <c r="CP4" s="775"/>
      <c r="CQ4" s="775"/>
      <c r="CR4" s="775"/>
      <c r="CS4" s="775"/>
      <c r="CT4" s="775"/>
      <c r="CU4" s="775"/>
      <c r="CV4" s="775"/>
      <c r="CW4" s="775"/>
      <c r="CX4" s="775"/>
      <c r="CY4" s="775"/>
      <c r="CZ4" s="775"/>
      <c r="DA4" s="775"/>
      <c r="DB4" s="775"/>
      <c r="DC4" s="775"/>
      <c r="DD4" s="775"/>
      <c r="DE4" s="775"/>
      <c r="DF4" s="775"/>
      <c r="DG4" s="775"/>
      <c r="DH4" s="775"/>
      <c r="DI4" s="775"/>
      <c r="DJ4" s="775"/>
      <c r="DK4" s="775"/>
      <c r="DL4" s="775"/>
      <c r="DM4" s="775"/>
      <c r="DN4" s="775"/>
      <c r="DO4" s="775"/>
      <c r="DP4" s="775"/>
      <c r="DQ4" s="775"/>
      <c r="DR4" s="775"/>
      <c r="DS4" s="775"/>
      <c r="DT4" s="775"/>
      <c r="DU4" s="775"/>
      <c r="DV4" s="775"/>
      <c r="DW4" s="775"/>
      <c r="DX4" s="775"/>
      <c r="DY4" s="775"/>
      <c r="DZ4" s="775"/>
      <c r="EA4" s="216"/>
    </row>
    <row r="5" spans="1:131" s="217" customFormat="1" ht="26.25" customHeight="1" x14ac:dyDescent="0.2">
      <c r="A5" s="1041" t="s">
        <v>357</v>
      </c>
      <c r="B5" s="1042"/>
      <c r="C5" s="1042"/>
      <c r="D5" s="1042"/>
      <c r="E5" s="1042"/>
      <c r="F5" s="1042"/>
      <c r="G5" s="1042"/>
      <c r="H5" s="1042"/>
      <c r="I5" s="1042"/>
      <c r="J5" s="1042"/>
      <c r="K5" s="1042"/>
      <c r="L5" s="1042"/>
      <c r="M5" s="1042"/>
      <c r="N5" s="1042"/>
      <c r="O5" s="1042"/>
      <c r="P5" s="1043"/>
      <c r="Q5" s="1047" t="s">
        <v>358</v>
      </c>
      <c r="R5" s="1048"/>
      <c r="S5" s="1048"/>
      <c r="T5" s="1048"/>
      <c r="U5" s="1049"/>
      <c r="V5" s="1047" t="s">
        <v>359</v>
      </c>
      <c r="W5" s="1048"/>
      <c r="X5" s="1048"/>
      <c r="Y5" s="1048"/>
      <c r="Z5" s="1049"/>
      <c r="AA5" s="1047" t="s">
        <v>360</v>
      </c>
      <c r="AB5" s="1048"/>
      <c r="AC5" s="1048"/>
      <c r="AD5" s="1048"/>
      <c r="AE5" s="1048"/>
      <c r="AF5" s="1143" t="s">
        <v>361</v>
      </c>
      <c r="AG5" s="1048"/>
      <c r="AH5" s="1048"/>
      <c r="AI5" s="1048"/>
      <c r="AJ5" s="1061"/>
      <c r="AK5" s="1048" t="s">
        <v>362</v>
      </c>
      <c r="AL5" s="1048"/>
      <c r="AM5" s="1048"/>
      <c r="AN5" s="1048"/>
      <c r="AO5" s="1049"/>
      <c r="AP5" s="1047" t="s">
        <v>363</v>
      </c>
      <c r="AQ5" s="1048"/>
      <c r="AR5" s="1048"/>
      <c r="AS5" s="1048"/>
      <c r="AT5" s="1049"/>
      <c r="AU5" s="1047" t="s">
        <v>364</v>
      </c>
      <c r="AV5" s="1048"/>
      <c r="AW5" s="1048"/>
      <c r="AX5" s="1048"/>
      <c r="AY5" s="1061"/>
      <c r="AZ5" s="214"/>
      <c r="BA5" s="214"/>
      <c r="BB5" s="214"/>
      <c r="BC5" s="214"/>
      <c r="BD5" s="214"/>
      <c r="BE5" s="215"/>
      <c r="BF5" s="215"/>
      <c r="BG5" s="215"/>
      <c r="BH5" s="215"/>
      <c r="BI5" s="215"/>
      <c r="BJ5" s="215"/>
      <c r="BK5" s="215"/>
      <c r="BL5" s="215"/>
      <c r="BM5" s="215"/>
      <c r="BN5" s="215"/>
      <c r="BO5" s="215"/>
      <c r="BP5" s="215"/>
      <c r="BQ5" s="1041" t="s">
        <v>365</v>
      </c>
      <c r="BR5" s="1042"/>
      <c r="BS5" s="1042"/>
      <c r="BT5" s="1042"/>
      <c r="BU5" s="1042"/>
      <c r="BV5" s="1042"/>
      <c r="BW5" s="1042"/>
      <c r="BX5" s="1042"/>
      <c r="BY5" s="1042"/>
      <c r="BZ5" s="1042"/>
      <c r="CA5" s="1042"/>
      <c r="CB5" s="1042"/>
      <c r="CC5" s="1042"/>
      <c r="CD5" s="1042"/>
      <c r="CE5" s="1042"/>
      <c r="CF5" s="1042"/>
      <c r="CG5" s="1043"/>
      <c r="CH5" s="1047" t="s">
        <v>366</v>
      </c>
      <c r="CI5" s="1048"/>
      <c r="CJ5" s="1048"/>
      <c r="CK5" s="1048"/>
      <c r="CL5" s="1049"/>
      <c r="CM5" s="1047" t="s">
        <v>367</v>
      </c>
      <c r="CN5" s="1048"/>
      <c r="CO5" s="1048"/>
      <c r="CP5" s="1048"/>
      <c r="CQ5" s="1049"/>
      <c r="CR5" s="1047" t="s">
        <v>368</v>
      </c>
      <c r="CS5" s="1048"/>
      <c r="CT5" s="1048"/>
      <c r="CU5" s="1048"/>
      <c r="CV5" s="1049"/>
      <c r="CW5" s="1047" t="s">
        <v>369</v>
      </c>
      <c r="CX5" s="1048"/>
      <c r="CY5" s="1048"/>
      <c r="CZ5" s="1048"/>
      <c r="DA5" s="1049"/>
      <c r="DB5" s="1047" t="s">
        <v>370</v>
      </c>
      <c r="DC5" s="1048"/>
      <c r="DD5" s="1048"/>
      <c r="DE5" s="1048"/>
      <c r="DF5" s="1049"/>
      <c r="DG5" s="1133" t="s">
        <v>371</v>
      </c>
      <c r="DH5" s="1134"/>
      <c r="DI5" s="1134"/>
      <c r="DJ5" s="1134"/>
      <c r="DK5" s="1135"/>
      <c r="DL5" s="1133" t="s">
        <v>372</v>
      </c>
      <c r="DM5" s="1134"/>
      <c r="DN5" s="1134"/>
      <c r="DO5" s="1134"/>
      <c r="DP5" s="1135"/>
      <c r="DQ5" s="1047" t="s">
        <v>373</v>
      </c>
      <c r="DR5" s="1048"/>
      <c r="DS5" s="1048"/>
      <c r="DT5" s="1048"/>
      <c r="DU5" s="1049"/>
      <c r="DV5" s="1047" t="s">
        <v>364</v>
      </c>
      <c r="DW5" s="1048"/>
      <c r="DX5" s="1048"/>
      <c r="DY5" s="1048"/>
      <c r="DZ5" s="1061"/>
      <c r="EA5" s="216"/>
    </row>
    <row r="6" spans="1:131" s="217" customFormat="1" ht="26.25" customHeight="1" thickBot="1" x14ac:dyDescent="0.25">
      <c r="A6" s="1044"/>
      <c r="B6" s="1045"/>
      <c r="C6" s="1045"/>
      <c r="D6" s="1045"/>
      <c r="E6" s="1045"/>
      <c r="F6" s="1045"/>
      <c r="G6" s="1045"/>
      <c r="H6" s="1045"/>
      <c r="I6" s="1045"/>
      <c r="J6" s="1045"/>
      <c r="K6" s="1045"/>
      <c r="L6" s="1045"/>
      <c r="M6" s="1045"/>
      <c r="N6" s="1045"/>
      <c r="O6" s="1045"/>
      <c r="P6" s="1046"/>
      <c r="Q6" s="1050"/>
      <c r="R6" s="1051"/>
      <c r="S6" s="1051"/>
      <c r="T6" s="1051"/>
      <c r="U6" s="1052"/>
      <c r="V6" s="1050"/>
      <c r="W6" s="1051"/>
      <c r="X6" s="1051"/>
      <c r="Y6" s="1051"/>
      <c r="Z6" s="1052"/>
      <c r="AA6" s="1050"/>
      <c r="AB6" s="1051"/>
      <c r="AC6" s="1051"/>
      <c r="AD6" s="1051"/>
      <c r="AE6" s="1051"/>
      <c r="AF6" s="1144"/>
      <c r="AG6" s="1051"/>
      <c r="AH6" s="1051"/>
      <c r="AI6" s="1051"/>
      <c r="AJ6" s="1062"/>
      <c r="AK6" s="1051"/>
      <c r="AL6" s="1051"/>
      <c r="AM6" s="1051"/>
      <c r="AN6" s="1051"/>
      <c r="AO6" s="1052"/>
      <c r="AP6" s="1050"/>
      <c r="AQ6" s="1051"/>
      <c r="AR6" s="1051"/>
      <c r="AS6" s="1051"/>
      <c r="AT6" s="1052"/>
      <c r="AU6" s="1050"/>
      <c r="AV6" s="1051"/>
      <c r="AW6" s="1051"/>
      <c r="AX6" s="1051"/>
      <c r="AY6" s="1062"/>
      <c r="AZ6" s="214"/>
      <c r="BA6" s="214"/>
      <c r="BB6" s="214"/>
      <c r="BC6" s="214"/>
      <c r="BD6" s="214"/>
      <c r="BE6" s="215"/>
      <c r="BF6" s="215"/>
      <c r="BG6" s="215"/>
      <c r="BH6" s="215"/>
      <c r="BI6" s="215"/>
      <c r="BJ6" s="215"/>
      <c r="BK6" s="215"/>
      <c r="BL6" s="215"/>
      <c r="BM6" s="215"/>
      <c r="BN6" s="215"/>
      <c r="BO6" s="215"/>
      <c r="BP6" s="215"/>
      <c r="BQ6" s="1044"/>
      <c r="BR6" s="1045"/>
      <c r="BS6" s="1045"/>
      <c r="BT6" s="1045"/>
      <c r="BU6" s="1045"/>
      <c r="BV6" s="1045"/>
      <c r="BW6" s="1045"/>
      <c r="BX6" s="1045"/>
      <c r="BY6" s="1045"/>
      <c r="BZ6" s="1045"/>
      <c r="CA6" s="1045"/>
      <c r="CB6" s="1045"/>
      <c r="CC6" s="1045"/>
      <c r="CD6" s="1045"/>
      <c r="CE6" s="1045"/>
      <c r="CF6" s="1045"/>
      <c r="CG6" s="1046"/>
      <c r="CH6" s="1050"/>
      <c r="CI6" s="1051"/>
      <c r="CJ6" s="1051"/>
      <c r="CK6" s="1051"/>
      <c r="CL6" s="1052"/>
      <c r="CM6" s="1050"/>
      <c r="CN6" s="1051"/>
      <c r="CO6" s="1051"/>
      <c r="CP6" s="1051"/>
      <c r="CQ6" s="1052"/>
      <c r="CR6" s="1050"/>
      <c r="CS6" s="1051"/>
      <c r="CT6" s="1051"/>
      <c r="CU6" s="1051"/>
      <c r="CV6" s="1052"/>
      <c r="CW6" s="1050"/>
      <c r="CX6" s="1051"/>
      <c r="CY6" s="1051"/>
      <c r="CZ6" s="1051"/>
      <c r="DA6" s="1052"/>
      <c r="DB6" s="1050"/>
      <c r="DC6" s="1051"/>
      <c r="DD6" s="1051"/>
      <c r="DE6" s="1051"/>
      <c r="DF6" s="1052"/>
      <c r="DG6" s="1136"/>
      <c r="DH6" s="1137"/>
      <c r="DI6" s="1137"/>
      <c r="DJ6" s="1137"/>
      <c r="DK6" s="1138"/>
      <c r="DL6" s="1136"/>
      <c r="DM6" s="1137"/>
      <c r="DN6" s="1137"/>
      <c r="DO6" s="1137"/>
      <c r="DP6" s="1138"/>
      <c r="DQ6" s="1050"/>
      <c r="DR6" s="1051"/>
      <c r="DS6" s="1051"/>
      <c r="DT6" s="1051"/>
      <c r="DU6" s="1052"/>
      <c r="DV6" s="1050"/>
      <c r="DW6" s="1051"/>
      <c r="DX6" s="1051"/>
      <c r="DY6" s="1051"/>
      <c r="DZ6" s="1062"/>
      <c r="EA6" s="216"/>
    </row>
    <row r="7" spans="1:131" s="217" customFormat="1" ht="26.25" customHeight="1" thickTop="1" x14ac:dyDescent="0.2">
      <c r="A7" s="218">
        <v>1</v>
      </c>
      <c r="B7" s="1096" t="s">
        <v>374</v>
      </c>
      <c r="C7" s="1097"/>
      <c r="D7" s="1097"/>
      <c r="E7" s="1097"/>
      <c r="F7" s="1097"/>
      <c r="G7" s="1097"/>
      <c r="H7" s="1097"/>
      <c r="I7" s="1097"/>
      <c r="J7" s="1097"/>
      <c r="K7" s="1097"/>
      <c r="L7" s="1097"/>
      <c r="M7" s="1097"/>
      <c r="N7" s="1097"/>
      <c r="O7" s="1097"/>
      <c r="P7" s="1098"/>
      <c r="Q7" s="1151">
        <v>4912</v>
      </c>
      <c r="R7" s="1152"/>
      <c r="S7" s="1152"/>
      <c r="T7" s="1152"/>
      <c r="U7" s="1152"/>
      <c r="V7" s="1152">
        <v>4751</v>
      </c>
      <c r="W7" s="1152"/>
      <c r="X7" s="1152"/>
      <c r="Y7" s="1152"/>
      <c r="Z7" s="1152"/>
      <c r="AA7" s="1152">
        <v>161</v>
      </c>
      <c r="AB7" s="1152"/>
      <c r="AC7" s="1152"/>
      <c r="AD7" s="1152"/>
      <c r="AE7" s="1153"/>
      <c r="AF7" s="1154">
        <v>144</v>
      </c>
      <c r="AG7" s="1155"/>
      <c r="AH7" s="1155"/>
      <c r="AI7" s="1155"/>
      <c r="AJ7" s="1156"/>
      <c r="AK7" s="1157">
        <v>300</v>
      </c>
      <c r="AL7" s="1158"/>
      <c r="AM7" s="1158"/>
      <c r="AN7" s="1158"/>
      <c r="AO7" s="1158"/>
      <c r="AP7" s="1158">
        <v>5057</v>
      </c>
      <c r="AQ7" s="1158"/>
      <c r="AR7" s="1158"/>
      <c r="AS7" s="1158"/>
      <c r="AT7" s="1158"/>
      <c r="AU7" s="1159"/>
      <c r="AV7" s="1159"/>
      <c r="AW7" s="1159"/>
      <c r="AX7" s="1159"/>
      <c r="AY7" s="1160"/>
      <c r="AZ7" s="214"/>
      <c r="BA7" s="214"/>
      <c r="BB7" s="214"/>
      <c r="BC7" s="214"/>
      <c r="BD7" s="214"/>
      <c r="BE7" s="215"/>
      <c r="BF7" s="215"/>
      <c r="BG7" s="215"/>
      <c r="BH7" s="215"/>
      <c r="BI7" s="215"/>
      <c r="BJ7" s="215"/>
      <c r="BK7" s="215"/>
      <c r="BL7" s="215"/>
      <c r="BM7" s="215"/>
      <c r="BN7" s="215"/>
      <c r="BO7" s="215"/>
      <c r="BP7" s="215"/>
      <c r="BQ7" s="218">
        <v>1</v>
      </c>
      <c r="BR7" s="219"/>
      <c r="BS7" s="1148"/>
      <c r="BT7" s="1149"/>
      <c r="BU7" s="1149"/>
      <c r="BV7" s="1149"/>
      <c r="BW7" s="1149"/>
      <c r="BX7" s="1149"/>
      <c r="BY7" s="1149"/>
      <c r="BZ7" s="1149"/>
      <c r="CA7" s="1149"/>
      <c r="CB7" s="1149"/>
      <c r="CC7" s="1149"/>
      <c r="CD7" s="1149"/>
      <c r="CE7" s="1149"/>
      <c r="CF7" s="1149"/>
      <c r="CG7" s="1161"/>
      <c r="CH7" s="1145"/>
      <c r="CI7" s="1146"/>
      <c r="CJ7" s="1146"/>
      <c r="CK7" s="1146"/>
      <c r="CL7" s="1147"/>
      <c r="CM7" s="1145"/>
      <c r="CN7" s="1146"/>
      <c r="CO7" s="1146"/>
      <c r="CP7" s="1146"/>
      <c r="CQ7" s="1147"/>
      <c r="CR7" s="1145"/>
      <c r="CS7" s="1146"/>
      <c r="CT7" s="1146"/>
      <c r="CU7" s="1146"/>
      <c r="CV7" s="1147"/>
      <c r="CW7" s="1145"/>
      <c r="CX7" s="1146"/>
      <c r="CY7" s="1146"/>
      <c r="CZ7" s="1146"/>
      <c r="DA7" s="1147"/>
      <c r="DB7" s="1145"/>
      <c r="DC7" s="1146"/>
      <c r="DD7" s="1146"/>
      <c r="DE7" s="1146"/>
      <c r="DF7" s="1147"/>
      <c r="DG7" s="1145"/>
      <c r="DH7" s="1146"/>
      <c r="DI7" s="1146"/>
      <c r="DJ7" s="1146"/>
      <c r="DK7" s="1147"/>
      <c r="DL7" s="1145"/>
      <c r="DM7" s="1146"/>
      <c r="DN7" s="1146"/>
      <c r="DO7" s="1146"/>
      <c r="DP7" s="1147"/>
      <c r="DQ7" s="1145"/>
      <c r="DR7" s="1146"/>
      <c r="DS7" s="1146"/>
      <c r="DT7" s="1146"/>
      <c r="DU7" s="1147"/>
      <c r="DV7" s="1148"/>
      <c r="DW7" s="1149"/>
      <c r="DX7" s="1149"/>
      <c r="DY7" s="1149"/>
      <c r="DZ7" s="1150"/>
      <c r="EA7" s="216"/>
    </row>
    <row r="8" spans="1:131" s="217" customFormat="1" ht="26.25" customHeight="1" x14ac:dyDescent="0.2">
      <c r="A8" s="220">
        <v>2</v>
      </c>
      <c r="B8" s="1076"/>
      <c r="C8" s="1077"/>
      <c r="D8" s="1077"/>
      <c r="E8" s="1077"/>
      <c r="F8" s="1077"/>
      <c r="G8" s="1077"/>
      <c r="H8" s="1077"/>
      <c r="I8" s="1077"/>
      <c r="J8" s="1077"/>
      <c r="K8" s="1077"/>
      <c r="L8" s="1077"/>
      <c r="M8" s="1077"/>
      <c r="N8" s="1077"/>
      <c r="O8" s="1077"/>
      <c r="P8" s="1078"/>
      <c r="Q8" s="1084"/>
      <c r="R8" s="1085"/>
      <c r="S8" s="1085"/>
      <c r="T8" s="1085"/>
      <c r="U8" s="1085"/>
      <c r="V8" s="1085"/>
      <c r="W8" s="1085"/>
      <c r="X8" s="1085"/>
      <c r="Y8" s="1085"/>
      <c r="Z8" s="1085"/>
      <c r="AA8" s="1085"/>
      <c r="AB8" s="1085"/>
      <c r="AC8" s="1085"/>
      <c r="AD8" s="1085"/>
      <c r="AE8" s="1086"/>
      <c r="AF8" s="1081"/>
      <c r="AG8" s="1082"/>
      <c r="AH8" s="1082"/>
      <c r="AI8" s="1082"/>
      <c r="AJ8" s="1083"/>
      <c r="AK8" s="1129"/>
      <c r="AL8" s="1130"/>
      <c r="AM8" s="1130"/>
      <c r="AN8" s="1130"/>
      <c r="AO8" s="1130"/>
      <c r="AP8" s="1130"/>
      <c r="AQ8" s="1130"/>
      <c r="AR8" s="1130"/>
      <c r="AS8" s="1130"/>
      <c r="AT8" s="1130"/>
      <c r="AU8" s="1131"/>
      <c r="AV8" s="1131"/>
      <c r="AW8" s="1131"/>
      <c r="AX8" s="1131"/>
      <c r="AY8" s="1132"/>
      <c r="AZ8" s="214"/>
      <c r="BA8" s="214"/>
      <c r="BB8" s="214"/>
      <c r="BC8" s="214"/>
      <c r="BD8" s="214"/>
      <c r="BE8" s="215"/>
      <c r="BF8" s="215"/>
      <c r="BG8" s="215"/>
      <c r="BH8" s="215"/>
      <c r="BI8" s="215"/>
      <c r="BJ8" s="215"/>
      <c r="BK8" s="215"/>
      <c r="BL8" s="215"/>
      <c r="BM8" s="215"/>
      <c r="BN8" s="215"/>
      <c r="BO8" s="215"/>
      <c r="BP8" s="215"/>
      <c r="BQ8" s="220">
        <v>2</v>
      </c>
      <c r="BR8" s="221"/>
      <c r="BS8" s="1038"/>
      <c r="BT8" s="1039"/>
      <c r="BU8" s="1039"/>
      <c r="BV8" s="1039"/>
      <c r="BW8" s="1039"/>
      <c r="BX8" s="1039"/>
      <c r="BY8" s="1039"/>
      <c r="BZ8" s="1039"/>
      <c r="CA8" s="1039"/>
      <c r="CB8" s="1039"/>
      <c r="CC8" s="1039"/>
      <c r="CD8" s="1039"/>
      <c r="CE8" s="1039"/>
      <c r="CF8" s="1039"/>
      <c r="CG8" s="1060"/>
      <c r="CH8" s="1035"/>
      <c r="CI8" s="1036"/>
      <c r="CJ8" s="1036"/>
      <c r="CK8" s="1036"/>
      <c r="CL8" s="1037"/>
      <c r="CM8" s="1035"/>
      <c r="CN8" s="1036"/>
      <c r="CO8" s="1036"/>
      <c r="CP8" s="1036"/>
      <c r="CQ8" s="1037"/>
      <c r="CR8" s="1035"/>
      <c r="CS8" s="1036"/>
      <c r="CT8" s="1036"/>
      <c r="CU8" s="1036"/>
      <c r="CV8" s="1037"/>
      <c r="CW8" s="1035"/>
      <c r="CX8" s="1036"/>
      <c r="CY8" s="1036"/>
      <c r="CZ8" s="1036"/>
      <c r="DA8" s="1037"/>
      <c r="DB8" s="1035"/>
      <c r="DC8" s="1036"/>
      <c r="DD8" s="1036"/>
      <c r="DE8" s="1036"/>
      <c r="DF8" s="1037"/>
      <c r="DG8" s="1035"/>
      <c r="DH8" s="1036"/>
      <c r="DI8" s="1036"/>
      <c r="DJ8" s="1036"/>
      <c r="DK8" s="1037"/>
      <c r="DL8" s="1035"/>
      <c r="DM8" s="1036"/>
      <c r="DN8" s="1036"/>
      <c r="DO8" s="1036"/>
      <c r="DP8" s="1037"/>
      <c r="DQ8" s="1035"/>
      <c r="DR8" s="1036"/>
      <c r="DS8" s="1036"/>
      <c r="DT8" s="1036"/>
      <c r="DU8" s="1037"/>
      <c r="DV8" s="1038"/>
      <c r="DW8" s="1039"/>
      <c r="DX8" s="1039"/>
      <c r="DY8" s="1039"/>
      <c r="DZ8" s="1040"/>
      <c r="EA8" s="216"/>
    </row>
    <row r="9" spans="1:131" s="217" customFormat="1" ht="26.25" customHeight="1" x14ac:dyDescent="0.2">
      <c r="A9" s="220">
        <v>3</v>
      </c>
      <c r="B9" s="1076"/>
      <c r="C9" s="1077"/>
      <c r="D9" s="1077"/>
      <c r="E9" s="1077"/>
      <c r="F9" s="1077"/>
      <c r="G9" s="1077"/>
      <c r="H9" s="1077"/>
      <c r="I9" s="1077"/>
      <c r="J9" s="1077"/>
      <c r="K9" s="1077"/>
      <c r="L9" s="1077"/>
      <c r="M9" s="1077"/>
      <c r="N9" s="1077"/>
      <c r="O9" s="1077"/>
      <c r="P9" s="1078"/>
      <c r="Q9" s="1084"/>
      <c r="R9" s="1085"/>
      <c r="S9" s="1085"/>
      <c r="T9" s="1085"/>
      <c r="U9" s="1085"/>
      <c r="V9" s="1085"/>
      <c r="W9" s="1085"/>
      <c r="X9" s="1085"/>
      <c r="Y9" s="1085"/>
      <c r="Z9" s="1085"/>
      <c r="AA9" s="1085"/>
      <c r="AB9" s="1085"/>
      <c r="AC9" s="1085"/>
      <c r="AD9" s="1085"/>
      <c r="AE9" s="1086"/>
      <c r="AF9" s="1081"/>
      <c r="AG9" s="1082"/>
      <c r="AH9" s="1082"/>
      <c r="AI9" s="1082"/>
      <c r="AJ9" s="1083"/>
      <c r="AK9" s="1129"/>
      <c r="AL9" s="1130"/>
      <c r="AM9" s="1130"/>
      <c r="AN9" s="1130"/>
      <c r="AO9" s="1130"/>
      <c r="AP9" s="1130"/>
      <c r="AQ9" s="1130"/>
      <c r="AR9" s="1130"/>
      <c r="AS9" s="1130"/>
      <c r="AT9" s="1130"/>
      <c r="AU9" s="1131"/>
      <c r="AV9" s="1131"/>
      <c r="AW9" s="1131"/>
      <c r="AX9" s="1131"/>
      <c r="AY9" s="1132"/>
      <c r="AZ9" s="214"/>
      <c r="BA9" s="214"/>
      <c r="BB9" s="214"/>
      <c r="BC9" s="214"/>
      <c r="BD9" s="214"/>
      <c r="BE9" s="215"/>
      <c r="BF9" s="215"/>
      <c r="BG9" s="215"/>
      <c r="BH9" s="215"/>
      <c r="BI9" s="215"/>
      <c r="BJ9" s="215"/>
      <c r="BK9" s="215"/>
      <c r="BL9" s="215"/>
      <c r="BM9" s="215"/>
      <c r="BN9" s="215"/>
      <c r="BO9" s="215"/>
      <c r="BP9" s="215"/>
      <c r="BQ9" s="220">
        <v>3</v>
      </c>
      <c r="BR9" s="221"/>
      <c r="BS9" s="1038"/>
      <c r="BT9" s="1039"/>
      <c r="BU9" s="1039"/>
      <c r="BV9" s="1039"/>
      <c r="BW9" s="1039"/>
      <c r="BX9" s="1039"/>
      <c r="BY9" s="1039"/>
      <c r="BZ9" s="1039"/>
      <c r="CA9" s="1039"/>
      <c r="CB9" s="1039"/>
      <c r="CC9" s="1039"/>
      <c r="CD9" s="1039"/>
      <c r="CE9" s="1039"/>
      <c r="CF9" s="1039"/>
      <c r="CG9" s="1060"/>
      <c r="CH9" s="1035"/>
      <c r="CI9" s="1036"/>
      <c r="CJ9" s="1036"/>
      <c r="CK9" s="1036"/>
      <c r="CL9" s="1037"/>
      <c r="CM9" s="1035"/>
      <c r="CN9" s="1036"/>
      <c r="CO9" s="1036"/>
      <c r="CP9" s="1036"/>
      <c r="CQ9" s="1037"/>
      <c r="CR9" s="1035"/>
      <c r="CS9" s="1036"/>
      <c r="CT9" s="1036"/>
      <c r="CU9" s="1036"/>
      <c r="CV9" s="1037"/>
      <c r="CW9" s="1035"/>
      <c r="CX9" s="1036"/>
      <c r="CY9" s="1036"/>
      <c r="CZ9" s="1036"/>
      <c r="DA9" s="1037"/>
      <c r="DB9" s="1035"/>
      <c r="DC9" s="1036"/>
      <c r="DD9" s="1036"/>
      <c r="DE9" s="1036"/>
      <c r="DF9" s="1037"/>
      <c r="DG9" s="1035"/>
      <c r="DH9" s="1036"/>
      <c r="DI9" s="1036"/>
      <c r="DJ9" s="1036"/>
      <c r="DK9" s="1037"/>
      <c r="DL9" s="1035"/>
      <c r="DM9" s="1036"/>
      <c r="DN9" s="1036"/>
      <c r="DO9" s="1036"/>
      <c r="DP9" s="1037"/>
      <c r="DQ9" s="1035"/>
      <c r="DR9" s="1036"/>
      <c r="DS9" s="1036"/>
      <c r="DT9" s="1036"/>
      <c r="DU9" s="1037"/>
      <c r="DV9" s="1038"/>
      <c r="DW9" s="1039"/>
      <c r="DX9" s="1039"/>
      <c r="DY9" s="1039"/>
      <c r="DZ9" s="1040"/>
      <c r="EA9" s="216"/>
    </row>
    <row r="10" spans="1:131" s="217" customFormat="1" ht="26.25" customHeight="1" x14ac:dyDescent="0.2">
      <c r="A10" s="220">
        <v>4</v>
      </c>
      <c r="B10" s="1076"/>
      <c r="C10" s="1077"/>
      <c r="D10" s="1077"/>
      <c r="E10" s="1077"/>
      <c r="F10" s="1077"/>
      <c r="G10" s="1077"/>
      <c r="H10" s="1077"/>
      <c r="I10" s="1077"/>
      <c r="J10" s="1077"/>
      <c r="K10" s="1077"/>
      <c r="L10" s="1077"/>
      <c r="M10" s="1077"/>
      <c r="N10" s="1077"/>
      <c r="O10" s="1077"/>
      <c r="P10" s="1078"/>
      <c r="Q10" s="1084"/>
      <c r="R10" s="1085"/>
      <c r="S10" s="1085"/>
      <c r="T10" s="1085"/>
      <c r="U10" s="1085"/>
      <c r="V10" s="1085"/>
      <c r="W10" s="1085"/>
      <c r="X10" s="1085"/>
      <c r="Y10" s="1085"/>
      <c r="Z10" s="1085"/>
      <c r="AA10" s="1085"/>
      <c r="AB10" s="1085"/>
      <c r="AC10" s="1085"/>
      <c r="AD10" s="1085"/>
      <c r="AE10" s="1086"/>
      <c r="AF10" s="1081"/>
      <c r="AG10" s="1082"/>
      <c r="AH10" s="1082"/>
      <c r="AI10" s="1082"/>
      <c r="AJ10" s="1083"/>
      <c r="AK10" s="1129"/>
      <c r="AL10" s="1130"/>
      <c r="AM10" s="1130"/>
      <c r="AN10" s="1130"/>
      <c r="AO10" s="1130"/>
      <c r="AP10" s="1130"/>
      <c r="AQ10" s="1130"/>
      <c r="AR10" s="1130"/>
      <c r="AS10" s="1130"/>
      <c r="AT10" s="1130"/>
      <c r="AU10" s="1131"/>
      <c r="AV10" s="1131"/>
      <c r="AW10" s="1131"/>
      <c r="AX10" s="1131"/>
      <c r="AY10" s="1132"/>
      <c r="AZ10" s="214"/>
      <c r="BA10" s="214"/>
      <c r="BB10" s="214"/>
      <c r="BC10" s="214"/>
      <c r="BD10" s="214"/>
      <c r="BE10" s="215"/>
      <c r="BF10" s="215"/>
      <c r="BG10" s="215"/>
      <c r="BH10" s="215"/>
      <c r="BI10" s="215"/>
      <c r="BJ10" s="215"/>
      <c r="BK10" s="215"/>
      <c r="BL10" s="215"/>
      <c r="BM10" s="215"/>
      <c r="BN10" s="215"/>
      <c r="BO10" s="215"/>
      <c r="BP10" s="215"/>
      <c r="BQ10" s="220">
        <v>4</v>
      </c>
      <c r="BR10" s="221"/>
      <c r="BS10" s="1038"/>
      <c r="BT10" s="1039"/>
      <c r="BU10" s="1039"/>
      <c r="BV10" s="1039"/>
      <c r="BW10" s="1039"/>
      <c r="BX10" s="1039"/>
      <c r="BY10" s="1039"/>
      <c r="BZ10" s="1039"/>
      <c r="CA10" s="1039"/>
      <c r="CB10" s="1039"/>
      <c r="CC10" s="1039"/>
      <c r="CD10" s="1039"/>
      <c r="CE10" s="1039"/>
      <c r="CF10" s="1039"/>
      <c r="CG10" s="1060"/>
      <c r="CH10" s="1035"/>
      <c r="CI10" s="1036"/>
      <c r="CJ10" s="1036"/>
      <c r="CK10" s="1036"/>
      <c r="CL10" s="1037"/>
      <c r="CM10" s="1035"/>
      <c r="CN10" s="1036"/>
      <c r="CO10" s="1036"/>
      <c r="CP10" s="1036"/>
      <c r="CQ10" s="1037"/>
      <c r="CR10" s="1035"/>
      <c r="CS10" s="1036"/>
      <c r="CT10" s="1036"/>
      <c r="CU10" s="1036"/>
      <c r="CV10" s="1037"/>
      <c r="CW10" s="1035"/>
      <c r="CX10" s="1036"/>
      <c r="CY10" s="1036"/>
      <c r="CZ10" s="1036"/>
      <c r="DA10" s="1037"/>
      <c r="DB10" s="1035"/>
      <c r="DC10" s="1036"/>
      <c r="DD10" s="1036"/>
      <c r="DE10" s="1036"/>
      <c r="DF10" s="1037"/>
      <c r="DG10" s="1035"/>
      <c r="DH10" s="1036"/>
      <c r="DI10" s="1036"/>
      <c r="DJ10" s="1036"/>
      <c r="DK10" s="1037"/>
      <c r="DL10" s="1035"/>
      <c r="DM10" s="1036"/>
      <c r="DN10" s="1036"/>
      <c r="DO10" s="1036"/>
      <c r="DP10" s="1037"/>
      <c r="DQ10" s="1035"/>
      <c r="DR10" s="1036"/>
      <c r="DS10" s="1036"/>
      <c r="DT10" s="1036"/>
      <c r="DU10" s="1037"/>
      <c r="DV10" s="1038"/>
      <c r="DW10" s="1039"/>
      <c r="DX10" s="1039"/>
      <c r="DY10" s="1039"/>
      <c r="DZ10" s="1040"/>
      <c r="EA10" s="216"/>
    </row>
    <row r="11" spans="1:131" s="217" customFormat="1" ht="26.25" customHeight="1" x14ac:dyDescent="0.2">
      <c r="A11" s="220">
        <v>5</v>
      </c>
      <c r="B11" s="1076"/>
      <c r="C11" s="1077"/>
      <c r="D11" s="1077"/>
      <c r="E11" s="1077"/>
      <c r="F11" s="1077"/>
      <c r="G11" s="1077"/>
      <c r="H11" s="1077"/>
      <c r="I11" s="1077"/>
      <c r="J11" s="1077"/>
      <c r="K11" s="1077"/>
      <c r="L11" s="1077"/>
      <c r="M11" s="1077"/>
      <c r="N11" s="1077"/>
      <c r="O11" s="1077"/>
      <c r="P11" s="1078"/>
      <c r="Q11" s="1084"/>
      <c r="R11" s="1085"/>
      <c r="S11" s="1085"/>
      <c r="T11" s="1085"/>
      <c r="U11" s="1085"/>
      <c r="V11" s="1085"/>
      <c r="W11" s="1085"/>
      <c r="X11" s="1085"/>
      <c r="Y11" s="1085"/>
      <c r="Z11" s="1085"/>
      <c r="AA11" s="1085"/>
      <c r="AB11" s="1085"/>
      <c r="AC11" s="1085"/>
      <c r="AD11" s="1085"/>
      <c r="AE11" s="1086"/>
      <c r="AF11" s="1081"/>
      <c r="AG11" s="1082"/>
      <c r="AH11" s="1082"/>
      <c r="AI11" s="1082"/>
      <c r="AJ11" s="1083"/>
      <c r="AK11" s="1129"/>
      <c r="AL11" s="1130"/>
      <c r="AM11" s="1130"/>
      <c r="AN11" s="1130"/>
      <c r="AO11" s="1130"/>
      <c r="AP11" s="1130"/>
      <c r="AQ11" s="1130"/>
      <c r="AR11" s="1130"/>
      <c r="AS11" s="1130"/>
      <c r="AT11" s="1130"/>
      <c r="AU11" s="1131"/>
      <c r="AV11" s="1131"/>
      <c r="AW11" s="1131"/>
      <c r="AX11" s="1131"/>
      <c r="AY11" s="1132"/>
      <c r="AZ11" s="214"/>
      <c r="BA11" s="214"/>
      <c r="BB11" s="214"/>
      <c r="BC11" s="214"/>
      <c r="BD11" s="214"/>
      <c r="BE11" s="215"/>
      <c r="BF11" s="215"/>
      <c r="BG11" s="215"/>
      <c r="BH11" s="215"/>
      <c r="BI11" s="215"/>
      <c r="BJ11" s="215"/>
      <c r="BK11" s="215"/>
      <c r="BL11" s="215"/>
      <c r="BM11" s="215"/>
      <c r="BN11" s="215"/>
      <c r="BO11" s="215"/>
      <c r="BP11" s="215"/>
      <c r="BQ11" s="220">
        <v>5</v>
      </c>
      <c r="BR11" s="221"/>
      <c r="BS11" s="1038"/>
      <c r="BT11" s="1039"/>
      <c r="BU11" s="1039"/>
      <c r="BV11" s="1039"/>
      <c r="BW11" s="1039"/>
      <c r="BX11" s="1039"/>
      <c r="BY11" s="1039"/>
      <c r="BZ11" s="1039"/>
      <c r="CA11" s="1039"/>
      <c r="CB11" s="1039"/>
      <c r="CC11" s="1039"/>
      <c r="CD11" s="1039"/>
      <c r="CE11" s="1039"/>
      <c r="CF11" s="1039"/>
      <c r="CG11" s="1060"/>
      <c r="CH11" s="1035"/>
      <c r="CI11" s="1036"/>
      <c r="CJ11" s="1036"/>
      <c r="CK11" s="1036"/>
      <c r="CL11" s="1037"/>
      <c r="CM11" s="1035"/>
      <c r="CN11" s="1036"/>
      <c r="CO11" s="1036"/>
      <c r="CP11" s="1036"/>
      <c r="CQ11" s="1037"/>
      <c r="CR11" s="1035"/>
      <c r="CS11" s="1036"/>
      <c r="CT11" s="1036"/>
      <c r="CU11" s="1036"/>
      <c r="CV11" s="1037"/>
      <c r="CW11" s="1035"/>
      <c r="CX11" s="1036"/>
      <c r="CY11" s="1036"/>
      <c r="CZ11" s="1036"/>
      <c r="DA11" s="1037"/>
      <c r="DB11" s="1035"/>
      <c r="DC11" s="1036"/>
      <c r="DD11" s="1036"/>
      <c r="DE11" s="1036"/>
      <c r="DF11" s="1037"/>
      <c r="DG11" s="1035"/>
      <c r="DH11" s="1036"/>
      <c r="DI11" s="1036"/>
      <c r="DJ11" s="1036"/>
      <c r="DK11" s="1037"/>
      <c r="DL11" s="1035"/>
      <c r="DM11" s="1036"/>
      <c r="DN11" s="1036"/>
      <c r="DO11" s="1036"/>
      <c r="DP11" s="1037"/>
      <c r="DQ11" s="1035"/>
      <c r="DR11" s="1036"/>
      <c r="DS11" s="1036"/>
      <c r="DT11" s="1036"/>
      <c r="DU11" s="1037"/>
      <c r="DV11" s="1038"/>
      <c r="DW11" s="1039"/>
      <c r="DX11" s="1039"/>
      <c r="DY11" s="1039"/>
      <c r="DZ11" s="1040"/>
      <c r="EA11" s="216"/>
    </row>
    <row r="12" spans="1:131" s="217" customFormat="1" ht="26.25" customHeight="1" x14ac:dyDescent="0.2">
      <c r="A12" s="220">
        <v>6</v>
      </c>
      <c r="B12" s="1076"/>
      <c r="C12" s="1077"/>
      <c r="D12" s="1077"/>
      <c r="E12" s="1077"/>
      <c r="F12" s="1077"/>
      <c r="G12" s="1077"/>
      <c r="H12" s="1077"/>
      <c r="I12" s="1077"/>
      <c r="J12" s="1077"/>
      <c r="K12" s="1077"/>
      <c r="L12" s="1077"/>
      <c r="M12" s="1077"/>
      <c r="N12" s="1077"/>
      <c r="O12" s="1077"/>
      <c r="P12" s="1078"/>
      <c r="Q12" s="1084"/>
      <c r="R12" s="1085"/>
      <c r="S12" s="1085"/>
      <c r="T12" s="1085"/>
      <c r="U12" s="1085"/>
      <c r="V12" s="1085"/>
      <c r="W12" s="1085"/>
      <c r="X12" s="1085"/>
      <c r="Y12" s="1085"/>
      <c r="Z12" s="1085"/>
      <c r="AA12" s="1085"/>
      <c r="AB12" s="1085"/>
      <c r="AC12" s="1085"/>
      <c r="AD12" s="1085"/>
      <c r="AE12" s="1086"/>
      <c r="AF12" s="1081"/>
      <c r="AG12" s="1082"/>
      <c r="AH12" s="1082"/>
      <c r="AI12" s="1082"/>
      <c r="AJ12" s="1083"/>
      <c r="AK12" s="1129"/>
      <c r="AL12" s="1130"/>
      <c r="AM12" s="1130"/>
      <c r="AN12" s="1130"/>
      <c r="AO12" s="1130"/>
      <c r="AP12" s="1130"/>
      <c r="AQ12" s="1130"/>
      <c r="AR12" s="1130"/>
      <c r="AS12" s="1130"/>
      <c r="AT12" s="1130"/>
      <c r="AU12" s="1131"/>
      <c r="AV12" s="1131"/>
      <c r="AW12" s="1131"/>
      <c r="AX12" s="1131"/>
      <c r="AY12" s="1132"/>
      <c r="AZ12" s="214"/>
      <c r="BA12" s="214"/>
      <c r="BB12" s="214"/>
      <c r="BC12" s="214"/>
      <c r="BD12" s="214"/>
      <c r="BE12" s="215"/>
      <c r="BF12" s="215"/>
      <c r="BG12" s="215"/>
      <c r="BH12" s="215"/>
      <c r="BI12" s="215"/>
      <c r="BJ12" s="215"/>
      <c r="BK12" s="215"/>
      <c r="BL12" s="215"/>
      <c r="BM12" s="215"/>
      <c r="BN12" s="215"/>
      <c r="BO12" s="215"/>
      <c r="BP12" s="215"/>
      <c r="BQ12" s="220">
        <v>6</v>
      </c>
      <c r="BR12" s="221"/>
      <c r="BS12" s="1038"/>
      <c r="BT12" s="1039"/>
      <c r="BU12" s="1039"/>
      <c r="BV12" s="1039"/>
      <c r="BW12" s="1039"/>
      <c r="BX12" s="1039"/>
      <c r="BY12" s="1039"/>
      <c r="BZ12" s="1039"/>
      <c r="CA12" s="1039"/>
      <c r="CB12" s="1039"/>
      <c r="CC12" s="1039"/>
      <c r="CD12" s="1039"/>
      <c r="CE12" s="1039"/>
      <c r="CF12" s="1039"/>
      <c r="CG12" s="1060"/>
      <c r="CH12" s="1035"/>
      <c r="CI12" s="1036"/>
      <c r="CJ12" s="1036"/>
      <c r="CK12" s="1036"/>
      <c r="CL12" s="1037"/>
      <c r="CM12" s="1035"/>
      <c r="CN12" s="1036"/>
      <c r="CO12" s="1036"/>
      <c r="CP12" s="1036"/>
      <c r="CQ12" s="1037"/>
      <c r="CR12" s="1035"/>
      <c r="CS12" s="1036"/>
      <c r="CT12" s="1036"/>
      <c r="CU12" s="1036"/>
      <c r="CV12" s="1037"/>
      <c r="CW12" s="1035"/>
      <c r="CX12" s="1036"/>
      <c r="CY12" s="1036"/>
      <c r="CZ12" s="1036"/>
      <c r="DA12" s="1037"/>
      <c r="DB12" s="1035"/>
      <c r="DC12" s="1036"/>
      <c r="DD12" s="1036"/>
      <c r="DE12" s="1036"/>
      <c r="DF12" s="1037"/>
      <c r="DG12" s="1035"/>
      <c r="DH12" s="1036"/>
      <c r="DI12" s="1036"/>
      <c r="DJ12" s="1036"/>
      <c r="DK12" s="1037"/>
      <c r="DL12" s="1035"/>
      <c r="DM12" s="1036"/>
      <c r="DN12" s="1036"/>
      <c r="DO12" s="1036"/>
      <c r="DP12" s="1037"/>
      <c r="DQ12" s="1035"/>
      <c r="DR12" s="1036"/>
      <c r="DS12" s="1036"/>
      <c r="DT12" s="1036"/>
      <c r="DU12" s="1037"/>
      <c r="DV12" s="1038"/>
      <c r="DW12" s="1039"/>
      <c r="DX12" s="1039"/>
      <c r="DY12" s="1039"/>
      <c r="DZ12" s="1040"/>
      <c r="EA12" s="216"/>
    </row>
    <row r="13" spans="1:131" s="217" customFormat="1" ht="26.25" customHeight="1" x14ac:dyDescent="0.2">
      <c r="A13" s="220">
        <v>7</v>
      </c>
      <c r="B13" s="1076"/>
      <c r="C13" s="1077"/>
      <c r="D13" s="1077"/>
      <c r="E13" s="1077"/>
      <c r="F13" s="1077"/>
      <c r="G13" s="1077"/>
      <c r="H13" s="1077"/>
      <c r="I13" s="1077"/>
      <c r="J13" s="1077"/>
      <c r="K13" s="1077"/>
      <c r="L13" s="1077"/>
      <c r="M13" s="1077"/>
      <c r="N13" s="1077"/>
      <c r="O13" s="1077"/>
      <c r="P13" s="1078"/>
      <c r="Q13" s="1084"/>
      <c r="R13" s="1085"/>
      <c r="S13" s="1085"/>
      <c r="T13" s="1085"/>
      <c r="U13" s="1085"/>
      <c r="V13" s="1085"/>
      <c r="W13" s="1085"/>
      <c r="X13" s="1085"/>
      <c r="Y13" s="1085"/>
      <c r="Z13" s="1085"/>
      <c r="AA13" s="1085"/>
      <c r="AB13" s="1085"/>
      <c r="AC13" s="1085"/>
      <c r="AD13" s="1085"/>
      <c r="AE13" s="1086"/>
      <c r="AF13" s="1081"/>
      <c r="AG13" s="1082"/>
      <c r="AH13" s="1082"/>
      <c r="AI13" s="1082"/>
      <c r="AJ13" s="1083"/>
      <c r="AK13" s="1129"/>
      <c r="AL13" s="1130"/>
      <c r="AM13" s="1130"/>
      <c r="AN13" s="1130"/>
      <c r="AO13" s="1130"/>
      <c r="AP13" s="1130"/>
      <c r="AQ13" s="1130"/>
      <c r="AR13" s="1130"/>
      <c r="AS13" s="1130"/>
      <c r="AT13" s="1130"/>
      <c r="AU13" s="1131"/>
      <c r="AV13" s="1131"/>
      <c r="AW13" s="1131"/>
      <c r="AX13" s="1131"/>
      <c r="AY13" s="1132"/>
      <c r="AZ13" s="214"/>
      <c r="BA13" s="214"/>
      <c r="BB13" s="214"/>
      <c r="BC13" s="214"/>
      <c r="BD13" s="214"/>
      <c r="BE13" s="215"/>
      <c r="BF13" s="215"/>
      <c r="BG13" s="215"/>
      <c r="BH13" s="215"/>
      <c r="BI13" s="215"/>
      <c r="BJ13" s="215"/>
      <c r="BK13" s="215"/>
      <c r="BL13" s="215"/>
      <c r="BM13" s="215"/>
      <c r="BN13" s="215"/>
      <c r="BO13" s="215"/>
      <c r="BP13" s="215"/>
      <c r="BQ13" s="220">
        <v>7</v>
      </c>
      <c r="BR13" s="221"/>
      <c r="BS13" s="1038"/>
      <c r="BT13" s="1039"/>
      <c r="BU13" s="1039"/>
      <c r="BV13" s="1039"/>
      <c r="BW13" s="1039"/>
      <c r="BX13" s="1039"/>
      <c r="BY13" s="1039"/>
      <c r="BZ13" s="1039"/>
      <c r="CA13" s="1039"/>
      <c r="CB13" s="1039"/>
      <c r="CC13" s="1039"/>
      <c r="CD13" s="1039"/>
      <c r="CE13" s="1039"/>
      <c r="CF13" s="1039"/>
      <c r="CG13" s="1060"/>
      <c r="CH13" s="1035"/>
      <c r="CI13" s="1036"/>
      <c r="CJ13" s="1036"/>
      <c r="CK13" s="1036"/>
      <c r="CL13" s="1037"/>
      <c r="CM13" s="1035"/>
      <c r="CN13" s="1036"/>
      <c r="CO13" s="1036"/>
      <c r="CP13" s="1036"/>
      <c r="CQ13" s="1037"/>
      <c r="CR13" s="1035"/>
      <c r="CS13" s="1036"/>
      <c r="CT13" s="1036"/>
      <c r="CU13" s="1036"/>
      <c r="CV13" s="1037"/>
      <c r="CW13" s="1035"/>
      <c r="CX13" s="1036"/>
      <c r="CY13" s="1036"/>
      <c r="CZ13" s="1036"/>
      <c r="DA13" s="1037"/>
      <c r="DB13" s="1035"/>
      <c r="DC13" s="1036"/>
      <c r="DD13" s="1036"/>
      <c r="DE13" s="1036"/>
      <c r="DF13" s="1037"/>
      <c r="DG13" s="1035"/>
      <c r="DH13" s="1036"/>
      <c r="DI13" s="1036"/>
      <c r="DJ13" s="1036"/>
      <c r="DK13" s="1037"/>
      <c r="DL13" s="1035"/>
      <c r="DM13" s="1036"/>
      <c r="DN13" s="1036"/>
      <c r="DO13" s="1036"/>
      <c r="DP13" s="1037"/>
      <c r="DQ13" s="1035"/>
      <c r="DR13" s="1036"/>
      <c r="DS13" s="1036"/>
      <c r="DT13" s="1036"/>
      <c r="DU13" s="1037"/>
      <c r="DV13" s="1038"/>
      <c r="DW13" s="1039"/>
      <c r="DX13" s="1039"/>
      <c r="DY13" s="1039"/>
      <c r="DZ13" s="1040"/>
      <c r="EA13" s="216"/>
    </row>
    <row r="14" spans="1:131" s="217" customFormat="1" ht="26.25" customHeight="1" x14ac:dyDescent="0.2">
      <c r="A14" s="220">
        <v>8</v>
      </c>
      <c r="B14" s="1076"/>
      <c r="C14" s="1077"/>
      <c r="D14" s="1077"/>
      <c r="E14" s="1077"/>
      <c r="F14" s="1077"/>
      <c r="G14" s="1077"/>
      <c r="H14" s="1077"/>
      <c r="I14" s="1077"/>
      <c r="J14" s="1077"/>
      <c r="K14" s="1077"/>
      <c r="L14" s="1077"/>
      <c r="M14" s="1077"/>
      <c r="N14" s="1077"/>
      <c r="O14" s="1077"/>
      <c r="P14" s="1078"/>
      <c r="Q14" s="1084"/>
      <c r="R14" s="1085"/>
      <c r="S14" s="1085"/>
      <c r="T14" s="1085"/>
      <c r="U14" s="1085"/>
      <c r="V14" s="1085"/>
      <c r="W14" s="1085"/>
      <c r="X14" s="1085"/>
      <c r="Y14" s="1085"/>
      <c r="Z14" s="1085"/>
      <c r="AA14" s="1085"/>
      <c r="AB14" s="1085"/>
      <c r="AC14" s="1085"/>
      <c r="AD14" s="1085"/>
      <c r="AE14" s="1086"/>
      <c r="AF14" s="1081"/>
      <c r="AG14" s="1082"/>
      <c r="AH14" s="1082"/>
      <c r="AI14" s="1082"/>
      <c r="AJ14" s="1083"/>
      <c r="AK14" s="1129"/>
      <c r="AL14" s="1130"/>
      <c r="AM14" s="1130"/>
      <c r="AN14" s="1130"/>
      <c r="AO14" s="1130"/>
      <c r="AP14" s="1130"/>
      <c r="AQ14" s="1130"/>
      <c r="AR14" s="1130"/>
      <c r="AS14" s="1130"/>
      <c r="AT14" s="1130"/>
      <c r="AU14" s="1131"/>
      <c r="AV14" s="1131"/>
      <c r="AW14" s="1131"/>
      <c r="AX14" s="1131"/>
      <c r="AY14" s="1132"/>
      <c r="AZ14" s="214"/>
      <c r="BA14" s="214"/>
      <c r="BB14" s="214"/>
      <c r="BC14" s="214"/>
      <c r="BD14" s="214"/>
      <c r="BE14" s="215"/>
      <c r="BF14" s="215"/>
      <c r="BG14" s="215"/>
      <c r="BH14" s="215"/>
      <c r="BI14" s="215"/>
      <c r="BJ14" s="215"/>
      <c r="BK14" s="215"/>
      <c r="BL14" s="215"/>
      <c r="BM14" s="215"/>
      <c r="BN14" s="215"/>
      <c r="BO14" s="215"/>
      <c r="BP14" s="215"/>
      <c r="BQ14" s="220">
        <v>8</v>
      </c>
      <c r="BR14" s="221"/>
      <c r="BS14" s="1038"/>
      <c r="BT14" s="1039"/>
      <c r="BU14" s="1039"/>
      <c r="BV14" s="1039"/>
      <c r="BW14" s="1039"/>
      <c r="BX14" s="1039"/>
      <c r="BY14" s="1039"/>
      <c r="BZ14" s="1039"/>
      <c r="CA14" s="1039"/>
      <c r="CB14" s="1039"/>
      <c r="CC14" s="1039"/>
      <c r="CD14" s="1039"/>
      <c r="CE14" s="1039"/>
      <c r="CF14" s="1039"/>
      <c r="CG14" s="1060"/>
      <c r="CH14" s="1035"/>
      <c r="CI14" s="1036"/>
      <c r="CJ14" s="1036"/>
      <c r="CK14" s="1036"/>
      <c r="CL14" s="1037"/>
      <c r="CM14" s="1035"/>
      <c r="CN14" s="1036"/>
      <c r="CO14" s="1036"/>
      <c r="CP14" s="1036"/>
      <c r="CQ14" s="1037"/>
      <c r="CR14" s="1035"/>
      <c r="CS14" s="1036"/>
      <c r="CT14" s="1036"/>
      <c r="CU14" s="1036"/>
      <c r="CV14" s="1037"/>
      <c r="CW14" s="1035"/>
      <c r="CX14" s="1036"/>
      <c r="CY14" s="1036"/>
      <c r="CZ14" s="1036"/>
      <c r="DA14" s="1037"/>
      <c r="DB14" s="1035"/>
      <c r="DC14" s="1036"/>
      <c r="DD14" s="1036"/>
      <c r="DE14" s="1036"/>
      <c r="DF14" s="1037"/>
      <c r="DG14" s="1035"/>
      <c r="DH14" s="1036"/>
      <c r="DI14" s="1036"/>
      <c r="DJ14" s="1036"/>
      <c r="DK14" s="1037"/>
      <c r="DL14" s="1035"/>
      <c r="DM14" s="1036"/>
      <c r="DN14" s="1036"/>
      <c r="DO14" s="1036"/>
      <c r="DP14" s="1037"/>
      <c r="DQ14" s="1035"/>
      <c r="DR14" s="1036"/>
      <c r="DS14" s="1036"/>
      <c r="DT14" s="1036"/>
      <c r="DU14" s="1037"/>
      <c r="DV14" s="1038"/>
      <c r="DW14" s="1039"/>
      <c r="DX14" s="1039"/>
      <c r="DY14" s="1039"/>
      <c r="DZ14" s="1040"/>
      <c r="EA14" s="216"/>
    </row>
    <row r="15" spans="1:131" s="217" customFormat="1" ht="26.25" customHeight="1" x14ac:dyDescent="0.2">
      <c r="A15" s="220">
        <v>9</v>
      </c>
      <c r="B15" s="1076"/>
      <c r="C15" s="1077"/>
      <c r="D15" s="1077"/>
      <c r="E15" s="1077"/>
      <c r="F15" s="1077"/>
      <c r="G15" s="1077"/>
      <c r="H15" s="1077"/>
      <c r="I15" s="1077"/>
      <c r="J15" s="1077"/>
      <c r="K15" s="1077"/>
      <c r="L15" s="1077"/>
      <c r="M15" s="1077"/>
      <c r="N15" s="1077"/>
      <c r="O15" s="1077"/>
      <c r="P15" s="1078"/>
      <c r="Q15" s="1084"/>
      <c r="R15" s="1085"/>
      <c r="S15" s="1085"/>
      <c r="T15" s="1085"/>
      <c r="U15" s="1085"/>
      <c r="V15" s="1085"/>
      <c r="W15" s="1085"/>
      <c r="X15" s="1085"/>
      <c r="Y15" s="1085"/>
      <c r="Z15" s="1085"/>
      <c r="AA15" s="1085"/>
      <c r="AB15" s="1085"/>
      <c r="AC15" s="1085"/>
      <c r="AD15" s="1085"/>
      <c r="AE15" s="1086"/>
      <c r="AF15" s="1081"/>
      <c r="AG15" s="1082"/>
      <c r="AH15" s="1082"/>
      <c r="AI15" s="1082"/>
      <c r="AJ15" s="1083"/>
      <c r="AK15" s="1129"/>
      <c r="AL15" s="1130"/>
      <c r="AM15" s="1130"/>
      <c r="AN15" s="1130"/>
      <c r="AO15" s="1130"/>
      <c r="AP15" s="1130"/>
      <c r="AQ15" s="1130"/>
      <c r="AR15" s="1130"/>
      <c r="AS15" s="1130"/>
      <c r="AT15" s="1130"/>
      <c r="AU15" s="1131"/>
      <c r="AV15" s="1131"/>
      <c r="AW15" s="1131"/>
      <c r="AX15" s="1131"/>
      <c r="AY15" s="1132"/>
      <c r="AZ15" s="214"/>
      <c r="BA15" s="214"/>
      <c r="BB15" s="214"/>
      <c r="BC15" s="214"/>
      <c r="BD15" s="214"/>
      <c r="BE15" s="215"/>
      <c r="BF15" s="215"/>
      <c r="BG15" s="215"/>
      <c r="BH15" s="215"/>
      <c r="BI15" s="215"/>
      <c r="BJ15" s="215"/>
      <c r="BK15" s="215"/>
      <c r="BL15" s="215"/>
      <c r="BM15" s="215"/>
      <c r="BN15" s="215"/>
      <c r="BO15" s="215"/>
      <c r="BP15" s="215"/>
      <c r="BQ15" s="220">
        <v>9</v>
      </c>
      <c r="BR15" s="221"/>
      <c r="BS15" s="1038"/>
      <c r="BT15" s="1039"/>
      <c r="BU15" s="1039"/>
      <c r="BV15" s="1039"/>
      <c r="BW15" s="1039"/>
      <c r="BX15" s="1039"/>
      <c r="BY15" s="1039"/>
      <c r="BZ15" s="1039"/>
      <c r="CA15" s="1039"/>
      <c r="CB15" s="1039"/>
      <c r="CC15" s="1039"/>
      <c r="CD15" s="1039"/>
      <c r="CE15" s="1039"/>
      <c r="CF15" s="1039"/>
      <c r="CG15" s="1060"/>
      <c r="CH15" s="1035"/>
      <c r="CI15" s="1036"/>
      <c r="CJ15" s="1036"/>
      <c r="CK15" s="1036"/>
      <c r="CL15" s="1037"/>
      <c r="CM15" s="1035"/>
      <c r="CN15" s="1036"/>
      <c r="CO15" s="1036"/>
      <c r="CP15" s="1036"/>
      <c r="CQ15" s="1037"/>
      <c r="CR15" s="1035"/>
      <c r="CS15" s="1036"/>
      <c r="CT15" s="1036"/>
      <c r="CU15" s="1036"/>
      <c r="CV15" s="1037"/>
      <c r="CW15" s="1035"/>
      <c r="CX15" s="1036"/>
      <c r="CY15" s="1036"/>
      <c r="CZ15" s="1036"/>
      <c r="DA15" s="1037"/>
      <c r="DB15" s="1035"/>
      <c r="DC15" s="1036"/>
      <c r="DD15" s="1036"/>
      <c r="DE15" s="1036"/>
      <c r="DF15" s="1037"/>
      <c r="DG15" s="1035"/>
      <c r="DH15" s="1036"/>
      <c r="DI15" s="1036"/>
      <c r="DJ15" s="1036"/>
      <c r="DK15" s="1037"/>
      <c r="DL15" s="1035"/>
      <c r="DM15" s="1036"/>
      <c r="DN15" s="1036"/>
      <c r="DO15" s="1036"/>
      <c r="DP15" s="1037"/>
      <c r="DQ15" s="1035"/>
      <c r="DR15" s="1036"/>
      <c r="DS15" s="1036"/>
      <c r="DT15" s="1036"/>
      <c r="DU15" s="1037"/>
      <c r="DV15" s="1038"/>
      <c r="DW15" s="1039"/>
      <c r="DX15" s="1039"/>
      <c r="DY15" s="1039"/>
      <c r="DZ15" s="1040"/>
      <c r="EA15" s="216"/>
    </row>
    <row r="16" spans="1:131" s="217" customFormat="1" ht="26.25" customHeight="1" x14ac:dyDescent="0.2">
      <c r="A16" s="220">
        <v>10</v>
      </c>
      <c r="B16" s="1076"/>
      <c r="C16" s="1077"/>
      <c r="D16" s="1077"/>
      <c r="E16" s="1077"/>
      <c r="F16" s="1077"/>
      <c r="G16" s="1077"/>
      <c r="H16" s="1077"/>
      <c r="I16" s="1077"/>
      <c r="J16" s="1077"/>
      <c r="K16" s="1077"/>
      <c r="L16" s="1077"/>
      <c r="M16" s="1077"/>
      <c r="N16" s="1077"/>
      <c r="O16" s="1077"/>
      <c r="P16" s="1078"/>
      <c r="Q16" s="1084"/>
      <c r="R16" s="1085"/>
      <c r="S16" s="1085"/>
      <c r="T16" s="1085"/>
      <c r="U16" s="1085"/>
      <c r="V16" s="1085"/>
      <c r="W16" s="1085"/>
      <c r="X16" s="1085"/>
      <c r="Y16" s="1085"/>
      <c r="Z16" s="1085"/>
      <c r="AA16" s="1085"/>
      <c r="AB16" s="1085"/>
      <c r="AC16" s="1085"/>
      <c r="AD16" s="1085"/>
      <c r="AE16" s="1086"/>
      <c r="AF16" s="1081"/>
      <c r="AG16" s="1082"/>
      <c r="AH16" s="1082"/>
      <c r="AI16" s="1082"/>
      <c r="AJ16" s="1083"/>
      <c r="AK16" s="1129"/>
      <c r="AL16" s="1130"/>
      <c r="AM16" s="1130"/>
      <c r="AN16" s="1130"/>
      <c r="AO16" s="1130"/>
      <c r="AP16" s="1130"/>
      <c r="AQ16" s="1130"/>
      <c r="AR16" s="1130"/>
      <c r="AS16" s="1130"/>
      <c r="AT16" s="1130"/>
      <c r="AU16" s="1131"/>
      <c r="AV16" s="1131"/>
      <c r="AW16" s="1131"/>
      <c r="AX16" s="1131"/>
      <c r="AY16" s="1132"/>
      <c r="AZ16" s="214"/>
      <c r="BA16" s="214"/>
      <c r="BB16" s="214"/>
      <c r="BC16" s="214"/>
      <c r="BD16" s="214"/>
      <c r="BE16" s="215"/>
      <c r="BF16" s="215"/>
      <c r="BG16" s="215"/>
      <c r="BH16" s="215"/>
      <c r="BI16" s="215"/>
      <c r="BJ16" s="215"/>
      <c r="BK16" s="215"/>
      <c r="BL16" s="215"/>
      <c r="BM16" s="215"/>
      <c r="BN16" s="215"/>
      <c r="BO16" s="215"/>
      <c r="BP16" s="215"/>
      <c r="BQ16" s="220">
        <v>10</v>
      </c>
      <c r="BR16" s="221"/>
      <c r="BS16" s="1038"/>
      <c r="BT16" s="1039"/>
      <c r="BU16" s="1039"/>
      <c r="BV16" s="1039"/>
      <c r="BW16" s="1039"/>
      <c r="BX16" s="1039"/>
      <c r="BY16" s="1039"/>
      <c r="BZ16" s="1039"/>
      <c r="CA16" s="1039"/>
      <c r="CB16" s="1039"/>
      <c r="CC16" s="1039"/>
      <c r="CD16" s="1039"/>
      <c r="CE16" s="1039"/>
      <c r="CF16" s="1039"/>
      <c r="CG16" s="1060"/>
      <c r="CH16" s="1035"/>
      <c r="CI16" s="1036"/>
      <c r="CJ16" s="1036"/>
      <c r="CK16" s="1036"/>
      <c r="CL16" s="1037"/>
      <c r="CM16" s="1035"/>
      <c r="CN16" s="1036"/>
      <c r="CO16" s="1036"/>
      <c r="CP16" s="1036"/>
      <c r="CQ16" s="1037"/>
      <c r="CR16" s="1035"/>
      <c r="CS16" s="1036"/>
      <c r="CT16" s="1036"/>
      <c r="CU16" s="1036"/>
      <c r="CV16" s="1037"/>
      <c r="CW16" s="1035"/>
      <c r="CX16" s="1036"/>
      <c r="CY16" s="1036"/>
      <c r="CZ16" s="1036"/>
      <c r="DA16" s="1037"/>
      <c r="DB16" s="1035"/>
      <c r="DC16" s="1036"/>
      <c r="DD16" s="1036"/>
      <c r="DE16" s="1036"/>
      <c r="DF16" s="1037"/>
      <c r="DG16" s="1035"/>
      <c r="DH16" s="1036"/>
      <c r="DI16" s="1036"/>
      <c r="DJ16" s="1036"/>
      <c r="DK16" s="1037"/>
      <c r="DL16" s="1035"/>
      <c r="DM16" s="1036"/>
      <c r="DN16" s="1036"/>
      <c r="DO16" s="1036"/>
      <c r="DP16" s="1037"/>
      <c r="DQ16" s="1035"/>
      <c r="DR16" s="1036"/>
      <c r="DS16" s="1036"/>
      <c r="DT16" s="1036"/>
      <c r="DU16" s="1037"/>
      <c r="DV16" s="1038"/>
      <c r="DW16" s="1039"/>
      <c r="DX16" s="1039"/>
      <c r="DY16" s="1039"/>
      <c r="DZ16" s="1040"/>
      <c r="EA16" s="216"/>
    </row>
    <row r="17" spans="1:131" s="217" customFormat="1" ht="26.25" customHeight="1" x14ac:dyDescent="0.2">
      <c r="A17" s="220">
        <v>11</v>
      </c>
      <c r="B17" s="1076"/>
      <c r="C17" s="1077"/>
      <c r="D17" s="1077"/>
      <c r="E17" s="1077"/>
      <c r="F17" s="1077"/>
      <c r="G17" s="1077"/>
      <c r="H17" s="1077"/>
      <c r="I17" s="1077"/>
      <c r="J17" s="1077"/>
      <c r="K17" s="1077"/>
      <c r="L17" s="1077"/>
      <c r="M17" s="1077"/>
      <c r="N17" s="1077"/>
      <c r="O17" s="1077"/>
      <c r="P17" s="1078"/>
      <c r="Q17" s="1084"/>
      <c r="R17" s="1085"/>
      <c r="S17" s="1085"/>
      <c r="T17" s="1085"/>
      <c r="U17" s="1085"/>
      <c r="V17" s="1085"/>
      <c r="W17" s="1085"/>
      <c r="X17" s="1085"/>
      <c r="Y17" s="1085"/>
      <c r="Z17" s="1085"/>
      <c r="AA17" s="1085"/>
      <c r="AB17" s="1085"/>
      <c r="AC17" s="1085"/>
      <c r="AD17" s="1085"/>
      <c r="AE17" s="1086"/>
      <c r="AF17" s="1081"/>
      <c r="AG17" s="1082"/>
      <c r="AH17" s="1082"/>
      <c r="AI17" s="1082"/>
      <c r="AJ17" s="1083"/>
      <c r="AK17" s="1129"/>
      <c r="AL17" s="1130"/>
      <c r="AM17" s="1130"/>
      <c r="AN17" s="1130"/>
      <c r="AO17" s="1130"/>
      <c r="AP17" s="1130"/>
      <c r="AQ17" s="1130"/>
      <c r="AR17" s="1130"/>
      <c r="AS17" s="1130"/>
      <c r="AT17" s="1130"/>
      <c r="AU17" s="1131"/>
      <c r="AV17" s="1131"/>
      <c r="AW17" s="1131"/>
      <c r="AX17" s="1131"/>
      <c r="AY17" s="1132"/>
      <c r="AZ17" s="214"/>
      <c r="BA17" s="214"/>
      <c r="BB17" s="214"/>
      <c r="BC17" s="214"/>
      <c r="BD17" s="214"/>
      <c r="BE17" s="215"/>
      <c r="BF17" s="215"/>
      <c r="BG17" s="215"/>
      <c r="BH17" s="215"/>
      <c r="BI17" s="215"/>
      <c r="BJ17" s="215"/>
      <c r="BK17" s="215"/>
      <c r="BL17" s="215"/>
      <c r="BM17" s="215"/>
      <c r="BN17" s="215"/>
      <c r="BO17" s="215"/>
      <c r="BP17" s="215"/>
      <c r="BQ17" s="220">
        <v>11</v>
      </c>
      <c r="BR17" s="221"/>
      <c r="BS17" s="1038"/>
      <c r="BT17" s="1039"/>
      <c r="BU17" s="1039"/>
      <c r="BV17" s="1039"/>
      <c r="BW17" s="1039"/>
      <c r="BX17" s="1039"/>
      <c r="BY17" s="1039"/>
      <c r="BZ17" s="1039"/>
      <c r="CA17" s="1039"/>
      <c r="CB17" s="1039"/>
      <c r="CC17" s="1039"/>
      <c r="CD17" s="1039"/>
      <c r="CE17" s="1039"/>
      <c r="CF17" s="1039"/>
      <c r="CG17" s="1060"/>
      <c r="CH17" s="1035"/>
      <c r="CI17" s="1036"/>
      <c r="CJ17" s="1036"/>
      <c r="CK17" s="1036"/>
      <c r="CL17" s="1037"/>
      <c r="CM17" s="1035"/>
      <c r="CN17" s="1036"/>
      <c r="CO17" s="1036"/>
      <c r="CP17" s="1036"/>
      <c r="CQ17" s="1037"/>
      <c r="CR17" s="1035"/>
      <c r="CS17" s="1036"/>
      <c r="CT17" s="1036"/>
      <c r="CU17" s="1036"/>
      <c r="CV17" s="1037"/>
      <c r="CW17" s="1035"/>
      <c r="CX17" s="1036"/>
      <c r="CY17" s="1036"/>
      <c r="CZ17" s="1036"/>
      <c r="DA17" s="1037"/>
      <c r="DB17" s="1035"/>
      <c r="DC17" s="1036"/>
      <c r="DD17" s="1036"/>
      <c r="DE17" s="1036"/>
      <c r="DF17" s="1037"/>
      <c r="DG17" s="1035"/>
      <c r="DH17" s="1036"/>
      <c r="DI17" s="1036"/>
      <c r="DJ17" s="1036"/>
      <c r="DK17" s="1037"/>
      <c r="DL17" s="1035"/>
      <c r="DM17" s="1036"/>
      <c r="DN17" s="1036"/>
      <c r="DO17" s="1036"/>
      <c r="DP17" s="1037"/>
      <c r="DQ17" s="1035"/>
      <c r="DR17" s="1036"/>
      <c r="DS17" s="1036"/>
      <c r="DT17" s="1036"/>
      <c r="DU17" s="1037"/>
      <c r="DV17" s="1038"/>
      <c r="DW17" s="1039"/>
      <c r="DX17" s="1039"/>
      <c r="DY17" s="1039"/>
      <c r="DZ17" s="1040"/>
      <c r="EA17" s="216"/>
    </row>
    <row r="18" spans="1:131" s="217" customFormat="1" ht="26.25" customHeight="1" x14ac:dyDescent="0.2">
      <c r="A18" s="220">
        <v>12</v>
      </c>
      <c r="B18" s="1076"/>
      <c r="C18" s="1077"/>
      <c r="D18" s="1077"/>
      <c r="E18" s="1077"/>
      <c r="F18" s="1077"/>
      <c r="G18" s="1077"/>
      <c r="H18" s="1077"/>
      <c r="I18" s="1077"/>
      <c r="J18" s="1077"/>
      <c r="K18" s="1077"/>
      <c r="L18" s="1077"/>
      <c r="M18" s="1077"/>
      <c r="N18" s="1077"/>
      <c r="O18" s="1077"/>
      <c r="P18" s="1078"/>
      <c r="Q18" s="1084"/>
      <c r="R18" s="1085"/>
      <c r="S18" s="1085"/>
      <c r="T18" s="1085"/>
      <c r="U18" s="1085"/>
      <c r="V18" s="1085"/>
      <c r="W18" s="1085"/>
      <c r="X18" s="1085"/>
      <c r="Y18" s="1085"/>
      <c r="Z18" s="1085"/>
      <c r="AA18" s="1085"/>
      <c r="AB18" s="1085"/>
      <c r="AC18" s="1085"/>
      <c r="AD18" s="1085"/>
      <c r="AE18" s="1086"/>
      <c r="AF18" s="1081"/>
      <c r="AG18" s="1082"/>
      <c r="AH18" s="1082"/>
      <c r="AI18" s="1082"/>
      <c r="AJ18" s="1083"/>
      <c r="AK18" s="1129"/>
      <c r="AL18" s="1130"/>
      <c r="AM18" s="1130"/>
      <c r="AN18" s="1130"/>
      <c r="AO18" s="1130"/>
      <c r="AP18" s="1130"/>
      <c r="AQ18" s="1130"/>
      <c r="AR18" s="1130"/>
      <c r="AS18" s="1130"/>
      <c r="AT18" s="1130"/>
      <c r="AU18" s="1131"/>
      <c r="AV18" s="1131"/>
      <c r="AW18" s="1131"/>
      <c r="AX18" s="1131"/>
      <c r="AY18" s="1132"/>
      <c r="AZ18" s="214"/>
      <c r="BA18" s="214"/>
      <c r="BB18" s="214"/>
      <c r="BC18" s="214"/>
      <c r="BD18" s="214"/>
      <c r="BE18" s="215"/>
      <c r="BF18" s="215"/>
      <c r="BG18" s="215"/>
      <c r="BH18" s="215"/>
      <c r="BI18" s="215"/>
      <c r="BJ18" s="215"/>
      <c r="BK18" s="215"/>
      <c r="BL18" s="215"/>
      <c r="BM18" s="215"/>
      <c r="BN18" s="215"/>
      <c r="BO18" s="215"/>
      <c r="BP18" s="215"/>
      <c r="BQ18" s="220">
        <v>12</v>
      </c>
      <c r="BR18" s="221"/>
      <c r="BS18" s="1038"/>
      <c r="BT18" s="1039"/>
      <c r="BU18" s="1039"/>
      <c r="BV18" s="1039"/>
      <c r="BW18" s="1039"/>
      <c r="BX18" s="1039"/>
      <c r="BY18" s="1039"/>
      <c r="BZ18" s="1039"/>
      <c r="CA18" s="1039"/>
      <c r="CB18" s="1039"/>
      <c r="CC18" s="1039"/>
      <c r="CD18" s="1039"/>
      <c r="CE18" s="1039"/>
      <c r="CF18" s="1039"/>
      <c r="CG18" s="1060"/>
      <c r="CH18" s="1035"/>
      <c r="CI18" s="1036"/>
      <c r="CJ18" s="1036"/>
      <c r="CK18" s="1036"/>
      <c r="CL18" s="1037"/>
      <c r="CM18" s="1035"/>
      <c r="CN18" s="1036"/>
      <c r="CO18" s="1036"/>
      <c r="CP18" s="1036"/>
      <c r="CQ18" s="1037"/>
      <c r="CR18" s="1035"/>
      <c r="CS18" s="1036"/>
      <c r="CT18" s="1036"/>
      <c r="CU18" s="1036"/>
      <c r="CV18" s="1037"/>
      <c r="CW18" s="1035"/>
      <c r="CX18" s="1036"/>
      <c r="CY18" s="1036"/>
      <c r="CZ18" s="1036"/>
      <c r="DA18" s="1037"/>
      <c r="DB18" s="1035"/>
      <c r="DC18" s="1036"/>
      <c r="DD18" s="1036"/>
      <c r="DE18" s="1036"/>
      <c r="DF18" s="1037"/>
      <c r="DG18" s="1035"/>
      <c r="DH18" s="1036"/>
      <c r="DI18" s="1036"/>
      <c r="DJ18" s="1036"/>
      <c r="DK18" s="1037"/>
      <c r="DL18" s="1035"/>
      <c r="DM18" s="1036"/>
      <c r="DN18" s="1036"/>
      <c r="DO18" s="1036"/>
      <c r="DP18" s="1037"/>
      <c r="DQ18" s="1035"/>
      <c r="DR18" s="1036"/>
      <c r="DS18" s="1036"/>
      <c r="DT18" s="1036"/>
      <c r="DU18" s="1037"/>
      <c r="DV18" s="1038"/>
      <c r="DW18" s="1039"/>
      <c r="DX18" s="1039"/>
      <c r="DY18" s="1039"/>
      <c r="DZ18" s="1040"/>
      <c r="EA18" s="216"/>
    </row>
    <row r="19" spans="1:131" s="217" customFormat="1" ht="26.25" customHeight="1" x14ac:dyDescent="0.2">
      <c r="A19" s="220">
        <v>13</v>
      </c>
      <c r="B19" s="1076"/>
      <c r="C19" s="1077"/>
      <c r="D19" s="1077"/>
      <c r="E19" s="1077"/>
      <c r="F19" s="1077"/>
      <c r="G19" s="1077"/>
      <c r="H19" s="1077"/>
      <c r="I19" s="1077"/>
      <c r="J19" s="1077"/>
      <c r="K19" s="1077"/>
      <c r="L19" s="1077"/>
      <c r="M19" s="1077"/>
      <c r="N19" s="1077"/>
      <c r="O19" s="1077"/>
      <c r="P19" s="1078"/>
      <c r="Q19" s="1084"/>
      <c r="R19" s="1085"/>
      <c r="S19" s="1085"/>
      <c r="T19" s="1085"/>
      <c r="U19" s="1085"/>
      <c r="V19" s="1085"/>
      <c r="W19" s="1085"/>
      <c r="X19" s="1085"/>
      <c r="Y19" s="1085"/>
      <c r="Z19" s="1085"/>
      <c r="AA19" s="1085"/>
      <c r="AB19" s="1085"/>
      <c r="AC19" s="1085"/>
      <c r="AD19" s="1085"/>
      <c r="AE19" s="1086"/>
      <c r="AF19" s="1081"/>
      <c r="AG19" s="1082"/>
      <c r="AH19" s="1082"/>
      <c r="AI19" s="1082"/>
      <c r="AJ19" s="1083"/>
      <c r="AK19" s="1129"/>
      <c r="AL19" s="1130"/>
      <c r="AM19" s="1130"/>
      <c r="AN19" s="1130"/>
      <c r="AO19" s="1130"/>
      <c r="AP19" s="1130"/>
      <c r="AQ19" s="1130"/>
      <c r="AR19" s="1130"/>
      <c r="AS19" s="1130"/>
      <c r="AT19" s="1130"/>
      <c r="AU19" s="1131"/>
      <c r="AV19" s="1131"/>
      <c r="AW19" s="1131"/>
      <c r="AX19" s="1131"/>
      <c r="AY19" s="1132"/>
      <c r="AZ19" s="214"/>
      <c r="BA19" s="214"/>
      <c r="BB19" s="214"/>
      <c r="BC19" s="214"/>
      <c r="BD19" s="214"/>
      <c r="BE19" s="215"/>
      <c r="BF19" s="215"/>
      <c r="BG19" s="215"/>
      <c r="BH19" s="215"/>
      <c r="BI19" s="215"/>
      <c r="BJ19" s="215"/>
      <c r="BK19" s="215"/>
      <c r="BL19" s="215"/>
      <c r="BM19" s="215"/>
      <c r="BN19" s="215"/>
      <c r="BO19" s="215"/>
      <c r="BP19" s="215"/>
      <c r="BQ19" s="220">
        <v>13</v>
      </c>
      <c r="BR19" s="221"/>
      <c r="BS19" s="1038"/>
      <c r="BT19" s="1039"/>
      <c r="BU19" s="1039"/>
      <c r="BV19" s="1039"/>
      <c r="BW19" s="1039"/>
      <c r="BX19" s="1039"/>
      <c r="BY19" s="1039"/>
      <c r="BZ19" s="1039"/>
      <c r="CA19" s="1039"/>
      <c r="CB19" s="1039"/>
      <c r="CC19" s="1039"/>
      <c r="CD19" s="1039"/>
      <c r="CE19" s="1039"/>
      <c r="CF19" s="1039"/>
      <c r="CG19" s="1060"/>
      <c r="CH19" s="1035"/>
      <c r="CI19" s="1036"/>
      <c r="CJ19" s="1036"/>
      <c r="CK19" s="1036"/>
      <c r="CL19" s="1037"/>
      <c r="CM19" s="1035"/>
      <c r="CN19" s="1036"/>
      <c r="CO19" s="1036"/>
      <c r="CP19" s="1036"/>
      <c r="CQ19" s="1037"/>
      <c r="CR19" s="1035"/>
      <c r="CS19" s="1036"/>
      <c r="CT19" s="1036"/>
      <c r="CU19" s="1036"/>
      <c r="CV19" s="1037"/>
      <c r="CW19" s="1035"/>
      <c r="CX19" s="1036"/>
      <c r="CY19" s="1036"/>
      <c r="CZ19" s="1036"/>
      <c r="DA19" s="1037"/>
      <c r="DB19" s="1035"/>
      <c r="DC19" s="1036"/>
      <c r="DD19" s="1036"/>
      <c r="DE19" s="1036"/>
      <c r="DF19" s="1037"/>
      <c r="DG19" s="1035"/>
      <c r="DH19" s="1036"/>
      <c r="DI19" s="1036"/>
      <c r="DJ19" s="1036"/>
      <c r="DK19" s="1037"/>
      <c r="DL19" s="1035"/>
      <c r="DM19" s="1036"/>
      <c r="DN19" s="1036"/>
      <c r="DO19" s="1036"/>
      <c r="DP19" s="1037"/>
      <c r="DQ19" s="1035"/>
      <c r="DR19" s="1036"/>
      <c r="DS19" s="1036"/>
      <c r="DT19" s="1036"/>
      <c r="DU19" s="1037"/>
      <c r="DV19" s="1038"/>
      <c r="DW19" s="1039"/>
      <c r="DX19" s="1039"/>
      <c r="DY19" s="1039"/>
      <c r="DZ19" s="1040"/>
      <c r="EA19" s="216"/>
    </row>
    <row r="20" spans="1:131" s="217" customFormat="1" ht="26.25" customHeight="1" x14ac:dyDescent="0.2">
      <c r="A20" s="220">
        <v>14</v>
      </c>
      <c r="B20" s="1076"/>
      <c r="C20" s="1077"/>
      <c r="D20" s="1077"/>
      <c r="E20" s="1077"/>
      <c r="F20" s="1077"/>
      <c r="G20" s="1077"/>
      <c r="H20" s="1077"/>
      <c r="I20" s="1077"/>
      <c r="J20" s="1077"/>
      <c r="K20" s="1077"/>
      <c r="L20" s="1077"/>
      <c r="M20" s="1077"/>
      <c r="N20" s="1077"/>
      <c r="O20" s="1077"/>
      <c r="P20" s="1078"/>
      <c r="Q20" s="1084"/>
      <c r="R20" s="1085"/>
      <c r="S20" s="1085"/>
      <c r="T20" s="1085"/>
      <c r="U20" s="1085"/>
      <c r="V20" s="1085"/>
      <c r="W20" s="1085"/>
      <c r="X20" s="1085"/>
      <c r="Y20" s="1085"/>
      <c r="Z20" s="1085"/>
      <c r="AA20" s="1085"/>
      <c r="AB20" s="1085"/>
      <c r="AC20" s="1085"/>
      <c r="AD20" s="1085"/>
      <c r="AE20" s="1086"/>
      <c r="AF20" s="1081"/>
      <c r="AG20" s="1082"/>
      <c r="AH20" s="1082"/>
      <c r="AI20" s="1082"/>
      <c r="AJ20" s="1083"/>
      <c r="AK20" s="1129"/>
      <c r="AL20" s="1130"/>
      <c r="AM20" s="1130"/>
      <c r="AN20" s="1130"/>
      <c r="AO20" s="1130"/>
      <c r="AP20" s="1130"/>
      <c r="AQ20" s="1130"/>
      <c r="AR20" s="1130"/>
      <c r="AS20" s="1130"/>
      <c r="AT20" s="1130"/>
      <c r="AU20" s="1131"/>
      <c r="AV20" s="1131"/>
      <c r="AW20" s="1131"/>
      <c r="AX20" s="1131"/>
      <c r="AY20" s="1132"/>
      <c r="AZ20" s="214"/>
      <c r="BA20" s="214"/>
      <c r="BB20" s="214"/>
      <c r="BC20" s="214"/>
      <c r="BD20" s="214"/>
      <c r="BE20" s="215"/>
      <c r="BF20" s="215"/>
      <c r="BG20" s="215"/>
      <c r="BH20" s="215"/>
      <c r="BI20" s="215"/>
      <c r="BJ20" s="215"/>
      <c r="BK20" s="215"/>
      <c r="BL20" s="215"/>
      <c r="BM20" s="215"/>
      <c r="BN20" s="215"/>
      <c r="BO20" s="215"/>
      <c r="BP20" s="215"/>
      <c r="BQ20" s="220">
        <v>14</v>
      </c>
      <c r="BR20" s="221"/>
      <c r="BS20" s="1038"/>
      <c r="BT20" s="1039"/>
      <c r="BU20" s="1039"/>
      <c r="BV20" s="1039"/>
      <c r="BW20" s="1039"/>
      <c r="BX20" s="1039"/>
      <c r="BY20" s="1039"/>
      <c r="BZ20" s="1039"/>
      <c r="CA20" s="1039"/>
      <c r="CB20" s="1039"/>
      <c r="CC20" s="1039"/>
      <c r="CD20" s="1039"/>
      <c r="CE20" s="1039"/>
      <c r="CF20" s="1039"/>
      <c r="CG20" s="1060"/>
      <c r="CH20" s="1035"/>
      <c r="CI20" s="1036"/>
      <c r="CJ20" s="1036"/>
      <c r="CK20" s="1036"/>
      <c r="CL20" s="1037"/>
      <c r="CM20" s="1035"/>
      <c r="CN20" s="1036"/>
      <c r="CO20" s="1036"/>
      <c r="CP20" s="1036"/>
      <c r="CQ20" s="1037"/>
      <c r="CR20" s="1035"/>
      <c r="CS20" s="1036"/>
      <c r="CT20" s="1036"/>
      <c r="CU20" s="1036"/>
      <c r="CV20" s="1037"/>
      <c r="CW20" s="1035"/>
      <c r="CX20" s="1036"/>
      <c r="CY20" s="1036"/>
      <c r="CZ20" s="1036"/>
      <c r="DA20" s="1037"/>
      <c r="DB20" s="1035"/>
      <c r="DC20" s="1036"/>
      <c r="DD20" s="1036"/>
      <c r="DE20" s="1036"/>
      <c r="DF20" s="1037"/>
      <c r="DG20" s="1035"/>
      <c r="DH20" s="1036"/>
      <c r="DI20" s="1036"/>
      <c r="DJ20" s="1036"/>
      <c r="DK20" s="1037"/>
      <c r="DL20" s="1035"/>
      <c r="DM20" s="1036"/>
      <c r="DN20" s="1036"/>
      <c r="DO20" s="1036"/>
      <c r="DP20" s="1037"/>
      <c r="DQ20" s="1035"/>
      <c r="DR20" s="1036"/>
      <c r="DS20" s="1036"/>
      <c r="DT20" s="1036"/>
      <c r="DU20" s="1037"/>
      <c r="DV20" s="1038"/>
      <c r="DW20" s="1039"/>
      <c r="DX20" s="1039"/>
      <c r="DY20" s="1039"/>
      <c r="DZ20" s="1040"/>
      <c r="EA20" s="216"/>
    </row>
    <row r="21" spans="1:131" s="217" customFormat="1" ht="26.25" customHeight="1" thickBot="1" x14ac:dyDescent="0.25">
      <c r="A21" s="220">
        <v>15</v>
      </c>
      <c r="B21" s="1076"/>
      <c r="C21" s="1077"/>
      <c r="D21" s="1077"/>
      <c r="E21" s="1077"/>
      <c r="F21" s="1077"/>
      <c r="G21" s="1077"/>
      <c r="H21" s="1077"/>
      <c r="I21" s="1077"/>
      <c r="J21" s="1077"/>
      <c r="K21" s="1077"/>
      <c r="L21" s="1077"/>
      <c r="M21" s="1077"/>
      <c r="N21" s="1077"/>
      <c r="O21" s="1077"/>
      <c r="P21" s="1078"/>
      <c r="Q21" s="1084"/>
      <c r="R21" s="1085"/>
      <c r="S21" s="1085"/>
      <c r="T21" s="1085"/>
      <c r="U21" s="1085"/>
      <c r="V21" s="1085"/>
      <c r="W21" s="1085"/>
      <c r="X21" s="1085"/>
      <c r="Y21" s="1085"/>
      <c r="Z21" s="1085"/>
      <c r="AA21" s="1085"/>
      <c r="AB21" s="1085"/>
      <c r="AC21" s="1085"/>
      <c r="AD21" s="1085"/>
      <c r="AE21" s="1086"/>
      <c r="AF21" s="1081"/>
      <c r="AG21" s="1082"/>
      <c r="AH21" s="1082"/>
      <c r="AI21" s="1082"/>
      <c r="AJ21" s="1083"/>
      <c r="AK21" s="1129"/>
      <c r="AL21" s="1130"/>
      <c r="AM21" s="1130"/>
      <c r="AN21" s="1130"/>
      <c r="AO21" s="1130"/>
      <c r="AP21" s="1130"/>
      <c r="AQ21" s="1130"/>
      <c r="AR21" s="1130"/>
      <c r="AS21" s="1130"/>
      <c r="AT21" s="1130"/>
      <c r="AU21" s="1131"/>
      <c r="AV21" s="1131"/>
      <c r="AW21" s="1131"/>
      <c r="AX21" s="1131"/>
      <c r="AY21" s="1132"/>
      <c r="AZ21" s="214"/>
      <c r="BA21" s="214"/>
      <c r="BB21" s="214"/>
      <c r="BC21" s="214"/>
      <c r="BD21" s="214"/>
      <c r="BE21" s="215"/>
      <c r="BF21" s="215"/>
      <c r="BG21" s="215"/>
      <c r="BH21" s="215"/>
      <c r="BI21" s="215"/>
      <c r="BJ21" s="215"/>
      <c r="BK21" s="215"/>
      <c r="BL21" s="215"/>
      <c r="BM21" s="215"/>
      <c r="BN21" s="215"/>
      <c r="BO21" s="215"/>
      <c r="BP21" s="215"/>
      <c r="BQ21" s="220">
        <v>15</v>
      </c>
      <c r="BR21" s="221"/>
      <c r="BS21" s="1038"/>
      <c r="BT21" s="1039"/>
      <c r="BU21" s="1039"/>
      <c r="BV21" s="1039"/>
      <c r="BW21" s="1039"/>
      <c r="BX21" s="1039"/>
      <c r="BY21" s="1039"/>
      <c r="BZ21" s="1039"/>
      <c r="CA21" s="1039"/>
      <c r="CB21" s="1039"/>
      <c r="CC21" s="1039"/>
      <c r="CD21" s="1039"/>
      <c r="CE21" s="1039"/>
      <c r="CF21" s="1039"/>
      <c r="CG21" s="1060"/>
      <c r="CH21" s="1035"/>
      <c r="CI21" s="1036"/>
      <c r="CJ21" s="1036"/>
      <c r="CK21" s="1036"/>
      <c r="CL21" s="1037"/>
      <c r="CM21" s="1035"/>
      <c r="CN21" s="1036"/>
      <c r="CO21" s="1036"/>
      <c r="CP21" s="1036"/>
      <c r="CQ21" s="1037"/>
      <c r="CR21" s="1035"/>
      <c r="CS21" s="1036"/>
      <c r="CT21" s="1036"/>
      <c r="CU21" s="1036"/>
      <c r="CV21" s="1037"/>
      <c r="CW21" s="1035"/>
      <c r="CX21" s="1036"/>
      <c r="CY21" s="1036"/>
      <c r="CZ21" s="1036"/>
      <c r="DA21" s="1037"/>
      <c r="DB21" s="1035"/>
      <c r="DC21" s="1036"/>
      <c r="DD21" s="1036"/>
      <c r="DE21" s="1036"/>
      <c r="DF21" s="1037"/>
      <c r="DG21" s="1035"/>
      <c r="DH21" s="1036"/>
      <c r="DI21" s="1036"/>
      <c r="DJ21" s="1036"/>
      <c r="DK21" s="1037"/>
      <c r="DL21" s="1035"/>
      <c r="DM21" s="1036"/>
      <c r="DN21" s="1036"/>
      <c r="DO21" s="1036"/>
      <c r="DP21" s="1037"/>
      <c r="DQ21" s="1035"/>
      <c r="DR21" s="1036"/>
      <c r="DS21" s="1036"/>
      <c r="DT21" s="1036"/>
      <c r="DU21" s="1037"/>
      <c r="DV21" s="1038"/>
      <c r="DW21" s="1039"/>
      <c r="DX21" s="1039"/>
      <c r="DY21" s="1039"/>
      <c r="DZ21" s="1040"/>
      <c r="EA21" s="216"/>
    </row>
    <row r="22" spans="1:131" s="217" customFormat="1" ht="26.25" customHeight="1" x14ac:dyDescent="0.2">
      <c r="A22" s="220">
        <v>16</v>
      </c>
      <c r="B22" s="1076"/>
      <c r="C22" s="1077"/>
      <c r="D22" s="1077"/>
      <c r="E22" s="1077"/>
      <c r="F22" s="1077"/>
      <c r="G22" s="1077"/>
      <c r="H22" s="1077"/>
      <c r="I22" s="1077"/>
      <c r="J22" s="1077"/>
      <c r="K22" s="1077"/>
      <c r="L22" s="1077"/>
      <c r="M22" s="1077"/>
      <c r="N22" s="1077"/>
      <c r="O22" s="1077"/>
      <c r="P22" s="1078"/>
      <c r="Q22" s="1122"/>
      <c r="R22" s="1123"/>
      <c r="S22" s="1123"/>
      <c r="T22" s="1123"/>
      <c r="U22" s="1123"/>
      <c r="V22" s="1123"/>
      <c r="W22" s="1123"/>
      <c r="X22" s="1123"/>
      <c r="Y22" s="1123"/>
      <c r="Z22" s="1123"/>
      <c r="AA22" s="1123"/>
      <c r="AB22" s="1123"/>
      <c r="AC22" s="1123"/>
      <c r="AD22" s="1123"/>
      <c r="AE22" s="1124"/>
      <c r="AF22" s="1081"/>
      <c r="AG22" s="1082"/>
      <c r="AH22" s="1082"/>
      <c r="AI22" s="1082"/>
      <c r="AJ22" s="1083"/>
      <c r="AK22" s="1125"/>
      <c r="AL22" s="1126"/>
      <c r="AM22" s="1126"/>
      <c r="AN22" s="1126"/>
      <c r="AO22" s="1126"/>
      <c r="AP22" s="1126"/>
      <c r="AQ22" s="1126"/>
      <c r="AR22" s="1126"/>
      <c r="AS22" s="1126"/>
      <c r="AT22" s="1126"/>
      <c r="AU22" s="1127"/>
      <c r="AV22" s="1127"/>
      <c r="AW22" s="1127"/>
      <c r="AX22" s="1127"/>
      <c r="AY22" s="1128"/>
      <c r="AZ22" s="1074" t="s">
        <v>375</v>
      </c>
      <c r="BA22" s="1074"/>
      <c r="BB22" s="1074"/>
      <c r="BC22" s="1074"/>
      <c r="BD22" s="1075"/>
      <c r="BE22" s="215"/>
      <c r="BF22" s="215"/>
      <c r="BG22" s="215"/>
      <c r="BH22" s="215"/>
      <c r="BI22" s="215"/>
      <c r="BJ22" s="215"/>
      <c r="BK22" s="215"/>
      <c r="BL22" s="215"/>
      <c r="BM22" s="215"/>
      <c r="BN22" s="215"/>
      <c r="BO22" s="215"/>
      <c r="BP22" s="215"/>
      <c r="BQ22" s="220">
        <v>16</v>
      </c>
      <c r="BR22" s="221"/>
      <c r="BS22" s="1038"/>
      <c r="BT22" s="1039"/>
      <c r="BU22" s="1039"/>
      <c r="BV22" s="1039"/>
      <c r="BW22" s="1039"/>
      <c r="BX22" s="1039"/>
      <c r="BY22" s="1039"/>
      <c r="BZ22" s="1039"/>
      <c r="CA22" s="1039"/>
      <c r="CB22" s="1039"/>
      <c r="CC22" s="1039"/>
      <c r="CD22" s="1039"/>
      <c r="CE22" s="1039"/>
      <c r="CF22" s="1039"/>
      <c r="CG22" s="1060"/>
      <c r="CH22" s="1035"/>
      <c r="CI22" s="1036"/>
      <c r="CJ22" s="1036"/>
      <c r="CK22" s="1036"/>
      <c r="CL22" s="1037"/>
      <c r="CM22" s="1035"/>
      <c r="CN22" s="1036"/>
      <c r="CO22" s="1036"/>
      <c r="CP22" s="1036"/>
      <c r="CQ22" s="1037"/>
      <c r="CR22" s="1035"/>
      <c r="CS22" s="1036"/>
      <c r="CT22" s="1036"/>
      <c r="CU22" s="1036"/>
      <c r="CV22" s="1037"/>
      <c r="CW22" s="1035"/>
      <c r="CX22" s="1036"/>
      <c r="CY22" s="1036"/>
      <c r="CZ22" s="1036"/>
      <c r="DA22" s="1037"/>
      <c r="DB22" s="1035"/>
      <c r="DC22" s="1036"/>
      <c r="DD22" s="1036"/>
      <c r="DE22" s="1036"/>
      <c r="DF22" s="1037"/>
      <c r="DG22" s="1035"/>
      <c r="DH22" s="1036"/>
      <c r="DI22" s="1036"/>
      <c r="DJ22" s="1036"/>
      <c r="DK22" s="1037"/>
      <c r="DL22" s="1035"/>
      <c r="DM22" s="1036"/>
      <c r="DN22" s="1036"/>
      <c r="DO22" s="1036"/>
      <c r="DP22" s="1037"/>
      <c r="DQ22" s="1035"/>
      <c r="DR22" s="1036"/>
      <c r="DS22" s="1036"/>
      <c r="DT22" s="1036"/>
      <c r="DU22" s="1037"/>
      <c r="DV22" s="1038"/>
      <c r="DW22" s="1039"/>
      <c r="DX22" s="1039"/>
      <c r="DY22" s="1039"/>
      <c r="DZ22" s="1040"/>
      <c r="EA22" s="216"/>
    </row>
    <row r="23" spans="1:131" s="217" customFormat="1" ht="26.25" customHeight="1" thickBot="1" x14ac:dyDescent="0.25">
      <c r="A23" s="222" t="s">
        <v>376</v>
      </c>
      <c r="B23" s="982" t="s">
        <v>377</v>
      </c>
      <c r="C23" s="983"/>
      <c r="D23" s="983"/>
      <c r="E23" s="983"/>
      <c r="F23" s="983"/>
      <c r="G23" s="983"/>
      <c r="H23" s="983"/>
      <c r="I23" s="983"/>
      <c r="J23" s="983"/>
      <c r="K23" s="983"/>
      <c r="L23" s="983"/>
      <c r="M23" s="983"/>
      <c r="N23" s="983"/>
      <c r="O23" s="983"/>
      <c r="P23" s="993"/>
      <c r="Q23" s="1116">
        <v>4912</v>
      </c>
      <c r="R23" s="1110"/>
      <c r="S23" s="1110"/>
      <c r="T23" s="1110"/>
      <c r="U23" s="1110"/>
      <c r="V23" s="1110">
        <v>4751</v>
      </c>
      <c r="W23" s="1110"/>
      <c r="X23" s="1110"/>
      <c r="Y23" s="1110"/>
      <c r="Z23" s="1110"/>
      <c r="AA23" s="1110">
        <v>161</v>
      </c>
      <c r="AB23" s="1110"/>
      <c r="AC23" s="1110"/>
      <c r="AD23" s="1110"/>
      <c r="AE23" s="1117"/>
      <c r="AF23" s="1118">
        <v>144</v>
      </c>
      <c r="AG23" s="1110"/>
      <c r="AH23" s="1110"/>
      <c r="AI23" s="1110"/>
      <c r="AJ23" s="1119"/>
      <c r="AK23" s="1120"/>
      <c r="AL23" s="1121"/>
      <c r="AM23" s="1121"/>
      <c r="AN23" s="1121"/>
      <c r="AO23" s="1121"/>
      <c r="AP23" s="1110">
        <v>5057</v>
      </c>
      <c r="AQ23" s="1110"/>
      <c r="AR23" s="1110"/>
      <c r="AS23" s="1110"/>
      <c r="AT23" s="1110"/>
      <c r="AU23" s="1111"/>
      <c r="AV23" s="1111"/>
      <c r="AW23" s="1111"/>
      <c r="AX23" s="1111"/>
      <c r="AY23" s="1112"/>
      <c r="AZ23" s="1113" t="s">
        <v>122</v>
      </c>
      <c r="BA23" s="1114"/>
      <c r="BB23" s="1114"/>
      <c r="BC23" s="1114"/>
      <c r="BD23" s="1115"/>
      <c r="BE23" s="215"/>
      <c r="BF23" s="215"/>
      <c r="BG23" s="215"/>
      <c r="BH23" s="215"/>
      <c r="BI23" s="215"/>
      <c r="BJ23" s="215"/>
      <c r="BK23" s="215"/>
      <c r="BL23" s="215"/>
      <c r="BM23" s="215"/>
      <c r="BN23" s="215"/>
      <c r="BO23" s="215"/>
      <c r="BP23" s="215"/>
      <c r="BQ23" s="220">
        <v>17</v>
      </c>
      <c r="BR23" s="221"/>
      <c r="BS23" s="1038"/>
      <c r="BT23" s="1039"/>
      <c r="BU23" s="1039"/>
      <c r="BV23" s="1039"/>
      <c r="BW23" s="1039"/>
      <c r="BX23" s="1039"/>
      <c r="BY23" s="1039"/>
      <c r="BZ23" s="1039"/>
      <c r="CA23" s="1039"/>
      <c r="CB23" s="1039"/>
      <c r="CC23" s="1039"/>
      <c r="CD23" s="1039"/>
      <c r="CE23" s="1039"/>
      <c r="CF23" s="1039"/>
      <c r="CG23" s="1060"/>
      <c r="CH23" s="1035"/>
      <c r="CI23" s="1036"/>
      <c r="CJ23" s="1036"/>
      <c r="CK23" s="1036"/>
      <c r="CL23" s="1037"/>
      <c r="CM23" s="1035"/>
      <c r="CN23" s="1036"/>
      <c r="CO23" s="1036"/>
      <c r="CP23" s="1036"/>
      <c r="CQ23" s="1037"/>
      <c r="CR23" s="1035"/>
      <c r="CS23" s="1036"/>
      <c r="CT23" s="1036"/>
      <c r="CU23" s="1036"/>
      <c r="CV23" s="1037"/>
      <c r="CW23" s="1035"/>
      <c r="CX23" s="1036"/>
      <c r="CY23" s="1036"/>
      <c r="CZ23" s="1036"/>
      <c r="DA23" s="1037"/>
      <c r="DB23" s="1035"/>
      <c r="DC23" s="1036"/>
      <c r="DD23" s="1036"/>
      <c r="DE23" s="1036"/>
      <c r="DF23" s="1037"/>
      <c r="DG23" s="1035"/>
      <c r="DH23" s="1036"/>
      <c r="DI23" s="1036"/>
      <c r="DJ23" s="1036"/>
      <c r="DK23" s="1037"/>
      <c r="DL23" s="1035"/>
      <c r="DM23" s="1036"/>
      <c r="DN23" s="1036"/>
      <c r="DO23" s="1036"/>
      <c r="DP23" s="1037"/>
      <c r="DQ23" s="1035"/>
      <c r="DR23" s="1036"/>
      <c r="DS23" s="1036"/>
      <c r="DT23" s="1036"/>
      <c r="DU23" s="1037"/>
      <c r="DV23" s="1038"/>
      <c r="DW23" s="1039"/>
      <c r="DX23" s="1039"/>
      <c r="DY23" s="1039"/>
      <c r="DZ23" s="1040"/>
      <c r="EA23" s="216"/>
    </row>
    <row r="24" spans="1:131" s="217" customFormat="1" ht="26.25" customHeight="1" x14ac:dyDescent="0.2">
      <c r="A24" s="1109" t="s">
        <v>378</v>
      </c>
      <c r="B24" s="1109"/>
      <c r="C24" s="1109"/>
      <c r="D24" s="1109"/>
      <c r="E24" s="1109"/>
      <c r="F24" s="1109"/>
      <c r="G24" s="1109"/>
      <c r="H24" s="1109"/>
      <c r="I24" s="1109"/>
      <c r="J24" s="1109"/>
      <c r="K24" s="1109"/>
      <c r="L24" s="1109"/>
      <c r="M24" s="1109"/>
      <c r="N24" s="1109"/>
      <c r="O24" s="1109"/>
      <c r="P24" s="1109"/>
      <c r="Q24" s="1109"/>
      <c r="R24" s="1109"/>
      <c r="S24" s="1109"/>
      <c r="T24" s="1109"/>
      <c r="U24" s="1109"/>
      <c r="V24" s="1109"/>
      <c r="W24" s="1109"/>
      <c r="X24" s="1109"/>
      <c r="Y24" s="1109"/>
      <c r="Z24" s="1109"/>
      <c r="AA24" s="1109"/>
      <c r="AB24" s="1109"/>
      <c r="AC24" s="1109"/>
      <c r="AD24" s="1109"/>
      <c r="AE24" s="1109"/>
      <c r="AF24" s="1109"/>
      <c r="AG24" s="1109"/>
      <c r="AH24" s="1109"/>
      <c r="AI24" s="1109"/>
      <c r="AJ24" s="1109"/>
      <c r="AK24" s="1109"/>
      <c r="AL24" s="1109"/>
      <c r="AM24" s="1109"/>
      <c r="AN24" s="1109"/>
      <c r="AO24" s="1109"/>
      <c r="AP24" s="1109"/>
      <c r="AQ24" s="1109"/>
      <c r="AR24" s="1109"/>
      <c r="AS24" s="1109"/>
      <c r="AT24" s="1109"/>
      <c r="AU24" s="1109"/>
      <c r="AV24" s="1109"/>
      <c r="AW24" s="1109"/>
      <c r="AX24" s="1109"/>
      <c r="AY24" s="1109"/>
      <c r="AZ24" s="214"/>
      <c r="BA24" s="214"/>
      <c r="BB24" s="214"/>
      <c r="BC24" s="214"/>
      <c r="BD24" s="214"/>
      <c r="BE24" s="215"/>
      <c r="BF24" s="215"/>
      <c r="BG24" s="215"/>
      <c r="BH24" s="215"/>
      <c r="BI24" s="215"/>
      <c r="BJ24" s="215"/>
      <c r="BK24" s="215"/>
      <c r="BL24" s="215"/>
      <c r="BM24" s="215"/>
      <c r="BN24" s="215"/>
      <c r="BO24" s="215"/>
      <c r="BP24" s="215"/>
      <c r="BQ24" s="220">
        <v>18</v>
      </c>
      <c r="BR24" s="221"/>
      <c r="BS24" s="1038"/>
      <c r="BT24" s="1039"/>
      <c r="BU24" s="1039"/>
      <c r="BV24" s="1039"/>
      <c r="BW24" s="1039"/>
      <c r="BX24" s="1039"/>
      <c r="BY24" s="1039"/>
      <c r="BZ24" s="1039"/>
      <c r="CA24" s="1039"/>
      <c r="CB24" s="1039"/>
      <c r="CC24" s="1039"/>
      <c r="CD24" s="1039"/>
      <c r="CE24" s="1039"/>
      <c r="CF24" s="1039"/>
      <c r="CG24" s="1060"/>
      <c r="CH24" s="1035"/>
      <c r="CI24" s="1036"/>
      <c r="CJ24" s="1036"/>
      <c r="CK24" s="1036"/>
      <c r="CL24" s="1037"/>
      <c r="CM24" s="1035"/>
      <c r="CN24" s="1036"/>
      <c r="CO24" s="1036"/>
      <c r="CP24" s="1036"/>
      <c r="CQ24" s="1037"/>
      <c r="CR24" s="1035"/>
      <c r="CS24" s="1036"/>
      <c r="CT24" s="1036"/>
      <c r="CU24" s="1036"/>
      <c r="CV24" s="1037"/>
      <c r="CW24" s="1035"/>
      <c r="CX24" s="1036"/>
      <c r="CY24" s="1036"/>
      <c r="CZ24" s="1036"/>
      <c r="DA24" s="1037"/>
      <c r="DB24" s="1035"/>
      <c r="DC24" s="1036"/>
      <c r="DD24" s="1036"/>
      <c r="DE24" s="1036"/>
      <c r="DF24" s="1037"/>
      <c r="DG24" s="1035"/>
      <c r="DH24" s="1036"/>
      <c r="DI24" s="1036"/>
      <c r="DJ24" s="1036"/>
      <c r="DK24" s="1037"/>
      <c r="DL24" s="1035"/>
      <c r="DM24" s="1036"/>
      <c r="DN24" s="1036"/>
      <c r="DO24" s="1036"/>
      <c r="DP24" s="1037"/>
      <c r="DQ24" s="1035"/>
      <c r="DR24" s="1036"/>
      <c r="DS24" s="1036"/>
      <c r="DT24" s="1036"/>
      <c r="DU24" s="1037"/>
      <c r="DV24" s="1038"/>
      <c r="DW24" s="1039"/>
      <c r="DX24" s="1039"/>
      <c r="DY24" s="1039"/>
      <c r="DZ24" s="1040"/>
      <c r="EA24" s="216"/>
    </row>
    <row r="25" spans="1:131" ht="26.25" customHeight="1" thickBot="1" x14ac:dyDescent="0.25">
      <c r="A25" s="1108" t="s">
        <v>379</v>
      </c>
      <c r="B25" s="1108"/>
      <c r="C25" s="1108"/>
      <c r="D25" s="1108"/>
      <c r="E25" s="1108"/>
      <c r="F25" s="1108"/>
      <c r="G25" s="1108"/>
      <c r="H25" s="1108"/>
      <c r="I25" s="1108"/>
      <c r="J25" s="1108"/>
      <c r="K25" s="1108"/>
      <c r="L25" s="1108"/>
      <c r="M25" s="1108"/>
      <c r="N25" s="1108"/>
      <c r="O25" s="1108"/>
      <c r="P25" s="1108"/>
      <c r="Q25" s="1108"/>
      <c r="R25" s="1108"/>
      <c r="S25" s="1108"/>
      <c r="T25" s="1108"/>
      <c r="U25" s="1108"/>
      <c r="V25" s="1108"/>
      <c r="W25" s="1108"/>
      <c r="X25" s="1108"/>
      <c r="Y25" s="1108"/>
      <c r="Z25" s="1108"/>
      <c r="AA25" s="1108"/>
      <c r="AB25" s="1108"/>
      <c r="AC25" s="1108"/>
      <c r="AD25" s="1108"/>
      <c r="AE25" s="1108"/>
      <c r="AF25" s="1108"/>
      <c r="AG25" s="1108"/>
      <c r="AH25" s="1108"/>
      <c r="AI25" s="1108"/>
      <c r="AJ25" s="1108"/>
      <c r="AK25" s="1108"/>
      <c r="AL25" s="1108"/>
      <c r="AM25" s="1108"/>
      <c r="AN25" s="1108"/>
      <c r="AO25" s="1108"/>
      <c r="AP25" s="1108"/>
      <c r="AQ25" s="1108"/>
      <c r="AR25" s="1108"/>
      <c r="AS25" s="1108"/>
      <c r="AT25" s="1108"/>
      <c r="AU25" s="1108"/>
      <c r="AV25" s="1108"/>
      <c r="AW25" s="1108"/>
      <c r="AX25" s="1108"/>
      <c r="AY25" s="1108"/>
      <c r="AZ25" s="1108"/>
      <c r="BA25" s="1108"/>
      <c r="BB25" s="1108"/>
      <c r="BC25" s="1108"/>
      <c r="BD25" s="1108"/>
      <c r="BE25" s="1108"/>
      <c r="BF25" s="1108"/>
      <c r="BG25" s="1108"/>
      <c r="BH25" s="1108"/>
      <c r="BI25" s="1108"/>
      <c r="BJ25" s="214"/>
      <c r="BK25" s="214"/>
      <c r="BL25" s="214"/>
      <c r="BM25" s="214"/>
      <c r="BN25" s="214"/>
      <c r="BO25" s="223"/>
      <c r="BP25" s="223"/>
      <c r="BQ25" s="220">
        <v>19</v>
      </c>
      <c r="BR25" s="221"/>
      <c r="BS25" s="1038"/>
      <c r="BT25" s="1039"/>
      <c r="BU25" s="1039"/>
      <c r="BV25" s="1039"/>
      <c r="BW25" s="1039"/>
      <c r="BX25" s="1039"/>
      <c r="BY25" s="1039"/>
      <c r="BZ25" s="1039"/>
      <c r="CA25" s="1039"/>
      <c r="CB25" s="1039"/>
      <c r="CC25" s="1039"/>
      <c r="CD25" s="1039"/>
      <c r="CE25" s="1039"/>
      <c r="CF25" s="1039"/>
      <c r="CG25" s="1060"/>
      <c r="CH25" s="1035"/>
      <c r="CI25" s="1036"/>
      <c r="CJ25" s="1036"/>
      <c r="CK25" s="1036"/>
      <c r="CL25" s="1037"/>
      <c r="CM25" s="1035"/>
      <c r="CN25" s="1036"/>
      <c r="CO25" s="1036"/>
      <c r="CP25" s="1036"/>
      <c r="CQ25" s="1037"/>
      <c r="CR25" s="1035"/>
      <c r="CS25" s="1036"/>
      <c r="CT25" s="1036"/>
      <c r="CU25" s="1036"/>
      <c r="CV25" s="1037"/>
      <c r="CW25" s="1035"/>
      <c r="CX25" s="1036"/>
      <c r="CY25" s="1036"/>
      <c r="CZ25" s="1036"/>
      <c r="DA25" s="1037"/>
      <c r="DB25" s="1035"/>
      <c r="DC25" s="1036"/>
      <c r="DD25" s="1036"/>
      <c r="DE25" s="1036"/>
      <c r="DF25" s="1037"/>
      <c r="DG25" s="1035"/>
      <c r="DH25" s="1036"/>
      <c r="DI25" s="1036"/>
      <c r="DJ25" s="1036"/>
      <c r="DK25" s="1037"/>
      <c r="DL25" s="1035"/>
      <c r="DM25" s="1036"/>
      <c r="DN25" s="1036"/>
      <c r="DO25" s="1036"/>
      <c r="DP25" s="1037"/>
      <c r="DQ25" s="1035"/>
      <c r="DR25" s="1036"/>
      <c r="DS25" s="1036"/>
      <c r="DT25" s="1036"/>
      <c r="DU25" s="1037"/>
      <c r="DV25" s="1038"/>
      <c r="DW25" s="1039"/>
      <c r="DX25" s="1039"/>
      <c r="DY25" s="1039"/>
      <c r="DZ25" s="1040"/>
      <c r="EA25" s="212"/>
    </row>
    <row r="26" spans="1:131" ht="26.25" customHeight="1" x14ac:dyDescent="0.2">
      <c r="A26" s="1041" t="s">
        <v>357</v>
      </c>
      <c r="B26" s="1042"/>
      <c r="C26" s="1042"/>
      <c r="D26" s="1042"/>
      <c r="E26" s="1042"/>
      <c r="F26" s="1042"/>
      <c r="G26" s="1042"/>
      <c r="H26" s="1042"/>
      <c r="I26" s="1042"/>
      <c r="J26" s="1042"/>
      <c r="K26" s="1042"/>
      <c r="L26" s="1042"/>
      <c r="M26" s="1042"/>
      <c r="N26" s="1042"/>
      <c r="O26" s="1042"/>
      <c r="P26" s="1043"/>
      <c r="Q26" s="1047" t="s">
        <v>380</v>
      </c>
      <c r="R26" s="1048"/>
      <c r="S26" s="1048"/>
      <c r="T26" s="1048"/>
      <c r="U26" s="1049"/>
      <c r="V26" s="1047" t="s">
        <v>381</v>
      </c>
      <c r="W26" s="1048"/>
      <c r="X26" s="1048"/>
      <c r="Y26" s="1048"/>
      <c r="Z26" s="1049"/>
      <c r="AA26" s="1047" t="s">
        <v>382</v>
      </c>
      <c r="AB26" s="1048"/>
      <c r="AC26" s="1048"/>
      <c r="AD26" s="1048"/>
      <c r="AE26" s="1048"/>
      <c r="AF26" s="1104" t="s">
        <v>383</v>
      </c>
      <c r="AG26" s="1054"/>
      <c r="AH26" s="1054"/>
      <c r="AI26" s="1054"/>
      <c r="AJ26" s="1105"/>
      <c r="AK26" s="1048" t="s">
        <v>384</v>
      </c>
      <c r="AL26" s="1048"/>
      <c r="AM26" s="1048"/>
      <c r="AN26" s="1048"/>
      <c r="AO26" s="1049"/>
      <c r="AP26" s="1047" t="s">
        <v>385</v>
      </c>
      <c r="AQ26" s="1048"/>
      <c r="AR26" s="1048"/>
      <c r="AS26" s="1048"/>
      <c r="AT26" s="1049"/>
      <c r="AU26" s="1047" t="s">
        <v>386</v>
      </c>
      <c r="AV26" s="1048"/>
      <c r="AW26" s="1048"/>
      <c r="AX26" s="1048"/>
      <c r="AY26" s="1049"/>
      <c r="AZ26" s="1047" t="s">
        <v>387</v>
      </c>
      <c r="BA26" s="1048"/>
      <c r="BB26" s="1048"/>
      <c r="BC26" s="1048"/>
      <c r="BD26" s="1049"/>
      <c r="BE26" s="1047" t="s">
        <v>364</v>
      </c>
      <c r="BF26" s="1048"/>
      <c r="BG26" s="1048"/>
      <c r="BH26" s="1048"/>
      <c r="BI26" s="1061"/>
      <c r="BJ26" s="214"/>
      <c r="BK26" s="214"/>
      <c r="BL26" s="214"/>
      <c r="BM26" s="214"/>
      <c r="BN26" s="214"/>
      <c r="BO26" s="223"/>
      <c r="BP26" s="223"/>
      <c r="BQ26" s="220">
        <v>20</v>
      </c>
      <c r="BR26" s="221"/>
      <c r="BS26" s="1038"/>
      <c r="BT26" s="1039"/>
      <c r="BU26" s="1039"/>
      <c r="BV26" s="1039"/>
      <c r="BW26" s="1039"/>
      <c r="BX26" s="1039"/>
      <c r="BY26" s="1039"/>
      <c r="BZ26" s="1039"/>
      <c r="CA26" s="1039"/>
      <c r="CB26" s="1039"/>
      <c r="CC26" s="1039"/>
      <c r="CD26" s="1039"/>
      <c r="CE26" s="1039"/>
      <c r="CF26" s="1039"/>
      <c r="CG26" s="1060"/>
      <c r="CH26" s="1035"/>
      <c r="CI26" s="1036"/>
      <c r="CJ26" s="1036"/>
      <c r="CK26" s="1036"/>
      <c r="CL26" s="1037"/>
      <c r="CM26" s="1035"/>
      <c r="CN26" s="1036"/>
      <c r="CO26" s="1036"/>
      <c r="CP26" s="1036"/>
      <c r="CQ26" s="1037"/>
      <c r="CR26" s="1035"/>
      <c r="CS26" s="1036"/>
      <c r="CT26" s="1036"/>
      <c r="CU26" s="1036"/>
      <c r="CV26" s="1037"/>
      <c r="CW26" s="1035"/>
      <c r="CX26" s="1036"/>
      <c r="CY26" s="1036"/>
      <c r="CZ26" s="1036"/>
      <c r="DA26" s="1037"/>
      <c r="DB26" s="1035"/>
      <c r="DC26" s="1036"/>
      <c r="DD26" s="1036"/>
      <c r="DE26" s="1036"/>
      <c r="DF26" s="1037"/>
      <c r="DG26" s="1035"/>
      <c r="DH26" s="1036"/>
      <c r="DI26" s="1036"/>
      <c r="DJ26" s="1036"/>
      <c r="DK26" s="1037"/>
      <c r="DL26" s="1035"/>
      <c r="DM26" s="1036"/>
      <c r="DN26" s="1036"/>
      <c r="DO26" s="1036"/>
      <c r="DP26" s="1037"/>
      <c r="DQ26" s="1035"/>
      <c r="DR26" s="1036"/>
      <c r="DS26" s="1036"/>
      <c r="DT26" s="1036"/>
      <c r="DU26" s="1037"/>
      <c r="DV26" s="1038"/>
      <c r="DW26" s="1039"/>
      <c r="DX26" s="1039"/>
      <c r="DY26" s="1039"/>
      <c r="DZ26" s="1040"/>
      <c r="EA26" s="212"/>
    </row>
    <row r="27" spans="1:131" ht="26.25" customHeight="1" thickBot="1" x14ac:dyDescent="0.25">
      <c r="A27" s="1044"/>
      <c r="B27" s="1045"/>
      <c r="C27" s="1045"/>
      <c r="D27" s="1045"/>
      <c r="E27" s="1045"/>
      <c r="F27" s="1045"/>
      <c r="G27" s="1045"/>
      <c r="H27" s="1045"/>
      <c r="I27" s="1045"/>
      <c r="J27" s="1045"/>
      <c r="K27" s="1045"/>
      <c r="L27" s="1045"/>
      <c r="M27" s="1045"/>
      <c r="N27" s="1045"/>
      <c r="O27" s="1045"/>
      <c r="P27" s="1046"/>
      <c r="Q27" s="1050"/>
      <c r="R27" s="1051"/>
      <c r="S27" s="1051"/>
      <c r="T27" s="1051"/>
      <c r="U27" s="1052"/>
      <c r="V27" s="1050"/>
      <c r="W27" s="1051"/>
      <c r="X27" s="1051"/>
      <c r="Y27" s="1051"/>
      <c r="Z27" s="1052"/>
      <c r="AA27" s="1050"/>
      <c r="AB27" s="1051"/>
      <c r="AC27" s="1051"/>
      <c r="AD27" s="1051"/>
      <c r="AE27" s="1051"/>
      <c r="AF27" s="1106"/>
      <c r="AG27" s="1057"/>
      <c r="AH27" s="1057"/>
      <c r="AI27" s="1057"/>
      <c r="AJ27" s="1107"/>
      <c r="AK27" s="1051"/>
      <c r="AL27" s="1051"/>
      <c r="AM27" s="1051"/>
      <c r="AN27" s="1051"/>
      <c r="AO27" s="1052"/>
      <c r="AP27" s="1050"/>
      <c r="AQ27" s="1051"/>
      <c r="AR27" s="1051"/>
      <c r="AS27" s="1051"/>
      <c r="AT27" s="1052"/>
      <c r="AU27" s="1050"/>
      <c r="AV27" s="1051"/>
      <c r="AW27" s="1051"/>
      <c r="AX27" s="1051"/>
      <c r="AY27" s="1052"/>
      <c r="AZ27" s="1050"/>
      <c r="BA27" s="1051"/>
      <c r="BB27" s="1051"/>
      <c r="BC27" s="1051"/>
      <c r="BD27" s="1052"/>
      <c r="BE27" s="1050"/>
      <c r="BF27" s="1051"/>
      <c r="BG27" s="1051"/>
      <c r="BH27" s="1051"/>
      <c r="BI27" s="1062"/>
      <c r="BJ27" s="214"/>
      <c r="BK27" s="214"/>
      <c r="BL27" s="214"/>
      <c r="BM27" s="214"/>
      <c r="BN27" s="214"/>
      <c r="BO27" s="223"/>
      <c r="BP27" s="223"/>
      <c r="BQ27" s="220">
        <v>21</v>
      </c>
      <c r="BR27" s="221"/>
      <c r="BS27" s="1038"/>
      <c r="BT27" s="1039"/>
      <c r="BU27" s="1039"/>
      <c r="BV27" s="1039"/>
      <c r="BW27" s="1039"/>
      <c r="BX27" s="1039"/>
      <c r="BY27" s="1039"/>
      <c r="BZ27" s="1039"/>
      <c r="CA27" s="1039"/>
      <c r="CB27" s="1039"/>
      <c r="CC27" s="1039"/>
      <c r="CD27" s="1039"/>
      <c r="CE27" s="1039"/>
      <c r="CF27" s="1039"/>
      <c r="CG27" s="1060"/>
      <c r="CH27" s="1035"/>
      <c r="CI27" s="1036"/>
      <c r="CJ27" s="1036"/>
      <c r="CK27" s="1036"/>
      <c r="CL27" s="1037"/>
      <c r="CM27" s="1035"/>
      <c r="CN27" s="1036"/>
      <c r="CO27" s="1036"/>
      <c r="CP27" s="1036"/>
      <c r="CQ27" s="1037"/>
      <c r="CR27" s="1035"/>
      <c r="CS27" s="1036"/>
      <c r="CT27" s="1036"/>
      <c r="CU27" s="1036"/>
      <c r="CV27" s="1037"/>
      <c r="CW27" s="1035"/>
      <c r="CX27" s="1036"/>
      <c r="CY27" s="1036"/>
      <c r="CZ27" s="1036"/>
      <c r="DA27" s="1037"/>
      <c r="DB27" s="1035"/>
      <c r="DC27" s="1036"/>
      <c r="DD27" s="1036"/>
      <c r="DE27" s="1036"/>
      <c r="DF27" s="1037"/>
      <c r="DG27" s="1035"/>
      <c r="DH27" s="1036"/>
      <c r="DI27" s="1036"/>
      <c r="DJ27" s="1036"/>
      <c r="DK27" s="1037"/>
      <c r="DL27" s="1035"/>
      <c r="DM27" s="1036"/>
      <c r="DN27" s="1036"/>
      <c r="DO27" s="1036"/>
      <c r="DP27" s="1037"/>
      <c r="DQ27" s="1035"/>
      <c r="DR27" s="1036"/>
      <c r="DS27" s="1036"/>
      <c r="DT27" s="1036"/>
      <c r="DU27" s="1037"/>
      <c r="DV27" s="1038"/>
      <c r="DW27" s="1039"/>
      <c r="DX27" s="1039"/>
      <c r="DY27" s="1039"/>
      <c r="DZ27" s="1040"/>
      <c r="EA27" s="212"/>
    </row>
    <row r="28" spans="1:131" ht="26.25" customHeight="1" thickTop="1" x14ac:dyDescent="0.2">
      <c r="A28" s="224">
        <v>1</v>
      </c>
      <c r="B28" s="1096" t="s">
        <v>388</v>
      </c>
      <c r="C28" s="1097"/>
      <c r="D28" s="1097"/>
      <c r="E28" s="1097"/>
      <c r="F28" s="1097"/>
      <c r="G28" s="1097"/>
      <c r="H28" s="1097"/>
      <c r="I28" s="1097"/>
      <c r="J28" s="1097"/>
      <c r="K28" s="1097"/>
      <c r="L28" s="1097"/>
      <c r="M28" s="1097"/>
      <c r="N28" s="1097"/>
      <c r="O28" s="1097"/>
      <c r="P28" s="1098"/>
      <c r="Q28" s="1099">
        <v>530</v>
      </c>
      <c r="R28" s="1100"/>
      <c r="S28" s="1100"/>
      <c r="T28" s="1100"/>
      <c r="U28" s="1100"/>
      <c r="V28" s="1100">
        <v>505</v>
      </c>
      <c r="W28" s="1100"/>
      <c r="X28" s="1100"/>
      <c r="Y28" s="1100"/>
      <c r="Z28" s="1100"/>
      <c r="AA28" s="1100">
        <v>25</v>
      </c>
      <c r="AB28" s="1100"/>
      <c r="AC28" s="1100"/>
      <c r="AD28" s="1100"/>
      <c r="AE28" s="1101"/>
      <c r="AF28" s="1102">
        <v>25</v>
      </c>
      <c r="AG28" s="1100"/>
      <c r="AH28" s="1100"/>
      <c r="AI28" s="1100"/>
      <c r="AJ28" s="1103"/>
      <c r="AK28" s="1091">
        <v>54</v>
      </c>
      <c r="AL28" s="1092"/>
      <c r="AM28" s="1092"/>
      <c r="AN28" s="1092"/>
      <c r="AO28" s="1092"/>
      <c r="AP28" s="1092" t="s">
        <v>551</v>
      </c>
      <c r="AQ28" s="1092"/>
      <c r="AR28" s="1092"/>
      <c r="AS28" s="1092"/>
      <c r="AT28" s="1092"/>
      <c r="AU28" s="1092" t="s">
        <v>551</v>
      </c>
      <c r="AV28" s="1092"/>
      <c r="AW28" s="1092"/>
      <c r="AX28" s="1092"/>
      <c r="AY28" s="1092"/>
      <c r="AZ28" s="1093" t="s">
        <v>551</v>
      </c>
      <c r="BA28" s="1093"/>
      <c r="BB28" s="1093"/>
      <c r="BC28" s="1093"/>
      <c r="BD28" s="1093"/>
      <c r="BE28" s="1094"/>
      <c r="BF28" s="1094"/>
      <c r="BG28" s="1094"/>
      <c r="BH28" s="1094"/>
      <c r="BI28" s="1095"/>
      <c r="BJ28" s="214"/>
      <c r="BK28" s="214"/>
      <c r="BL28" s="214"/>
      <c r="BM28" s="214"/>
      <c r="BN28" s="214"/>
      <c r="BO28" s="223"/>
      <c r="BP28" s="223"/>
      <c r="BQ28" s="220">
        <v>22</v>
      </c>
      <c r="BR28" s="221"/>
      <c r="BS28" s="1038"/>
      <c r="BT28" s="1039"/>
      <c r="BU28" s="1039"/>
      <c r="BV28" s="1039"/>
      <c r="BW28" s="1039"/>
      <c r="BX28" s="1039"/>
      <c r="BY28" s="1039"/>
      <c r="BZ28" s="1039"/>
      <c r="CA28" s="1039"/>
      <c r="CB28" s="1039"/>
      <c r="CC28" s="1039"/>
      <c r="CD28" s="1039"/>
      <c r="CE28" s="1039"/>
      <c r="CF28" s="1039"/>
      <c r="CG28" s="1060"/>
      <c r="CH28" s="1035"/>
      <c r="CI28" s="1036"/>
      <c r="CJ28" s="1036"/>
      <c r="CK28" s="1036"/>
      <c r="CL28" s="1037"/>
      <c r="CM28" s="1035"/>
      <c r="CN28" s="1036"/>
      <c r="CO28" s="1036"/>
      <c r="CP28" s="1036"/>
      <c r="CQ28" s="1037"/>
      <c r="CR28" s="1035"/>
      <c r="CS28" s="1036"/>
      <c r="CT28" s="1036"/>
      <c r="CU28" s="1036"/>
      <c r="CV28" s="1037"/>
      <c r="CW28" s="1035"/>
      <c r="CX28" s="1036"/>
      <c r="CY28" s="1036"/>
      <c r="CZ28" s="1036"/>
      <c r="DA28" s="1037"/>
      <c r="DB28" s="1035"/>
      <c r="DC28" s="1036"/>
      <c r="DD28" s="1036"/>
      <c r="DE28" s="1036"/>
      <c r="DF28" s="1037"/>
      <c r="DG28" s="1035"/>
      <c r="DH28" s="1036"/>
      <c r="DI28" s="1036"/>
      <c r="DJ28" s="1036"/>
      <c r="DK28" s="1037"/>
      <c r="DL28" s="1035"/>
      <c r="DM28" s="1036"/>
      <c r="DN28" s="1036"/>
      <c r="DO28" s="1036"/>
      <c r="DP28" s="1037"/>
      <c r="DQ28" s="1035"/>
      <c r="DR28" s="1036"/>
      <c r="DS28" s="1036"/>
      <c r="DT28" s="1036"/>
      <c r="DU28" s="1037"/>
      <c r="DV28" s="1038"/>
      <c r="DW28" s="1039"/>
      <c r="DX28" s="1039"/>
      <c r="DY28" s="1039"/>
      <c r="DZ28" s="1040"/>
      <c r="EA28" s="212"/>
    </row>
    <row r="29" spans="1:131" ht="26.25" customHeight="1" x14ac:dyDescent="0.2">
      <c r="A29" s="224">
        <v>2</v>
      </c>
      <c r="B29" s="1076" t="s">
        <v>389</v>
      </c>
      <c r="C29" s="1077"/>
      <c r="D29" s="1077"/>
      <c r="E29" s="1077"/>
      <c r="F29" s="1077"/>
      <c r="G29" s="1077"/>
      <c r="H29" s="1077"/>
      <c r="I29" s="1077"/>
      <c r="J29" s="1077"/>
      <c r="K29" s="1077"/>
      <c r="L29" s="1077"/>
      <c r="M29" s="1077"/>
      <c r="N29" s="1077"/>
      <c r="O29" s="1077"/>
      <c r="P29" s="1078"/>
      <c r="Q29" s="1084">
        <v>866</v>
      </c>
      <c r="R29" s="1085"/>
      <c r="S29" s="1085"/>
      <c r="T29" s="1085"/>
      <c r="U29" s="1085"/>
      <c r="V29" s="1085">
        <v>817</v>
      </c>
      <c r="W29" s="1085"/>
      <c r="X29" s="1085"/>
      <c r="Y29" s="1085"/>
      <c r="Z29" s="1085"/>
      <c r="AA29" s="1085">
        <v>49</v>
      </c>
      <c r="AB29" s="1085"/>
      <c r="AC29" s="1085"/>
      <c r="AD29" s="1085"/>
      <c r="AE29" s="1086"/>
      <c r="AF29" s="1081">
        <v>49</v>
      </c>
      <c r="AG29" s="1082"/>
      <c r="AH29" s="1082"/>
      <c r="AI29" s="1082"/>
      <c r="AJ29" s="1083"/>
      <c r="AK29" s="1025">
        <v>143</v>
      </c>
      <c r="AL29" s="1016"/>
      <c r="AM29" s="1016"/>
      <c r="AN29" s="1016"/>
      <c r="AO29" s="1016"/>
      <c r="AP29" s="1016" t="s">
        <v>487</v>
      </c>
      <c r="AQ29" s="1016"/>
      <c r="AR29" s="1016"/>
      <c r="AS29" s="1016"/>
      <c r="AT29" s="1016"/>
      <c r="AU29" s="1016" t="s">
        <v>487</v>
      </c>
      <c r="AV29" s="1016"/>
      <c r="AW29" s="1016"/>
      <c r="AX29" s="1016"/>
      <c r="AY29" s="1016"/>
      <c r="AZ29" s="1087" t="s">
        <v>487</v>
      </c>
      <c r="BA29" s="1087"/>
      <c r="BB29" s="1087"/>
      <c r="BC29" s="1087"/>
      <c r="BD29" s="1087"/>
      <c r="BE29" s="1017"/>
      <c r="BF29" s="1017"/>
      <c r="BG29" s="1017"/>
      <c r="BH29" s="1017"/>
      <c r="BI29" s="1018"/>
      <c r="BJ29" s="214"/>
      <c r="BK29" s="214"/>
      <c r="BL29" s="214"/>
      <c r="BM29" s="214"/>
      <c r="BN29" s="214"/>
      <c r="BO29" s="223"/>
      <c r="BP29" s="223"/>
      <c r="BQ29" s="220">
        <v>23</v>
      </c>
      <c r="BR29" s="221"/>
      <c r="BS29" s="1038"/>
      <c r="BT29" s="1039"/>
      <c r="BU29" s="1039"/>
      <c r="BV29" s="1039"/>
      <c r="BW29" s="1039"/>
      <c r="BX29" s="1039"/>
      <c r="BY29" s="1039"/>
      <c r="BZ29" s="1039"/>
      <c r="CA29" s="1039"/>
      <c r="CB29" s="1039"/>
      <c r="CC29" s="1039"/>
      <c r="CD29" s="1039"/>
      <c r="CE29" s="1039"/>
      <c r="CF29" s="1039"/>
      <c r="CG29" s="1060"/>
      <c r="CH29" s="1035"/>
      <c r="CI29" s="1036"/>
      <c r="CJ29" s="1036"/>
      <c r="CK29" s="1036"/>
      <c r="CL29" s="1037"/>
      <c r="CM29" s="1035"/>
      <c r="CN29" s="1036"/>
      <c r="CO29" s="1036"/>
      <c r="CP29" s="1036"/>
      <c r="CQ29" s="1037"/>
      <c r="CR29" s="1035"/>
      <c r="CS29" s="1036"/>
      <c r="CT29" s="1036"/>
      <c r="CU29" s="1036"/>
      <c r="CV29" s="1037"/>
      <c r="CW29" s="1035"/>
      <c r="CX29" s="1036"/>
      <c r="CY29" s="1036"/>
      <c r="CZ29" s="1036"/>
      <c r="DA29" s="1037"/>
      <c r="DB29" s="1035"/>
      <c r="DC29" s="1036"/>
      <c r="DD29" s="1036"/>
      <c r="DE29" s="1036"/>
      <c r="DF29" s="1037"/>
      <c r="DG29" s="1035"/>
      <c r="DH29" s="1036"/>
      <c r="DI29" s="1036"/>
      <c r="DJ29" s="1036"/>
      <c r="DK29" s="1037"/>
      <c r="DL29" s="1035"/>
      <c r="DM29" s="1036"/>
      <c r="DN29" s="1036"/>
      <c r="DO29" s="1036"/>
      <c r="DP29" s="1037"/>
      <c r="DQ29" s="1035"/>
      <c r="DR29" s="1036"/>
      <c r="DS29" s="1036"/>
      <c r="DT29" s="1036"/>
      <c r="DU29" s="1037"/>
      <c r="DV29" s="1038"/>
      <c r="DW29" s="1039"/>
      <c r="DX29" s="1039"/>
      <c r="DY29" s="1039"/>
      <c r="DZ29" s="1040"/>
      <c r="EA29" s="212"/>
    </row>
    <row r="30" spans="1:131" ht="26.25" customHeight="1" x14ac:dyDescent="0.2">
      <c r="A30" s="224">
        <v>3</v>
      </c>
      <c r="B30" s="1076" t="s">
        <v>390</v>
      </c>
      <c r="C30" s="1077"/>
      <c r="D30" s="1077"/>
      <c r="E30" s="1077"/>
      <c r="F30" s="1077"/>
      <c r="G30" s="1077"/>
      <c r="H30" s="1077"/>
      <c r="I30" s="1077"/>
      <c r="J30" s="1077"/>
      <c r="K30" s="1077"/>
      <c r="L30" s="1077"/>
      <c r="M30" s="1077"/>
      <c r="N30" s="1077"/>
      <c r="O30" s="1077"/>
      <c r="P30" s="1078"/>
      <c r="Q30" s="1084">
        <v>67</v>
      </c>
      <c r="R30" s="1085"/>
      <c r="S30" s="1085"/>
      <c r="T30" s="1085"/>
      <c r="U30" s="1085"/>
      <c r="V30" s="1085">
        <v>67</v>
      </c>
      <c r="W30" s="1085"/>
      <c r="X30" s="1085"/>
      <c r="Y30" s="1085"/>
      <c r="Z30" s="1085"/>
      <c r="AA30" s="1085">
        <v>0</v>
      </c>
      <c r="AB30" s="1085"/>
      <c r="AC30" s="1085"/>
      <c r="AD30" s="1085"/>
      <c r="AE30" s="1086"/>
      <c r="AF30" s="1081">
        <v>0</v>
      </c>
      <c r="AG30" s="1082"/>
      <c r="AH30" s="1082"/>
      <c r="AI30" s="1082"/>
      <c r="AJ30" s="1083"/>
      <c r="AK30" s="1025">
        <v>19</v>
      </c>
      <c r="AL30" s="1016"/>
      <c r="AM30" s="1016"/>
      <c r="AN30" s="1016"/>
      <c r="AO30" s="1016"/>
      <c r="AP30" s="1016" t="s">
        <v>487</v>
      </c>
      <c r="AQ30" s="1016"/>
      <c r="AR30" s="1016"/>
      <c r="AS30" s="1016"/>
      <c r="AT30" s="1016"/>
      <c r="AU30" s="1016" t="s">
        <v>487</v>
      </c>
      <c r="AV30" s="1016"/>
      <c r="AW30" s="1016"/>
      <c r="AX30" s="1016"/>
      <c r="AY30" s="1016"/>
      <c r="AZ30" s="1087" t="s">
        <v>487</v>
      </c>
      <c r="BA30" s="1087"/>
      <c r="BB30" s="1087"/>
      <c r="BC30" s="1087"/>
      <c r="BD30" s="1087"/>
      <c r="BE30" s="1017"/>
      <c r="BF30" s="1017"/>
      <c r="BG30" s="1017"/>
      <c r="BH30" s="1017"/>
      <c r="BI30" s="1018"/>
      <c r="BJ30" s="214"/>
      <c r="BK30" s="214"/>
      <c r="BL30" s="214"/>
      <c r="BM30" s="214"/>
      <c r="BN30" s="214"/>
      <c r="BO30" s="223"/>
      <c r="BP30" s="223"/>
      <c r="BQ30" s="220">
        <v>24</v>
      </c>
      <c r="BR30" s="221"/>
      <c r="BS30" s="1038"/>
      <c r="BT30" s="1039"/>
      <c r="BU30" s="1039"/>
      <c r="BV30" s="1039"/>
      <c r="BW30" s="1039"/>
      <c r="BX30" s="1039"/>
      <c r="BY30" s="1039"/>
      <c r="BZ30" s="1039"/>
      <c r="CA30" s="1039"/>
      <c r="CB30" s="1039"/>
      <c r="CC30" s="1039"/>
      <c r="CD30" s="1039"/>
      <c r="CE30" s="1039"/>
      <c r="CF30" s="1039"/>
      <c r="CG30" s="1060"/>
      <c r="CH30" s="1035"/>
      <c r="CI30" s="1036"/>
      <c r="CJ30" s="1036"/>
      <c r="CK30" s="1036"/>
      <c r="CL30" s="1037"/>
      <c r="CM30" s="1035"/>
      <c r="CN30" s="1036"/>
      <c r="CO30" s="1036"/>
      <c r="CP30" s="1036"/>
      <c r="CQ30" s="1037"/>
      <c r="CR30" s="1035"/>
      <c r="CS30" s="1036"/>
      <c r="CT30" s="1036"/>
      <c r="CU30" s="1036"/>
      <c r="CV30" s="1037"/>
      <c r="CW30" s="1035"/>
      <c r="CX30" s="1036"/>
      <c r="CY30" s="1036"/>
      <c r="CZ30" s="1036"/>
      <c r="DA30" s="1037"/>
      <c r="DB30" s="1035"/>
      <c r="DC30" s="1036"/>
      <c r="DD30" s="1036"/>
      <c r="DE30" s="1036"/>
      <c r="DF30" s="1037"/>
      <c r="DG30" s="1035"/>
      <c r="DH30" s="1036"/>
      <c r="DI30" s="1036"/>
      <c r="DJ30" s="1036"/>
      <c r="DK30" s="1037"/>
      <c r="DL30" s="1035"/>
      <c r="DM30" s="1036"/>
      <c r="DN30" s="1036"/>
      <c r="DO30" s="1036"/>
      <c r="DP30" s="1037"/>
      <c r="DQ30" s="1035"/>
      <c r="DR30" s="1036"/>
      <c r="DS30" s="1036"/>
      <c r="DT30" s="1036"/>
      <c r="DU30" s="1037"/>
      <c r="DV30" s="1038"/>
      <c r="DW30" s="1039"/>
      <c r="DX30" s="1039"/>
      <c r="DY30" s="1039"/>
      <c r="DZ30" s="1040"/>
      <c r="EA30" s="212"/>
    </row>
    <row r="31" spans="1:131" ht="26.25" customHeight="1" x14ac:dyDescent="0.2">
      <c r="A31" s="224">
        <v>4</v>
      </c>
      <c r="B31" s="1076" t="s">
        <v>391</v>
      </c>
      <c r="C31" s="1077"/>
      <c r="D31" s="1077"/>
      <c r="E31" s="1077"/>
      <c r="F31" s="1077"/>
      <c r="G31" s="1077"/>
      <c r="H31" s="1077"/>
      <c r="I31" s="1077"/>
      <c r="J31" s="1077"/>
      <c r="K31" s="1077"/>
      <c r="L31" s="1077"/>
      <c r="M31" s="1077"/>
      <c r="N31" s="1077"/>
      <c r="O31" s="1077"/>
      <c r="P31" s="1078"/>
      <c r="Q31" s="1084">
        <v>79</v>
      </c>
      <c r="R31" s="1085"/>
      <c r="S31" s="1085"/>
      <c r="T31" s="1085"/>
      <c r="U31" s="1085"/>
      <c r="V31" s="1085">
        <v>25</v>
      </c>
      <c r="W31" s="1085"/>
      <c r="X31" s="1085"/>
      <c r="Y31" s="1085"/>
      <c r="Z31" s="1085"/>
      <c r="AA31" s="1085">
        <v>54</v>
      </c>
      <c r="AB31" s="1085"/>
      <c r="AC31" s="1085"/>
      <c r="AD31" s="1085"/>
      <c r="AE31" s="1086"/>
      <c r="AF31" s="1081">
        <v>54</v>
      </c>
      <c r="AG31" s="1082"/>
      <c r="AH31" s="1082"/>
      <c r="AI31" s="1082"/>
      <c r="AJ31" s="1083"/>
      <c r="AK31" s="1025">
        <v>16</v>
      </c>
      <c r="AL31" s="1016"/>
      <c r="AM31" s="1016"/>
      <c r="AN31" s="1016"/>
      <c r="AO31" s="1016"/>
      <c r="AP31" s="1026">
        <v>3674</v>
      </c>
      <c r="AQ31" s="1024"/>
      <c r="AR31" s="1024"/>
      <c r="AS31" s="1024"/>
      <c r="AT31" s="1025"/>
      <c r="AU31" s="1026">
        <v>223</v>
      </c>
      <c r="AV31" s="1024"/>
      <c r="AW31" s="1024"/>
      <c r="AX31" s="1024"/>
      <c r="AY31" s="1025"/>
      <c r="AZ31" s="1088">
        <v>0</v>
      </c>
      <c r="BA31" s="1089"/>
      <c r="BB31" s="1089"/>
      <c r="BC31" s="1089"/>
      <c r="BD31" s="1090"/>
      <c r="BE31" s="1017" t="s">
        <v>392</v>
      </c>
      <c r="BF31" s="1017"/>
      <c r="BG31" s="1017"/>
      <c r="BH31" s="1017"/>
      <c r="BI31" s="1018"/>
      <c r="BJ31" s="214"/>
      <c r="BK31" s="214"/>
      <c r="BL31" s="214"/>
      <c r="BM31" s="214"/>
      <c r="BN31" s="214"/>
      <c r="BO31" s="223"/>
      <c r="BP31" s="223"/>
      <c r="BQ31" s="220">
        <v>25</v>
      </c>
      <c r="BR31" s="221"/>
      <c r="BS31" s="1038"/>
      <c r="BT31" s="1039"/>
      <c r="BU31" s="1039"/>
      <c r="BV31" s="1039"/>
      <c r="BW31" s="1039"/>
      <c r="BX31" s="1039"/>
      <c r="BY31" s="1039"/>
      <c r="BZ31" s="1039"/>
      <c r="CA31" s="1039"/>
      <c r="CB31" s="1039"/>
      <c r="CC31" s="1039"/>
      <c r="CD31" s="1039"/>
      <c r="CE31" s="1039"/>
      <c r="CF31" s="1039"/>
      <c r="CG31" s="1060"/>
      <c r="CH31" s="1035"/>
      <c r="CI31" s="1036"/>
      <c r="CJ31" s="1036"/>
      <c r="CK31" s="1036"/>
      <c r="CL31" s="1037"/>
      <c r="CM31" s="1035"/>
      <c r="CN31" s="1036"/>
      <c r="CO31" s="1036"/>
      <c r="CP31" s="1036"/>
      <c r="CQ31" s="1037"/>
      <c r="CR31" s="1035"/>
      <c r="CS31" s="1036"/>
      <c r="CT31" s="1036"/>
      <c r="CU31" s="1036"/>
      <c r="CV31" s="1037"/>
      <c r="CW31" s="1035"/>
      <c r="CX31" s="1036"/>
      <c r="CY31" s="1036"/>
      <c r="CZ31" s="1036"/>
      <c r="DA31" s="1037"/>
      <c r="DB31" s="1035"/>
      <c r="DC31" s="1036"/>
      <c r="DD31" s="1036"/>
      <c r="DE31" s="1036"/>
      <c r="DF31" s="1037"/>
      <c r="DG31" s="1035"/>
      <c r="DH31" s="1036"/>
      <c r="DI31" s="1036"/>
      <c r="DJ31" s="1036"/>
      <c r="DK31" s="1037"/>
      <c r="DL31" s="1035"/>
      <c r="DM31" s="1036"/>
      <c r="DN31" s="1036"/>
      <c r="DO31" s="1036"/>
      <c r="DP31" s="1037"/>
      <c r="DQ31" s="1035"/>
      <c r="DR31" s="1036"/>
      <c r="DS31" s="1036"/>
      <c r="DT31" s="1036"/>
      <c r="DU31" s="1037"/>
      <c r="DV31" s="1038"/>
      <c r="DW31" s="1039"/>
      <c r="DX31" s="1039"/>
      <c r="DY31" s="1039"/>
      <c r="DZ31" s="1040"/>
      <c r="EA31" s="212"/>
    </row>
    <row r="32" spans="1:131" ht="26.25" customHeight="1" x14ac:dyDescent="0.2">
      <c r="A32" s="224">
        <v>5</v>
      </c>
      <c r="B32" s="1076" t="s">
        <v>393</v>
      </c>
      <c r="C32" s="1077"/>
      <c r="D32" s="1077"/>
      <c r="E32" s="1077"/>
      <c r="F32" s="1077"/>
      <c r="G32" s="1077"/>
      <c r="H32" s="1077"/>
      <c r="I32" s="1077"/>
      <c r="J32" s="1077"/>
      <c r="K32" s="1077"/>
      <c r="L32" s="1077"/>
      <c r="M32" s="1077"/>
      <c r="N32" s="1077"/>
      <c r="O32" s="1077"/>
      <c r="P32" s="1078"/>
      <c r="Q32" s="1084">
        <v>41</v>
      </c>
      <c r="R32" s="1085"/>
      <c r="S32" s="1085"/>
      <c r="T32" s="1085"/>
      <c r="U32" s="1085"/>
      <c r="V32" s="1085">
        <v>21</v>
      </c>
      <c r="W32" s="1085"/>
      <c r="X32" s="1085"/>
      <c r="Y32" s="1085"/>
      <c r="Z32" s="1085"/>
      <c r="AA32" s="1085">
        <v>20</v>
      </c>
      <c r="AB32" s="1085"/>
      <c r="AC32" s="1085"/>
      <c r="AD32" s="1085"/>
      <c r="AE32" s="1086"/>
      <c r="AF32" s="1081">
        <v>20</v>
      </c>
      <c r="AG32" s="1082"/>
      <c r="AH32" s="1082"/>
      <c r="AI32" s="1082"/>
      <c r="AJ32" s="1083"/>
      <c r="AK32" s="1025">
        <v>13</v>
      </c>
      <c r="AL32" s="1016"/>
      <c r="AM32" s="1016"/>
      <c r="AN32" s="1016"/>
      <c r="AO32" s="1016"/>
      <c r="AP32" s="1016">
        <v>326</v>
      </c>
      <c r="AQ32" s="1016"/>
      <c r="AR32" s="1016"/>
      <c r="AS32" s="1016"/>
      <c r="AT32" s="1016"/>
      <c r="AU32" s="1016">
        <v>275</v>
      </c>
      <c r="AV32" s="1016"/>
      <c r="AW32" s="1016"/>
      <c r="AX32" s="1016"/>
      <c r="AY32" s="1016"/>
      <c r="AZ32" s="1087">
        <v>0</v>
      </c>
      <c r="BA32" s="1087"/>
      <c r="BB32" s="1087"/>
      <c r="BC32" s="1087"/>
      <c r="BD32" s="1087"/>
      <c r="BE32" s="1017" t="s">
        <v>392</v>
      </c>
      <c r="BF32" s="1017"/>
      <c r="BG32" s="1017"/>
      <c r="BH32" s="1017"/>
      <c r="BI32" s="1018"/>
      <c r="BJ32" s="214"/>
      <c r="BK32" s="214"/>
      <c r="BL32" s="214"/>
      <c r="BM32" s="214"/>
      <c r="BN32" s="214"/>
      <c r="BO32" s="223"/>
      <c r="BP32" s="223"/>
      <c r="BQ32" s="220">
        <v>26</v>
      </c>
      <c r="BR32" s="221"/>
      <c r="BS32" s="1038"/>
      <c r="BT32" s="1039"/>
      <c r="BU32" s="1039"/>
      <c r="BV32" s="1039"/>
      <c r="BW32" s="1039"/>
      <c r="BX32" s="1039"/>
      <c r="BY32" s="1039"/>
      <c r="BZ32" s="1039"/>
      <c r="CA32" s="1039"/>
      <c r="CB32" s="1039"/>
      <c r="CC32" s="1039"/>
      <c r="CD32" s="1039"/>
      <c r="CE32" s="1039"/>
      <c r="CF32" s="1039"/>
      <c r="CG32" s="1060"/>
      <c r="CH32" s="1035"/>
      <c r="CI32" s="1036"/>
      <c r="CJ32" s="1036"/>
      <c r="CK32" s="1036"/>
      <c r="CL32" s="1037"/>
      <c r="CM32" s="1035"/>
      <c r="CN32" s="1036"/>
      <c r="CO32" s="1036"/>
      <c r="CP32" s="1036"/>
      <c r="CQ32" s="1037"/>
      <c r="CR32" s="1035"/>
      <c r="CS32" s="1036"/>
      <c r="CT32" s="1036"/>
      <c r="CU32" s="1036"/>
      <c r="CV32" s="1037"/>
      <c r="CW32" s="1035"/>
      <c r="CX32" s="1036"/>
      <c r="CY32" s="1036"/>
      <c r="CZ32" s="1036"/>
      <c r="DA32" s="1037"/>
      <c r="DB32" s="1035"/>
      <c r="DC32" s="1036"/>
      <c r="DD32" s="1036"/>
      <c r="DE32" s="1036"/>
      <c r="DF32" s="1037"/>
      <c r="DG32" s="1035"/>
      <c r="DH32" s="1036"/>
      <c r="DI32" s="1036"/>
      <c r="DJ32" s="1036"/>
      <c r="DK32" s="1037"/>
      <c r="DL32" s="1035"/>
      <c r="DM32" s="1036"/>
      <c r="DN32" s="1036"/>
      <c r="DO32" s="1036"/>
      <c r="DP32" s="1037"/>
      <c r="DQ32" s="1035"/>
      <c r="DR32" s="1036"/>
      <c r="DS32" s="1036"/>
      <c r="DT32" s="1036"/>
      <c r="DU32" s="1037"/>
      <c r="DV32" s="1038"/>
      <c r="DW32" s="1039"/>
      <c r="DX32" s="1039"/>
      <c r="DY32" s="1039"/>
      <c r="DZ32" s="1040"/>
      <c r="EA32" s="212"/>
    </row>
    <row r="33" spans="1:131" ht="26.25" customHeight="1" x14ac:dyDescent="0.2">
      <c r="A33" s="224">
        <v>6</v>
      </c>
      <c r="B33" s="1076" t="s">
        <v>394</v>
      </c>
      <c r="C33" s="1077"/>
      <c r="D33" s="1077"/>
      <c r="E33" s="1077"/>
      <c r="F33" s="1077"/>
      <c r="G33" s="1077"/>
      <c r="H33" s="1077"/>
      <c r="I33" s="1077"/>
      <c r="J33" s="1077"/>
      <c r="K33" s="1077"/>
      <c r="L33" s="1077"/>
      <c r="M33" s="1077"/>
      <c r="N33" s="1077"/>
      <c r="O33" s="1077"/>
      <c r="P33" s="1078"/>
      <c r="Q33" s="1084">
        <v>38</v>
      </c>
      <c r="R33" s="1085"/>
      <c r="S33" s="1085"/>
      <c r="T33" s="1085"/>
      <c r="U33" s="1085"/>
      <c r="V33" s="1085">
        <v>0</v>
      </c>
      <c r="W33" s="1085"/>
      <c r="X33" s="1085"/>
      <c r="Y33" s="1085"/>
      <c r="Z33" s="1085"/>
      <c r="AA33" s="1085">
        <v>38</v>
      </c>
      <c r="AB33" s="1085"/>
      <c r="AC33" s="1085"/>
      <c r="AD33" s="1085"/>
      <c r="AE33" s="1086"/>
      <c r="AF33" s="1081">
        <v>38</v>
      </c>
      <c r="AG33" s="1082"/>
      <c r="AH33" s="1082"/>
      <c r="AI33" s="1082"/>
      <c r="AJ33" s="1083"/>
      <c r="AK33" s="1025">
        <v>0</v>
      </c>
      <c r="AL33" s="1016"/>
      <c r="AM33" s="1016"/>
      <c r="AN33" s="1016"/>
      <c r="AO33" s="1016"/>
      <c r="AP33" s="1016" t="s">
        <v>487</v>
      </c>
      <c r="AQ33" s="1016"/>
      <c r="AR33" s="1016"/>
      <c r="AS33" s="1016"/>
      <c r="AT33" s="1016"/>
      <c r="AU33" s="1016" t="s">
        <v>487</v>
      </c>
      <c r="AV33" s="1016"/>
      <c r="AW33" s="1016"/>
      <c r="AX33" s="1016"/>
      <c r="AY33" s="1016"/>
      <c r="AZ33" s="1087" t="s">
        <v>487</v>
      </c>
      <c r="BA33" s="1087"/>
      <c r="BB33" s="1087"/>
      <c r="BC33" s="1087"/>
      <c r="BD33" s="1087"/>
      <c r="BE33" s="1017" t="s">
        <v>395</v>
      </c>
      <c r="BF33" s="1017"/>
      <c r="BG33" s="1017"/>
      <c r="BH33" s="1017"/>
      <c r="BI33" s="1018"/>
      <c r="BJ33" s="214"/>
      <c r="BK33" s="214"/>
      <c r="BL33" s="214"/>
      <c r="BM33" s="214"/>
      <c r="BN33" s="214"/>
      <c r="BO33" s="223"/>
      <c r="BP33" s="223"/>
      <c r="BQ33" s="220">
        <v>27</v>
      </c>
      <c r="BR33" s="221"/>
      <c r="BS33" s="1038"/>
      <c r="BT33" s="1039"/>
      <c r="BU33" s="1039"/>
      <c r="BV33" s="1039"/>
      <c r="BW33" s="1039"/>
      <c r="BX33" s="1039"/>
      <c r="BY33" s="1039"/>
      <c r="BZ33" s="1039"/>
      <c r="CA33" s="1039"/>
      <c r="CB33" s="1039"/>
      <c r="CC33" s="1039"/>
      <c r="CD33" s="1039"/>
      <c r="CE33" s="1039"/>
      <c r="CF33" s="1039"/>
      <c r="CG33" s="1060"/>
      <c r="CH33" s="1035"/>
      <c r="CI33" s="1036"/>
      <c r="CJ33" s="1036"/>
      <c r="CK33" s="1036"/>
      <c r="CL33" s="1037"/>
      <c r="CM33" s="1035"/>
      <c r="CN33" s="1036"/>
      <c r="CO33" s="1036"/>
      <c r="CP33" s="1036"/>
      <c r="CQ33" s="1037"/>
      <c r="CR33" s="1035"/>
      <c r="CS33" s="1036"/>
      <c r="CT33" s="1036"/>
      <c r="CU33" s="1036"/>
      <c r="CV33" s="1037"/>
      <c r="CW33" s="1035"/>
      <c r="CX33" s="1036"/>
      <c r="CY33" s="1036"/>
      <c r="CZ33" s="1036"/>
      <c r="DA33" s="1037"/>
      <c r="DB33" s="1035"/>
      <c r="DC33" s="1036"/>
      <c r="DD33" s="1036"/>
      <c r="DE33" s="1036"/>
      <c r="DF33" s="1037"/>
      <c r="DG33" s="1035"/>
      <c r="DH33" s="1036"/>
      <c r="DI33" s="1036"/>
      <c r="DJ33" s="1036"/>
      <c r="DK33" s="1037"/>
      <c r="DL33" s="1035"/>
      <c r="DM33" s="1036"/>
      <c r="DN33" s="1036"/>
      <c r="DO33" s="1036"/>
      <c r="DP33" s="1037"/>
      <c r="DQ33" s="1035"/>
      <c r="DR33" s="1036"/>
      <c r="DS33" s="1036"/>
      <c r="DT33" s="1036"/>
      <c r="DU33" s="1037"/>
      <c r="DV33" s="1038"/>
      <c r="DW33" s="1039"/>
      <c r="DX33" s="1039"/>
      <c r="DY33" s="1039"/>
      <c r="DZ33" s="1040"/>
      <c r="EA33" s="212"/>
    </row>
    <row r="34" spans="1:131" ht="26.25" customHeight="1" x14ac:dyDescent="0.2">
      <c r="A34" s="224">
        <v>7</v>
      </c>
      <c r="B34" s="1076"/>
      <c r="C34" s="1077"/>
      <c r="D34" s="1077"/>
      <c r="E34" s="1077"/>
      <c r="F34" s="1077"/>
      <c r="G34" s="1077"/>
      <c r="H34" s="1077"/>
      <c r="I34" s="1077"/>
      <c r="J34" s="1077"/>
      <c r="K34" s="1077"/>
      <c r="L34" s="1077"/>
      <c r="M34" s="1077"/>
      <c r="N34" s="1077"/>
      <c r="O34" s="1077"/>
      <c r="P34" s="1078"/>
      <c r="Q34" s="1084"/>
      <c r="R34" s="1085"/>
      <c r="S34" s="1085"/>
      <c r="T34" s="1085"/>
      <c r="U34" s="1085"/>
      <c r="V34" s="1085"/>
      <c r="W34" s="1085"/>
      <c r="X34" s="1085"/>
      <c r="Y34" s="1085"/>
      <c r="Z34" s="1085"/>
      <c r="AA34" s="1085"/>
      <c r="AB34" s="1085"/>
      <c r="AC34" s="1085"/>
      <c r="AD34" s="1085"/>
      <c r="AE34" s="1086"/>
      <c r="AF34" s="1081"/>
      <c r="AG34" s="1082"/>
      <c r="AH34" s="1082"/>
      <c r="AI34" s="1082"/>
      <c r="AJ34" s="1083"/>
      <c r="AK34" s="1025"/>
      <c r="AL34" s="1016"/>
      <c r="AM34" s="1016"/>
      <c r="AN34" s="1016"/>
      <c r="AO34" s="1016"/>
      <c r="AP34" s="1016"/>
      <c r="AQ34" s="1016"/>
      <c r="AR34" s="1016"/>
      <c r="AS34" s="1016"/>
      <c r="AT34" s="1016"/>
      <c r="AU34" s="1016"/>
      <c r="AV34" s="1016"/>
      <c r="AW34" s="1016"/>
      <c r="AX34" s="1016"/>
      <c r="AY34" s="1016"/>
      <c r="AZ34" s="1087"/>
      <c r="BA34" s="1087"/>
      <c r="BB34" s="1087"/>
      <c r="BC34" s="1087"/>
      <c r="BD34" s="1087"/>
      <c r="BE34" s="1017"/>
      <c r="BF34" s="1017"/>
      <c r="BG34" s="1017"/>
      <c r="BH34" s="1017"/>
      <c r="BI34" s="1018"/>
      <c r="BJ34" s="214"/>
      <c r="BK34" s="214"/>
      <c r="BL34" s="214"/>
      <c r="BM34" s="214"/>
      <c r="BN34" s="214"/>
      <c r="BO34" s="223"/>
      <c r="BP34" s="223"/>
      <c r="BQ34" s="220">
        <v>28</v>
      </c>
      <c r="BR34" s="221"/>
      <c r="BS34" s="1038"/>
      <c r="BT34" s="1039"/>
      <c r="BU34" s="1039"/>
      <c r="BV34" s="1039"/>
      <c r="BW34" s="1039"/>
      <c r="BX34" s="1039"/>
      <c r="BY34" s="1039"/>
      <c r="BZ34" s="1039"/>
      <c r="CA34" s="1039"/>
      <c r="CB34" s="1039"/>
      <c r="CC34" s="1039"/>
      <c r="CD34" s="1039"/>
      <c r="CE34" s="1039"/>
      <c r="CF34" s="1039"/>
      <c r="CG34" s="1060"/>
      <c r="CH34" s="1035"/>
      <c r="CI34" s="1036"/>
      <c r="CJ34" s="1036"/>
      <c r="CK34" s="1036"/>
      <c r="CL34" s="1037"/>
      <c r="CM34" s="1035"/>
      <c r="CN34" s="1036"/>
      <c r="CO34" s="1036"/>
      <c r="CP34" s="1036"/>
      <c r="CQ34" s="1037"/>
      <c r="CR34" s="1035"/>
      <c r="CS34" s="1036"/>
      <c r="CT34" s="1036"/>
      <c r="CU34" s="1036"/>
      <c r="CV34" s="1037"/>
      <c r="CW34" s="1035"/>
      <c r="CX34" s="1036"/>
      <c r="CY34" s="1036"/>
      <c r="CZ34" s="1036"/>
      <c r="DA34" s="1037"/>
      <c r="DB34" s="1035"/>
      <c r="DC34" s="1036"/>
      <c r="DD34" s="1036"/>
      <c r="DE34" s="1036"/>
      <c r="DF34" s="1037"/>
      <c r="DG34" s="1035"/>
      <c r="DH34" s="1036"/>
      <c r="DI34" s="1036"/>
      <c r="DJ34" s="1036"/>
      <c r="DK34" s="1037"/>
      <c r="DL34" s="1035"/>
      <c r="DM34" s="1036"/>
      <c r="DN34" s="1036"/>
      <c r="DO34" s="1036"/>
      <c r="DP34" s="1037"/>
      <c r="DQ34" s="1035"/>
      <c r="DR34" s="1036"/>
      <c r="DS34" s="1036"/>
      <c r="DT34" s="1036"/>
      <c r="DU34" s="1037"/>
      <c r="DV34" s="1038"/>
      <c r="DW34" s="1039"/>
      <c r="DX34" s="1039"/>
      <c r="DY34" s="1039"/>
      <c r="DZ34" s="1040"/>
      <c r="EA34" s="212"/>
    </row>
    <row r="35" spans="1:131" ht="26.25" customHeight="1" x14ac:dyDescent="0.2">
      <c r="A35" s="224">
        <v>8</v>
      </c>
      <c r="B35" s="1076"/>
      <c r="C35" s="1077"/>
      <c r="D35" s="1077"/>
      <c r="E35" s="1077"/>
      <c r="F35" s="1077"/>
      <c r="G35" s="1077"/>
      <c r="H35" s="1077"/>
      <c r="I35" s="1077"/>
      <c r="J35" s="1077"/>
      <c r="K35" s="1077"/>
      <c r="L35" s="1077"/>
      <c r="M35" s="1077"/>
      <c r="N35" s="1077"/>
      <c r="O35" s="1077"/>
      <c r="P35" s="1078"/>
      <c r="Q35" s="1084"/>
      <c r="R35" s="1085"/>
      <c r="S35" s="1085"/>
      <c r="T35" s="1085"/>
      <c r="U35" s="1085"/>
      <c r="V35" s="1085"/>
      <c r="W35" s="1085"/>
      <c r="X35" s="1085"/>
      <c r="Y35" s="1085"/>
      <c r="Z35" s="1085"/>
      <c r="AA35" s="1085"/>
      <c r="AB35" s="1085"/>
      <c r="AC35" s="1085"/>
      <c r="AD35" s="1085"/>
      <c r="AE35" s="1086"/>
      <c r="AF35" s="1081"/>
      <c r="AG35" s="1082"/>
      <c r="AH35" s="1082"/>
      <c r="AI35" s="1082"/>
      <c r="AJ35" s="1083"/>
      <c r="AK35" s="1025"/>
      <c r="AL35" s="1016"/>
      <c r="AM35" s="1016"/>
      <c r="AN35" s="1016"/>
      <c r="AO35" s="1016"/>
      <c r="AP35" s="1016"/>
      <c r="AQ35" s="1016"/>
      <c r="AR35" s="1016"/>
      <c r="AS35" s="1016"/>
      <c r="AT35" s="1016"/>
      <c r="AU35" s="1016"/>
      <c r="AV35" s="1016"/>
      <c r="AW35" s="1016"/>
      <c r="AX35" s="1016"/>
      <c r="AY35" s="1016"/>
      <c r="AZ35" s="1087"/>
      <c r="BA35" s="1087"/>
      <c r="BB35" s="1087"/>
      <c r="BC35" s="1087"/>
      <c r="BD35" s="1087"/>
      <c r="BE35" s="1017"/>
      <c r="BF35" s="1017"/>
      <c r="BG35" s="1017"/>
      <c r="BH35" s="1017"/>
      <c r="BI35" s="1018"/>
      <c r="BJ35" s="214"/>
      <c r="BK35" s="214"/>
      <c r="BL35" s="214"/>
      <c r="BM35" s="214"/>
      <c r="BN35" s="214"/>
      <c r="BO35" s="223"/>
      <c r="BP35" s="223"/>
      <c r="BQ35" s="220">
        <v>29</v>
      </c>
      <c r="BR35" s="221"/>
      <c r="BS35" s="1038"/>
      <c r="BT35" s="1039"/>
      <c r="BU35" s="1039"/>
      <c r="BV35" s="1039"/>
      <c r="BW35" s="1039"/>
      <c r="BX35" s="1039"/>
      <c r="BY35" s="1039"/>
      <c r="BZ35" s="1039"/>
      <c r="CA35" s="1039"/>
      <c r="CB35" s="1039"/>
      <c r="CC35" s="1039"/>
      <c r="CD35" s="1039"/>
      <c r="CE35" s="1039"/>
      <c r="CF35" s="1039"/>
      <c r="CG35" s="1060"/>
      <c r="CH35" s="1035"/>
      <c r="CI35" s="1036"/>
      <c r="CJ35" s="1036"/>
      <c r="CK35" s="1036"/>
      <c r="CL35" s="1037"/>
      <c r="CM35" s="1035"/>
      <c r="CN35" s="1036"/>
      <c r="CO35" s="1036"/>
      <c r="CP35" s="1036"/>
      <c r="CQ35" s="1037"/>
      <c r="CR35" s="1035"/>
      <c r="CS35" s="1036"/>
      <c r="CT35" s="1036"/>
      <c r="CU35" s="1036"/>
      <c r="CV35" s="1037"/>
      <c r="CW35" s="1035"/>
      <c r="CX35" s="1036"/>
      <c r="CY35" s="1036"/>
      <c r="CZ35" s="1036"/>
      <c r="DA35" s="1037"/>
      <c r="DB35" s="1035"/>
      <c r="DC35" s="1036"/>
      <c r="DD35" s="1036"/>
      <c r="DE35" s="1036"/>
      <c r="DF35" s="1037"/>
      <c r="DG35" s="1035"/>
      <c r="DH35" s="1036"/>
      <c r="DI35" s="1036"/>
      <c r="DJ35" s="1036"/>
      <c r="DK35" s="1037"/>
      <c r="DL35" s="1035"/>
      <c r="DM35" s="1036"/>
      <c r="DN35" s="1036"/>
      <c r="DO35" s="1036"/>
      <c r="DP35" s="1037"/>
      <c r="DQ35" s="1035"/>
      <c r="DR35" s="1036"/>
      <c r="DS35" s="1036"/>
      <c r="DT35" s="1036"/>
      <c r="DU35" s="1037"/>
      <c r="DV35" s="1038"/>
      <c r="DW35" s="1039"/>
      <c r="DX35" s="1039"/>
      <c r="DY35" s="1039"/>
      <c r="DZ35" s="1040"/>
      <c r="EA35" s="212"/>
    </row>
    <row r="36" spans="1:131" ht="26.25" customHeight="1" x14ac:dyDescent="0.2">
      <c r="A36" s="224">
        <v>9</v>
      </c>
      <c r="B36" s="1076"/>
      <c r="C36" s="1077"/>
      <c r="D36" s="1077"/>
      <c r="E36" s="1077"/>
      <c r="F36" s="1077"/>
      <c r="G36" s="1077"/>
      <c r="H36" s="1077"/>
      <c r="I36" s="1077"/>
      <c r="J36" s="1077"/>
      <c r="K36" s="1077"/>
      <c r="L36" s="1077"/>
      <c r="M36" s="1077"/>
      <c r="N36" s="1077"/>
      <c r="O36" s="1077"/>
      <c r="P36" s="1078"/>
      <c r="Q36" s="1084"/>
      <c r="R36" s="1085"/>
      <c r="S36" s="1085"/>
      <c r="T36" s="1085"/>
      <c r="U36" s="1085"/>
      <c r="V36" s="1085"/>
      <c r="W36" s="1085"/>
      <c r="X36" s="1085"/>
      <c r="Y36" s="1085"/>
      <c r="Z36" s="1085"/>
      <c r="AA36" s="1085"/>
      <c r="AB36" s="1085"/>
      <c r="AC36" s="1085"/>
      <c r="AD36" s="1085"/>
      <c r="AE36" s="1086"/>
      <c r="AF36" s="1081"/>
      <c r="AG36" s="1082"/>
      <c r="AH36" s="1082"/>
      <c r="AI36" s="1082"/>
      <c r="AJ36" s="1083"/>
      <c r="AK36" s="1025"/>
      <c r="AL36" s="1016"/>
      <c r="AM36" s="1016"/>
      <c r="AN36" s="1016"/>
      <c r="AO36" s="1016"/>
      <c r="AP36" s="1016"/>
      <c r="AQ36" s="1016"/>
      <c r="AR36" s="1016"/>
      <c r="AS36" s="1016"/>
      <c r="AT36" s="1016"/>
      <c r="AU36" s="1016"/>
      <c r="AV36" s="1016"/>
      <c r="AW36" s="1016"/>
      <c r="AX36" s="1016"/>
      <c r="AY36" s="1016"/>
      <c r="AZ36" s="1087"/>
      <c r="BA36" s="1087"/>
      <c r="BB36" s="1087"/>
      <c r="BC36" s="1087"/>
      <c r="BD36" s="1087"/>
      <c r="BE36" s="1017"/>
      <c r="BF36" s="1017"/>
      <c r="BG36" s="1017"/>
      <c r="BH36" s="1017"/>
      <c r="BI36" s="1018"/>
      <c r="BJ36" s="214"/>
      <c r="BK36" s="214"/>
      <c r="BL36" s="214"/>
      <c r="BM36" s="214"/>
      <c r="BN36" s="214"/>
      <c r="BO36" s="223"/>
      <c r="BP36" s="223"/>
      <c r="BQ36" s="220">
        <v>30</v>
      </c>
      <c r="BR36" s="221"/>
      <c r="BS36" s="1038"/>
      <c r="BT36" s="1039"/>
      <c r="BU36" s="1039"/>
      <c r="BV36" s="1039"/>
      <c r="BW36" s="1039"/>
      <c r="BX36" s="1039"/>
      <c r="BY36" s="1039"/>
      <c r="BZ36" s="1039"/>
      <c r="CA36" s="1039"/>
      <c r="CB36" s="1039"/>
      <c r="CC36" s="1039"/>
      <c r="CD36" s="1039"/>
      <c r="CE36" s="1039"/>
      <c r="CF36" s="1039"/>
      <c r="CG36" s="1060"/>
      <c r="CH36" s="1035"/>
      <c r="CI36" s="1036"/>
      <c r="CJ36" s="1036"/>
      <c r="CK36" s="1036"/>
      <c r="CL36" s="1037"/>
      <c r="CM36" s="1035"/>
      <c r="CN36" s="1036"/>
      <c r="CO36" s="1036"/>
      <c r="CP36" s="1036"/>
      <c r="CQ36" s="1037"/>
      <c r="CR36" s="1035"/>
      <c r="CS36" s="1036"/>
      <c r="CT36" s="1036"/>
      <c r="CU36" s="1036"/>
      <c r="CV36" s="1037"/>
      <c r="CW36" s="1035"/>
      <c r="CX36" s="1036"/>
      <c r="CY36" s="1036"/>
      <c r="CZ36" s="1036"/>
      <c r="DA36" s="1037"/>
      <c r="DB36" s="1035"/>
      <c r="DC36" s="1036"/>
      <c r="DD36" s="1036"/>
      <c r="DE36" s="1036"/>
      <c r="DF36" s="1037"/>
      <c r="DG36" s="1035"/>
      <c r="DH36" s="1036"/>
      <c r="DI36" s="1036"/>
      <c r="DJ36" s="1036"/>
      <c r="DK36" s="1037"/>
      <c r="DL36" s="1035"/>
      <c r="DM36" s="1036"/>
      <c r="DN36" s="1036"/>
      <c r="DO36" s="1036"/>
      <c r="DP36" s="1037"/>
      <c r="DQ36" s="1035"/>
      <c r="DR36" s="1036"/>
      <c r="DS36" s="1036"/>
      <c r="DT36" s="1036"/>
      <c r="DU36" s="1037"/>
      <c r="DV36" s="1038"/>
      <c r="DW36" s="1039"/>
      <c r="DX36" s="1039"/>
      <c r="DY36" s="1039"/>
      <c r="DZ36" s="1040"/>
      <c r="EA36" s="212"/>
    </row>
    <row r="37" spans="1:131" ht="26.25" customHeight="1" x14ac:dyDescent="0.2">
      <c r="A37" s="224">
        <v>10</v>
      </c>
      <c r="B37" s="1076"/>
      <c r="C37" s="1077"/>
      <c r="D37" s="1077"/>
      <c r="E37" s="1077"/>
      <c r="F37" s="1077"/>
      <c r="G37" s="1077"/>
      <c r="H37" s="1077"/>
      <c r="I37" s="1077"/>
      <c r="J37" s="1077"/>
      <c r="K37" s="1077"/>
      <c r="L37" s="1077"/>
      <c r="M37" s="1077"/>
      <c r="N37" s="1077"/>
      <c r="O37" s="1077"/>
      <c r="P37" s="1078"/>
      <c r="Q37" s="1084"/>
      <c r="R37" s="1085"/>
      <c r="S37" s="1085"/>
      <c r="T37" s="1085"/>
      <c r="U37" s="1085"/>
      <c r="V37" s="1085"/>
      <c r="W37" s="1085"/>
      <c r="X37" s="1085"/>
      <c r="Y37" s="1085"/>
      <c r="Z37" s="1085"/>
      <c r="AA37" s="1085"/>
      <c r="AB37" s="1085"/>
      <c r="AC37" s="1085"/>
      <c r="AD37" s="1085"/>
      <c r="AE37" s="1086"/>
      <c r="AF37" s="1081"/>
      <c r="AG37" s="1082"/>
      <c r="AH37" s="1082"/>
      <c r="AI37" s="1082"/>
      <c r="AJ37" s="1083"/>
      <c r="AK37" s="1025"/>
      <c r="AL37" s="1016"/>
      <c r="AM37" s="1016"/>
      <c r="AN37" s="1016"/>
      <c r="AO37" s="1016"/>
      <c r="AP37" s="1016"/>
      <c r="AQ37" s="1016"/>
      <c r="AR37" s="1016"/>
      <c r="AS37" s="1016"/>
      <c r="AT37" s="1016"/>
      <c r="AU37" s="1016"/>
      <c r="AV37" s="1016"/>
      <c r="AW37" s="1016"/>
      <c r="AX37" s="1016"/>
      <c r="AY37" s="1016"/>
      <c r="AZ37" s="1087"/>
      <c r="BA37" s="1087"/>
      <c r="BB37" s="1087"/>
      <c r="BC37" s="1087"/>
      <c r="BD37" s="1087"/>
      <c r="BE37" s="1017"/>
      <c r="BF37" s="1017"/>
      <c r="BG37" s="1017"/>
      <c r="BH37" s="1017"/>
      <c r="BI37" s="1018"/>
      <c r="BJ37" s="214"/>
      <c r="BK37" s="214"/>
      <c r="BL37" s="214"/>
      <c r="BM37" s="214"/>
      <c r="BN37" s="214"/>
      <c r="BO37" s="223"/>
      <c r="BP37" s="223"/>
      <c r="BQ37" s="220">
        <v>31</v>
      </c>
      <c r="BR37" s="221"/>
      <c r="BS37" s="1038"/>
      <c r="BT37" s="1039"/>
      <c r="BU37" s="1039"/>
      <c r="BV37" s="1039"/>
      <c r="BW37" s="1039"/>
      <c r="BX37" s="1039"/>
      <c r="BY37" s="1039"/>
      <c r="BZ37" s="1039"/>
      <c r="CA37" s="1039"/>
      <c r="CB37" s="1039"/>
      <c r="CC37" s="1039"/>
      <c r="CD37" s="1039"/>
      <c r="CE37" s="1039"/>
      <c r="CF37" s="1039"/>
      <c r="CG37" s="1060"/>
      <c r="CH37" s="1035"/>
      <c r="CI37" s="1036"/>
      <c r="CJ37" s="1036"/>
      <c r="CK37" s="1036"/>
      <c r="CL37" s="1037"/>
      <c r="CM37" s="1035"/>
      <c r="CN37" s="1036"/>
      <c r="CO37" s="1036"/>
      <c r="CP37" s="1036"/>
      <c r="CQ37" s="1037"/>
      <c r="CR37" s="1035"/>
      <c r="CS37" s="1036"/>
      <c r="CT37" s="1036"/>
      <c r="CU37" s="1036"/>
      <c r="CV37" s="1037"/>
      <c r="CW37" s="1035"/>
      <c r="CX37" s="1036"/>
      <c r="CY37" s="1036"/>
      <c r="CZ37" s="1036"/>
      <c r="DA37" s="1037"/>
      <c r="DB37" s="1035"/>
      <c r="DC37" s="1036"/>
      <c r="DD37" s="1036"/>
      <c r="DE37" s="1036"/>
      <c r="DF37" s="1037"/>
      <c r="DG37" s="1035"/>
      <c r="DH37" s="1036"/>
      <c r="DI37" s="1036"/>
      <c r="DJ37" s="1036"/>
      <c r="DK37" s="1037"/>
      <c r="DL37" s="1035"/>
      <c r="DM37" s="1036"/>
      <c r="DN37" s="1036"/>
      <c r="DO37" s="1036"/>
      <c r="DP37" s="1037"/>
      <c r="DQ37" s="1035"/>
      <c r="DR37" s="1036"/>
      <c r="DS37" s="1036"/>
      <c r="DT37" s="1036"/>
      <c r="DU37" s="1037"/>
      <c r="DV37" s="1038"/>
      <c r="DW37" s="1039"/>
      <c r="DX37" s="1039"/>
      <c r="DY37" s="1039"/>
      <c r="DZ37" s="1040"/>
      <c r="EA37" s="212"/>
    </row>
    <row r="38" spans="1:131" ht="26.25" customHeight="1" x14ac:dyDescent="0.2">
      <c r="A38" s="224">
        <v>11</v>
      </c>
      <c r="B38" s="1076"/>
      <c r="C38" s="1077"/>
      <c r="D38" s="1077"/>
      <c r="E38" s="1077"/>
      <c r="F38" s="1077"/>
      <c r="G38" s="1077"/>
      <c r="H38" s="1077"/>
      <c r="I38" s="1077"/>
      <c r="J38" s="1077"/>
      <c r="K38" s="1077"/>
      <c r="L38" s="1077"/>
      <c r="M38" s="1077"/>
      <c r="N38" s="1077"/>
      <c r="O38" s="1077"/>
      <c r="P38" s="1078"/>
      <c r="Q38" s="1084"/>
      <c r="R38" s="1085"/>
      <c r="S38" s="1085"/>
      <c r="T38" s="1085"/>
      <c r="U38" s="1085"/>
      <c r="V38" s="1085"/>
      <c r="W38" s="1085"/>
      <c r="X38" s="1085"/>
      <c r="Y38" s="1085"/>
      <c r="Z38" s="1085"/>
      <c r="AA38" s="1085"/>
      <c r="AB38" s="1085"/>
      <c r="AC38" s="1085"/>
      <c r="AD38" s="1085"/>
      <c r="AE38" s="1086"/>
      <c r="AF38" s="1081"/>
      <c r="AG38" s="1082"/>
      <c r="AH38" s="1082"/>
      <c r="AI38" s="1082"/>
      <c r="AJ38" s="1083"/>
      <c r="AK38" s="1025"/>
      <c r="AL38" s="1016"/>
      <c r="AM38" s="1016"/>
      <c r="AN38" s="1016"/>
      <c r="AO38" s="1016"/>
      <c r="AP38" s="1016"/>
      <c r="AQ38" s="1016"/>
      <c r="AR38" s="1016"/>
      <c r="AS38" s="1016"/>
      <c r="AT38" s="1016"/>
      <c r="AU38" s="1016"/>
      <c r="AV38" s="1016"/>
      <c r="AW38" s="1016"/>
      <c r="AX38" s="1016"/>
      <c r="AY38" s="1016"/>
      <c r="AZ38" s="1087"/>
      <c r="BA38" s="1087"/>
      <c r="BB38" s="1087"/>
      <c r="BC38" s="1087"/>
      <c r="BD38" s="1087"/>
      <c r="BE38" s="1017"/>
      <c r="BF38" s="1017"/>
      <c r="BG38" s="1017"/>
      <c r="BH38" s="1017"/>
      <c r="BI38" s="1018"/>
      <c r="BJ38" s="214"/>
      <c r="BK38" s="214"/>
      <c r="BL38" s="214"/>
      <c r="BM38" s="214"/>
      <c r="BN38" s="214"/>
      <c r="BO38" s="223"/>
      <c r="BP38" s="223"/>
      <c r="BQ38" s="220">
        <v>32</v>
      </c>
      <c r="BR38" s="221"/>
      <c r="BS38" s="1038"/>
      <c r="BT38" s="1039"/>
      <c r="BU38" s="1039"/>
      <c r="BV38" s="1039"/>
      <c r="BW38" s="1039"/>
      <c r="BX38" s="1039"/>
      <c r="BY38" s="1039"/>
      <c r="BZ38" s="1039"/>
      <c r="CA38" s="1039"/>
      <c r="CB38" s="1039"/>
      <c r="CC38" s="1039"/>
      <c r="CD38" s="1039"/>
      <c r="CE38" s="1039"/>
      <c r="CF38" s="1039"/>
      <c r="CG38" s="1060"/>
      <c r="CH38" s="1035"/>
      <c r="CI38" s="1036"/>
      <c r="CJ38" s="1036"/>
      <c r="CK38" s="1036"/>
      <c r="CL38" s="1037"/>
      <c r="CM38" s="1035"/>
      <c r="CN38" s="1036"/>
      <c r="CO38" s="1036"/>
      <c r="CP38" s="1036"/>
      <c r="CQ38" s="1037"/>
      <c r="CR38" s="1035"/>
      <c r="CS38" s="1036"/>
      <c r="CT38" s="1036"/>
      <c r="CU38" s="1036"/>
      <c r="CV38" s="1037"/>
      <c r="CW38" s="1035"/>
      <c r="CX38" s="1036"/>
      <c r="CY38" s="1036"/>
      <c r="CZ38" s="1036"/>
      <c r="DA38" s="1037"/>
      <c r="DB38" s="1035"/>
      <c r="DC38" s="1036"/>
      <c r="DD38" s="1036"/>
      <c r="DE38" s="1036"/>
      <c r="DF38" s="1037"/>
      <c r="DG38" s="1035"/>
      <c r="DH38" s="1036"/>
      <c r="DI38" s="1036"/>
      <c r="DJ38" s="1036"/>
      <c r="DK38" s="1037"/>
      <c r="DL38" s="1035"/>
      <c r="DM38" s="1036"/>
      <c r="DN38" s="1036"/>
      <c r="DO38" s="1036"/>
      <c r="DP38" s="1037"/>
      <c r="DQ38" s="1035"/>
      <c r="DR38" s="1036"/>
      <c r="DS38" s="1036"/>
      <c r="DT38" s="1036"/>
      <c r="DU38" s="1037"/>
      <c r="DV38" s="1038"/>
      <c r="DW38" s="1039"/>
      <c r="DX38" s="1039"/>
      <c r="DY38" s="1039"/>
      <c r="DZ38" s="1040"/>
      <c r="EA38" s="212"/>
    </row>
    <row r="39" spans="1:131" ht="26.25" customHeight="1" x14ac:dyDescent="0.2">
      <c r="A39" s="224">
        <v>12</v>
      </c>
      <c r="B39" s="1076"/>
      <c r="C39" s="1077"/>
      <c r="D39" s="1077"/>
      <c r="E39" s="1077"/>
      <c r="F39" s="1077"/>
      <c r="G39" s="1077"/>
      <c r="H39" s="1077"/>
      <c r="I39" s="1077"/>
      <c r="J39" s="1077"/>
      <c r="K39" s="1077"/>
      <c r="L39" s="1077"/>
      <c r="M39" s="1077"/>
      <c r="N39" s="1077"/>
      <c r="O39" s="1077"/>
      <c r="P39" s="1078"/>
      <c r="Q39" s="1084"/>
      <c r="R39" s="1085"/>
      <c r="S39" s="1085"/>
      <c r="T39" s="1085"/>
      <c r="U39" s="1085"/>
      <c r="V39" s="1085"/>
      <c r="W39" s="1085"/>
      <c r="X39" s="1085"/>
      <c r="Y39" s="1085"/>
      <c r="Z39" s="1085"/>
      <c r="AA39" s="1085"/>
      <c r="AB39" s="1085"/>
      <c r="AC39" s="1085"/>
      <c r="AD39" s="1085"/>
      <c r="AE39" s="1086"/>
      <c r="AF39" s="1081"/>
      <c r="AG39" s="1082"/>
      <c r="AH39" s="1082"/>
      <c r="AI39" s="1082"/>
      <c r="AJ39" s="1083"/>
      <c r="AK39" s="1025"/>
      <c r="AL39" s="1016"/>
      <c r="AM39" s="1016"/>
      <c r="AN39" s="1016"/>
      <c r="AO39" s="1016"/>
      <c r="AP39" s="1016"/>
      <c r="AQ39" s="1016"/>
      <c r="AR39" s="1016"/>
      <c r="AS39" s="1016"/>
      <c r="AT39" s="1016"/>
      <c r="AU39" s="1016"/>
      <c r="AV39" s="1016"/>
      <c r="AW39" s="1016"/>
      <c r="AX39" s="1016"/>
      <c r="AY39" s="1016"/>
      <c r="AZ39" s="1087"/>
      <c r="BA39" s="1087"/>
      <c r="BB39" s="1087"/>
      <c r="BC39" s="1087"/>
      <c r="BD39" s="1087"/>
      <c r="BE39" s="1017"/>
      <c r="BF39" s="1017"/>
      <c r="BG39" s="1017"/>
      <c r="BH39" s="1017"/>
      <c r="BI39" s="1018"/>
      <c r="BJ39" s="214"/>
      <c r="BK39" s="214"/>
      <c r="BL39" s="214"/>
      <c r="BM39" s="214"/>
      <c r="BN39" s="214"/>
      <c r="BO39" s="223"/>
      <c r="BP39" s="223"/>
      <c r="BQ39" s="220">
        <v>33</v>
      </c>
      <c r="BR39" s="221"/>
      <c r="BS39" s="1038"/>
      <c r="BT39" s="1039"/>
      <c r="BU39" s="1039"/>
      <c r="BV39" s="1039"/>
      <c r="BW39" s="1039"/>
      <c r="BX39" s="1039"/>
      <c r="BY39" s="1039"/>
      <c r="BZ39" s="1039"/>
      <c r="CA39" s="1039"/>
      <c r="CB39" s="1039"/>
      <c r="CC39" s="1039"/>
      <c r="CD39" s="1039"/>
      <c r="CE39" s="1039"/>
      <c r="CF39" s="1039"/>
      <c r="CG39" s="1060"/>
      <c r="CH39" s="1035"/>
      <c r="CI39" s="1036"/>
      <c r="CJ39" s="1036"/>
      <c r="CK39" s="1036"/>
      <c r="CL39" s="1037"/>
      <c r="CM39" s="1035"/>
      <c r="CN39" s="1036"/>
      <c r="CO39" s="1036"/>
      <c r="CP39" s="1036"/>
      <c r="CQ39" s="1037"/>
      <c r="CR39" s="1035"/>
      <c r="CS39" s="1036"/>
      <c r="CT39" s="1036"/>
      <c r="CU39" s="1036"/>
      <c r="CV39" s="1037"/>
      <c r="CW39" s="1035"/>
      <c r="CX39" s="1036"/>
      <c r="CY39" s="1036"/>
      <c r="CZ39" s="1036"/>
      <c r="DA39" s="1037"/>
      <c r="DB39" s="1035"/>
      <c r="DC39" s="1036"/>
      <c r="DD39" s="1036"/>
      <c r="DE39" s="1036"/>
      <c r="DF39" s="1037"/>
      <c r="DG39" s="1035"/>
      <c r="DH39" s="1036"/>
      <c r="DI39" s="1036"/>
      <c r="DJ39" s="1036"/>
      <c r="DK39" s="1037"/>
      <c r="DL39" s="1035"/>
      <c r="DM39" s="1036"/>
      <c r="DN39" s="1036"/>
      <c r="DO39" s="1036"/>
      <c r="DP39" s="1037"/>
      <c r="DQ39" s="1035"/>
      <c r="DR39" s="1036"/>
      <c r="DS39" s="1036"/>
      <c r="DT39" s="1036"/>
      <c r="DU39" s="1037"/>
      <c r="DV39" s="1038"/>
      <c r="DW39" s="1039"/>
      <c r="DX39" s="1039"/>
      <c r="DY39" s="1039"/>
      <c r="DZ39" s="1040"/>
      <c r="EA39" s="212"/>
    </row>
    <row r="40" spans="1:131" ht="26.25" customHeight="1" x14ac:dyDescent="0.2">
      <c r="A40" s="220">
        <v>13</v>
      </c>
      <c r="B40" s="1076"/>
      <c r="C40" s="1077"/>
      <c r="D40" s="1077"/>
      <c r="E40" s="1077"/>
      <c r="F40" s="1077"/>
      <c r="G40" s="1077"/>
      <c r="H40" s="1077"/>
      <c r="I40" s="1077"/>
      <c r="J40" s="1077"/>
      <c r="K40" s="1077"/>
      <c r="L40" s="1077"/>
      <c r="M40" s="1077"/>
      <c r="N40" s="1077"/>
      <c r="O40" s="1077"/>
      <c r="P40" s="1078"/>
      <c r="Q40" s="1084"/>
      <c r="R40" s="1085"/>
      <c r="S40" s="1085"/>
      <c r="T40" s="1085"/>
      <c r="U40" s="1085"/>
      <c r="V40" s="1085"/>
      <c r="W40" s="1085"/>
      <c r="X40" s="1085"/>
      <c r="Y40" s="1085"/>
      <c r="Z40" s="1085"/>
      <c r="AA40" s="1085"/>
      <c r="AB40" s="1085"/>
      <c r="AC40" s="1085"/>
      <c r="AD40" s="1085"/>
      <c r="AE40" s="1086"/>
      <c r="AF40" s="1081"/>
      <c r="AG40" s="1082"/>
      <c r="AH40" s="1082"/>
      <c r="AI40" s="1082"/>
      <c r="AJ40" s="1083"/>
      <c r="AK40" s="1025"/>
      <c r="AL40" s="1016"/>
      <c r="AM40" s="1016"/>
      <c r="AN40" s="1016"/>
      <c r="AO40" s="1016"/>
      <c r="AP40" s="1016"/>
      <c r="AQ40" s="1016"/>
      <c r="AR40" s="1016"/>
      <c r="AS40" s="1016"/>
      <c r="AT40" s="1016"/>
      <c r="AU40" s="1016"/>
      <c r="AV40" s="1016"/>
      <c r="AW40" s="1016"/>
      <c r="AX40" s="1016"/>
      <c r="AY40" s="1016"/>
      <c r="AZ40" s="1087"/>
      <c r="BA40" s="1087"/>
      <c r="BB40" s="1087"/>
      <c r="BC40" s="1087"/>
      <c r="BD40" s="1087"/>
      <c r="BE40" s="1017"/>
      <c r="BF40" s="1017"/>
      <c r="BG40" s="1017"/>
      <c r="BH40" s="1017"/>
      <c r="BI40" s="1018"/>
      <c r="BJ40" s="214"/>
      <c r="BK40" s="214"/>
      <c r="BL40" s="214"/>
      <c r="BM40" s="214"/>
      <c r="BN40" s="214"/>
      <c r="BO40" s="223"/>
      <c r="BP40" s="223"/>
      <c r="BQ40" s="220">
        <v>34</v>
      </c>
      <c r="BR40" s="221"/>
      <c r="BS40" s="1038"/>
      <c r="BT40" s="1039"/>
      <c r="BU40" s="1039"/>
      <c r="BV40" s="1039"/>
      <c r="BW40" s="1039"/>
      <c r="BX40" s="1039"/>
      <c r="BY40" s="1039"/>
      <c r="BZ40" s="1039"/>
      <c r="CA40" s="1039"/>
      <c r="CB40" s="1039"/>
      <c r="CC40" s="1039"/>
      <c r="CD40" s="1039"/>
      <c r="CE40" s="1039"/>
      <c r="CF40" s="1039"/>
      <c r="CG40" s="1060"/>
      <c r="CH40" s="1035"/>
      <c r="CI40" s="1036"/>
      <c r="CJ40" s="1036"/>
      <c r="CK40" s="1036"/>
      <c r="CL40" s="1037"/>
      <c r="CM40" s="1035"/>
      <c r="CN40" s="1036"/>
      <c r="CO40" s="1036"/>
      <c r="CP40" s="1036"/>
      <c r="CQ40" s="1037"/>
      <c r="CR40" s="1035"/>
      <c r="CS40" s="1036"/>
      <c r="CT40" s="1036"/>
      <c r="CU40" s="1036"/>
      <c r="CV40" s="1037"/>
      <c r="CW40" s="1035"/>
      <c r="CX40" s="1036"/>
      <c r="CY40" s="1036"/>
      <c r="CZ40" s="1036"/>
      <c r="DA40" s="1037"/>
      <c r="DB40" s="1035"/>
      <c r="DC40" s="1036"/>
      <c r="DD40" s="1036"/>
      <c r="DE40" s="1036"/>
      <c r="DF40" s="1037"/>
      <c r="DG40" s="1035"/>
      <c r="DH40" s="1036"/>
      <c r="DI40" s="1036"/>
      <c r="DJ40" s="1036"/>
      <c r="DK40" s="1037"/>
      <c r="DL40" s="1035"/>
      <c r="DM40" s="1036"/>
      <c r="DN40" s="1036"/>
      <c r="DO40" s="1036"/>
      <c r="DP40" s="1037"/>
      <c r="DQ40" s="1035"/>
      <c r="DR40" s="1036"/>
      <c r="DS40" s="1036"/>
      <c r="DT40" s="1036"/>
      <c r="DU40" s="1037"/>
      <c r="DV40" s="1038"/>
      <c r="DW40" s="1039"/>
      <c r="DX40" s="1039"/>
      <c r="DY40" s="1039"/>
      <c r="DZ40" s="1040"/>
      <c r="EA40" s="212"/>
    </row>
    <row r="41" spans="1:131" ht="26.25" customHeight="1" x14ac:dyDescent="0.2">
      <c r="A41" s="220">
        <v>14</v>
      </c>
      <c r="B41" s="1076"/>
      <c r="C41" s="1077"/>
      <c r="D41" s="1077"/>
      <c r="E41" s="1077"/>
      <c r="F41" s="1077"/>
      <c r="G41" s="1077"/>
      <c r="H41" s="1077"/>
      <c r="I41" s="1077"/>
      <c r="J41" s="1077"/>
      <c r="K41" s="1077"/>
      <c r="L41" s="1077"/>
      <c r="M41" s="1077"/>
      <c r="N41" s="1077"/>
      <c r="O41" s="1077"/>
      <c r="P41" s="1078"/>
      <c r="Q41" s="1084"/>
      <c r="R41" s="1085"/>
      <c r="S41" s="1085"/>
      <c r="T41" s="1085"/>
      <c r="U41" s="1085"/>
      <c r="V41" s="1085"/>
      <c r="W41" s="1085"/>
      <c r="X41" s="1085"/>
      <c r="Y41" s="1085"/>
      <c r="Z41" s="1085"/>
      <c r="AA41" s="1085"/>
      <c r="AB41" s="1085"/>
      <c r="AC41" s="1085"/>
      <c r="AD41" s="1085"/>
      <c r="AE41" s="1086"/>
      <c r="AF41" s="1081"/>
      <c r="AG41" s="1082"/>
      <c r="AH41" s="1082"/>
      <c r="AI41" s="1082"/>
      <c r="AJ41" s="1083"/>
      <c r="AK41" s="1025"/>
      <c r="AL41" s="1016"/>
      <c r="AM41" s="1016"/>
      <c r="AN41" s="1016"/>
      <c r="AO41" s="1016"/>
      <c r="AP41" s="1016"/>
      <c r="AQ41" s="1016"/>
      <c r="AR41" s="1016"/>
      <c r="AS41" s="1016"/>
      <c r="AT41" s="1016"/>
      <c r="AU41" s="1016"/>
      <c r="AV41" s="1016"/>
      <c r="AW41" s="1016"/>
      <c r="AX41" s="1016"/>
      <c r="AY41" s="1016"/>
      <c r="AZ41" s="1087"/>
      <c r="BA41" s="1087"/>
      <c r="BB41" s="1087"/>
      <c r="BC41" s="1087"/>
      <c r="BD41" s="1087"/>
      <c r="BE41" s="1017"/>
      <c r="BF41" s="1017"/>
      <c r="BG41" s="1017"/>
      <c r="BH41" s="1017"/>
      <c r="BI41" s="1018"/>
      <c r="BJ41" s="214"/>
      <c r="BK41" s="214"/>
      <c r="BL41" s="214"/>
      <c r="BM41" s="214"/>
      <c r="BN41" s="214"/>
      <c r="BO41" s="223"/>
      <c r="BP41" s="223"/>
      <c r="BQ41" s="220">
        <v>35</v>
      </c>
      <c r="BR41" s="221"/>
      <c r="BS41" s="1038"/>
      <c r="BT41" s="1039"/>
      <c r="BU41" s="1039"/>
      <c r="BV41" s="1039"/>
      <c r="BW41" s="1039"/>
      <c r="BX41" s="1039"/>
      <c r="BY41" s="1039"/>
      <c r="BZ41" s="1039"/>
      <c r="CA41" s="1039"/>
      <c r="CB41" s="1039"/>
      <c r="CC41" s="1039"/>
      <c r="CD41" s="1039"/>
      <c r="CE41" s="1039"/>
      <c r="CF41" s="1039"/>
      <c r="CG41" s="1060"/>
      <c r="CH41" s="1035"/>
      <c r="CI41" s="1036"/>
      <c r="CJ41" s="1036"/>
      <c r="CK41" s="1036"/>
      <c r="CL41" s="1037"/>
      <c r="CM41" s="1035"/>
      <c r="CN41" s="1036"/>
      <c r="CO41" s="1036"/>
      <c r="CP41" s="1036"/>
      <c r="CQ41" s="1037"/>
      <c r="CR41" s="1035"/>
      <c r="CS41" s="1036"/>
      <c r="CT41" s="1036"/>
      <c r="CU41" s="1036"/>
      <c r="CV41" s="1037"/>
      <c r="CW41" s="1035"/>
      <c r="CX41" s="1036"/>
      <c r="CY41" s="1036"/>
      <c r="CZ41" s="1036"/>
      <c r="DA41" s="1037"/>
      <c r="DB41" s="1035"/>
      <c r="DC41" s="1036"/>
      <c r="DD41" s="1036"/>
      <c r="DE41" s="1036"/>
      <c r="DF41" s="1037"/>
      <c r="DG41" s="1035"/>
      <c r="DH41" s="1036"/>
      <c r="DI41" s="1036"/>
      <c r="DJ41" s="1036"/>
      <c r="DK41" s="1037"/>
      <c r="DL41" s="1035"/>
      <c r="DM41" s="1036"/>
      <c r="DN41" s="1036"/>
      <c r="DO41" s="1036"/>
      <c r="DP41" s="1037"/>
      <c r="DQ41" s="1035"/>
      <c r="DR41" s="1036"/>
      <c r="DS41" s="1036"/>
      <c r="DT41" s="1036"/>
      <c r="DU41" s="1037"/>
      <c r="DV41" s="1038"/>
      <c r="DW41" s="1039"/>
      <c r="DX41" s="1039"/>
      <c r="DY41" s="1039"/>
      <c r="DZ41" s="1040"/>
      <c r="EA41" s="212"/>
    </row>
    <row r="42" spans="1:131" ht="26.25" customHeight="1" x14ac:dyDescent="0.2">
      <c r="A42" s="220">
        <v>15</v>
      </c>
      <c r="B42" s="1076"/>
      <c r="C42" s="1077"/>
      <c r="D42" s="1077"/>
      <c r="E42" s="1077"/>
      <c r="F42" s="1077"/>
      <c r="G42" s="1077"/>
      <c r="H42" s="1077"/>
      <c r="I42" s="1077"/>
      <c r="J42" s="1077"/>
      <c r="K42" s="1077"/>
      <c r="L42" s="1077"/>
      <c r="M42" s="1077"/>
      <c r="N42" s="1077"/>
      <c r="O42" s="1077"/>
      <c r="P42" s="1078"/>
      <c r="Q42" s="1084"/>
      <c r="R42" s="1085"/>
      <c r="S42" s="1085"/>
      <c r="T42" s="1085"/>
      <c r="U42" s="1085"/>
      <c r="V42" s="1085"/>
      <c r="W42" s="1085"/>
      <c r="X42" s="1085"/>
      <c r="Y42" s="1085"/>
      <c r="Z42" s="1085"/>
      <c r="AA42" s="1085"/>
      <c r="AB42" s="1085"/>
      <c r="AC42" s="1085"/>
      <c r="AD42" s="1085"/>
      <c r="AE42" s="1086"/>
      <c r="AF42" s="1081"/>
      <c r="AG42" s="1082"/>
      <c r="AH42" s="1082"/>
      <c r="AI42" s="1082"/>
      <c r="AJ42" s="1083"/>
      <c r="AK42" s="1025"/>
      <c r="AL42" s="1016"/>
      <c r="AM42" s="1016"/>
      <c r="AN42" s="1016"/>
      <c r="AO42" s="1016"/>
      <c r="AP42" s="1016"/>
      <c r="AQ42" s="1016"/>
      <c r="AR42" s="1016"/>
      <c r="AS42" s="1016"/>
      <c r="AT42" s="1016"/>
      <c r="AU42" s="1016"/>
      <c r="AV42" s="1016"/>
      <c r="AW42" s="1016"/>
      <c r="AX42" s="1016"/>
      <c r="AY42" s="1016"/>
      <c r="AZ42" s="1087"/>
      <c r="BA42" s="1087"/>
      <c r="BB42" s="1087"/>
      <c r="BC42" s="1087"/>
      <c r="BD42" s="1087"/>
      <c r="BE42" s="1017"/>
      <c r="BF42" s="1017"/>
      <c r="BG42" s="1017"/>
      <c r="BH42" s="1017"/>
      <c r="BI42" s="1018"/>
      <c r="BJ42" s="214"/>
      <c r="BK42" s="214"/>
      <c r="BL42" s="214"/>
      <c r="BM42" s="214"/>
      <c r="BN42" s="214"/>
      <c r="BO42" s="223"/>
      <c r="BP42" s="223"/>
      <c r="BQ42" s="220">
        <v>36</v>
      </c>
      <c r="BR42" s="221"/>
      <c r="BS42" s="1038"/>
      <c r="BT42" s="1039"/>
      <c r="BU42" s="1039"/>
      <c r="BV42" s="1039"/>
      <c r="BW42" s="1039"/>
      <c r="BX42" s="1039"/>
      <c r="BY42" s="1039"/>
      <c r="BZ42" s="1039"/>
      <c r="CA42" s="1039"/>
      <c r="CB42" s="1039"/>
      <c r="CC42" s="1039"/>
      <c r="CD42" s="1039"/>
      <c r="CE42" s="1039"/>
      <c r="CF42" s="1039"/>
      <c r="CG42" s="1060"/>
      <c r="CH42" s="1035"/>
      <c r="CI42" s="1036"/>
      <c r="CJ42" s="1036"/>
      <c r="CK42" s="1036"/>
      <c r="CL42" s="1037"/>
      <c r="CM42" s="1035"/>
      <c r="CN42" s="1036"/>
      <c r="CO42" s="1036"/>
      <c r="CP42" s="1036"/>
      <c r="CQ42" s="1037"/>
      <c r="CR42" s="1035"/>
      <c r="CS42" s="1036"/>
      <c r="CT42" s="1036"/>
      <c r="CU42" s="1036"/>
      <c r="CV42" s="1037"/>
      <c r="CW42" s="1035"/>
      <c r="CX42" s="1036"/>
      <c r="CY42" s="1036"/>
      <c r="CZ42" s="1036"/>
      <c r="DA42" s="1037"/>
      <c r="DB42" s="1035"/>
      <c r="DC42" s="1036"/>
      <c r="DD42" s="1036"/>
      <c r="DE42" s="1036"/>
      <c r="DF42" s="1037"/>
      <c r="DG42" s="1035"/>
      <c r="DH42" s="1036"/>
      <c r="DI42" s="1036"/>
      <c r="DJ42" s="1036"/>
      <c r="DK42" s="1037"/>
      <c r="DL42" s="1035"/>
      <c r="DM42" s="1036"/>
      <c r="DN42" s="1036"/>
      <c r="DO42" s="1036"/>
      <c r="DP42" s="1037"/>
      <c r="DQ42" s="1035"/>
      <c r="DR42" s="1036"/>
      <c r="DS42" s="1036"/>
      <c r="DT42" s="1036"/>
      <c r="DU42" s="1037"/>
      <c r="DV42" s="1038"/>
      <c r="DW42" s="1039"/>
      <c r="DX42" s="1039"/>
      <c r="DY42" s="1039"/>
      <c r="DZ42" s="1040"/>
      <c r="EA42" s="212"/>
    </row>
    <row r="43" spans="1:131" ht="26.25" customHeight="1" x14ac:dyDescent="0.2">
      <c r="A43" s="220">
        <v>16</v>
      </c>
      <c r="B43" s="1076"/>
      <c r="C43" s="1077"/>
      <c r="D43" s="1077"/>
      <c r="E43" s="1077"/>
      <c r="F43" s="1077"/>
      <c r="G43" s="1077"/>
      <c r="H43" s="1077"/>
      <c r="I43" s="1077"/>
      <c r="J43" s="1077"/>
      <c r="K43" s="1077"/>
      <c r="L43" s="1077"/>
      <c r="M43" s="1077"/>
      <c r="N43" s="1077"/>
      <c r="O43" s="1077"/>
      <c r="P43" s="1078"/>
      <c r="Q43" s="1084"/>
      <c r="R43" s="1085"/>
      <c r="S43" s="1085"/>
      <c r="T43" s="1085"/>
      <c r="U43" s="1085"/>
      <c r="V43" s="1085"/>
      <c r="W43" s="1085"/>
      <c r="X43" s="1085"/>
      <c r="Y43" s="1085"/>
      <c r="Z43" s="1085"/>
      <c r="AA43" s="1085"/>
      <c r="AB43" s="1085"/>
      <c r="AC43" s="1085"/>
      <c r="AD43" s="1085"/>
      <c r="AE43" s="1086"/>
      <c r="AF43" s="1081"/>
      <c r="AG43" s="1082"/>
      <c r="AH43" s="1082"/>
      <c r="AI43" s="1082"/>
      <c r="AJ43" s="1083"/>
      <c r="AK43" s="1025"/>
      <c r="AL43" s="1016"/>
      <c r="AM43" s="1016"/>
      <c r="AN43" s="1016"/>
      <c r="AO43" s="1016"/>
      <c r="AP43" s="1016"/>
      <c r="AQ43" s="1016"/>
      <c r="AR43" s="1016"/>
      <c r="AS43" s="1016"/>
      <c r="AT43" s="1016"/>
      <c r="AU43" s="1016"/>
      <c r="AV43" s="1016"/>
      <c r="AW43" s="1016"/>
      <c r="AX43" s="1016"/>
      <c r="AY43" s="1016"/>
      <c r="AZ43" s="1087"/>
      <c r="BA43" s="1087"/>
      <c r="BB43" s="1087"/>
      <c r="BC43" s="1087"/>
      <c r="BD43" s="1087"/>
      <c r="BE43" s="1017"/>
      <c r="BF43" s="1017"/>
      <c r="BG43" s="1017"/>
      <c r="BH43" s="1017"/>
      <c r="BI43" s="1018"/>
      <c r="BJ43" s="214"/>
      <c r="BK43" s="214"/>
      <c r="BL43" s="214"/>
      <c r="BM43" s="214"/>
      <c r="BN43" s="214"/>
      <c r="BO43" s="223"/>
      <c r="BP43" s="223"/>
      <c r="BQ43" s="220">
        <v>37</v>
      </c>
      <c r="BR43" s="221"/>
      <c r="BS43" s="1038"/>
      <c r="BT43" s="1039"/>
      <c r="BU43" s="1039"/>
      <c r="BV43" s="1039"/>
      <c r="BW43" s="1039"/>
      <c r="BX43" s="1039"/>
      <c r="BY43" s="1039"/>
      <c r="BZ43" s="1039"/>
      <c r="CA43" s="1039"/>
      <c r="CB43" s="1039"/>
      <c r="CC43" s="1039"/>
      <c r="CD43" s="1039"/>
      <c r="CE43" s="1039"/>
      <c r="CF43" s="1039"/>
      <c r="CG43" s="1060"/>
      <c r="CH43" s="1035"/>
      <c r="CI43" s="1036"/>
      <c r="CJ43" s="1036"/>
      <c r="CK43" s="1036"/>
      <c r="CL43" s="1037"/>
      <c r="CM43" s="1035"/>
      <c r="CN43" s="1036"/>
      <c r="CO43" s="1036"/>
      <c r="CP43" s="1036"/>
      <c r="CQ43" s="1037"/>
      <c r="CR43" s="1035"/>
      <c r="CS43" s="1036"/>
      <c r="CT43" s="1036"/>
      <c r="CU43" s="1036"/>
      <c r="CV43" s="1037"/>
      <c r="CW43" s="1035"/>
      <c r="CX43" s="1036"/>
      <c r="CY43" s="1036"/>
      <c r="CZ43" s="1036"/>
      <c r="DA43" s="1037"/>
      <c r="DB43" s="1035"/>
      <c r="DC43" s="1036"/>
      <c r="DD43" s="1036"/>
      <c r="DE43" s="1036"/>
      <c r="DF43" s="1037"/>
      <c r="DG43" s="1035"/>
      <c r="DH43" s="1036"/>
      <c r="DI43" s="1036"/>
      <c r="DJ43" s="1036"/>
      <c r="DK43" s="1037"/>
      <c r="DL43" s="1035"/>
      <c r="DM43" s="1036"/>
      <c r="DN43" s="1036"/>
      <c r="DO43" s="1036"/>
      <c r="DP43" s="1037"/>
      <c r="DQ43" s="1035"/>
      <c r="DR43" s="1036"/>
      <c r="DS43" s="1036"/>
      <c r="DT43" s="1036"/>
      <c r="DU43" s="1037"/>
      <c r="DV43" s="1038"/>
      <c r="DW43" s="1039"/>
      <c r="DX43" s="1039"/>
      <c r="DY43" s="1039"/>
      <c r="DZ43" s="1040"/>
      <c r="EA43" s="212"/>
    </row>
    <row r="44" spans="1:131" ht="26.25" customHeight="1" x14ac:dyDescent="0.2">
      <c r="A44" s="220">
        <v>17</v>
      </c>
      <c r="B44" s="1076"/>
      <c r="C44" s="1077"/>
      <c r="D44" s="1077"/>
      <c r="E44" s="1077"/>
      <c r="F44" s="1077"/>
      <c r="G44" s="1077"/>
      <c r="H44" s="1077"/>
      <c r="I44" s="1077"/>
      <c r="J44" s="1077"/>
      <c r="K44" s="1077"/>
      <c r="L44" s="1077"/>
      <c r="M44" s="1077"/>
      <c r="N44" s="1077"/>
      <c r="O44" s="1077"/>
      <c r="P44" s="1078"/>
      <c r="Q44" s="1084"/>
      <c r="R44" s="1085"/>
      <c r="S44" s="1085"/>
      <c r="T44" s="1085"/>
      <c r="U44" s="1085"/>
      <c r="V44" s="1085"/>
      <c r="W44" s="1085"/>
      <c r="X44" s="1085"/>
      <c r="Y44" s="1085"/>
      <c r="Z44" s="1085"/>
      <c r="AA44" s="1085"/>
      <c r="AB44" s="1085"/>
      <c r="AC44" s="1085"/>
      <c r="AD44" s="1085"/>
      <c r="AE44" s="1086"/>
      <c r="AF44" s="1081"/>
      <c r="AG44" s="1082"/>
      <c r="AH44" s="1082"/>
      <c r="AI44" s="1082"/>
      <c r="AJ44" s="1083"/>
      <c r="AK44" s="1025"/>
      <c r="AL44" s="1016"/>
      <c r="AM44" s="1016"/>
      <c r="AN44" s="1016"/>
      <c r="AO44" s="1016"/>
      <c r="AP44" s="1016"/>
      <c r="AQ44" s="1016"/>
      <c r="AR44" s="1016"/>
      <c r="AS44" s="1016"/>
      <c r="AT44" s="1016"/>
      <c r="AU44" s="1016"/>
      <c r="AV44" s="1016"/>
      <c r="AW44" s="1016"/>
      <c r="AX44" s="1016"/>
      <c r="AY44" s="1016"/>
      <c r="AZ44" s="1087"/>
      <c r="BA44" s="1087"/>
      <c r="BB44" s="1087"/>
      <c r="BC44" s="1087"/>
      <c r="BD44" s="1087"/>
      <c r="BE44" s="1017"/>
      <c r="BF44" s="1017"/>
      <c r="BG44" s="1017"/>
      <c r="BH44" s="1017"/>
      <c r="BI44" s="1018"/>
      <c r="BJ44" s="214"/>
      <c r="BK44" s="214"/>
      <c r="BL44" s="214"/>
      <c r="BM44" s="214"/>
      <c r="BN44" s="214"/>
      <c r="BO44" s="223"/>
      <c r="BP44" s="223"/>
      <c r="BQ44" s="220">
        <v>38</v>
      </c>
      <c r="BR44" s="221"/>
      <c r="BS44" s="1038"/>
      <c r="BT44" s="1039"/>
      <c r="BU44" s="1039"/>
      <c r="BV44" s="1039"/>
      <c r="BW44" s="1039"/>
      <c r="BX44" s="1039"/>
      <c r="BY44" s="1039"/>
      <c r="BZ44" s="1039"/>
      <c r="CA44" s="1039"/>
      <c r="CB44" s="1039"/>
      <c r="CC44" s="1039"/>
      <c r="CD44" s="1039"/>
      <c r="CE44" s="1039"/>
      <c r="CF44" s="1039"/>
      <c r="CG44" s="1060"/>
      <c r="CH44" s="1035"/>
      <c r="CI44" s="1036"/>
      <c r="CJ44" s="1036"/>
      <c r="CK44" s="1036"/>
      <c r="CL44" s="1037"/>
      <c r="CM44" s="1035"/>
      <c r="CN44" s="1036"/>
      <c r="CO44" s="1036"/>
      <c r="CP44" s="1036"/>
      <c r="CQ44" s="1037"/>
      <c r="CR44" s="1035"/>
      <c r="CS44" s="1036"/>
      <c r="CT44" s="1036"/>
      <c r="CU44" s="1036"/>
      <c r="CV44" s="1037"/>
      <c r="CW44" s="1035"/>
      <c r="CX44" s="1036"/>
      <c r="CY44" s="1036"/>
      <c r="CZ44" s="1036"/>
      <c r="DA44" s="1037"/>
      <c r="DB44" s="1035"/>
      <c r="DC44" s="1036"/>
      <c r="DD44" s="1036"/>
      <c r="DE44" s="1036"/>
      <c r="DF44" s="1037"/>
      <c r="DG44" s="1035"/>
      <c r="DH44" s="1036"/>
      <c r="DI44" s="1036"/>
      <c r="DJ44" s="1036"/>
      <c r="DK44" s="1037"/>
      <c r="DL44" s="1035"/>
      <c r="DM44" s="1036"/>
      <c r="DN44" s="1036"/>
      <c r="DO44" s="1036"/>
      <c r="DP44" s="1037"/>
      <c r="DQ44" s="1035"/>
      <c r="DR44" s="1036"/>
      <c r="DS44" s="1036"/>
      <c r="DT44" s="1036"/>
      <c r="DU44" s="1037"/>
      <c r="DV44" s="1038"/>
      <c r="DW44" s="1039"/>
      <c r="DX44" s="1039"/>
      <c r="DY44" s="1039"/>
      <c r="DZ44" s="1040"/>
      <c r="EA44" s="212"/>
    </row>
    <row r="45" spans="1:131" ht="26.25" customHeight="1" x14ac:dyDescent="0.2">
      <c r="A45" s="220">
        <v>18</v>
      </c>
      <c r="B45" s="1076"/>
      <c r="C45" s="1077"/>
      <c r="D45" s="1077"/>
      <c r="E45" s="1077"/>
      <c r="F45" s="1077"/>
      <c r="G45" s="1077"/>
      <c r="H45" s="1077"/>
      <c r="I45" s="1077"/>
      <c r="J45" s="1077"/>
      <c r="K45" s="1077"/>
      <c r="L45" s="1077"/>
      <c r="M45" s="1077"/>
      <c r="N45" s="1077"/>
      <c r="O45" s="1077"/>
      <c r="P45" s="1078"/>
      <c r="Q45" s="1084"/>
      <c r="R45" s="1085"/>
      <c r="S45" s="1085"/>
      <c r="T45" s="1085"/>
      <c r="U45" s="1085"/>
      <c r="V45" s="1085"/>
      <c r="W45" s="1085"/>
      <c r="X45" s="1085"/>
      <c r="Y45" s="1085"/>
      <c r="Z45" s="1085"/>
      <c r="AA45" s="1085"/>
      <c r="AB45" s="1085"/>
      <c r="AC45" s="1085"/>
      <c r="AD45" s="1085"/>
      <c r="AE45" s="1086"/>
      <c r="AF45" s="1081"/>
      <c r="AG45" s="1082"/>
      <c r="AH45" s="1082"/>
      <c r="AI45" s="1082"/>
      <c r="AJ45" s="1083"/>
      <c r="AK45" s="1025"/>
      <c r="AL45" s="1016"/>
      <c r="AM45" s="1016"/>
      <c r="AN45" s="1016"/>
      <c r="AO45" s="1016"/>
      <c r="AP45" s="1016"/>
      <c r="AQ45" s="1016"/>
      <c r="AR45" s="1016"/>
      <c r="AS45" s="1016"/>
      <c r="AT45" s="1016"/>
      <c r="AU45" s="1016"/>
      <c r="AV45" s="1016"/>
      <c r="AW45" s="1016"/>
      <c r="AX45" s="1016"/>
      <c r="AY45" s="1016"/>
      <c r="AZ45" s="1087"/>
      <c r="BA45" s="1087"/>
      <c r="BB45" s="1087"/>
      <c r="BC45" s="1087"/>
      <c r="BD45" s="1087"/>
      <c r="BE45" s="1017"/>
      <c r="BF45" s="1017"/>
      <c r="BG45" s="1017"/>
      <c r="BH45" s="1017"/>
      <c r="BI45" s="1018"/>
      <c r="BJ45" s="214"/>
      <c r="BK45" s="214"/>
      <c r="BL45" s="214"/>
      <c r="BM45" s="214"/>
      <c r="BN45" s="214"/>
      <c r="BO45" s="223"/>
      <c r="BP45" s="223"/>
      <c r="BQ45" s="220">
        <v>39</v>
      </c>
      <c r="BR45" s="221"/>
      <c r="BS45" s="1038"/>
      <c r="BT45" s="1039"/>
      <c r="BU45" s="1039"/>
      <c r="BV45" s="1039"/>
      <c r="BW45" s="1039"/>
      <c r="BX45" s="1039"/>
      <c r="BY45" s="1039"/>
      <c r="BZ45" s="1039"/>
      <c r="CA45" s="1039"/>
      <c r="CB45" s="1039"/>
      <c r="CC45" s="1039"/>
      <c r="CD45" s="1039"/>
      <c r="CE45" s="1039"/>
      <c r="CF45" s="1039"/>
      <c r="CG45" s="1060"/>
      <c r="CH45" s="1035"/>
      <c r="CI45" s="1036"/>
      <c r="CJ45" s="1036"/>
      <c r="CK45" s="1036"/>
      <c r="CL45" s="1037"/>
      <c r="CM45" s="1035"/>
      <c r="CN45" s="1036"/>
      <c r="CO45" s="1036"/>
      <c r="CP45" s="1036"/>
      <c r="CQ45" s="1037"/>
      <c r="CR45" s="1035"/>
      <c r="CS45" s="1036"/>
      <c r="CT45" s="1036"/>
      <c r="CU45" s="1036"/>
      <c r="CV45" s="1037"/>
      <c r="CW45" s="1035"/>
      <c r="CX45" s="1036"/>
      <c r="CY45" s="1036"/>
      <c r="CZ45" s="1036"/>
      <c r="DA45" s="1037"/>
      <c r="DB45" s="1035"/>
      <c r="DC45" s="1036"/>
      <c r="DD45" s="1036"/>
      <c r="DE45" s="1036"/>
      <c r="DF45" s="1037"/>
      <c r="DG45" s="1035"/>
      <c r="DH45" s="1036"/>
      <c r="DI45" s="1036"/>
      <c r="DJ45" s="1036"/>
      <c r="DK45" s="1037"/>
      <c r="DL45" s="1035"/>
      <c r="DM45" s="1036"/>
      <c r="DN45" s="1036"/>
      <c r="DO45" s="1036"/>
      <c r="DP45" s="1037"/>
      <c r="DQ45" s="1035"/>
      <c r="DR45" s="1036"/>
      <c r="DS45" s="1036"/>
      <c r="DT45" s="1036"/>
      <c r="DU45" s="1037"/>
      <c r="DV45" s="1038"/>
      <c r="DW45" s="1039"/>
      <c r="DX45" s="1039"/>
      <c r="DY45" s="1039"/>
      <c r="DZ45" s="1040"/>
      <c r="EA45" s="212"/>
    </row>
    <row r="46" spans="1:131" ht="26.25" customHeight="1" x14ac:dyDescent="0.2">
      <c r="A46" s="220">
        <v>19</v>
      </c>
      <c r="B46" s="1076"/>
      <c r="C46" s="1077"/>
      <c r="D46" s="1077"/>
      <c r="E46" s="1077"/>
      <c r="F46" s="1077"/>
      <c r="G46" s="1077"/>
      <c r="H46" s="1077"/>
      <c r="I46" s="1077"/>
      <c r="J46" s="1077"/>
      <c r="K46" s="1077"/>
      <c r="L46" s="1077"/>
      <c r="M46" s="1077"/>
      <c r="N46" s="1077"/>
      <c r="O46" s="1077"/>
      <c r="P46" s="1078"/>
      <c r="Q46" s="1084"/>
      <c r="R46" s="1085"/>
      <c r="S46" s="1085"/>
      <c r="T46" s="1085"/>
      <c r="U46" s="1085"/>
      <c r="V46" s="1085"/>
      <c r="W46" s="1085"/>
      <c r="X46" s="1085"/>
      <c r="Y46" s="1085"/>
      <c r="Z46" s="1085"/>
      <c r="AA46" s="1085"/>
      <c r="AB46" s="1085"/>
      <c r="AC46" s="1085"/>
      <c r="AD46" s="1085"/>
      <c r="AE46" s="1086"/>
      <c r="AF46" s="1081"/>
      <c r="AG46" s="1082"/>
      <c r="AH46" s="1082"/>
      <c r="AI46" s="1082"/>
      <c r="AJ46" s="1083"/>
      <c r="AK46" s="1025"/>
      <c r="AL46" s="1016"/>
      <c r="AM46" s="1016"/>
      <c r="AN46" s="1016"/>
      <c r="AO46" s="1016"/>
      <c r="AP46" s="1016"/>
      <c r="AQ46" s="1016"/>
      <c r="AR46" s="1016"/>
      <c r="AS46" s="1016"/>
      <c r="AT46" s="1016"/>
      <c r="AU46" s="1016"/>
      <c r="AV46" s="1016"/>
      <c r="AW46" s="1016"/>
      <c r="AX46" s="1016"/>
      <c r="AY46" s="1016"/>
      <c r="AZ46" s="1087"/>
      <c r="BA46" s="1087"/>
      <c r="BB46" s="1087"/>
      <c r="BC46" s="1087"/>
      <c r="BD46" s="1087"/>
      <c r="BE46" s="1017"/>
      <c r="BF46" s="1017"/>
      <c r="BG46" s="1017"/>
      <c r="BH46" s="1017"/>
      <c r="BI46" s="1018"/>
      <c r="BJ46" s="214"/>
      <c r="BK46" s="214"/>
      <c r="BL46" s="214"/>
      <c r="BM46" s="214"/>
      <c r="BN46" s="214"/>
      <c r="BO46" s="223"/>
      <c r="BP46" s="223"/>
      <c r="BQ46" s="220">
        <v>40</v>
      </c>
      <c r="BR46" s="221"/>
      <c r="BS46" s="1038"/>
      <c r="BT46" s="1039"/>
      <c r="BU46" s="1039"/>
      <c r="BV46" s="1039"/>
      <c r="BW46" s="1039"/>
      <c r="BX46" s="1039"/>
      <c r="BY46" s="1039"/>
      <c r="BZ46" s="1039"/>
      <c r="CA46" s="1039"/>
      <c r="CB46" s="1039"/>
      <c r="CC46" s="1039"/>
      <c r="CD46" s="1039"/>
      <c r="CE46" s="1039"/>
      <c r="CF46" s="1039"/>
      <c r="CG46" s="1060"/>
      <c r="CH46" s="1035"/>
      <c r="CI46" s="1036"/>
      <c r="CJ46" s="1036"/>
      <c r="CK46" s="1036"/>
      <c r="CL46" s="1037"/>
      <c r="CM46" s="1035"/>
      <c r="CN46" s="1036"/>
      <c r="CO46" s="1036"/>
      <c r="CP46" s="1036"/>
      <c r="CQ46" s="1037"/>
      <c r="CR46" s="1035"/>
      <c r="CS46" s="1036"/>
      <c r="CT46" s="1036"/>
      <c r="CU46" s="1036"/>
      <c r="CV46" s="1037"/>
      <c r="CW46" s="1035"/>
      <c r="CX46" s="1036"/>
      <c r="CY46" s="1036"/>
      <c r="CZ46" s="1036"/>
      <c r="DA46" s="1037"/>
      <c r="DB46" s="1035"/>
      <c r="DC46" s="1036"/>
      <c r="DD46" s="1036"/>
      <c r="DE46" s="1036"/>
      <c r="DF46" s="1037"/>
      <c r="DG46" s="1035"/>
      <c r="DH46" s="1036"/>
      <c r="DI46" s="1036"/>
      <c r="DJ46" s="1036"/>
      <c r="DK46" s="1037"/>
      <c r="DL46" s="1035"/>
      <c r="DM46" s="1036"/>
      <c r="DN46" s="1036"/>
      <c r="DO46" s="1036"/>
      <c r="DP46" s="1037"/>
      <c r="DQ46" s="1035"/>
      <c r="DR46" s="1036"/>
      <c r="DS46" s="1036"/>
      <c r="DT46" s="1036"/>
      <c r="DU46" s="1037"/>
      <c r="DV46" s="1038"/>
      <c r="DW46" s="1039"/>
      <c r="DX46" s="1039"/>
      <c r="DY46" s="1039"/>
      <c r="DZ46" s="1040"/>
      <c r="EA46" s="212"/>
    </row>
    <row r="47" spans="1:131" ht="26.25" customHeight="1" x14ac:dyDescent="0.2">
      <c r="A47" s="220">
        <v>20</v>
      </c>
      <c r="B47" s="1076"/>
      <c r="C47" s="1077"/>
      <c r="D47" s="1077"/>
      <c r="E47" s="1077"/>
      <c r="F47" s="1077"/>
      <c r="G47" s="1077"/>
      <c r="H47" s="1077"/>
      <c r="I47" s="1077"/>
      <c r="J47" s="1077"/>
      <c r="K47" s="1077"/>
      <c r="L47" s="1077"/>
      <c r="M47" s="1077"/>
      <c r="N47" s="1077"/>
      <c r="O47" s="1077"/>
      <c r="P47" s="1078"/>
      <c r="Q47" s="1084"/>
      <c r="R47" s="1085"/>
      <c r="S47" s="1085"/>
      <c r="T47" s="1085"/>
      <c r="U47" s="1085"/>
      <c r="V47" s="1085"/>
      <c r="W47" s="1085"/>
      <c r="X47" s="1085"/>
      <c r="Y47" s="1085"/>
      <c r="Z47" s="1085"/>
      <c r="AA47" s="1085"/>
      <c r="AB47" s="1085"/>
      <c r="AC47" s="1085"/>
      <c r="AD47" s="1085"/>
      <c r="AE47" s="1086"/>
      <c r="AF47" s="1081"/>
      <c r="AG47" s="1082"/>
      <c r="AH47" s="1082"/>
      <c r="AI47" s="1082"/>
      <c r="AJ47" s="1083"/>
      <c r="AK47" s="1025"/>
      <c r="AL47" s="1016"/>
      <c r="AM47" s="1016"/>
      <c r="AN47" s="1016"/>
      <c r="AO47" s="1016"/>
      <c r="AP47" s="1016"/>
      <c r="AQ47" s="1016"/>
      <c r="AR47" s="1016"/>
      <c r="AS47" s="1016"/>
      <c r="AT47" s="1016"/>
      <c r="AU47" s="1016"/>
      <c r="AV47" s="1016"/>
      <c r="AW47" s="1016"/>
      <c r="AX47" s="1016"/>
      <c r="AY47" s="1016"/>
      <c r="AZ47" s="1087"/>
      <c r="BA47" s="1087"/>
      <c r="BB47" s="1087"/>
      <c r="BC47" s="1087"/>
      <c r="BD47" s="1087"/>
      <c r="BE47" s="1017"/>
      <c r="BF47" s="1017"/>
      <c r="BG47" s="1017"/>
      <c r="BH47" s="1017"/>
      <c r="BI47" s="1018"/>
      <c r="BJ47" s="214"/>
      <c r="BK47" s="214"/>
      <c r="BL47" s="214"/>
      <c r="BM47" s="214"/>
      <c r="BN47" s="214"/>
      <c r="BO47" s="223"/>
      <c r="BP47" s="223"/>
      <c r="BQ47" s="220">
        <v>41</v>
      </c>
      <c r="BR47" s="221"/>
      <c r="BS47" s="1038"/>
      <c r="BT47" s="1039"/>
      <c r="BU47" s="1039"/>
      <c r="BV47" s="1039"/>
      <c r="BW47" s="1039"/>
      <c r="BX47" s="1039"/>
      <c r="BY47" s="1039"/>
      <c r="BZ47" s="1039"/>
      <c r="CA47" s="1039"/>
      <c r="CB47" s="1039"/>
      <c r="CC47" s="1039"/>
      <c r="CD47" s="1039"/>
      <c r="CE47" s="1039"/>
      <c r="CF47" s="1039"/>
      <c r="CG47" s="1060"/>
      <c r="CH47" s="1035"/>
      <c r="CI47" s="1036"/>
      <c r="CJ47" s="1036"/>
      <c r="CK47" s="1036"/>
      <c r="CL47" s="1037"/>
      <c r="CM47" s="1035"/>
      <c r="CN47" s="1036"/>
      <c r="CO47" s="1036"/>
      <c r="CP47" s="1036"/>
      <c r="CQ47" s="1037"/>
      <c r="CR47" s="1035"/>
      <c r="CS47" s="1036"/>
      <c r="CT47" s="1036"/>
      <c r="CU47" s="1036"/>
      <c r="CV47" s="1037"/>
      <c r="CW47" s="1035"/>
      <c r="CX47" s="1036"/>
      <c r="CY47" s="1036"/>
      <c r="CZ47" s="1036"/>
      <c r="DA47" s="1037"/>
      <c r="DB47" s="1035"/>
      <c r="DC47" s="1036"/>
      <c r="DD47" s="1036"/>
      <c r="DE47" s="1036"/>
      <c r="DF47" s="1037"/>
      <c r="DG47" s="1035"/>
      <c r="DH47" s="1036"/>
      <c r="DI47" s="1036"/>
      <c r="DJ47" s="1036"/>
      <c r="DK47" s="1037"/>
      <c r="DL47" s="1035"/>
      <c r="DM47" s="1036"/>
      <c r="DN47" s="1036"/>
      <c r="DO47" s="1036"/>
      <c r="DP47" s="1037"/>
      <c r="DQ47" s="1035"/>
      <c r="DR47" s="1036"/>
      <c r="DS47" s="1036"/>
      <c r="DT47" s="1036"/>
      <c r="DU47" s="1037"/>
      <c r="DV47" s="1038"/>
      <c r="DW47" s="1039"/>
      <c r="DX47" s="1039"/>
      <c r="DY47" s="1039"/>
      <c r="DZ47" s="1040"/>
      <c r="EA47" s="212"/>
    </row>
    <row r="48" spans="1:131" ht="26.25" customHeight="1" x14ac:dyDescent="0.2">
      <c r="A48" s="220">
        <v>21</v>
      </c>
      <c r="B48" s="1076"/>
      <c r="C48" s="1077"/>
      <c r="D48" s="1077"/>
      <c r="E48" s="1077"/>
      <c r="F48" s="1077"/>
      <c r="G48" s="1077"/>
      <c r="H48" s="1077"/>
      <c r="I48" s="1077"/>
      <c r="J48" s="1077"/>
      <c r="K48" s="1077"/>
      <c r="L48" s="1077"/>
      <c r="M48" s="1077"/>
      <c r="N48" s="1077"/>
      <c r="O48" s="1077"/>
      <c r="P48" s="1078"/>
      <c r="Q48" s="1084"/>
      <c r="R48" s="1085"/>
      <c r="S48" s="1085"/>
      <c r="T48" s="1085"/>
      <c r="U48" s="1085"/>
      <c r="V48" s="1085"/>
      <c r="W48" s="1085"/>
      <c r="X48" s="1085"/>
      <c r="Y48" s="1085"/>
      <c r="Z48" s="1085"/>
      <c r="AA48" s="1085"/>
      <c r="AB48" s="1085"/>
      <c r="AC48" s="1085"/>
      <c r="AD48" s="1085"/>
      <c r="AE48" s="1086"/>
      <c r="AF48" s="1081"/>
      <c r="AG48" s="1082"/>
      <c r="AH48" s="1082"/>
      <c r="AI48" s="1082"/>
      <c r="AJ48" s="1083"/>
      <c r="AK48" s="1025"/>
      <c r="AL48" s="1016"/>
      <c r="AM48" s="1016"/>
      <c r="AN48" s="1016"/>
      <c r="AO48" s="1016"/>
      <c r="AP48" s="1016"/>
      <c r="AQ48" s="1016"/>
      <c r="AR48" s="1016"/>
      <c r="AS48" s="1016"/>
      <c r="AT48" s="1016"/>
      <c r="AU48" s="1016"/>
      <c r="AV48" s="1016"/>
      <c r="AW48" s="1016"/>
      <c r="AX48" s="1016"/>
      <c r="AY48" s="1016"/>
      <c r="AZ48" s="1087"/>
      <c r="BA48" s="1087"/>
      <c r="BB48" s="1087"/>
      <c r="BC48" s="1087"/>
      <c r="BD48" s="1087"/>
      <c r="BE48" s="1017"/>
      <c r="BF48" s="1017"/>
      <c r="BG48" s="1017"/>
      <c r="BH48" s="1017"/>
      <c r="BI48" s="1018"/>
      <c r="BJ48" s="214"/>
      <c r="BK48" s="214"/>
      <c r="BL48" s="214"/>
      <c r="BM48" s="214"/>
      <c r="BN48" s="214"/>
      <c r="BO48" s="223"/>
      <c r="BP48" s="223"/>
      <c r="BQ48" s="220">
        <v>42</v>
      </c>
      <c r="BR48" s="221"/>
      <c r="BS48" s="1038"/>
      <c r="BT48" s="1039"/>
      <c r="BU48" s="1039"/>
      <c r="BV48" s="1039"/>
      <c r="BW48" s="1039"/>
      <c r="BX48" s="1039"/>
      <c r="BY48" s="1039"/>
      <c r="BZ48" s="1039"/>
      <c r="CA48" s="1039"/>
      <c r="CB48" s="1039"/>
      <c r="CC48" s="1039"/>
      <c r="CD48" s="1039"/>
      <c r="CE48" s="1039"/>
      <c r="CF48" s="1039"/>
      <c r="CG48" s="1060"/>
      <c r="CH48" s="1035"/>
      <c r="CI48" s="1036"/>
      <c r="CJ48" s="1036"/>
      <c r="CK48" s="1036"/>
      <c r="CL48" s="1037"/>
      <c r="CM48" s="1035"/>
      <c r="CN48" s="1036"/>
      <c r="CO48" s="1036"/>
      <c r="CP48" s="1036"/>
      <c r="CQ48" s="1037"/>
      <c r="CR48" s="1035"/>
      <c r="CS48" s="1036"/>
      <c r="CT48" s="1036"/>
      <c r="CU48" s="1036"/>
      <c r="CV48" s="1037"/>
      <c r="CW48" s="1035"/>
      <c r="CX48" s="1036"/>
      <c r="CY48" s="1036"/>
      <c r="CZ48" s="1036"/>
      <c r="DA48" s="1037"/>
      <c r="DB48" s="1035"/>
      <c r="DC48" s="1036"/>
      <c r="DD48" s="1036"/>
      <c r="DE48" s="1036"/>
      <c r="DF48" s="1037"/>
      <c r="DG48" s="1035"/>
      <c r="DH48" s="1036"/>
      <c r="DI48" s="1036"/>
      <c r="DJ48" s="1036"/>
      <c r="DK48" s="1037"/>
      <c r="DL48" s="1035"/>
      <c r="DM48" s="1036"/>
      <c r="DN48" s="1036"/>
      <c r="DO48" s="1036"/>
      <c r="DP48" s="1037"/>
      <c r="DQ48" s="1035"/>
      <c r="DR48" s="1036"/>
      <c r="DS48" s="1036"/>
      <c r="DT48" s="1036"/>
      <c r="DU48" s="1037"/>
      <c r="DV48" s="1038"/>
      <c r="DW48" s="1039"/>
      <c r="DX48" s="1039"/>
      <c r="DY48" s="1039"/>
      <c r="DZ48" s="1040"/>
      <c r="EA48" s="212"/>
    </row>
    <row r="49" spans="1:131" ht="26.25" customHeight="1" x14ac:dyDescent="0.2">
      <c r="A49" s="220">
        <v>22</v>
      </c>
      <c r="B49" s="1076"/>
      <c r="C49" s="1077"/>
      <c r="D49" s="1077"/>
      <c r="E49" s="1077"/>
      <c r="F49" s="1077"/>
      <c r="G49" s="1077"/>
      <c r="H49" s="1077"/>
      <c r="I49" s="1077"/>
      <c r="J49" s="1077"/>
      <c r="K49" s="1077"/>
      <c r="L49" s="1077"/>
      <c r="M49" s="1077"/>
      <c r="N49" s="1077"/>
      <c r="O49" s="1077"/>
      <c r="P49" s="1078"/>
      <c r="Q49" s="1084"/>
      <c r="R49" s="1085"/>
      <c r="S49" s="1085"/>
      <c r="T49" s="1085"/>
      <c r="U49" s="1085"/>
      <c r="V49" s="1085"/>
      <c r="W49" s="1085"/>
      <c r="X49" s="1085"/>
      <c r="Y49" s="1085"/>
      <c r="Z49" s="1085"/>
      <c r="AA49" s="1085"/>
      <c r="AB49" s="1085"/>
      <c r="AC49" s="1085"/>
      <c r="AD49" s="1085"/>
      <c r="AE49" s="1086"/>
      <c r="AF49" s="1081"/>
      <c r="AG49" s="1082"/>
      <c r="AH49" s="1082"/>
      <c r="AI49" s="1082"/>
      <c r="AJ49" s="1083"/>
      <c r="AK49" s="1025"/>
      <c r="AL49" s="1016"/>
      <c r="AM49" s="1016"/>
      <c r="AN49" s="1016"/>
      <c r="AO49" s="1016"/>
      <c r="AP49" s="1016"/>
      <c r="AQ49" s="1016"/>
      <c r="AR49" s="1016"/>
      <c r="AS49" s="1016"/>
      <c r="AT49" s="1016"/>
      <c r="AU49" s="1016"/>
      <c r="AV49" s="1016"/>
      <c r="AW49" s="1016"/>
      <c r="AX49" s="1016"/>
      <c r="AY49" s="1016"/>
      <c r="AZ49" s="1087"/>
      <c r="BA49" s="1087"/>
      <c r="BB49" s="1087"/>
      <c r="BC49" s="1087"/>
      <c r="BD49" s="1087"/>
      <c r="BE49" s="1017"/>
      <c r="BF49" s="1017"/>
      <c r="BG49" s="1017"/>
      <c r="BH49" s="1017"/>
      <c r="BI49" s="1018"/>
      <c r="BJ49" s="214"/>
      <c r="BK49" s="214"/>
      <c r="BL49" s="214"/>
      <c r="BM49" s="214"/>
      <c r="BN49" s="214"/>
      <c r="BO49" s="223"/>
      <c r="BP49" s="223"/>
      <c r="BQ49" s="220">
        <v>43</v>
      </c>
      <c r="BR49" s="221"/>
      <c r="BS49" s="1038"/>
      <c r="BT49" s="1039"/>
      <c r="BU49" s="1039"/>
      <c r="BV49" s="1039"/>
      <c r="BW49" s="1039"/>
      <c r="BX49" s="1039"/>
      <c r="BY49" s="1039"/>
      <c r="BZ49" s="1039"/>
      <c r="CA49" s="1039"/>
      <c r="CB49" s="1039"/>
      <c r="CC49" s="1039"/>
      <c r="CD49" s="1039"/>
      <c r="CE49" s="1039"/>
      <c r="CF49" s="1039"/>
      <c r="CG49" s="1060"/>
      <c r="CH49" s="1035"/>
      <c r="CI49" s="1036"/>
      <c r="CJ49" s="1036"/>
      <c r="CK49" s="1036"/>
      <c r="CL49" s="1037"/>
      <c r="CM49" s="1035"/>
      <c r="CN49" s="1036"/>
      <c r="CO49" s="1036"/>
      <c r="CP49" s="1036"/>
      <c r="CQ49" s="1037"/>
      <c r="CR49" s="1035"/>
      <c r="CS49" s="1036"/>
      <c r="CT49" s="1036"/>
      <c r="CU49" s="1036"/>
      <c r="CV49" s="1037"/>
      <c r="CW49" s="1035"/>
      <c r="CX49" s="1036"/>
      <c r="CY49" s="1036"/>
      <c r="CZ49" s="1036"/>
      <c r="DA49" s="1037"/>
      <c r="DB49" s="1035"/>
      <c r="DC49" s="1036"/>
      <c r="DD49" s="1036"/>
      <c r="DE49" s="1036"/>
      <c r="DF49" s="1037"/>
      <c r="DG49" s="1035"/>
      <c r="DH49" s="1036"/>
      <c r="DI49" s="1036"/>
      <c r="DJ49" s="1036"/>
      <c r="DK49" s="1037"/>
      <c r="DL49" s="1035"/>
      <c r="DM49" s="1036"/>
      <c r="DN49" s="1036"/>
      <c r="DO49" s="1036"/>
      <c r="DP49" s="1037"/>
      <c r="DQ49" s="1035"/>
      <c r="DR49" s="1036"/>
      <c r="DS49" s="1036"/>
      <c r="DT49" s="1036"/>
      <c r="DU49" s="1037"/>
      <c r="DV49" s="1038"/>
      <c r="DW49" s="1039"/>
      <c r="DX49" s="1039"/>
      <c r="DY49" s="1039"/>
      <c r="DZ49" s="1040"/>
      <c r="EA49" s="212"/>
    </row>
    <row r="50" spans="1:131" ht="26.25" customHeight="1" x14ac:dyDescent="0.2">
      <c r="A50" s="220">
        <v>23</v>
      </c>
      <c r="B50" s="1076"/>
      <c r="C50" s="1077"/>
      <c r="D50" s="1077"/>
      <c r="E50" s="1077"/>
      <c r="F50" s="1077"/>
      <c r="G50" s="1077"/>
      <c r="H50" s="1077"/>
      <c r="I50" s="1077"/>
      <c r="J50" s="1077"/>
      <c r="K50" s="1077"/>
      <c r="L50" s="1077"/>
      <c r="M50" s="1077"/>
      <c r="N50" s="1077"/>
      <c r="O50" s="1077"/>
      <c r="P50" s="1078"/>
      <c r="Q50" s="1079"/>
      <c r="R50" s="1071"/>
      <c r="S50" s="1071"/>
      <c r="T50" s="1071"/>
      <c r="U50" s="1071"/>
      <c r="V50" s="1071"/>
      <c r="W50" s="1071"/>
      <c r="X50" s="1071"/>
      <c r="Y50" s="1071"/>
      <c r="Z50" s="1071"/>
      <c r="AA50" s="1071"/>
      <c r="AB50" s="1071"/>
      <c r="AC50" s="1071"/>
      <c r="AD50" s="1071"/>
      <c r="AE50" s="1080"/>
      <c r="AF50" s="1081"/>
      <c r="AG50" s="1082"/>
      <c r="AH50" s="1082"/>
      <c r="AI50" s="1082"/>
      <c r="AJ50" s="1083"/>
      <c r="AK50" s="1070"/>
      <c r="AL50" s="1071"/>
      <c r="AM50" s="1071"/>
      <c r="AN50" s="1071"/>
      <c r="AO50" s="1071"/>
      <c r="AP50" s="1071"/>
      <c r="AQ50" s="1071"/>
      <c r="AR50" s="1071"/>
      <c r="AS50" s="1071"/>
      <c r="AT50" s="1071"/>
      <c r="AU50" s="1071"/>
      <c r="AV50" s="1071"/>
      <c r="AW50" s="1071"/>
      <c r="AX50" s="1071"/>
      <c r="AY50" s="1071"/>
      <c r="AZ50" s="1072"/>
      <c r="BA50" s="1072"/>
      <c r="BB50" s="1072"/>
      <c r="BC50" s="1072"/>
      <c r="BD50" s="1072"/>
      <c r="BE50" s="1017"/>
      <c r="BF50" s="1017"/>
      <c r="BG50" s="1017"/>
      <c r="BH50" s="1017"/>
      <c r="BI50" s="1018"/>
      <c r="BJ50" s="214"/>
      <c r="BK50" s="214"/>
      <c r="BL50" s="214"/>
      <c r="BM50" s="214"/>
      <c r="BN50" s="214"/>
      <c r="BO50" s="223"/>
      <c r="BP50" s="223"/>
      <c r="BQ50" s="220">
        <v>44</v>
      </c>
      <c r="BR50" s="221"/>
      <c r="BS50" s="1038"/>
      <c r="BT50" s="1039"/>
      <c r="BU50" s="1039"/>
      <c r="BV50" s="1039"/>
      <c r="BW50" s="1039"/>
      <c r="BX50" s="1039"/>
      <c r="BY50" s="1039"/>
      <c r="BZ50" s="1039"/>
      <c r="CA50" s="1039"/>
      <c r="CB50" s="1039"/>
      <c r="CC50" s="1039"/>
      <c r="CD50" s="1039"/>
      <c r="CE50" s="1039"/>
      <c r="CF50" s="1039"/>
      <c r="CG50" s="1060"/>
      <c r="CH50" s="1035"/>
      <c r="CI50" s="1036"/>
      <c r="CJ50" s="1036"/>
      <c r="CK50" s="1036"/>
      <c r="CL50" s="1037"/>
      <c r="CM50" s="1035"/>
      <c r="CN50" s="1036"/>
      <c r="CO50" s="1036"/>
      <c r="CP50" s="1036"/>
      <c r="CQ50" s="1037"/>
      <c r="CR50" s="1035"/>
      <c r="CS50" s="1036"/>
      <c r="CT50" s="1036"/>
      <c r="CU50" s="1036"/>
      <c r="CV50" s="1037"/>
      <c r="CW50" s="1035"/>
      <c r="CX50" s="1036"/>
      <c r="CY50" s="1036"/>
      <c r="CZ50" s="1036"/>
      <c r="DA50" s="1037"/>
      <c r="DB50" s="1035"/>
      <c r="DC50" s="1036"/>
      <c r="DD50" s="1036"/>
      <c r="DE50" s="1036"/>
      <c r="DF50" s="1037"/>
      <c r="DG50" s="1035"/>
      <c r="DH50" s="1036"/>
      <c r="DI50" s="1036"/>
      <c r="DJ50" s="1036"/>
      <c r="DK50" s="1037"/>
      <c r="DL50" s="1035"/>
      <c r="DM50" s="1036"/>
      <c r="DN50" s="1036"/>
      <c r="DO50" s="1036"/>
      <c r="DP50" s="1037"/>
      <c r="DQ50" s="1035"/>
      <c r="DR50" s="1036"/>
      <c r="DS50" s="1036"/>
      <c r="DT50" s="1036"/>
      <c r="DU50" s="1037"/>
      <c r="DV50" s="1038"/>
      <c r="DW50" s="1039"/>
      <c r="DX50" s="1039"/>
      <c r="DY50" s="1039"/>
      <c r="DZ50" s="1040"/>
      <c r="EA50" s="212"/>
    </row>
    <row r="51" spans="1:131" ht="26.25" customHeight="1" x14ac:dyDescent="0.2">
      <c r="A51" s="220">
        <v>24</v>
      </c>
      <c r="B51" s="1076"/>
      <c r="C51" s="1077"/>
      <c r="D51" s="1077"/>
      <c r="E51" s="1077"/>
      <c r="F51" s="1077"/>
      <c r="G51" s="1077"/>
      <c r="H51" s="1077"/>
      <c r="I51" s="1077"/>
      <c r="J51" s="1077"/>
      <c r="K51" s="1077"/>
      <c r="L51" s="1077"/>
      <c r="M51" s="1077"/>
      <c r="N51" s="1077"/>
      <c r="O51" s="1077"/>
      <c r="P51" s="1078"/>
      <c r="Q51" s="1079"/>
      <c r="R51" s="1071"/>
      <c r="S51" s="1071"/>
      <c r="T51" s="1071"/>
      <c r="U51" s="1071"/>
      <c r="V51" s="1071"/>
      <c r="W51" s="1071"/>
      <c r="X51" s="1071"/>
      <c r="Y51" s="1071"/>
      <c r="Z51" s="1071"/>
      <c r="AA51" s="1071"/>
      <c r="AB51" s="1071"/>
      <c r="AC51" s="1071"/>
      <c r="AD51" s="1071"/>
      <c r="AE51" s="1080"/>
      <c r="AF51" s="1081"/>
      <c r="AG51" s="1082"/>
      <c r="AH51" s="1082"/>
      <c r="AI51" s="1082"/>
      <c r="AJ51" s="1083"/>
      <c r="AK51" s="1070"/>
      <c r="AL51" s="1071"/>
      <c r="AM51" s="1071"/>
      <c r="AN51" s="1071"/>
      <c r="AO51" s="1071"/>
      <c r="AP51" s="1071"/>
      <c r="AQ51" s="1071"/>
      <c r="AR51" s="1071"/>
      <c r="AS51" s="1071"/>
      <c r="AT51" s="1071"/>
      <c r="AU51" s="1071"/>
      <c r="AV51" s="1071"/>
      <c r="AW51" s="1071"/>
      <c r="AX51" s="1071"/>
      <c r="AY51" s="1071"/>
      <c r="AZ51" s="1072"/>
      <c r="BA51" s="1072"/>
      <c r="BB51" s="1072"/>
      <c r="BC51" s="1072"/>
      <c r="BD51" s="1072"/>
      <c r="BE51" s="1017"/>
      <c r="BF51" s="1017"/>
      <c r="BG51" s="1017"/>
      <c r="BH51" s="1017"/>
      <c r="BI51" s="1018"/>
      <c r="BJ51" s="214"/>
      <c r="BK51" s="214"/>
      <c r="BL51" s="214"/>
      <c r="BM51" s="214"/>
      <c r="BN51" s="214"/>
      <c r="BO51" s="223"/>
      <c r="BP51" s="223"/>
      <c r="BQ51" s="220">
        <v>45</v>
      </c>
      <c r="BR51" s="221"/>
      <c r="BS51" s="1038"/>
      <c r="BT51" s="1039"/>
      <c r="BU51" s="1039"/>
      <c r="BV51" s="1039"/>
      <c r="BW51" s="1039"/>
      <c r="BX51" s="1039"/>
      <c r="BY51" s="1039"/>
      <c r="BZ51" s="1039"/>
      <c r="CA51" s="1039"/>
      <c r="CB51" s="1039"/>
      <c r="CC51" s="1039"/>
      <c r="CD51" s="1039"/>
      <c r="CE51" s="1039"/>
      <c r="CF51" s="1039"/>
      <c r="CG51" s="1060"/>
      <c r="CH51" s="1035"/>
      <c r="CI51" s="1036"/>
      <c r="CJ51" s="1036"/>
      <c r="CK51" s="1036"/>
      <c r="CL51" s="1037"/>
      <c r="CM51" s="1035"/>
      <c r="CN51" s="1036"/>
      <c r="CO51" s="1036"/>
      <c r="CP51" s="1036"/>
      <c r="CQ51" s="1037"/>
      <c r="CR51" s="1035"/>
      <c r="CS51" s="1036"/>
      <c r="CT51" s="1036"/>
      <c r="CU51" s="1036"/>
      <c r="CV51" s="1037"/>
      <c r="CW51" s="1035"/>
      <c r="CX51" s="1036"/>
      <c r="CY51" s="1036"/>
      <c r="CZ51" s="1036"/>
      <c r="DA51" s="1037"/>
      <c r="DB51" s="1035"/>
      <c r="DC51" s="1036"/>
      <c r="DD51" s="1036"/>
      <c r="DE51" s="1036"/>
      <c r="DF51" s="1037"/>
      <c r="DG51" s="1035"/>
      <c r="DH51" s="1036"/>
      <c r="DI51" s="1036"/>
      <c r="DJ51" s="1036"/>
      <c r="DK51" s="1037"/>
      <c r="DL51" s="1035"/>
      <c r="DM51" s="1036"/>
      <c r="DN51" s="1036"/>
      <c r="DO51" s="1036"/>
      <c r="DP51" s="1037"/>
      <c r="DQ51" s="1035"/>
      <c r="DR51" s="1036"/>
      <c r="DS51" s="1036"/>
      <c r="DT51" s="1036"/>
      <c r="DU51" s="1037"/>
      <c r="DV51" s="1038"/>
      <c r="DW51" s="1039"/>
      <c r="DX51" s="1039"/>
      <c r="DY51" s="1039"/>
      <c r="DZ51" s="1040"/>
      <c r="EA51" s="212"/>
    </row>
    <row r="52" spans="1:131" ht="26.25" customHeight="1" x14ac:dyDescent="0.2">
      <c r="A52" s="220">
        <v>25</v>
      </c>
      <c r="B52" s="1076"/>
      <c r="C52" s="1077"/>
      <c r="D52" s="1077"/>
      <c r="E52" s="1077"/>
      <c r="F52" s="1077"/>
      <c r="G52" s="1077"/>
      <c r="H52" s="1077"/>
      <c r="I52" s="1077"/>
      <c r="J52" s="1077"/>
      <c r="K52" s="1077"/>
      <c r="L52" s="1077"/>
      <c r="M52" s="1077"/>
      <c r="N52" s="1077"/>
      <c r="O52" s="1077"/>
      <c r="P52" s="1078"/>
      <c r="Q52" s="1079"/>
      <c r="R52" s="1071"/>
      <c r="S52" s="1071"/>
      <c r="T52" s="1071"/>
      <c r="U52" s="1071"/>
      <c r="V52" s="1071"/>
      <c r="W52" s="1071"/>
      <c r="X52" s="1071"/>
      <c r="Y52" s="1071"/>
      <c r="Z52" s="1071"/>
      <c r="AA52" s="1071"/>
      <c r="AB52" s="1071"/>
      <c r="AC52" s="1071"/>
      <c r="AD52" s="1071"/>
      <c r="AE52" s="1080"/>
      <c r="AF52" s="1081"/>
      <c r="AG52" s="1082"/>
      <c r="AH52" s="1082"/>
      <c r="AI52" s="1082"/>
      <c r="AJ52" s="1083"/>
      <c r="AK52" s="1070"/>
      <c r="AL52" s="1071"/>
      <c r="AM52" s="1071"/>
      <c r="AN52" s="1071"/>
      <c r="AO52" s="1071"/>
      <c r="AP52" s="1071"/>
      <c r="AQ52" s="1071"/>
      <c r="AR52" s="1071"/>
      <c r="AS52" s="1071"/>
      <c r="AT52" s="1071"/>
      <c r="AU52" s="1071"/>
      <c r="AV52" s="1071"/>
      <c r="AW52" s="1071"/>
      <c r="AX52" s="1071"/>
      <c r="AY52" s="1071"/>
      <c r="AZ52" s="1072"/>
      <c r="BA52" s="1072"/>
      <c r="BB52" s="1072"/>
      <c r="BC52" s="1072"/>
      <c r="BD52" s="1072"/>
      <c r="BE52" s="1017"/>
      <c r="BF52" s="1017"/>
      <c r="BG52" s="1017"/>
      <c r="BH52" s="1017"/>
      <c r="BI52" s="1018"/>
      <c r="BJ52" s="214"/>
      <c r="BK52" s="214"/>
      <c r="BL52" s="214"/>
      <c r="BM52" s="214"/>
      <c r="BN52" s="214"/>
      <c r="BO52" s="223"/>
      <c r="BP52" s="223"/>
      <c r="BQ52" s="220">
        <v>46</v>
      </c>
      <c r="BR52" s="221"/>
      <c r="BS52" s="1038"/>
      <c r="BT52" s="1039"/>
      <c r="BU52" s="1039"/>
      <c r="BV52" s="1039"/>
      <c r="BW52" s="1039"/>
      <c r="BX52" s="1039"/>
      <c r="BY52" s="1039"/>
      <c r="BZ52" s="1039"/>
      <c r="CA52" s="1039"/>
      <c r="CB52" s="1039"/>
      <c r="CC52" s="1039"/>
      <c r="CD52" s="1039"/>
      <c r="CE52" s="1039"/>
      <c r="CF52" s="1039"/>
      <c r="CG52" s="1060"/>
      <c r="CH52" s="1035"/>
      <c r="CI52" s="1036"/>
      <c r="CJ52" s="1036"/>
      <c r="CK52" s="1036"/>
      <c r="CL52" s="1037"/>
      <c r="CM52" s="1035"/>
      <c r="CN52" s="1036"/>
      <c r="CO52" s="1036"/>
      <c r="CP52" s="1036"/>
      <c r="CQ52" s="1037"/>
      <c r="CR52" s="1035"/>
      <c r="CS52" s="1036"/>
      <c r="CT52" s="1036"/>
      <c r="CU52" s="1036"/>
      <c r="CV52" s="1037"/>
      <c r="CW52" s="1035"/>
      <c r="CX52" s="1036"/>
      <c r="CY52" s="1036"/>
      <c r="CZ52" s="1036"/>
      <c r="DA52" s="1037"/>
      <c r="DB52" s="1035"/>
      <c r="DC52" s="1036"/>
      <c r="DD52" s="1036"/>
      <c r="DE52" s="1036"/>
      <c r="DF52" s="1037"/>
      <c r="DG52" s="1035"/>
      <c r="DH52" s="1036"/>
      <c r="DI52" s="1036"/>
      <c r="DJ52" s="1036"/>
      <c r="DK52" s="1037"/>
      <c r="DL52" s="1035"/>
      <c r="DM52" s="1036"/>
      <c r="DN52" s="1036"/>
      <c r="DO52" s="1036"/>
      <c r="DP52" s="1037"/>
      <c r="DQ52" s="1035"/>
      <c r="DR52" s="1036"/>
      <c r="DS52" s="1036"/>
      <c r="DT52" s="1036"/>
      <c r="DU52" s="1037"/>
      <c r="DV52" s="1038"/>
      <c r="DW52" s="1039"/>
      <c r="DX52" s="1039"/>
      <c r="DY52" s="1039"/>
      <c r="DZ52" s="1040"/>
      <c r="EA52" s="212"/>
    </row>
    <row r="53" spans="1:131" ht="26.25" customHeight="1" x14ac:dyDescent="0.2">
      <c r="A53" s="220">
        <v>26</v>
      </c>
      <c r="B53" s="1076"/>
      <c r="C53" s="1077"/>
      <c r="D53" s="1077"/>
      <c r="E53" s="1077"/>
      <c r="F53" s="1077"/>
      <c r="G53" s="1077"/>
      <c r="H53" s="1077"/>
      <c r="I53" s="1077"/>
      <c r="J53" s="1077"/>
      <c r="K53" s="1077"/>
      <c r="L53" s="1077"/>
      <c r="M53" s="1077"/>
      <c r="N53" s="1077"/>
      <c r="O53" s="1077"/>
      <c r="P53" s="1078"/>
      <c r="Q53" s="1079"/>
      <c r="R53" s="1071"/>
      <c r="S53" s="1071"/>
      <c r="T53" s="1071"/>
      <c r="U53" s="1071"/>
      <c r="V53" s="1071"/>
      <c r="W53" s="1071"/>
      <c r="X53" s="1071"/>
      <c r="Y53" s="1071"/>
      <c r="Z53" s="1071"/>
      <c r="AA53" s="1071"/>
      <c r="AB53" s="1071"/>
      <c r="AC53" s="1071"/>
      <c r="AD53" s="1071"/>
      <c r="AE53" s="1080"/>
      <c r="AF53" s="1081"/>
      <c r="AG53" s="1082"/>
      <c r="AH53" s="1082"/>
      <c r="AI53" s="1082"/>
      <c r="AJ53" s="1083"/>
      <c r="AK53" s="1070"/>
      <c r="AL53" s="1071"/>
      <c r="AM53" s="1071"/>
      <c r="AN53" s="1071"/>
      <c r="AO53" s="1071"/>
      <c r="AP53" s="1071"/>
      <c r="AQ53" s="1071"/>
      <c r="AR53" s="1071"/>
      <c r="AS53" s="1071"/>
      <c r="AT53" s="1071"/>
      <c r="AU53" s="1071"/>
      <c r="AV53" s="1071"/>
      <c r="AW53" s="1071"/>
      <c r="AX53" s="1071"/>
      <c r="AY53" s="1071"/>
      <c r="AZ53" s="1072"/>
      <c r="BA53" s="1072"/>
      <c r="BB53" s="1072"/>
      <c r="BC53" s="1072"/>
      <c r="BD53" s="1072"/>
      <c r="BE53" s="1017"/>
      <c r="BF53" s="1017"/>
      <c r="BG53" s="1017"/>
      <c r="BH53" s="1017"/>
      <c r="BI53" s="1018"/>
      <c r="BJ53" s="214"/>
      <c r="BK53" s="214"/>
      <c r="BL53" s="214"/>
      <c r="BM53" s="214"/>
      <c r="BN53" s="214"/>
      <c r="BO53" s="223"/>
      <c r="BP53" s="223"/>
      <c r="BQ53" s="220">
        <v>47</v>
      </c>
      <c r="BR53" s="221"/>
      <c r="BS53" s="1038"/>
      <c r="BT53" s="1039"/>
      <c r="BU53" s="1039"/>
      <c r="BV53" s="1039"/>
      <c r="BW53" s="1039"/>
      <c r="BX53" s="1039"/>
      <c r="BY53" s="1039"/>
      <c r="BZ53" s="1039"/>
      <c r="CA53" s="1039"/>
      <c r="CB53" s="1039"/>
      <c r="CC53" s="1039"/>
      <c r="CD53" s="1039"/>
      <c r="CE53" s="1039"/>
      <c r="CF53" s="1039"/>
      <c r="CG53" s="1060"/>
      <c r="CH53" s="1035"/>
      <c r="CI53" s="1036"/>
      <c r="CJ53" s="1036"/>
      <c r="CK53" s="1036"/>
      <c r="CL53" s="1037"/>
      <c r="CM53" s="1035"/>
      <c r="CN53" s="1036"/>
      <c r="CO53" s="1036"/>
      <c r="CP53" s="1036"/>
      <c r="CQ53" s="1037"/>
      <c r="CR53" s="1035"/>
      <c r="CS53" s="1036"/>
      <c r="CT53" s="1036"/>
      <c r="CU53" s="1036"/>
      <c r="CV53" s="1037"/>
      <c r="CW53" s="1035"/>
      <c r="CX53" s="1036"/>
      <c r="CY53" s="1036"/>
      <c r="CZ53" s="1036"/>
      <c r="DA53" s="1037"/>
      <c r="DB53" s="1035"/>
      <c r="DC53" s="1036"/>
      <c r="DD53" s="1036"/>
      <c r="DE53" s="1036"/>
      <c r="DF53" s="1037"/>
      <c r="DG53" s="1035"/>
      <c r="DH53" s="1036"/>
      <c r="DI53" s="1036"/>
      <c r="DJ53" s="1036"/>
      <c r="DK53" s="1037"/>
      <c r="DL53" s="1035"/>
      <c r="DM53" s="1036"/>
      <c r="DN53" s="1036"/>
      <c r="DO53" s="1036"/>
      <c r="DP53" s="1037"/>
      <c r="DQ53" s="1035"/>
      <c r="DR53" s="1036"/>
      <c r="DS53" s="1036"/>
      <c r="DT53" s="1036"/>
      <c r="DU53" s="1037"/>
      <c r="DV53" s="1038"/>
      <c r="DW53" s="1039"/>
      <c r="DX53" s="1039"/>
      <c r="DY53" s="1039"/>
      <c r="DZ53" s="1040"/>
      <c r="EA53" s="212"/>
    </row>
    <row r="54" spans="1:131" ht="26.25" customHeight="1" x14ac:dyDescent="0.2">
      <c r="A54" s="220">
        <v>27</v>
      </c>
      <c r="B54" s="1076"/>
      <c r="C54" s="1077"/>
      <c r="D54" s="1077"/>
      <c r="E54" s="1077"/>
      <c r="F54" s="1077"/>
      <c r="G54" s="1077"/>
      <c r="H54" s="1077"/>
      <c r="I54" s="1077"/>
      <c r="J54" s="1077"/>
      <c r="K54" s="1077"/>
      <c r="L54" s="1077"/>
      <c r="M54" s="1077"/>
      <c r="N54" s="1077"/>
      <c r="O54" s="1077"/>
      <c r="P54" s="1078"/>
      <c r="Q54" s="1079"/>
      <c r="R54" s="1071"/>
      <c r="S54" s="1071"/>
      <c r="T54" s="1071"/>
      <c r="U54" s="1071"/>
      <c r="V54" s="1071"/>
      <c r="W54" s="1071"/>
      <c r="X54" s="1071"/>
      <c r="Y54" s="1071"/>
      <c r="Z54" s="1071"/>
      <c r="AA54" s="1071"/>
      <c r="AB54" s="1071"/>
      <c r="AC54" s="1071"/>
      <c r="AD54" s="1071"/>
      <c r="AE54" s="1080"/>
      <c r="AF54" s="1081"/>
      <c r="AG54" s="1082"/>
      <c r="AH54" s="1082"/>
      <c r="AI54" s="1082"/>
      <c r="AJ54" s="1083"/>
      <c r="AK54" s="1070"/>
      <c r="AL54" s="1071"/>
      <c r="AM54" s="1071"/>
      <c r="AN54" s="1071"/>
      <c r="AO54" s="1071"/>
      <c r="AP54" s="1071"/>
      <c r="AQ54" s="1071"/>
      <c r="AR54" s="1071"/>
      <c r="AS54" s="1071"/>
      <c r="AT54" s="1071"/>
      <c r="AU54" s="1071"/>
      <c r="AV54" s="1071"/>
      <c r="AW54" s="1071"/>
      <c r="AX54" s="1071"/>
      <c r="AY54" s="1071"/>
      <c r="AZ54" s="1072"/>
      <c r="BA54" s="1072"/>
      <c r="BB54" s="1072"/>
      <c r="BC54" s="1072"/>
      <c r="BD54" s="1072"/>
      <c r="BE54" s="1017"/>
      <c r="BF54" s="1017"/>
      <c r="BG54" s="1017"/>
      <c r="BH54" s="1017"/>
      <c r="BI54" s="1018"/>
      <c r="BJ54" s="214"/>
      <c r="BK54" s="214"/>
      <c r="BL54" s="214"/>
      <c r="BM54" s="214"/>
      <c r="BN54" s="214"/>
      <c r="BO54" s="223"/>
      <c r="BP54" s="223"/>
      <c r="BQ54" s="220">
        <v>48</v>
      </c>
      <c r="BR54" s="221"/>
      <c r="BS54" s="1038"/>
      <c r="BT54" s="1039"/>
      <c r="BU54" s="1039"/>
      <c r="BV54" s="1039"/>
      <c r="BW54" s="1039"/>
      <c r="BX54" s="1039"/>
      <c r="BY54" s="1039"/>
      <c r="BZ54" s="1039"/>
      <c r="CA54" s="1039"/>
      <c r="CB54" s="1039"/>
      <c r="CC54" s="1039"/>
      <c r="CD54" s="1039"/>
      <c r="CE54" s="1039"/>
      <c r="CF54" s="1039"/>
      <c r="CG54" s="1060"/>
      <c r="CH54" s="1035"/>
      <c r="CI54" s="1036"/>
      <c r="CJ54" s="1036"/>
      <c r="CK54" s="1036"/>
      <c r="CL54" s="1037"/>
      <c r="CM54" s="1035"/>
      <c r="CN54" s="1036"/>
      <c r="CO54" s="1036"/>
      <c r="CP54" s="1036"/>
      <c r="CQ54" s="1037"/>
      <c r="CR54" s="1035"/>
      <c r="CS54" s="1036"/>
      <c r="CT54" s="1036"/>
      <c r="CU54" s="1036"/>
      <c r="CV54" s="1037"/>
      <c r="CW54" s="1035"/>
      <c r="CX54" s="1036"/>
      <c r="CY54" s="1036"/>
      <c r="CZ54" s="1036"/>
      <c r="DA54" s="1037"/>
      <c r="DB54" s="1035"/>
      <c r="DC54" s="1036"/>
      <c r="DD54" s="1036"/>
      <c r="DE54" s="1036"/>
      <c r="DF54" s="1037"/>
      <c r="DG54" s="1035"/>
      <c r="DH54" s="1036"/>
      <c r="DI54" s="1036"/>
      <c r="DJ54" s="1036"/>
      <c r="DK54" s="1037"/>
      <c r="DL54" s="1035"/>
      <c r="DM54" s="1036"/>
      <c r="DN54" s="1036"/>
      <c r="DO54" s="1036"/>
      <c r="DP54" s="1037"/>
      <c r="DQ54" s="1035"/>
      <c r="DR54" s="1036"/>
      <c r="DS54" s="1036"/>
      <c r="DT54" s="1036"/>
      <c r="DU54" s="1037"/>
      <c r="DV54" s="1038"/>
      <c r="DW54" s="1039"/>
      <c r="DX54" s="1039"/>
      <c r="DY54" s="1039"/>
      <c r="DZ54" s="1040"/>
      <c r="EA54" s="212"/>
    </row>
    <row r="55" spans="1:131" ht="26.25" customHeight="1" x14ac:dyDescent="0.2">
      <c r="A55" s="220">
        <v>28</v>
      </c>
      <c r="B55" s="1076"/>
      <c r="C55" s="1077"/>
      <c r="D55" s="1077"/>
      <c r="E55" s="1077"/>
      <c r="F55" s="1077"/>
      <c r="G55" s="1077"/>
      <c r="H55" s="1077"/>
      <c r="I55" s="1077"/>
      <c r="J55" s="1077"/>
      <c r="K55" s="1077"/>
      <c r="L55" s="1077"/>
      <c r="M55" s="1077"/>
      <c r="N55" s="1077"/>
      <c r="O55" s="1077"/>
      <c r="P55" s="1078"/>
      <c r="Q55" s="1079"/>
      <c r="R55" s="1071"/>
      <c r="S55" s="1071"/>
      <c r="T55" s="1071"/>
      <c r="U55" s="1071"/>
      <c r="V55" s="1071"/>
      <c r="W55" s="1071"/>
      <c r="X55" s="1071"/>
      <c r="Y55" s="1071"/>
      <c r="Z55" s="1071"/>
      <c r="AA55" s="1071"/>
      <c r="AB55" s="1071"/>
      <c r="AC55" s="1071"/>
      <c r="AD55" s="1071"/>
      <c r="AE55" s="1080"/>
      <c r="AF55" s="1081"/>
      <c r="AG55" s="1082"/>
      <c r="AH55" s="1082"/>
      <c r="AI55" s="1082"/>
      <c r="AJ55" s="1083"/>
      <c r="AK55" s="1070"/>
      <c r="AL55" s="1071"/>
      <c r="AM55" s="1071"/>
      <c r="AN55" s="1071"/>
      <c r="AO55" s="1071"/>
      <c r="AP55" s="1071"/>
      <c r="AQ55" s="1071"/>
      <c r="AR55" s="1071"/>
      <c r="AS55" s="1071"/>
      <c r="AT55" s="1071"/>
      <c r="AU55" s="1071"/>
      <c r="AV55" s="1071"/>
      <c r="AW55" s="1071"/>
      <c r="AX55" s="1071"/>
      <c r="AY55" s="1071"/>
      <c r="AZ55" s="1072"/>
      <c r="BA55" s="1072"/>
      <c r="BB55" s="1072"/>
      <c r="BC55" s="1072"/>
      <c r="BD55" s="1072"/>
      <c r="BE55" s="1017"/>
      <c r="BF55" s="1017"/>
      <c r="BG55" s="1017"/>
      <c r="BH55" s="1017"/>
      <c r="BI55" s="1018"/>
      <c r="BJ55" s="214"/>
      <c r="BK55" s="214"/>
      <c r="BL55" s="214"/>
      <c r="BM55" s="214"/>
      <c r="BN55" s="214"/>
      <c r="BO55" s="223"/>
      <c r="BP55" s="223"/>
      <c r="BQ55" s="220">
        <v>49</v>
      </c>
      <c r="BR55" s="221"/>
      <c r="BS55" s="1038"/>
      <c r="BT55" s="1039"/>
      <c r="BU55" s="1039"/>
      <c r="BV55" s="1039"/>
      <c r="BW55" s="1039"/>
      <c r="BX55" s="1039"/>
      <c r="BY55" s="1039"/>
      <c r="BZ55" s="1039"/>
      <c r="CA55" s="1039"/>
      <c r="CB55" s="1039"/>
      <c r="CC55" s="1039"/>
      <c r="CD55" s="1039"/>
      <c r="CE55" s="1039"/>
      <c r="CF55" s="1039"/>
      <c r="CG55" s="1060"/>
      <c r="CH55" s="1035"/>
      <c r="CI55" s="1036"/>
      <c r="CJ55" s="1036"/>
      <c r="CK55" s="1036"/>
      <c r="CL55" s="1037"/>
      <c r="CM55" s="1035"/>
      <c r="CN55" s="1036"/>
      <c r="CO55" s="1036"/>
      <c r="CP55" s="1036"/>
      <c r="CQ55" s="1037"/>
      <c r="CR55" s="1035"/>
      <c r="CS55" s="1036"/>
      <c r="CT55" s="1036"/>
      <c r="CU55" s="1036"/>
      <c r="CV55" s="1037"/>
      <c r="CW55" s="1035"/>
      <c r="CX55" s="1036"/>
      <c r="CY55" s="1036"/>
      <c r="CZ55" s="1036"/>
      <c r="DA55" s="1037"/>
      <c r="DB55" s="1035"/>
      <c r="DC55" s="1036"/>
      <c r="DD55" s="1036"/>
      <c r="DE55" s="1036"/>
      <c r="DF55" s="1037"/>
      <c r="DG55" s="1035"/>
      <c r="DH55" s="1036"/>
      <c r="DI55" s="1036"/>
      <c r="DJ55" s="1036"/>
      <c r="DK55" s="1037"/>
      <c r="DL55" s="1035"/>
      <c r="DM55" s="1036"/>
      <c r="DN55" s="1036"/>
      <c r="DO55" s="1036"/>
      <c r="DP55" s="1037"/>
      <c r="DQ55" s="1035"/>
      <c r="DR55" s="1036"/>
      <c r="DS55" s="1036"/>
      <c r="DT55" s="1036"/>
      <c r="DU55" s="1037"/>
      <c r="DV55" s="1038"/>
      <c r="DW55" s="1039"/>
      <c r="DX55" s="1039"/>
      <c r="DY55" s="1039"/>
      <c r="DZ55" s="1040"/>
      <c r="EA55" s="212"/>
    </row>
    <row r="56" spans="1:131" ht="26.25" customHeight="1" x14ac:dyDescent="0.2">
      <c r="A56" s="220">
        <v>29</v>
      </c>
      <c r="B56" s="1076"/>
      <c r="C56" s="1077"/>
      <c r="D56" s="1077"/>
      <c r="E56" s="1077"/>
      <c r="F56" s="1077"/>
      <c r="G56" s="1077"/>
      <c r="H56" s="1077"/>
      <c r="I56" s="1077"/>
      <c r="J56" s="1077"/>
      <c r="K56" s="1077"/>
      <c r="L56" s="1077"/>
      <c r="M56" s="1077"/>
      <c r="N56" s="1077"/>
      <c r="O56" s="1077"/>
      <c r="P56" s="1078"/>
      <c r="Q56" s="1079"/>
      <c r="R56" s="1071"/>
      <c r="S56" s="1071"/>
      <c r="T56" s="1071"/>
      <c r="U56" s="1071"/>
      <c r="V56" s="1071"/>
      <c r="W56" s="1071"/>
      <c r="X56" s="1071"/>
      <c r="Y56" s="1071"/>
      <c r="Z56" s="1071"/>
      <c r="AA56" s="1071"/>
      <c r="AB56" s="1071"/>
      <c r="AC56" s="1071"/>
      <c r="AD56" s="1071"/>
      <c r="AE56" s="1080"/>
      <c r="AF56" s="1081"/>
      <c r="AG56" s="1082"/>
      <c r="AH56" s="1082"/>
      <c r="AI56" s="1082"/>
      <c r="AJ56" s="1083"/>
      <c r="AK56" s="1070"/>
      <c r="AL56" s="1071"/>
      <c r="AM56" s="1071"/>
      <c r="AN56" s="1071"/>
      <c r="AO56" s="1071"/>
      <c r="AP56" s="1071"/>
      <c r="AQ56" s="1071"/>
      <c r="AR56" s="1071"/>
      <c r="AS56" s="1071"/>
      <c r="AT56" s="1071"/>
      <c r="AU56" s="1071"/>
      <c r="AV56" s="1071"/>
      <c r="AW56" s="1071"/>
      <c r="AX56" s="1071"/>
      <c r="AY56" s="1071"/>
      <c r="AZ56" s="1072"/>
      <c r="BA56" s="1072"/>
      <c r="BB56" s="1072"/>
      <c r="BC56" s="1072"/>
      <c r="BD56" s="1072"/>
      <c r="BE56" s="1017"/>
      <c r="BF56" s="1017"/>
      <c r="BG56" s="1017"/>
      <c r="BH56" s="1017"/>
      <c r="BI56" s="1018"/>
      <c r="BJ56" s="214"/>
      <c r="BK56" s="214"/>
      <c r="BL56" s="214"/>
      <c r="BM56" s="214"/>
      <c r="BN56" s="214"/>
      <c r="BO56" s="223"/>
      <c r="BP56" s="223"/>
      <c r="BQ56" s="220">
        <v>50</v>
      </c>
      <c r="BR56" s="221"/>
      <c r="BS56" s="1038"/>
      <c r="BT56" s="1039"/>
      <c r="BU56" s="1039"/>
      <c r="BV56" s="1039"/>
      <c r="BW56" s="1039"/>
      <c r="BX56" s="1039"/>
      <c r="BY56" s="1039"/>
      <c r="BZ56" s="1039"/>
      <c r="CA56" s="1039"/>
      <c r="CB56" s="1039"/>
      <c r="CC56" s="1039"/>
      <c r="CD56" s="1039"/>
      <c r="CE56" s="1039"/>
      <c r="CF56" s="1039"/>
      <c r="CG56" s="1060"/>
      <c r="CH56" s="1035"/>
      <c r="CI56" s="1036"/>
      <c r="CJ56" s="1036"/>
      <c r="CK56" s="1036"/>
      <c r="CL56" s="1037"/>
      <c r="CM56" s="1035"/>
      <c r="CN56" s="1036"/>
      <c r="CO56" s="1036"/>
      <c r="CP56" s="1036"/>
      <c r="CQ56" s="1037"/>
      <c r="CR56" s="1035"/>
      <c r="CS56" s="1036"/>
      <c r="CT56" s="1036"/>
      <c r="CU56" s="1036"/>
      <c r="CV56" s="1037"/>
      <c r="CW56" s="1035"/>
      <c r="CX56" s="1036"/>
      <c r="CY56" s="1036"/>
      <c r="CZ56" s="1036"/>
      <c r="DA56" s="1037"/>
      <c r="DB56" s="1035"/>
      <c r="DC56" s="1036"/>
      <c r="DD56" s="1036"/>
      <c r="DE56" s="1036"/>
      <c r="DF56" s="1037"/>
      <c r="DG56" s="1035"/>
      <c r="DH56" s="1036"/>
      <c r="DI56" s="1036"/>
      <c r="DJ56" s="1036"/>
      <c r="DK56" s="1037"/>
      <c r="DL56" s="1035"/>
      <c r="DM56" s="1036"/>
      <c r="DN56" s="1036"/>
      <c r="DO56" s="1036"/>
      <c r="DP56" s="1037"/>
      <c r="DQ56" s="1035"/>
      <c r="DR56" s="1036"/>
      <c r="DS56" s="1036"/>
      <c r="DT56" s="1036"/>
      <c r="DU56" s="1037"/>
      <c r="DV56" s="1038"/>
      <c r="DW56" s="1039"/>
      <c r="DX56" s="1039"/>
      <c r="DY56" s="1039"/>
      <c r="DZ56" s="1040"/>
      <c r="EA56" s="212"/>
    </row>
    <row r="57" spans="1:131" ht="26.25" customHeight="1" x14ac:dyDescent="0.2">
      <c r="A57" s="220">
        <v>30</v>
      </c>
      <c r="B57" s="1076"/>
      <c r="C57" s="1077"/>
      <c r="D57" s="1077"/>
      <c r="E57" s="1077"/>
      <c r="F57" s="1077"/>
      <c r="G57" s="1077"/>
      <c r="H57" s="1077"/>
      <c r="I57" s="1077"/>
      <c r="J57" s="1077"/>
      <c r="K57" s="1077"/>
      <c r="L57" s="1077"/>
      <c r="M57" s="1077"/>
      <c r="N57" s="1077"/>
      <c r="O57" s="1077"/>
      <c r="P57" s="1078"/>
      <c r="Q57" s="1079"/>
      <c r="R57" s="1071"/>
      <c r="S57" s="1071"/>
      <c r="T57" s="1071"/>
      <c r="U57" s="1071"/>
      <c r="V57" s="1071"/>
      <c r="W57" s="1071"/>
      <c r="X57" s="1071"/>
      <c r="Y57" s="1071"/>
      <c r="Z57" s="1071"/>
      <c r="AA57" s="1071"/>
      <c r="AB57" s="1071"/>
      <c r="AC57" s="1071"/>
      <c r="AD57" s="1071"/>
      <c r="AE57" s="1080"/>
      <c r="AF57" s="1081"/>
      <c r="AG57" s="1082"/>
      <c r="AH57" s="1082"/>
      <c r="AI57" s="1082"/>
      <c r="AJ57" s="1083"/>
      <c r="AK57" s="1070"/>
      <c r="AL57" s="1071"/>
      <c r="AM57" s="1071"/>
      <c r="AN57" s="1071"/>
      <c r="AO57" s="1071"/>
      <c r="AP57" s="1071"/>
      <c r="AQ57" s="1071"/>
      <c r="AR57" s="1071"/>
      <c r="AS57" s="1071"/>
      <c r="AT57" s="1071"/>
      <c r="AU57" s="1071"/>
      <c r="AV57" s="1071"/>
      <c r="AW57" s="1071"/>
      <c r="AX57" s="1071"/>
      <c r="AY57" s="1071"/>
      <c r="AZ57" s="1072"/>
      <c r="BA57" s="1072"/>
      <c r="BB57" s="1072"/>
      <c r="BC57" s="1072"/>
      <c r="BD57" s="1072"/>
      <c r="BE57" s="1017"/>
      <c r="BF57" s="1017"/>
      <c r="BG57" s="1017"/>
      <c r="BH57" s="1017"/>
      <c r="BI57" s="1018"/>
      <c r="BJ57" s="214"/>
      <c r="BK57" s="214"/>
      <c r="BL57" s="214"/>
      <c r="BM57" s="214"/>
      <c r="BN57" s="214"/>
      <c r="BO57" s="223"/>
      <c r="BP57" s="223"/>
      <c r="BQ57" s="220">
        <v>51</v>
      </c>
      <c r="BR57" s="221"/>
      <c r="BS57" s="1038"/>
      <c r="BT57" s="1039"/>
      <c r="BU57" s="1039"/>
      <c r="BV57" s="1039"/>
      <c r="BW57" s="1039"/>
      <c r="BX57" s="1039"/>
      <c r="BY57" s="1039"/>
      <c r="BZ57" s="1039"/>
      <c r="CA57" s="1039"/>
      <c r="CB57" s="1039"/>
      <c r="CC57" s="1039"/>
      <c r="CD57" s="1039"/>
      <c r="CE57" s="1039"/>
      <c r="CF57" s="1039"/>
      <c r="CG57" s="1060"/>
      <c r="CH57" s="1035"/>
      <c r="CI57" s="1036"/>
      <c r="CJ57" s="1036"/>
      <c r="CK57" s="1036"/>
      <c r="CL57" s="1037"/>
      <c r="CM57" s="1035"/>
      <c r="CN57" s="1036"/>
      <c r="CO57" s="1036"/>
      <c r="CP57" s="1036"/>
      <c r="CQ57" s="1037"/>
      <c r="CR57" s="1035"/>
      <c r="CS57" s="1036"/>
      <c r="CT57" s="1036"/>
      <c r="CU57" s="1036"/>
      <c r="CV57" s="1037"/>
      <c r="CW57" s="1035"/>
      <c r="CX57" s="1036"/>
      <c r="CY57" s="1036"/>
      <c r="CZ57" s="1036"/>
      <c r="DA57" s="1037"/>
      <c r="DB57" s="1035"/>
      <c r="DC57" s="1036"/>
      <c r="DD57" s="1036"/>
      <c r="DE57" s="1036"/>
      <c r="DF57" s="1037"/>
      <c r="DG57" s="1035"/>
      <c r="DH57" s="1036"/>
      <c r="DI57" s="1036"/>
      <c r="DJ57" s="1036"/>
      <c r="DK57" s="1037"/>
      <c r="DL57" s="1035"/>
      <c r="DM57" s="1036"/>
      <c r="DN57" s="1036"/>
      <c r="DO57" s="1036"/>
      <c r="DP57" s="1037"/>
      <c r="DQ57" s="1035"/>
      <c r="DR57" s="1036"/>
      <c r="DS57" s="1036"/>
      <c r="DT57" s="1036"/>
      <c r="DU57" s="1037"/>
      <c r="DV57" s="1038"/>
      <c r="DW57" s="1039"/>
      <c r="DX57" s="1039"/>
      <c r="DY57" s="1039"/>
      <c r="DZ57" s="1040"/>
      <c r="EA57" s="212"/>
    </row>
    <row r="58" spans="1:131" ht="26.25" customHeight="1" x14ac:dyDescent="0.2">
      <c r="A58" s="220">
        <v>31</v>
      </c>
      <c r="B58" s="1076"/>
      <c r="C58" s="1077"/>
      <c r="D58" s="1077"/>
      <c r="E58" s="1077"/>
      <c r="F58" s="1077"/>
      <c r="G58" s="1077"/>
      <c r="H58" s="1077"/>
      <c r="I58" s="1077"/>
      <c r="J58" s="1077"/>
      <c r="K58" s="1077"/>
      <c r="L58" s="1077"/>
      <c r="M58" s="1077"/>
      <c r="N58" s="1077"/>
      <c r="O58" s="1077"/>
      <c r="P58" s="1078"/>
      <c r="Q58" s="1079"/>
      <c r="R58" s="1071"/>
      <c r="S58" s="1071"/>
      <c r="T58" s="1071"/>
      <c r="U58" s="1071"/>
      <c r="V58" s="1071"/>
      <c r="W58" s="1071"/>
      <c r="X58" s="1071"/>
      <c r="Y58" s="1071"/>
      <c r="Z58" s="1071"/>
      <c r="AA58" s="1071"/>
      <c r="AB58" s="1071"/>
      <c r="AC58" s="1071"/>
      <c r="AD58" s="1071"/>
      <c r="AE58" s="1080"/>
      <c r="AF58" s="1081"/>
      <c r="AG58" s="1082"/>
      <c r="AH58" s="1082"/>
      <c r="AI58" s="1082"/>
      <c r="AJ58" s="1083"/>
      <c r="AK58" s="1070"/>
      <c r="AL58" s="1071"/>
      <c r="AM58" s="1071"/>
      <c r="AN58" s="1071"/>
      <c r="AO58" s="1071"/>
      <c r="AP58" s="1071"/>
      <c r="AQ58" s="1071"/>
      <c r="AR58" s="1071"/>
      <c r="AS58" s="1071"/>
      <c r="AT58" s="1071"/>
      <c r="AU58" s="1071"/>
      <c r="AV58" s="1071"/>
      <c r="AW58" s="1071"/>
      <c r="AX58" s="1071"/>
      <c r="AY58" s="1071"/>
      <c r="AZ58" s="1072"/>
      <c r="BA58" s="1072"/>
      <c r="BB58" s="1072"/>
      <c r="BC58" s="1072"/>
      <c r="BD58" s="1072"/>
      <c r="BE58" s="1017"/>
      <c r="BF58" s="1017"/>
      <c r="BG58" s="1017"/>
      <c r="BH58" s="1017"/>
      <c r="BI58" s="1018"/>
      <c r="BJ58" s="214"/>
      <c r="BK58" s="214"/>
      <c r="BL58" s="214"/>
      <c r="BM58" s="214"/>
      <c r="BN58" s="214"/>
      <c r="BO58" s="223"/>
      <c r="BP58" s="223"/>
      <c r="BQ58" s="220">
        <v>52</v>
      </c>
      <c r="BR58" s="221"/>
      <c r="BS58" s="1038"/>
      <c r="BT58" s="1039"/>
      <c r="BU58" s="1039"/>
      <c r="BV58" s="1039"/>
      <c r="BW58" s="1039"/>
      <c r="BX58" s="1039"/>
      <c r="BY58" s="1039"/>
      <c r="BZ58" s="1039"/>
      <c r="CA58" s="1039"/>
      <c r="CB58" s="1039"/>
      <c r="CC58" s="1039"/>
      <c r="CD58" s="1039"/>
      <c r="CE58" s="1039"/>
      <c r="CF58" s="1039"/>
      <c r="CG58" s="1060"/>
      <c r="CH58" s="1035"/>
      <c r="CI58" s="1036"/>
      <c r="CJ58" s="1036"/>
      <c r="CK58" s="1036"/>
      <c r="CL58" s="1037"/>
      <c r="CM58" s="1035"/>
      <c r="CN58" s="1036"/>
      <c r="CO58" s="1036"/>
      <c r="CP58" s="1036"/>
      <c r="CQ58" s="1037"/>
      <c r="CR58" s="1035"/>
      <c r="CS58" s="1036"/>
      <c r="CT58" s="1036"/>
      <c r="CU58" s="1036"/>
      <c r="CV58" s="1037"/>
      <c r="CW58" s="1035"/>
      <c r="CX58" s="1036"/>
      <c r="CY58" s="1036"/>
      <c r="CZ58" s="1036"/>
      <c r="DA58" s="1037"/>
      <c r="DB58" s="1035"/>
      <c r="DC58" s="1036"/>
      <c r="DD58" s="1036"/>
      <c r="DE58" s="1036"/>
      <c r="DF58" s="1037"/>
      <c r="DG58" s="1035"/>
      <c r="DH58" s="1036"/>
      <c r="DI58" s="1036"/>
      <c r="DJ58" s="1036"/>
      <c r="DK58" s="1037"/>
      <c r="DL58" s="1035"/>
      <c r="DM58" s="1036"/>
      <c r="DN58" s="1036"/>
      <c r="DO58" s="1036"/>
      <c r="DP58" s="1037"/>
      <c r="DQ58" s="1035"/>
      <c r="DR58" s="1036"/>
      <c r="DS58" s="1036"/>
      <c r="DT58" s="1036"/>
      <c r="DU58" s="1037"/>
      <c r="DV58" s="1038"/>
      <c r="DW58" s="1039"/>
      <c r="DX58" s="1039"/>
      <c r="DY58" s="1039"/>
      <c r="DZ58" s="1040"/>
      <c r="EA58" s="212"/>
    </row>
    <row r="59" spans="1:131" ht="26.25" customHeight="1" x14ac:dyDescent="0.2">
      <c r="A59" s="220">
        <v>32</v>
      </c>
      <c r="B59" s="1076"/>
      <c r="C59" s="1077"/>
      <c r="D59" s="1077"/>
      <c r="E59" s="1077"/>
      <c r="F59" s="1077"/>
      <c r="G59" s="1077"/>
      <c r="H59" s="1077"/>
      <c r="I59" s="1077"/>
      <c r="J59" s="1077"/>
      <c r="K59" s="1077"/>
      <c r="L59" s="1077"/>
      <c r="M59" s="1077"/>
      <c r="N59" s="1077"/>
      <c r="O59" s="1077"/>
      <c r="P59" s="1078"/>
      <c r="Q59" s="1079"/>
      <c r="R59" s="1071"/>
      <c r="S59" s="1071"/>
      <c r="T59" s="1071"/>
      <c r="U59" s="1071"/>
      <c r="V59" s="1071"/>
      <c r="W59" s="1071"/>
      <c r="X59" s="1071"/>
      <c r="Y59" s="1071"/>
      <c r="Z59" s="1071"/>
      <c r="AA59" s="1071"/>
      <c r="AB59" s="1071"/>
      <c r="AC59" s="1071"/>
      <c r="AD59" s="1071"/>
      <c r="AE59" s="1080"/>
      <c r="AF59" s="1081"/>
      <c r="AG59" s="1082"/>
      <c r="AH59" s="1082"/>
      <c r="AI59" s="1082"/>
      <c r="AJ59" s="1083"/>
      <c r="AK59" s="1070"/>
      <c r="AL59" s="1071"/>
      <c r="AM59" s="1071"/>
      <c r="AN59" s="1071"/>
      <c r="AO59" s="1071"/>
      <c r="AP59" s="1071"/>
      <c r="AQ59" s="1071"/>
      <c r="AR59" s="1071"/>
      <c r="AS59" s="1071"/>
      <c r="AT59" s="1071"/>
      <c r="AU59" s="1071"/>
      <c r="AV59" s="1071"/>
      <c r="AW59" s="1071"/>
      <c r="AX59" s="1071"/>
      <c r="AY59" s="1071"/>
      <c r="AZ59" s="1072"/>
      <c r="BA59" s="1072"/>
      <c r="BB59" s="1072"/>
      <c r="BC59" s="1072"/>
      <c r="BD59" s="1072"/>
      <c r="BE59" s="1017"/>
      <c r="BF59" s="1017"/>
      <c r="BG59" s="1017"/>
      <c r="BH59" s="1017"/>
      <c r="BI59" s="1018"/>
      <c r="BJ59" s="214"/>
      <c r="BK59" s="214"/>
      <c r="BL59" s="214"/>
      <c r="BM59" s="214"/>
      <c r="BN59" s="214"/>
      <c r="BO59" s="223"/>
      <c r="BP59" s="223"/>
      <c r="BQ59" s="220">
        <v>53</v>
      </c>
      <c r="BR59" s="221"/>
      <c r="BS59" s="1038"/>
      <c r="BT59" s="1039"/>
      <c r="BU59" s="1039"/>
      <c r="BV59" s="1039"/>
      <c r="BW59" s="1039"/>
      <c r="BX59" s="1039"/>
      <c r="BY59" s="1039"/>
      <c r="BZ59" s="1039"/>
      <c r="CA59" s="1039"/>
      <c r="CB59" s="1039"/>
      <c r="CC59" s="1039"/>
      <c r="CD59" s="1039"/>
      <c r="CE59" s="1039"/>
      <c r="CF59" s="1039"/>
      <c r="CG59" s="1060"/>
      <c r="CH59" s="1035"/>
      <c r="CI59" s="1036"/>
      <c r="CJ59" s="1036"/>
      <c r="CK59" s="1036"/>
      <c r="CL59" s="1037"/>
      <c r="CM59" s="1035"/>
      <c r="CN59" s="1036"/>
      <c r="CO59" s="1036"/>
      <c r="CP59" s="1036"/>
      <c r="CQ59" s="1037"/>
      <c r="CR59" s="1035"/>
      <c r="CS59" s="1036"/>
      <c r="CT59" s="1036"/>
      <c r="CU59" s="1036"/>
      <c r="CV59" s="1037"/>
      <c r="CW59" s="1035"/>
      <c r="CX59" s="1036"/>
      <c r="CY59" s="1036"/>
      <c r="CZ59" s="1036"/>
      <c r="DA59" s="1037"/>
      <c r="DB59" s="1035"/>
      <c r="DC59" s="1036"/>
      <c r="DD59" s="1036"/>
      <c r="DE59" s="1036"/>
      <c r="DF59" s="1037"/>
      <c r="DG59" s="1035"/>
      <c r="DH59" s="1036"/>
      <c r="DI59" s="1036"/>
      <c r="DJ59" s="1036"/>
      <c r="DK59" s="1037"/>
      <c r="DL59" s="1035"/>
      <c r="DM59" s="1036"/>
      <c r="DN59" s="1036"/>
      <c r="DO59" s="1036"/>
      <c r="DP59" s="1037"/>
      <c r="DQ59" s="1035"/>
      <c r="DR59" s="1036"/>
      <c r="DS59" s="1036"/>
      <c r="DT59" s="1036"/>
      <c r="DU59" s="1037"/>
      <c r="DV59" s="1038"/>
      <c r="DW59" s="1039"/>
      <c r="DX59" s="1039"/>
      <c r="DY59" s="1039"/>
      <c r="DZ59" s="1040"/>
      <c r="EA59" s="212"/>
    </row>
    <row r="60" spans="1:131" ht="26.25" customHeight="1" x14ac:dyDescent="0.2">
      <c r="A60" s="220">
        <v>33</v>
      </c>
      <c r="B60" s="1076"/>
      <c r="C60" s="1077"/>
      <c r="D60" s="1077"/>
      <c r="E60" s="1077"/>
      <c r="F60" s="1077"/>
      <c r="G60" s="1077"/>
      <c r="H60" s="1077"/>
      <c r="I60" s="1077"/>
      <c r="J60" s="1077"/>
      <c r="K60" s="1077"/>
      <c r="L60" s="1077"/>
      <c r="M60" s="1077"/>
      <c r="N60" s="1077"/>
      <c r="O60" s="1077"/>
      <c r="P60" s="1078"/>
      <c r="Q60" s="1079"/>
      <c r="R60" s="1071"/>
      <c r="S60" s="1071"/>
      <c r="T60" s="1071"/>
      <c r="U60" s="1071"/>
      <c r="V60" s="1071"/>
      <c r="W60" s="1071"/>
      <c r="X60" s="1071"/>
      <c r="Y60" s="1071"/>
      <c r="Z60" s="1071"/>
      <c r="AA60" s="1071"/>
      <c r="AB60" s="1071"/>
      <c r="AC60" s="1071"/>
      <c r="AD60" s="1071"/>
      <c r="AE60" s="1080"/>
      <c r="AF60" s="1081"/>
      <c r="AG60" s="1082"/>
      <c r="AH60" s="1082"/>
      <c r="AI60" s="1082"/>
      <c r="AJ60" s="1083"/>
      <c r="AK60" s="1070"/>
      <c r="AL60" s="1071"/>
      <c r="AM60" s="1071"/>
      <c r="AN60" s="1071"/>
      <c r="AO60" s="1071"/>
      <c r="AP60" s="1071"/>
      <c r="AQ60" s="1071"/>
      <c r="AR60" s="1071"/>
      <c r="AS60" s="1071"/>
      <c r="AT60" s="1071"/>
      <c r="AU60" s="1071"/>
      <c r="AV60" s="1071"/>
      <c r="AW60" s="1071"/>
      <c r="AX60" s="1071"/>
      <c r="AY60" s="1071"/>
      <c r="AZ60" s="1072"/>
      <c r="BA60" s="1072"/>
      <c r="BB60" s="1072"/>
      <c r="BC60" s="1072"/>
      <c r="BD60" s="1072"/>
      <c r="BE60" s="1017"/>
      <c r="BF60" s="1017"/>
      <c r="BG60" s="1017"/>
      <c r="BH60" s="1017"/>
      <c r="BI60" s="1018"/>
      <c r="BJ60" s="214"/>
      <c r="BK60" s="214"/>
      <c r="BL60" s="214"/>
      <c r="BM60" s="214"/>
      <c r="BN60" s="214"/>
      <c r="BO60" s="223"/>
      <c r="BP60" s="223"/>
      <c r="BQ60" s="220">
        <v>54</v>
      </c>
      <c r="BR60" s="221"/>
      <c r="BS60" s="1038"/>
      <c r="BT60" s="1039"/>
      <c r="BU60" s="1039"/>
      <c r="BV60" s="1039"/>
      <c r="BW60" s="1039"/>
      <c r="BX60" s="1039"/>
      <c r="BY60" s="1039"/>
      <c r="BZ60" s="1039"/>
      <c r="CA60" s="1039"/>
      <c r="CB60" s="1039"/>
      <c r="CC60" s="1039"/>
      <c r="CD60" s="1039"/>
      <c r="CE60" s="1039"/>
      <c r="CF60" s="1039"/>
      <c r="CG60" s="1060"/>
      <c r="CH60" s="1035"/>
      <c r="CI60" s="1036"/>
      <c r="CJ60" s="1036"/>
      <c r="CK60" s="1036"/>
      <c r="CL60" s="1037"/>
      <c r="CM60" s="1035"/>
      <c r="CN60" s="1036"/>
      <c r="CO60" s="1036"/>
      <c r="CP60" s="1036"/>
      <c r="CQ60" s="1037"/>
      <c r="CR60" s="1035"/>
      <c r="CS60" s="1036"/>
      <c r="CT60" s="1036"/>
      <c r="CU60" s="1036"/>
      <c r="CV60" s="1037"/>
      <c r="CW60" s="1035"/>
      <c r="CX60" s="1036"/>
      <c r="CY60" s="1036"/>
      <c r="CZ60" s="1036"/>
      <c r="DA60" s="1037"/>
      <c r="DB60" s="1035"/>
      <c r="DC60" s="1036"/>
      <c r="DD60" s="1036"/>
      <c r="DE60" s="1036"/>
      <c r="DF60" s="1037"/>
      <c r="DG60" s="1035"/>
      <c r="DH60" s="1036"/>
      <c r="DI60" s="1036"/>
      <c r="DJ60" s="1036"/>
      <c r="DK60" s="1037"/>
      <c r="DL60" s="1035"/>
      <c r="DM60" s="1036"/>
      <c r="DN60" s="1036"/>
      <c r="DO60" s="1036"/>
      <c r="DP60" s="1037"/>
      <c r="DQ60" s="1035"/>
      <c r="DR60" s="1036"/>
      <c r="DS60" s="1036"/>
      <c r="DT60" s="1036"/>
      <c r="DU60" s="1037"/>
      <c r="DV60" s="1038"/>
      <c r="DW60" s="1039"/>
      <c r="DX60" s="1039"/>
      <c r="DY60" s="1039"/>
      <c r="DZ60" s="1040"/>
      <c r="EA60" s="212"/>
    </row>
    <row r="61" spans="1:131" ht="26.25" customHeight="1" thickBot="1" x14ac:dyDescent="0.25">
      <c r="A61" s="220">
        <v>34</v>
      </c>
      <c r="B61" s="1076"/>
      <c r="C61" s="1077"/>
      <c r="D61" s="1077"/>
      <c r="E61" s="1077"/>
      <c r="F61" s="1077"/>
      <c r="G61" s="1077"/>
      <c r="H61" s="1077"/>
      <c r="I61" s="1077"/>
      <c r="J61" s="1077"/>
      <c r="K61" s="1077"/>
      <c r="L61" s="1077"/>
      <c r="M61" s="1077"/>
      <c r="N61" s="1077"/>
      <c r="O61" s="1077"/>
      <c r="P61" s="1078"/>
      <c r="Q61" s="1079"/>
      <c r="R61" s="1071"/>
      <c r="S61" s="1071"/>
      <c r="T61" s="1071"/>
      <c r="U61" s="1071"/>
      <c r="V61" s="1071"/>
      <c r="W61" s="1071"/>
      <c r="X61" s="1071"/>
      <c r="Y61" s="1071"/>
      <c r="Z61" s="1071"/>
      <c r="AA61" s="1071"/>
      <c r="AB61" s="1071"/>
      <c r="AC61" s="1071"/>
      <c r="AD61" s="1071"/>
      <c r="AE61" s="1080"/>
      <c r="AF61" s="1081"/>
      <c r="AG61" s="1082"/>
      <c r="AH61" s="1082"/>
      <c r="AI61" s="1082"/>
      <c r="AJ61" s="1083"/>
      <c r="AK61" s="1070"/>
      <c r="AL61" s="1071"/>
      <c r="AM61" s="1071"/>
      <c r="AN61" s="1071"/>
      <c r="AO61" s="1071"/>
      <c r="AP61" s="1071"/>
      <c r="AQ61" s="1071"/>
      <c r="AR61" s="1071"/>
      <c r="AS61" s="1071"/>
      <c r="AT61" s="1071"/>
      <c r="AU61" s="1071"/>
      <c r="AV61" s="1071"/>
      <c r="AW61" s="1071"/>
      <c r="AX61" s="1071"/>
      <c r="AY61" s="1071"/>
      <c r="AZ61" s="1072"/>
      <c r="BA61" s="1072"/>
      <c r="BB61" s="1072"/>
      <c r="BC61" s="1072"/>
      <c r="BD61" s="1072"/>
      <c r="BE61" s="1017"/>
      <c r="BF61" s="1017"/>
      <c r="BG61" s="1017"/>
      <c r="BH61" s="1017"/>
      <c r="BI61" s="1018"/>
      <c r="BJ61" s="214"/>
      <c r="BK61" s="214"/>
      <c r="BL61" s="214"/>
      <c r="BM61" s="214"/>
      <c r="BN61" s="214"/>
      <c r="BO61" s="223"/>
      <c r="BP61" s="223"/>
      <c r="BQ61" s="220">
        <v>55</v>
      </c>
      <c r="BR61" s="221"/>
      <c r="BS61" s="1038"/>
      <c r="BT61" s="1039"/>
      <c r="BU61" s="1039"/>
      <c r="BV61" s="1039"/>
      <c r="BW61" s="1039"/>
      <c r="BX61" s="1039"/>
      <c r="BY61" s="1039"/>
      <c r="BZ61" s="1039"/>
      <c r="CA61" s="1039"/>
      <c r="CB61" s="1039"/>
      <c r="CC61" s="1039"/>
      <c r="CD61" s="1039"/>
      <c r="CE61" s="1039"/>
      <c r="CF61" s="1039"/>
      <c r="CG61" s="1060"/>
      <c r="CH61" s="1035"/>
      <c r="CI61" s="1036"/>
      <c r="CJ61" s="1036"/>
      <c r="CK61" s="1036"/>
      <c r="CL61" s="1037"/>
      <c r="CM61" s="1035"/>
      <c r="CN61" s="1036"/>
      <c r="CO61" s="1036"/>
      <c r="CP61" s="1036"/>
      <c r="CQ61" s="1037"/>
      <c r="CR61" s="1035"/>
      <c r="CS61" s="1036"/>
      <c r="CT61" s="1036"/>
      <c r="CU61" s="1036"/>
      <c r="CV61" s="1037"/>
      <c r="CW61" s="1035"/>
      <c r="CX61" s="1036"/>
      <c r="CY61" s="1036"/>
      <c r="CZ61" s="1036"/>
      <c r="DA61" s="1037"/>
      <c r="DB61" s="1035"/>
      <c r="DC61" s="1036"/>
      <c r="DD61" s="1036"/>
      <c r="DE61" s="1036"/>
      <c r="DF61" s="1037"/>
      <c r="DG61" s="1035"/>
      <c r="DH61" s="1036"/>
      <c r="DI61" s="1036"/>
      <c r="DJ61" s="1036"/>
      <c r="DK61" s="1037"/>
      <c r="DL61" s="1035"/>
      <c r="DM61" s="1036"/>
      <c r="DN61" s="1036"/>
      <c r="DO61" s="1036"/>
      <c r="DP61" s="1037"/>
      <c r="DQ61" s="1035"/>
      <c r="DR61" s="1036"/>
      <c r="DS61" s="1036"/>
      <c r="DT61" s="1036"/>
      <c r="DU61" s="1037"/>
      <c r="DV61" s="1038"/>
      <c r="DW61" s="1039"/>
      <c r="DX61" s="1039"/>
      <c r="DY61" s="1039"/>
      <c r="DZ61" s="1040"/>
      <c r="EA61" s="212"/>
    </row>
    <row r="62" spans="1:131" ht="26.25" customHeight="1" x14ac:dyDescent="0.2">
      <c r="A62" s="220">
        <v>35</v>
      </c>
      <c r="B62" s="1076"/>
      <c r="C62" s="1077"/>
      <c r="D62" s="1077"/>
      <c r="E62" s="1077"/>
      <c r="F62" s="1077"/>
      <c r="G62" s="1077"/>
      <c r="H62" s="1077"/>
      <c r="I62" s="1077"/>
      <c r="J62" s="1077"/>
      <c r="K62" s="1077"/>
      <c r="L62" s="1077"/>
      <c r="M62" s="1077"/>
      <c r="N62" s="1077"/>
      <c r="O62" s="1077"/>
      <c r="P62" s="1078"/>
      <c r="Q62" s="1079"/>
      <c r="R62" s="1071"/>
      <c r="S62" s="1071"/>
      <c r="T62" s="1071"/>
      <c r="U62" s="1071"/>
      <c r="V62" s="1071"/>
      <c r="W62" s="1071"/>
      <c r="X62" s="1071"/>
      <c r="Y62" s="1071"/>
      <c r="Z62" s="1071"/>
      <c r="AA62" s="1071"/>
      <c r="AB62" s="1071"/>
      <c r="AC62" s="1071"/>
      <c r="AD62" s="1071"/>
      <c r="AE62" s="1080"/>
      <c r="AF62" s="1081"/>
      <c r="AG62" s="1082"/>
      <c r="AH62" s="1082"/>
      <c r="AI62" s="1082"/>
      <c r="AJ62" s="1083"/>
      <c r="AK62" s="1070"/>
      <c r="AL62" s="1071"/>
      <c r="AM62" s="1071"/>
      <c r="AN62" s="1071"/>
      <c r="AO62" s="1071"/>
      <c r="AP62" s="1071"/>
      <c r="AQ62" s="1071"/>
      <c r="AR62" s="1071"/>
      <c r="AS62" s="1071"/>
      <c r="AT62" s="1071"/>
      <c r="AU62" s="1071"/>
      <c r="AV62" s="1071"/>
      <c r="AW62" s="1071"/>
      <c r="AX62" s="1071"/>
      <c r="AY62" s="1071"/>
      <c r="AZ62" s="1072"/>
      <c r="BA62" s="1072"/>
      <c r="BB62" s="1072"/>
      <c r="BC62" s="1072"/>
      <c r="BD62" s="1072"/>
      <c r="BE62" s="1017"/>
      <c r="BF62" s="1017"/>
      <c r="BG62" s="1017"/>
      <c r="BH62" s="1017"/>
      <c r="BI62" s="1018"/>
      <c r="BJ62" s="1073" t="s">
        <v>396</v>
      </c>
      <c r="BK62" s="1074"/>
      <c r="BL62" s="1074"/>
      <c r="BM62" s="1074"/>
      <c r="BN62" s="1075"/>
      <c r="BO62" s="223"/>
      <c r="BP62" s="223"/>
      <c r="BQ62" s="220">
        <v>56</v>
      </c>
      <c r="BR62" s="221"/>
      <c r="BS62" s="1038"/>
      <c r="BT62" s="1039"/>
      <c r="BU62" s="1039"/>
      <c r="BV62" s="1039"/>
      <c r="BW62" s="1039"/>
      <c r="BX62" s="1039"/>
      <c r="BY62" s="1039"/>
      <c r="BZ62" s="1039"/>
      <c r="CA62" s="1039"/>
      <c r="CB62" s="1039"/>
      <c r="CC62" s="1039"/>
      <c r="CD62" s="1039"/>
      <c r="CE62" s="1039"/>
      <c r="CF62" s="1039"/>
      <c r="CG62" s="1060"/>
      <c r="CH62" s="1035"/>
      <c r="CI62" s="1036"/>
      <c r="CJ62" s="1036"/>
      <c r="CK62" s="1036"/>
      <c r="CL62" s="1037"/>
      <c r="CM62" s="1035"/>
      <c r="CN62" s="1036"/>
      <c r="CO62" s="1036"/>
      <c r="CP62" s="1036"/>
      <c r="CQ62" s="1037"/>
      <c r="CR62" s="1035"/>
      <c r="CS62" s="1036"/>
      <c r="CT62" s="1036"/>
      <c r="CU62" s="1036"/>
      <c r="CV62" s="1037"/>
      <c r="CW62" s="1035"/>
      <c r="CX62" s="1036"/>
      <c r="CY62" s="1036"/>
      <c r="CZ62" s="1036"/>
      <c r="DA62" s="1037"/>
      <c r="DB62" s="1035"/>
      <c r="DC62" s="1036"/>
      <c r="DD62" s="1036"/>
      <c r="DE62" s="1036"/>
      <c r="DF62" s="1037"/>
      <c r="DG62" s="1035"/>
      <c r="DH62" s="1036"/>
      <c r="DI62" s="1036"/>
      <c r="DJ62" s="1036"/>
      <c r="DK62" s="1037"/>
      <c r="DL62" s="1035"/>
      <c r="DM62" s="1036"/>
      <c r="DN62" s="1036"/>
      <c r="DO62" s="1036"/>
      <c r="DP62" s="1037"/>
      <c r="DQ62" s="1035"/>
      <c r="DR62" s="1036"/>
      <c r="DS62" s="1036"/>
      <c r="DT62" s="1036"/>
      <c r="DU62" s="1037"/>
      <c r="DV62" s="1038"/>
      <c r="DW62" s="1039"/>
      <c r="DX62" s="1039"/>
      <c r="DY62" s="1039"/>
      <c r="DZ62" s="1040"/>
      <c r="EA62" s="212"/>
    </row>
    <row r="63" spans="1:131" ht="26.25" customHeight="1" thickBot="1" x14ac:dyDescent="0.25">
      <c r="A63" s="222" t="s">
        <v>376</v>
      </c>
      <c r="B63" s="982" t="s">
        <v>397</v>
      </c>
      <c r="C63" s="983"/>
      <c r="D63" s="983"/>
      <c r="E63" s="983"/>
      <c r="F63" s="983"/>
      <c r="G63" s="983"/>
      <c r="H63" s="983"/>
      <c r="I63" s="983"/>
      <c r="J63" s="983"/>
      <c r="K63" s="983"/>
      <c r="L63" s="983"/>
      <c r="M63" s="983"/>
      <c r="N63" s="983"/>
      <c r="O63" s="983"/>
      <c r="P63" s="993"/>
      <c r="Q63" s="1007"/>
      <c r="R63" s="1008"/>
      <c r="S63" s="1008"/>
      <c r="T63" s="1008"/>
      <c r="U63" s="1008"/>
      <c r="V63" s="1008"/>
      <c r="W63" s="1008"/>
      <c r="X63" s="1008"/>
      <c r="Y63" s="1008"/>
      <c r="Z63" s="1008"/>
      <c r="AA63" s="1008"/>
      <c r="AB63" s="1008"/>
      <c r="AC63" s="1008"/>
      <c r="AD63" s="1008"/>
      <c r="AE63" s="1066"/>
      <c r="AF63" s="1067">
        <v>185</v>
      </c>
      <c r="AG63" s="1004"/>
      <c r="AH63" s="1004"/>
      <c r="AI63" s="1004"/>
      <c r="AJ63" s="1068"/>
      <c r="AK63" s="1069"/>
      <c r="AL63" s="1008"/>
      <c r="AM63" s="1008"/>
      <c r="AN63" s="1008"/>
      <c r="AO63" s="1008"/>
      <c r="AP63" s="1004">
        <v>4000</v>
      </c>
      <c r="AQ63" s="1004"/>
      <c r="AR63" s="1004"/>
      <c r="AS63" s="1004"/>
      <c r="AT63" s="1004"/>
      <c r="AU63" s="1004">
        <v>498</v>
      </c>
      <c r="AV63" s="1004"/>
      <c r="AW63" s="1004"/>
      <c r="AX63" s="1004"/>
      <c r="AY63" s="1004"/>
      <c r="AZ63" s="1063"/>
      <c r="BA63" s="1063"/>
      <c r="BB63" s="1063"/>
      <c r="BC63" s="1063"/>
      <c r="BD63" s="1063"/>
      <c r="BE63" s="1005"/>
      <c r="BF63" s="1005"/>
      <c r="BG63" s="1005"/>
      <c r="BH63" s="1005"/>
      <c r="BI63" s="1006"/>
      <c r="BJ63" s="1064" t="s">
        <v>122</v>
      </c>
      <c r="BK63" s="998"/>
      <c r="BL63" s="998"/>
      <c r="BM63" s="998"/>
      <c r="BN63" s="1065"/>
      <c r="BO63" s="223"/>
      <c r="BP63" s="223"/>
      <c r="BQ63" s="220">
        <v>57</v>
      </c>
      <c r="BR63" s="221"/>
      <c r="BS63" s="1038"/>
      <c r="BT63" s="1039"/>
      <c r="BU63" s="1039"/>
      <c r="BV63" s="1039"/>
      <c r="BW63" s="1039"/>
      <c r="BX63" s="1039"/>
      <c r="BY63" s="1039"/>
      <c r="BZ63" s="1039"/>
      <c r="CA63" s="1039"/>
      <c r="CB63" s="1039"/>
      <c r="CC63" s="1039"/>
      <c r="CD63" s="1039"/>
      <c r="CE63" s="1039"/>
      <c r="CF63" s="1039"/>
      <c r="CG63" s="1060"/>
      <c r="CH63" s="1035"/>
      <c r="CI63" s="1036"/>
      <c r="CJ63" s="1036"/>
      <c r="CK63" s="1036"/>
      <c r="CL63" s="1037"/>
      <c r="CM63" s="1035"/>
      <c r="CN63" s="1036"/>
      <c r="CO63" s="1036"/>
      <c r="CP63" s="1036"/>
      <c r="CQ63" s="1037"/>
      <c r="CR63" s="1035"/>
      <c r="CS63" s="1036"/>
      <c r="CT63" s="1036"/>
      <c r="CU63" s="1036"/>
      <c r="CV63" s="1037"/>
      <c r="CW63" s="1035"/>
      <c r="CX63" s="1036"/>
      <c r="CY63" s="1036"/>
      <c r="CZ63" s="1036"/>
      <c r="DA63" s="1037"/>
      <c r="DB63" s="1035"/>
      <c r="DC63" s="1036"/>
      <c r="DD63" s="1036"/>
      <c r="DE63" s="1036"/>
      <c r="DF63" s="1037"/>
      <c r="DG63" s="1035"/>
      <c r="DH63" s="1036"/>
      <c r="DI63" s="1036"/>
      <c r="DJ63" s="1036"/>
      <c r="DK63" s="1037"/>
      <c r="DL63" s="1035"/>
      <c r="DM63" s="1036"/>
      <c r="DN63" s="1036"/>
      <c r="DO63" s="1036"/>
      <c r="DP63" s="1037"/>
      <c r="DQ63" s="1035"/>
      <c r="DR63" s="1036"/>
      <c r="DS63" s="1036"/>
      <c r="DT63" s="1036"/>
      <c r="DU63" s="1037"/>
      <c r="DV63" s="1038"/>
      <c r="DW63" s="1039"/>
      <c r="DX63" s="1039"/>
      <c r="DY63" s="1039"/>
      <c r="DZ63" s="1040"/>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1038"/>
      <c r="BT64" s="1039"/>
      <c r="BU64" s="1039"/>
      <c r="BV64" s="1039"/>
      <c r="BW64" s="1039"/>
      <c r="BX64" s="1039"/>
      <c r="BY64" s="1039"/>
      <c r="BZ64" s="1039"/>
      <c r="CA64" s="1039"/>
      <c r="CB64" s="1039"/>
      <c r="CC64" s="1039"/>
      <c r="CD64" s="1039"/>
      <c r="CE64" s="1039"/>
      <c r="CF64" s="1039"/>
      <c r="CG64" s="1060"/>
      <c r="CH64" s="1035"/>
      <c r="CI64" s="1036"/>
      <c r="CJ64" s="1036"/>
      <c r="CK64" s="1036"/>
      <c r="CL64" s="1037"/>
      <c r="CM64" s="1035"/>
      <c r="CN64" s="1036"/>
      <c r="CO64" s="1036"/>
      <c r="CP64" s="1036"/>
      <c r="CQ64" s="1037"/>
      <c r="CR64" s="1035"/>
      <c r="CS64" s="1036"/>
      <c r="CT64" s="1036"/>
      <c r="CU64" s="1036"/>
      <c r="CV64" s="1037"/>
      <c r="CW64" s="1035"/>
      <c r="CX64" s="1036"/>
      <c r="CY64" s="1036"/>
      <c r="CZ64" s="1036"/>
      <c r="DA64" s="1037"/>
      <c r="DB64" s="1035"/>
      <c r="DC64" s="1036"/>
      <c r="DD64" s="1036"/>
      <c r="DE64" s="1036"/>
      <c r="DF64" s="1037"/>
      <c r="DG64" s="1035"/>
      <c r="DH64" s="1036"/>
      <c r="DI64" s="1036"/>
      <c r="DJ64" s="1036"/>
      <c r="DK64" s="1037"/>
      <c r="DL64" s="1035"/>
      <c r="DM64" s="1036"/>
      <c r="DN64" s="1036"/>
      <c r="DO64" s="1036"/>
      <c r="DP64" s="1037"/>
      <c r="DQ64" s="1035"/>
      <c r="DR64" s="1036"/>
      <c r="DS64" s="1036"/>
      <c r="DT64" s="1036"/>
      <c r="DU64" s="1037"/>
      <c r="DV64" s="1038"/>
      <c r="DW64" s="1039"/>
      <c r="DX64" s="1039"/>
      <c r="DY64" s="1039"/>
      <c r="DZ64" s="1040"/>
      <c r="EA64" s="212"/>
    </row>
    <row r="65" spans="1:131" ht="26.25" customHeight="1" thickBot="1" x14ac:dyDescent="0.25">
      <c r="A65" s="214" t="s">
        <v>398</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1038"/>
      <c r="BT65" s="1039"/>
      <c r="BU65" s="1039"/>
      <c r="BV65" s="1039"/>
      <c r="BW65" s="1039"/>
      <c r="BX65" s="1039"/>
      <c r="BY65" s="1039"/>
      <c r="BZ65" s="1039"/>
      <c r="CA65" s="1039"/>
      <c r="CB65" s="1039"/>
      <c r="CC65" s="1039"/>
      <c r="CD65" s="1039"/>
      <c r="CE65" s="1039"/>
      <c r="CF65" s="1039"/>
      <c r="CG65" s="1060"/>
      <c r="CH65" s="1035"/>
      <c r="CI65" s="1036"/>
      <c r="CJ65" s="1036"/>
      <c r="CK65" s="1036"/>
      <c r="CL65" s="1037"/>
      <c r="CM65" s="1035"/>
      <c r="CN65" s="1036"/>
      <c r="CO65" s="1036"/>
      <c r="CP65" s="1036"/>
      <c r="CQ65" s="1037"/>
      <c r="CR65" s="1035"/>
      <c r="CS65" s="1036"/>
      <c r="CT65" s="1036"/>
      <c r="CU65" s="1036"/>
      <c r="CV65" s="1037"/>
      <c r="CW65" s="1035"/>
      <c r="CX65" s="1036"/>
      <c r="CY65" s="1036"/>
      <c r="CZ65" s="1036"/>
      <c r="DA65" s="1037"/>
      <c r="DB65" s="1035"/>
      <c r="DC65" s="1036"/>
      <c r="DD65" s="1036"/>
      <c r="DE65" s="1036"/>
      <c r="DF65" s="1037"/>
      <c r="DG65" s="1035"/>
      <c r="DH65" s="1036"/>
      <c r="DI65" s="1036"/>
      <c r="DJ65" s="1036"/>
      <c r="DK65" s="1037"/>
      <c r="DL65" s="1035"/>
      <c r="DM65" s="1036"/>
      <c r="DN65" s="1036"/>
      <c r="DO65" s="1036"/>
      <c r="DP65" s="1037"/>
      <c r="DQ65" s="1035"/>
      <c r="DR65" s="1036"/>
      <c r="DS65" s="1036"/>
      <c r="DT65" s="1036"/>
      <c r="DU65" s="1037"/>
      <c r="DV65" s="1038"/>
      <c r="DW65" s="1039"/>
      <c r="DX65" s="1039"/>
      <c r="DY65" s="1039"/>
      <c r="DZ65" s="1040"/>
      <c r="EA65" s="212"/>
    </row>
    <row r="66" spans="1:131" ht="26.25" customHeight="1" x14ac:dyDescent="0.2">
      <c r="A66" s="1041" t="s">
        <v>399</v>
      </c>
      <c r="B66" s="1042"/>
      <c r="C66" s="1042"/>
      <c r="D66" s="1042"/>
      <c r="E66" s="1042"/>
      <c r="F66" s="1042"/>
      <c r="G66" s="1042"/>
      <c r="H66" s="1042"/>
      <c r="I66" s="1042"/>
      <c r="J66" s="1042"/>
      <c r="K66" s="1042"/>
      <c r="L66" s="1042"/>
      <c r="M66" s="1042"/>
      <c r="N66" s="1042"/>
      <c r="O66" s="1042"/>
      <c r="P66" s="1043"/>
      <c r="Q66" s="1047" t="s">
        <v>380</v>
      </c>
      <c r="R66" s="1048"/>
      <c r="S66" s="1048"/>
      <c r="T66" s="1048"/>
      <c r="U66" s="1049"/>
      <c r="V66" s="1047" t="s">
        <v>381</v>
      </c>
      <c r="W66" s="1048"/>
      <c r="X66" s="1048"/>
      <c r="Y66" s="1048"/>
      <c r="Z66" s="1049"/>
      <c r="AA66" s="1047" t="s">
        <v>382</v>
      </c>
      <c r="AB66" s="1048"/>
      <c r="AC66" s="1048"/>
      <c r="AD66" s="1048"/>
      <c r="AE66" s="1049"/>
      <c r="AF66" s="1053" t="s">
        <v>383</v>
      </c>
      <c r="AG66" s="1054"/>
      <c r="AH66" s="1054"/>
      <c r="AI66" s="1054"/>
      <c r="AJ66" s="1055"/>
      <c r="AK66" s="1047" t="s">
        <v>384</v>
      </c>
      <c r="AL66" s="1042"/>
      <c r="AM66" s="1042"/>
      <c r="AN66" s="1042"/>
      <c r="AO66" s="1043"/>
      <c r="AP66" s="1047" t="s">
        <v>385</v>
      </c>
      <c r="AQ66" s="1048"/>
      <c r="AR66" s="1048"/>
      <c r="AS66" s="1048"/>
      <c r="AT66" s="1049"/>
      <c r="AU66" s="1047" t="s">
        <v>400</v>
      </c>
      <c r="AV66" s="1048"/>
      <c r="AW66" s="1048"/>
      <c r="AX66" s="1048"/>
      <c r="AY66" s="1049"/>
      <c r="AZ66" s="1047" t="s">
        <v>364</v>
      </c>
      <c r="BA66" s="1048"/>
      <c r="BB66" s="1048"/>
      <c r="BC66" s="1048"/>
      <c r="BD66" s="1061"/>
      <c r="BE66" s="223"/>
      <c r="BF66" s="223"/>
      <c r="BG66" s="223"/>
      <c r="BH66" s="223"/>
      <c r="BI66" s="223"/>
      <c r="BJ66" s="223"/>
      <c r="BK66" s="223"/>
      <c r="BL66" s="223"/>
      <c r="BM66" s="223"/>
      <c r="BN66" s="223"/>
      <c r="BO66" s="223"/>
      <c r="BP66" s="223"/>
      <c r="BQ66" s="220">
        <v>60</v>
      </c>
      <c r="BR66" s="225"/>
      <c r="BS66" s="990"/>
      <c r="BT66" s="991"/>
      <c r="BU66" s="991"/>
      <c r="BV66" s="991"/>
      <c r="BW66" s="991"/>
      <c r="BX66" s="991"/>
      <c r="BY66" s="991"/>
      <c r="BZ66" s="991"/>
      <c r="CA66" s="991"/>
      <c r="CB66" s="991"/>
      <c r="CC66" s="991"/>
      <c r="CD66" s="991"/>
      <c r="CE66" s="991"/>
      <c r="CF66" s="991"/>
      <c r="CG66" s="1000"/>
      <c r="CH66" s="1001"/>
      <c r="CI66" s="1002"/>
      <c r="CJ66" s="1002"/>
      <c r="CK66" s="1002"/>
      <c r="CL66" s="1003"/>
      <c r="CM66" s="1001"/>
      <c r="CN66" s="1002"/>
      <c r="CO66" s="1002"/>
      <c r="CP66" s="1002"/>
      <c r="CQ66" s="1003"/>
      <c r="CR66" s="1001"/>
      <c r="CS66" s="1002"/>
      <c r="CT66" s="1002"/>
      <c r="CU66" s="1002"/>
      <c r="CV66" s="1003"/>
      <c r="CW66" s="1001"/>
      <c r="CX66" s="1002"/>
      <c r="CY66" s="1002"/>
      <c r="CZ66" s="1002"/>
      <c r="DA66" s="1003"/>
      <c r="DB66" s="1001"/>
      <c r="DC66" s="1002"/>
      <c r="DD66" s="1002"/>
      <c r="DE66" s="1002"/>
      <c r="DF66" s="1003"/>
      <c r="DG66" s="1001"/>
      <c r="DH66" s="1002"/>
      <c r="DI66" s="1002"/>
      <c r="DJ66" s="1002"/>
      <c r="DK66" s="1003"/>
      <c r="DL66" s="1001"/>
      <c r="DM66" s="1002"/>
      <c r="DN66" s="1002"/>
      <c r="DO66" s="1002"/>
      <c r="DP66" s="1003"/>
      <c r="DQ66" s="1001"/>
      <c r="DR66" s="1002"/>
      <c r="DS66" s="1002"/>
      <c r="DT66" s="1002"/>
      <c r="DU66" s="1003"/>
      <c r="DV66" s="990"/>
      <c r="DW66" s="991"/>
      <c r="DX66" s="991"/>
      <c r="DY66" s="991"/>
      <c r="DZ66" s="992"/>
      <c r="EA66" s="212"/>
    </row>
    <row r="67" spans="1:131" ht="26.25" customHeight="1" thickBot="1" x14ac:dyDescent="0.25">
      <c r="A67" s="1044"/>
      <c r="B67" s="1045"/>
      <c r="C67" s="1045"/>
      <c r="D67" s="1045"/>
      <c r="E67" s="1045"/>
      <c r="F67" s="1045"/>
      <c r="G67" s="1045"/>
      <c r="H67" s="1045"/>
      <c r="I67" s="1045"/>
      <c r="J67" s="1045"/>
      <c r="K67" s="1045"/>
      <c r="L67" s="1045"/>
      <c r="M67" s="1045"/>
      <c r="N67" s="1045"/>
      <c r="O67" s="1045"/>
      <c r="P67" s="1046"/>
      <c r="Q67" s="1050"/>
      <c r="R67" s="1051"/>
      <c r="S67" s="1051"/>
      <c r="T67" s="1051"/>
      <c r="U67" s="1052"/>
      <c r="V67" s="1050"/>
      <c r="W67" s="1051"/>
      <c r="X67" s="1051"/>
      <c r="Y67" s="1051"/>
      <c r="Z67" s="1052"/>
      <c r="AA67" s="1050"/>
      <c r="AB67" s="1051"/>
      <c r="AC67" s="1051"/>
      <c r="AD67" s="1051"/>
      <c r="AE67" s="1052"/>
      <c r="AF67" s="1056"/>
      <c r="AG67" s="1057"/>
      <c r="AH67" s="1057"/>
      <c r="AI67" s="1057"/>
      <c r="AJ67" s="1058"/>
      <c r="AK67" s="1059"/>
      <c r="AL67" s="1045"/>
      <c r="AM67" s="1045"/>
      <c r="AN67" s="1045"/>
      <c r="AO67" s="1046"/>
      <c r="AP67" s="1050"/>
      <c r="AQ67" s="1051"/>
      <c r="AR67" s="1051"/>
      <c r="AS67" s="1051"/>
      <c r="AT67" s="1052"/>
      <c r="AU67" s="1050"/>
      <c r="AV67" s="1051"/>
      <c r="AW67" s="1051"/>
      <c r="AX67" s="1051"/>
      <c r="AY67" s="1052"/>
      <c r="AZ67" s="1050"/>
      <c r="BA67" s="1051"/>
      <c r="BB67" s="1051"/>
      <c r="BC67" s="1051"/>
      <c r="BD67" s="1062"/>
      <c r="BE67" s="223"/>
      <c r="BF67" s="223"/>
      <c r="BG67" s="223"/>
      <c r="BH67" s="223"/>
      <c r="BI67" s="223"/>
      <c r="BJ67" s="223"/>
      <c r="BK67" s="223"/>
      <c r="BL67" s="223"/>
      <c r="BM67" s="223"/>
      <c r="BN67" s="223"/>
      <c r="BO67" s="223"/>
      <c r="BP67" s="223"/>
      <c r="BQ67" s="220">
        <v>61</v>
      </c>
      <c r="BR67" s="225"/>
      <c r="BS67" s="990"/>
      <c r="BT67" s="991"/>
      <c r="BU67" s="991"/>
      <c r="BV67" s="991"/>
      <c r="BW67" s="991"/>
      <c r="BX67" s="991"/>
      <c r="BY67" s="991"/>
      <c r="BZ67" s="991"/>
      <c r="CA67" s="991"/>
      <c r="CB67" s="991"/>
      <c r="CC67" s="991"/>
      <c r="CD67" s="991"/>
      <c r="CE67" s="991"/>
      <c r="CF67" s="991"/>
      <c r="CG67" s="1000"/>
      <c r="CH67" s="1001"/>
      <c r="CI67" s="1002"/>
      <c r="CJ67" s="1002"/>
      <c r="CK67" s="1002"/>
      <c r="CL67" s="1003"/>
      <c r="CM67" s="1001"/>
      <c r="CN67" s="1002"/>
      <c r="CO67" s="1002"/>
      <c r="CP67" s="1002"/>
      <c r="CQ67" s="1003"/>
      <c r="CR67" s="1001"/>
      <c r="CS67" s="1002"/>
      <c r="CT67" s="1002"/>
      <c r="CU67" s="1002"/>
      <c r="CV67" s="1003"/>
      <c r="CW67" s="1001"/>
      <c r="CX67" s="1002"/>
      <c r="CY67" s="1002"/>
      <c r="CZ67" s="1002"/>
      <c r="DA67" s="1003"/>
      <c r="DB67" s="1001"/>
      <c r="DC67" s="1002"/>
      <c r="DD67" s="1002"/>
      <c r="DE67" s="1002"/>
      <c r="DF67" s="1003"/>
      <c r="DG67" s="1001"/>
      <c r="DH67" s="1002"/>
      <c r="DI67" s="1002"/>
      <c r="DJ67" s="1002"/>
      <c r="DK67" s="1003"/>
      <c r="DL67" s="1001"/>
      <c r="DM67" s="1002"/>
      <c r="DN67" s="1002"/>
      <c r="DO67" s="1002"/>
      <c r="DP67" s="1003"/>
      <c r="DQ67" s="1001"/>
      <c r="DR67" s="1002"/>
      <c r="DS67" s="1002"/>
      <c r="DT67" s="1002"/>
      <c r="DU67" s="1003"/>
      <c r="DV67" s="990"/>
      <c r="DW67" s="991"/>
      <c r="DX67" s="991"/>
      <c r="DY67" s="991"/>
      <c r="DZ67" s="992"/>
      <c r="EA67" s="212"/>
    </row>
    <row r="68" spans="1:131" ht="26.25" customHeight="1" thickTop="1" x14ac:dyDescent="0.2">
      <c r="A68" s="218">
        <v>1</v>
      </c>
      <c r="B68" s="1031" t="s">
        <v>552</v>
      </c>
      <c r="C68" s="1032"/>
      <c r="D68" s="1032"/>
      <c r="E68" s="1032"/>
      <c r="F68" s="1032"/>
      <c r="G68" s="1032"/>
      <c r="H68" s="1032"/>
      <c r="I68" s="1032"/>
      <c r="J68" s="1032"/>
      <c r="K68" s="1032"/>
      <c r="L68" s="1032"/>
      <c r="M68" s="1032"/>
      <c r="N68" s="1032"/>
      <c r="O68" s="1032"/>
      <c r="P68" s="1033"/>
      <c r="Q68" s="1034">
        <v>2480</v>
      </c>
      <c r="R68" s="1028"/>
      <c r="S68" s="1028"/>
      <c r="T68" s="1028"/>
      <c r="U68" s="1028"/>
      <c r="V68" s="1028">
        <v>2433</v>
      </c>
      <c r="W68" s="1028"/>
      <c r="X68" s="1028"/>
      <c r="Y68" s="1028"/>
      <c r="Z68" s="1028"/>
      <c r="AA68" s="1028">
        <v>47</v>
      </c>
      <c r="AB68" s="1028"/>
      <c r="AC68" s="1028"/>
      <c r="AD68" s="1028"/>
      <c r="AE68" s="1028"/>
      <c r="AF68" s="1028">
        <v>47</v>
      </c>
      <c r="AG68" s="1028"/>
      <c r="AH68" s="1028"/>
      <c r="AI68" s="1028"/>
      <c r="AJ68" s="1028"/>
      <c r="AK68" s="1028" t="s">
        <v>560</v>
      </c>
      <c r="AL68" s="1028"/>
      <c r="AM68" s="1028"/>
      <c r="AN68" s="1028"/>
      <c r="AO68" s="1028"/>
      <c r="AP68" s="1028">
        <v>1072</v>
      </c>
      <c r="AQ68" s="1028"/>
      <c r="AR68" s="1028"/>
      <c r="AS68" s="1028"/>
      <c r="AT68" s="1028"/>
      <c r="AU68" s="1028">
        <v>78</v>
      </c>
      <c r="AV68" s="1028"/>
      <c r="AW68" s="1028"/>
      <c r="AX68" s="1028"/>
      <c r="AY68" s="1028"/>
      <c r="AZ68" s="1029"/>
      <c r="BA68" s="1029"/>
      <c r="BB68" s="1029"/>
      <c r="BC68" s="1029"/>
      <c r="BD68" s="1030"/>
      <c r="BE68" s="223"/>
      <c r="BF68" s="223"/>
      <c r="BG68" s="223"/>
      <c r="BH68" s="223"/>
      <c r="BI68" s="223"/>
      <c r="BJ68" s="223"/>
      <c r="BK68" s="223"/>
      <c r="BL68" s="223"/>
      <c r="BM68" s="223"/>
      <c r="BN68" s="223"/>
      <c r="BO68" s="223"/>
      <c r="BP68" s="223"/>
      <c r="BQ68" s="220">
        <v>62</v>
      </c>
      <c r="BR68" s="225"/>
      <c r="BS68" s="990"/>
      <c r="BT68" s="991"/>
      <c r="BU68" s="991"/>
      <c r="BV68" s="991"/>
      <c r="BW68" s="991"/>
      <c r="BX68" s="991"/>
      <c r="BY68" s="991"/>
      <c r="BZ68" s="991"/>
      <c r="CA68" s="991"/>
      <c r="CB68" s="991"/>
      <c r="CC68" s="991"/>
      <c r="CD68" s="991"/>
      <c r="CE68" s="991"/>
      <c r="CF68" s="991"/>
      <c r="CG68" s="1000"/>
      <c r="CH68" s="1001"/>
      <c r="CI68" s="1002"/>
      <c r="CJ68" s="1002"/>
      <c r="CK68" s="1002"/>
      <c r="CL68" s="1003"/>
      <c r="CM68" s="1001"/>
      <c r="CN68" s="1002"/>
      <c r="CO68" s="1002"/>
      <c r="CP68" s="1002"/>
      <c r="CQ68" s="1003"/>
      <c r="CR68" s="1001"/>
      <c r="CS68" s="1002"/>
      <c r="CT68" s="1002"/>
      <c r="CU68" s="1002"/>
      <c r="CV68" s="1003"/>
      <c r="CW68" s="1001"/>
      <c r="CX68" s="1002"/>
      <c r="CY68" s="1002"/>
      <c r="CZ68" s="1002"/>
      <c r="DA68" s="1003"/>
      <c r="DB68" s="1001"/>
      <c r="DC68" s="1002"/>
      <c r="DD68" s="1002"/>
      <c r="DE68" s="1002"/>
      <c r="DF68" s="1003"/>
      <c r="DG68" s="1001"/>
      <c r="DH68" s="1002"/>
      <c r="DI68" s="1002"/>
      <c r="DJ68" s="1002"/>
      <c r="DK68" s="1003"/>
      <c r="DL68" s="1001"/>
      <c r="DM68" s="1002"/>
      <c r="DN68" s="1002"/>
      <c r="DO68" s="1002"/>
      <c r="DP68" s="1003"/>
      <c r="DQ68" s="1001"/>
      <c r="DR68" s="1002"/>
      <c r="DS68" s="1002"/>
      <c r="DT68" s="1002"/>
      <c r="DU68" s="1003"/>
      <c r="DV68" s="990"/>
      <c r="DW68" s="991"/>
      <c r="DX68" s="991"/>
      <c r="DY68" s="991"/>
      <c r="DZ68" s="992"/>
      <c r="EA68" s="212"/>
    </row>
    <row r="69" spans="1:131" ht="26.25" customHeight="1" x14ac:dyDescent="0.2">
      <c r="A69" s="220">
        <v>2</v>
      </c>
      <c r="B69" s="1019" t="s">
        <v>553</v>
      </c>
      <c r="C69" s="1020"/>
      <c r="D69" s="1020"/>
      <c r="E69" s="1020"/>
      <c r="F69" s="1020"/>
      <c r="G69" s="1020"/>
      <c r="H69" s="1020"/>
      <c r="I69" s="1020"/>
      <c r="J69" s="1020"/>
      <c r="K69" s="1020"/>
      <c r="L69" s="1020"/>
      <c r="M69" s="1020"/>
      <c r="N69" s="1020"/>
      <c r="O69" s="1020"/>
      <c r="P69" s="1021"/>
      <c r="Q69" s="1022">
        <v>1313</v>
      </c>
      <c r="R69" s="1016"/>
      <c r="S69" s="1016"/>
      <c r="T69" s="1016"/>
      <c r="U69" s="1016"/>
      <c r="V69" s="1016">
        <v>1199</v>
      </c>
      <c r="W69" s="1016"/>
      <c r="X69" s="1016"/>
      <c r="Y69" s="1016"/>
      <c r="Z69" s="1016"/>
      <c r="AA69" s="1016">
        <v>114</v>
      </c>
      <c r="AB69" s="1016"/>
      <c r="AC69" s="1016"/>
      <c r="AD69" s="1016"/>
      <c r="AE69" s="1016"/>
      <c r="AF69" s="1016">
        <v>114</v>
      </c>
      <c r="AG69" s="1016"/>
      <c r="AH69" s="1016"/>
      <c r="AI69" s="1016"/>
      <c r="AJ69" s="1016"/>
      <c r="AK69" s="1016" t="s">
        <v>560</v>
      </c>
      <c r="AL69" s="1016"/>
      <c r="AM69" s="1016"/>
      <c r="AN69" s="1016"/>
      <c r="AO69" s="1016"/>
      <c r="AP69" s="1016">
        <v>724</v>
      </c>
      <c r="AQ69" s="1016"/>
      <c r="AR69" s="1016"/>
      <c r="AS69" s="1016"/>
      <c r="AT69" s="1016"/>
      <c r="AU69" s="1016">
        <v>93</v>
      </c>
      <c r="AV69" s="1016"/>
      <c r="AW69" s="1016"/>
      <c r="AX69" s="1016"/>
      <c r="AY69" s="1016"/>
      <c r="AZ69" s="1017"/>
      <c r="BA69" s="1017"/>
      <c r="BB69" s="1017"/>
      <c r="BC69" s="1017"/>
      <c r="BD69" s="1018"/>
      <c r="BE69" s="223"/>
      <c r="BF69" s="223"/>
      <c r="BG69" s="223"/>
      <c r="BH69" s="223"/>
      <c r="BI69" s="223"/>
      <c r="BJ69" s="223"/>
      <c r="BK69" s="223"/>
      <c r="BL69" s="223"/>
      <c r="BM69" s="223"/>
      <c r="BN69" s="223"/>
      <c r="BO69" s="223"/>
      <c r="BP69" s="223"/>
      <c r="BQ69" s="220">
        <v>63</v>
      </c>
      <c r="BR69" s="225"/>
      <c r="BS69" s="990"/>
      <c r="BT69" s="991"/>
      <c r="BU69" s="991"/>
      <c r="BV69" s="991"/>
      <c r="BW69" s="991"/>
      <c r="BX69" s="991"/>
      <c r="BY69" s="991"/>
      <c r="BZ69" s="991"/>
      <c r="CA69" s="991"/>
      <c r="CB69" s="991"/>
      <c r="CC69" s="991"/>
      <c r="CD69" s="991"/>
      <c r="CE69" s="991"/>
      <c r="CF69" s="991"/>
      <c r="CG69" s="1000"/>
      <c r="CH69" s="1001"/>
      <c r="CI69" s="1002"/>
      <c r="CJ69" s="1002"/>
      <c r="CK69" s="1002"/>
      <c r="CL69" s="1003"/>
      <c r="CM69" s="1001"/>
      <c r="CN69" s="1002"/>
      <c r="CO69" s="1002"/>
      <c r="CP69" s="1002"/>
      <c r="CQ69" s="1003"/>
      <c r="CR69" s="1001"/>
      <c r="CS69" s="1002"/>
      <c r="CT69" s="1002"/>
      <c r="CU69" s="1002"/>
      <c r="CV69" s="1003"/>
      <c r="CW69" s="1001"/>
      <c r="CX69" s="1002"/>
      <c r="CY69" s="1002"/>
      <c r="CZ69" s="1002"/>
      <c r="DA69" s="1003"/>
      <c r="DB69" s="1001"/>
      <c r="DC69" s="1002"/>
      <c r="DD69" s="1002"/>
      <c r="DE69" s="1002"/>
      <c r="DF69" s="1003"/>
      <c r="DG69" s="1001"/>
      <c r="DH69" s="1002"/>
      <c r="DI69" s="1002"/>
      <c r="DJ69" s="1002"/>
      <c r="DK69" s="1003"/>
      <c r="DL69" s="1001"/>
      <c r="DM69" s="1002"/>
      <c r="DN69" s="1002"/>
      <c r="DO69" s="1002"/>
      <c r="DP69" s="1003"/>
      <c r="DQ69" s="1001"/>
      <c r="DR69" s="1002"/>
      <c r="DS69" s="1002"/>
      <c r="DT69" s="1002"/>
      <c r="DU69" s="1003"/>
      <c r="DV69" s="990"/>
      <c r="DW69" s="991"/>
      <c r="DX69" s="991"/>
      <c r="DY69" s="991"/>
      <c r="DZ69" s="992"/>
      <c r="EA69" s="212"/>
    </row>
    <row r="70" spans="1:131" ht="26.25" customHeight="1" x14ac:dyDescent="0.2">
      <c r="A70" s="220">
        <v>3</v>
      </c>
      <c r="B70" s="1027" t="s">
        <v>554</v>
      </c>
      <c r="C70" s="1020"/>
      <c r="D70" s="1020"/>
      <c r="E70" s="1020"/>
      <c r="F70" s="1020"/>
      <c r="G70" s="1020"/>
      <c r="H70" s="1020"/>
      <c r="I70" s="1020"/>
      <c r="J70" s="1020"/>
      <c r="K70" s="1020"/>
      <c r="L70" s="1020"/>
      <c r="M70" s="1020"/>
      <c r="N70" s="1020"/>
      <c r="O70" s="1020"/>
      <c r="P70" s="1021"/>
      <c r="Q70" s="1022">
        <v>8445</v>
      </c>
      <c r="R70" s="1016"/>
      <c r="S70" s="1016"/>
      <c r="T70" s="1016"/>
      <c r="U70" s="1016"/>
      <c r="V70" s="1016">
        <v>6617</v>
      </c>
      <c r="W70" s="1016"/>
      <c r="X70" s="1016"/>
      <c r="Y70" s="1016"/>
      <c r="Z70" s="1016"/>
      <c r="AA70" s="1016">
        <v>1828</v>
      </c>
      <c r="AB70" s="1016"/>
      <c r="AC70" s="1016"/>
      <c r="AD70" s="1016"/>
      <c r="AE70" s="1016"/>
      <c r="AF70" s="1016">
        <v>1828</v>
      </c>
      <c r="AG70" s="1016"/>
      <c r="AH70" s="1016"/>
      <c r="AI70" s="1016"/>
      <c r="AJ70" s="1016"/>
      <c r="AK70" s="1016">
        <v>13</v>
      </c>
      <c r="AL70" s="1016"/>
      <c r="AM70" s="1016"/>
      <c r="AN70" s="1016"/>
      <c r="AO70" s="1016"/>
      <c r="AP70" s="1016" t="s">
        <v>487</v>
      </c>
      <c r="AQ70" s="1016"/>
      <c r="AR70" s="1016"/>
      <c r="AS70" s="1016"/>
      <c r="AT70" s="1016"/>
      <c r="AU70" s="1016" t="s">
        <v>487</v>
      </c>
      <c r="AV70" s="1016"/>
      <c r="AW70" s="1016"/>
      <c r="AX70" s="1016"/>
      <c r="AY70" s="1016"/>
      <c r="AZ70" s="1017"/>
      <c r="BA70" s="1017"/>
      <c r="BB70" s="1017"/>
      <c r="BC70" s="1017"/>
      <c r="BD70" s="1018"/>
      <c r="BE70" s="223"/>
      <c r="BF70" s="223"/>
      <c r="BG70" s="223"/>
      <c r="BH70" s="223"/>
      <c r="BI70" s="223"/>
      <c r="BJ70" s="223"/>
      <c r="BK70" s="223"/>
      <c r="BL70" s="223"/>
      <c r="BM70" s="223"/>
      <c r="BN70" s="223"/>
      <c r="BO70" s="223"/>
      <c r="BP70" s="223"/>
      <c r="BQ70" s="220">
        <v>64</v>
      </c>
      <c r="BR70" s="225"/>
      <c r="BS70" s="990"/>
      <c r="BT70" s="991"/>
      <c r="BU70" s="991"/>
      <c r="BV70" s="991"/>
      <c r="BW70" s="991"/>
      <c r="BX70" s="991"/>
      <c r="BY70" s="991"/>
      <c r="BZ70" s="991"/>
      <c r="CA70" s="991"/>
      <c r="CB70" s="991"/>
      <c r="CC70" s="991"/>
      <c r="CD70" s="991"/>
      <c r="CE70" s="991"/>
      <c r="CF70" s="991"/>
      <c r="CG70" s="1000"/>
      <c r="CH70" s="1001"/>
      <c r="CI70" s="1002"/>
      <c r="CJ70" s="1002"/>
      <c r="CK70" s="1002"/>
      <c r="CL70" s="1003"/>
      <c r="CM70" s="1001"/>
      <c r="CN70" s="1002"/>
      <c r="CO70" s="1002"/>
      <c r="CP70" s="1002"/>
      <c r="CQ70" s="1003"/>
      <c r="CR70" s="1001"/>
      <c r="CS70" s="1002"/>
      <c r="CT70" s="1002"/>
      <c r="CU70" s="1002"/>
      <c r="CV70" s="1003"/>
      <c r="CW70" s="1001"/>
      <c r="CX70" s="1002"/>
      <c r="CY70" s="1002"/>
      <c r="CZ70" s="1002"/>
      <c r="DA70" s="1003"/>
      <c r="DB70" s="1001"/>
      <c r="DC70" s="1002"/>
      <c r="DD70" s="1002"/>
      <c r="DE70" s="1002"/>
      <c r="DF70" s="1003"/>
      <c r="DG70" s="1001"/>
      <c r="DH70" s="1002"/>
      <c r="DI70" s="1002"/>
      <c r="DJ70" s="1002"/>
      <c r="DK70" s="1003"/>
      <c r="DL70" s="1001"/>
      <c r="DM70" s="1002"/>
      <c r="DN70" s="1002"/>
      <c r="DO70" s="1002"/>
      <c r="DP70" s="1003"/>
      <c r="DQ70" s="1001"/>
      <c r="DR70" s="1002"/>
      <c r="DS70" s="1002"/>
      <c r="DT70" s="1002"/>
      <c r="DU70" s="1003"/>
      <c r="DV70" s="990"/>
      <c r="DW70" s="991"/>
      <c r="DX70" s="991"/>
      <c r="DY70" s="991"/>
      <c r="DZ70" s="992"/>
      <c r="EA70" s="212"/>
    </row>
    <row r="71" spans="1:131" ht="26.25" customHeight="1" x14ac:dyDescent="0.2">
      <c r="A71" s="220">
        <v>4</v>
      </c>
      <c r="B71" s="1019" t="s">
        <v>555</v>
      </c>
      <c r="C71" s="1020"/>
      <c r="D71" s="1020"/>
      <c r="E71" s="1020"/>
      <c r="F71" s="1020"/>
      <c r="G71" s="1020"/>
      <c r="H71" s="1020"/>
      <c r="I71" s="1020"/>
      <c r="J71" s="1020"/>
      <c r="K71" s="1020"/>
      <c r="L71" s="1020"/>
      <c r="M71" s="1020"/>
      <c r="N71" s="1020"/>
      <c r="O71" s="1020"/>
      <c r="P71" s="1021"/>
      <c r="Q71" s="1022">
        <v>1514</v>
      </c>
      <c r="R71" s="1016"/>
      <c r="S71" s="1016"/>
      <c r="T71" s="1016"/>
      <c r="U71" s="1016"/>
      <c r="V71" s="1016">
        <v>1513</v>
      </c>
      <c r="W71" s="1016"/>
      <c r="X71" s="1016"/>
      <c r="Y71" s="1016"/>
      <c r="Z71" s="1016"/>
      <c r="AA71" s="1016">
        <v>1</v>
      </c>
      <c r="AB71" s="1016"/>
      <c r="AC71" s="1016"/>
      <c r="AD71" s="1016"/>
      <c r="AE71" s="1016"/>
      <c r="AF71" s="1016">
        <v>1</v>
      </c>
      <c r="AG71" s="1016"/>
      <c r="AH71" s="1016"/>
      <c r="AI71" s="1016"/>
      <c r="AJ71" s="1016"/>
      <c r="AK71" s="1016" t="s">
        <v>487</v>
      </c>
      <c r="AL71" s="1016"/>
      <c r="AM71" s="1016"/>
      <c r="AN71" s="1016"/>
      <c r="AO71" s="1016"/>
      <c r="AP71" s="1016" t="s">
        <v>487</v>
      </c>
      <c r="AQ71" s="1016"/>
      <c r="AR71" s="1016"/>
      <c r="AS71" s="1016"/>
      <c r="AT71" s="1016"/>
      <c r="AU71" s="1016" t="s">
        <v>487</v>
      </c>
      <c r="AV71" s="1016"/>
      <c r="AW71" s="1016"/>
      <c r="AX71" s="1016"/>
      <c r="AY71" s="1016"/>
      <c r="AZ71" s="1017"/>
      <c r="BA71" s="1017"/>
      <c r="BB71" s="1017"/>
      <c r="BC71" s="1017"/>
      <c r="BD71" s="1018"/>
      <c r="BE71" s="223"/>
      <c r="BF71" s="223"/>
      <c r="BG71" s="223"/>
      <c r="BH71" s="223"/>
      <c r="BI71" s="223"/>
      <c r="BJ71" s="223"/>
      <c r="BK71" s="223"/>
      <c r="BL71" s="223"/>
      <c r="BM71" s="223"/>
      <c r="BN71" s="223"/>
      <c r="BO71" s="223"/>
      <c r="BP71" s="223"/>
      <c r="BQ71" s="220">
        <v>65</v>
      </c>
      <c r="BR71" s="225"/>
      <c r="BS71" s="990"/>
      <c r="BT71" s="991"/>
      <c r="BU71" s="991"/>
      <c r="BV71" s="991"/>
      <c r="BW71" s="991"/>
      <c r="BX71" s="991"/>
      <c r="BY71" s="991"/>
      <c r="BZ71" s="991"/>
      <c r="CA71" s="991"/>
      <c r="CB71" s="991"/>
      <c r="CC71" s="991"/>
      <c r="CD71" s="991"/>
      <c r="CE71" s="991"/>
      <c r="CF71" s="991"/>
      <c r="CG71" s="1000"/>
      <c r="CH71" s="1001"/>
      <c r="CI71" s="1002"/>
      <c r="CJ71" s="1002"/>
      <c r="CK71" s="1002"/>
      <c r="CL71" s="1003"/>
      <c r="CM71" s="1001"/>
      <c r="CN71" s="1002"/>
      <c r="CO71" s="1002"/>
      <c r="CP71" s="1002"/>
      <c r="CQ71" s="1003"/>
      <c r="CR71" s="1001"/>
      <c r="CS71" s="1002"/>
      <c r="CT71" s="1002"/>
      <c r="CU71" s="1002"/>
      <c r="CV71" s="1003"/>
      <c r="CW71" s="1001"/>
      <c r="CX71" s="1002"/>
      <c r="CY71" s="1002"/>
      <c r="CZ71" s="1002"/>
      <c r="DA71" s="1003"/>
      <c r="DB71" s="1001"/>
      <c r="DC71" s="1002"/>
      <c r="DD71" s="1002"/>
      <c r="DE71" s="1002"/>
      <c r="DF71" s="1003"/>
      <c r="DG71" s="1001"/>
      <c r="DH71" s="1002"/>
      <c r="DI71" s="1002"/>
      <c r="DJ71" s="1002"/>
      <c r="DK71" s="1003"/>
      <c r="DL71" s="1001"/>
      <c r="DM71" s="1002"/>
      <c r="DN71" s="1002"/>
      <c r="DO71" s="1002"/>
      <c r="DP71" s="1003"/>
      <c r="DQ71" s="1001"/>
      <c r="DR71" s="1002"/>
      <c r="DS71" s="1002"/>
      <c r="DT71" s="1002"/>
      <c r="DU71" s="1003"/>
      <c r="DV71" s="990"/>
      <c r="DW71" s="991"/>
      <c r="DX71" s="991"/>
      <c r="DY71" s="991"/>
      <c r="DZ71" s="992"/>
      <c r="EA71" s="212"/>
    </row>
    <row r="72" spans="1:131" ht="26.25" customHeight="1" x14ac:dyDescent="0.2">
      <c r="A72" s="220">
        <v>5</v>
      </c>
      <c r="B72" s="1019" t="s">
        <v>556</v>
      </c>
      <c r="C72" s="1020"/>
      <c r="D72" s="1020"/>
      <c r="E72" s="1020"/>
      <c r="F72" s="1020"/>
      <c r="G72" s="1020"/>
      <c r="H72" s="1020"/>
      <c r="I72" s="1020"/>
      <c r="J72" s="1020"/>
      <c r="K72" s="1020"/>
      <c r="L72" s="1020"/>
      <c r="M72" s="1020"/>
      <c r="N72" s="1020"/>
      <c r="O72" s="1020"/>
      <c r="P72" s="1021"/>
      <c r="Q72" s="1022">
        <v>2</v>
      </c>
      <c r="R72" s="1016"/>
      <c r="S72" s="1016"/>
      <c r="T72" s="1016"/>
      <c r="U72" s="1016"/>
      <c r="V72" s="1016">
        <v>0</v>
      </c>
      <c r="W72" s="1016"/>
      <c r="X72" s="1016"/>
      <c r="Y72" s="1016"/>
      <c r="Z72" s="1016"/>
      <c r="AA72" s="1016">
        <v>2</v>
      </c>
      <c r="AB72" s="1016"/>
      <c r="AC72" s="1016"/>
      <c r="AD72" s="1016"/>
      <c r="AE72" s="1016"/>
      <c r="AF72" s="1016">
        <v>2</v>
      </c>
      <c r="AG72" s="1016"/>
      <c r="AH72" s="1016"/>
      <c r="AI72" s="1016"/>
      <c r="AJ72" s="1016"/>
      <c r="AK72" s="1016" t="s">
        <v>487</v>
      </c>
      <c r="AL72" s="1016"/>
      <c r="AM72" s="1016"/>
      <c r="AN72" s="1016"/>
      <c r="AO72" s="1016"/>
      <c r="AP72" s="1016" t="s">
        <v>487</v>
      </c>
      <c r="AQ72" s="1016"/>
      <c r="AR72" s="1016"/>
      <c r="AS72" s="1016"/>
      <c r="AT72" s="1016"/>
      <c r="AU72" s="1016" t="s">
        <v>487</v>
      </c>
      <c r="AV72" s="1016"/>
      <c r="AW72" s="1016"/>
      <c r="AX72" s="1016"/>
      <c r="AY72" s="1016"/>
      <c r="AZ72" s="1017"/>
      <c r="BA72" s="1017"/>
      <c r="BB72" s="1017"/>
      <c r="BC72" s="1017"/>
      <c r="BD72" s="1018"/>
      <c r="BE72" s="223"/>
      <c r="BF72" s="223"/>
      <c r="BG72" s="223"/>
      <c r="BH72" s="223"/>
      <c r="BI72" s="223"/>
      <c r="BJ72" s="223"/>
      <c r="BK72" s="223"/>
      <c r="BL72" s="223"/>
      <c r="BM72" s="223"/>
      <c r="BN72" s="223"/>
      <c r="BO72" s="223"/>
      <c r="BP72" s="223"/>
      <c r="BQ72" s="220">
        <v>66</v>
      </c>
      <c r="BR72" s="225"/>
      <c r="BS72" s="990"/>
      <c r="BT72" s="991"/>
      <c r="BU72" s="991"/>
      <c r="BV72" s="991"/>
      <c r="BW72" s="991"/>
      <c r="BX72" s="991"/>
      <c r="BY72" s="991"/>
      <c r="BZ72" s="991"/>
      <c r="CA72" s="991"/>
      <c r="CB72" s="991"/>
      <c r="CC72" s="991"/>
      <c r="CD72" s="991"/>
      <c r="CE72" s="991"/>
      <c r="CF72" s="991"/>
      <c r="CG72" s="1000"/>
      <c r="CH72" s="1001"/>
      <c r="CI72" s="1002"/>
      <c r="CJ72" s="1002"/>
      <c r="CK72" s="1002"/>
      <c r="CL72" s="1003"/>
      <c r="CM72" s="1001"/>
      <c r="CN72" s="1002"/>
      <c r="CO72" s="1002"/>
      <c r="CP72" s="1002"/>
      <c r="CQ72" s="1003"/>
      <c r="CR72" s="1001"/>
      <c r="CS72" s="1002"/>
      <c r="CT72" s="1002"/>
      <c r="CU72" s="1002"/>
      <c r="CV72" s="1003"/>
      <c r="CW72" s="1001"/>
      <c r="CX72" s="1002"/>
      <c r="CY72" s="1002"/>
      <c r="CZ72" s="1002"/>
      <c r="DA72" s="1003"/>
      <c r="DB72" s="1001"/>
      <c r="DC72" s="1002"/>
      <c r="DD72" s="1002"/>
      <c r="DE72" s="1002"/>
      <c r="DF72" s="1003"/>
      <c r="DG72" s="1001"/>
      <c r="DH72" s="1002"/>
      <c r="DI72" s="1002"/>
      <c r="DJ72" s="1002"/>
      <c r="DK72" s="1003"/>
      <c r="DL72" s="1001"/>
      <c r="DM72" s="1002"/>
      <c r="DN72" s="1002"/>
      <c r="DO72" s="1002"/>
      <c r="DP72" s="1003"/>
      <c r="DQ72" s="1001"/>
      <c r="DR72" s="1002"/>
      <c r="DS72" s="1002"/>
      <c r="DT72" s="1002"/>
      <c r="DU72" s="1003"/>
      <c r="DV72" s="990"/>
      <c r="DW72" s="991"/>
      <c r="DX72" s="991"/>
      <c r="DY72" s="991"/>
      <c r="DZ72" s="992"/>
      <c r="EA72" s="212"/>
    </row>
    <row r="73" spans="1:131" ht="26.25" customHeight="1" x14ac:dyDescent="0.2">
      <c r="A73" s="220">
        <v>6</v>
      </c>
      <c r="B73" s="1019" t="s">
        <v>557</v>
      </c>
      <c r="C73" s="1020"/>
      <c r="D73" s="1020"/>
      <c r="E73" s="1020"/>
      <c r="F73" s="1020"/>
      <c r="G73" s="1020"/>
      <c r="H73" s="1020"/>
      <c r="I73" s="1020"/>
      <c r="J73" s="1020"/>
      <c r="K73" s="1020"/>
      <c r="L73" s="1020"/>
      <c r="M73" s="1020"/>
      <c r="N73" s="1020"/>
      <c r="O73" s="1020"/>
      <c r="P73" s="1021"/>
      <c r="Q73" s="1022">
        <v>53</v>
      </c>
      <c r="R73" s="1016"/>
      <c r="S73" s="1016"/>
      <c r="T73" s="1016"/>
      <c r="U73" s="1016"/>
      <c r="V73" s="1016">
        <v>29</v>
      </c>
      <c r="W73" s="1016"/>
      <c r="X73" s="1016"/>
      <c r="Y73" s="1016"/>
      <c r="Z73" s="1016"/>
      <c r="AA73" s="1016">
        <v>24</v>
      </c>
      <c r="AB73" s="1016"/>
      <c r="AC73" s="1016"/>
      <c r="AD73" s="1016"/>
      <c r="AE73" s="1016"/>
      <c r="AF73" s="1016">
        <v>24</v>
      </c>
      <c r="AG73" s="1016"/>
      <c r="AH73" s="1016"/>
      <c r="AI73" s="1016"/>
      <c r="AJ73" s="1016"/>
      <c r="AK73" s="1016" t="s">
        <v>487</v>
      </c>
      <c r="AL73" s="1016"/>
      <c r="AM73" s="1016"/>
      <c r="AN73" s="1016"/>
      <c r="AO73" s="1016"/>
      <c r="AP73" s="1016" t="s">
        <v>487</v>
      </c>
      <c r="AQ73" s="1016"/>
      <c r="AR73" s="1016"/>
      <c r="AS73" s="1016"/>
      <c r="AT73" s="1016"/>
      <c r="AU73" s="1016" t="s">
        <v>487</v>
      </c>
      <c r="AV73" s="1016"/>
      <c r="AW73" s="1016"/>
      <c r="AX73" s="1016"/>
      <c r="AY73" s="1016"/>
      <c r="AZ73" s="1017"/>
      <c r="BA73" s="1017"/>
      <c r="BB73" s="1017"/>
      <c r="BC73" s="1017"/>
      <c r="BD73" s="1018"/>
      <c r="BE73" s="223"/>
      <c r="BF73" s="223"/>
      <c r="BG73" s="223"/>
      <c r="BH73" s="223"/>
      <c r="BI73" s="223"/>
      <c r="BJ73" s="223"/>
      <c r="BK73" s="223"/>
      <c r="BL73" s="223"/>
      <c r="BM73" s="223"/>
      <c r="BN73" s="223"/>
      <c r="BO73" s="223"/>
      <c r="BP73" s="223"/>
      <c r="BQ73" s="220">
        <v>67</v>
      </c>
      <c r="BR73" s="225"/>
      <c r="BS73" s="990"/>
      <c r="BT73" s="991"/>
      <c r="BU73" s="991"/>
      <c r="BV73" s="991"/>
      <c r="BW73" s="991"/>
      <c r="BX73" s="991"/>
      <c r="BY73" s="991"/>
      <c r="BZ73" s="991"/>
      <c r="CA73" s="991"/>
      <c r="CB73" s="991"/>
      <c r="CC73" s="991"/>
      <c r="CD73" s="991"/>
      <c r="CE73" s="991"/>
      <c r="CF73" s="991"/>
      <c r="CG73" s="1000"/>
      <c r="CH73" s="1001"/>
      <c r="CI73" s="1002"/>
      <c r="CJ73" s="1002"/>
      <c r="CK73" s="1002"/>
      <c r="CL73" s="1003"/>
      <c r="CM73" s="1001"/>
      <c r="CN73" s="1002"/>
      <c r="CO73" s="1002"/>
      <c r="CP73" s="1002"/>
      <c r="CQ73" s="1003"/>
      <c r="CR73" s="1001"/>
      <c r="CS73" s="1002"/>
      <c r="CT73" s="1002"/>
      <c r="CU73" s="1002"/>
      <c r="CV73" s="1003"/>
      <c r="CW73" s="1001"/>
      <c r="CX73" s="1002"/>
      <c r="CY73" s="1002"/>
      <c r="CZ73" s="1002"/>
      <c r="DA73" s="1003"/>
      <c r="DB73" s="1001"/>
      <c r="DC73" s="1002"/>
      <c r="DD73" s="1002"/>
      <c r="DE73" s="1002"/>
      <c r="DF73" s="1003"/>
      <c r="DG73" s="1001"/>
      <c r="DH73" s="1002"/>
      <c r="DI73" s="1002"/>
      <c r="DJ73" s="1002"/>
      <c r="DK73" s="1003"/>
      <c r="DL73" s="1001"/>
      <c r="DM73" s="1002"/>
      <c r="DN73" s="1002"/>
      <c r="DO73" s="1002"/>
      <c r="DP73" s="1003"/>
      <c r="DQ73" s="1001"/>
      <c r="DR73" s="1002"/>
      <c r="DS73" s="1002"/>
      <c r="DT73" s="1002"/>
      <c r="DU73" s="1003"/>
      <c r="DV73" s="990"/>
      <c r="DW73" s="991"/>
      <c r="DX73" s="991"/>
      <c r="DY73" s="991"/>
      <c r="DZ73" s="992"/>
      <c r="EA73" s="212"/>
    </row>
    <row r="74" spans="1:131" ht="26.25" customHeight="1" x14ac:dyDescent="0.2">
      <c r="A74" s="220">
        <v>7</v>
      </c>
      <c r="B74" s="1019" t="s">
        <v>558</v>
      </c>
      <c r="C74" s="1020"/>
      <c r="D74" s="1020"/>
      <c r="E74" s="1020"/>
      <c r="F74" s="1020"/>
      <c r="G74" s="1020"/>
      <c r="H74" s="1020"/>
      <c r="I74" s="1020"/>
      <c r="J74" s="1020"/>
      <c r="K74" s="1020"/>
      <c r="L74" s="1020"/>
      <c r="M74" s="1020"/>
      <c r="N74" s="1020"/>
      <c r="O74" s="1020"/>
      <c r="P74" s="1021"/>
      <c r="Q74" s="1022">
        <v>43</v>
      </c>
      <c r="R74" s="1016"/>
      <c r="S74" s="1016"/>
      <c r="T74" s="1016"/>
      <c r="U74" s="1016"/>
      <c r="V74" s="1016">
        <v>43</v>
      </c>
      <c r="W74" s="1016"/>
      <c r="X74" s="1016"/>
      <c r="Y74" s="1016"/>
      <c r="Z74" s="1016"/>
      <c r="AA74" s="1016">
        <v>0</v>
      </c>
      <c r="AB74" s="1016"/>
      <c r="AC74" s="1016"/>
      <c r="AD74" s="1016"/>
      <c r="AE74" s="1016"/>
      <c r="AF74" s="1016">
        <v>0</v>
      </c>
      <c r="AG74" s="1016"/>
      <c r="AH74" s="1016"/>
      <c r="AI74" s="1016"/>
      <c r="AJ74" s="1016"/>
      <c r="AK74" s="1016" t="s">
        <v>487</v>
      </c>
      <c r="AL74" s="1016"/>
      <c r="AM74" s="1016"/>
      <c r="AN74" s="1016"/>
      <c r="AO74" s="1016"/>
      <c r="AP74" s="1016" t="s">
        <v>487</v>
      </c>
      <c r="AQ74" s="1016"/>
      <c r="AR74" s="1016"/>
      <c r="AS74" s="1016"/>
      <c r="AT74" s="1016"/>
      <c r="AU74" s="1016" t="s">
        <v>487</v>
      </c>
      <c r="AV74" s="1016"/>
      <c r="AW74" s="1016"/>
      <c r="AX74" s="1016"/>
      <c r="AY74" s="1016"/>
      <c r="AZ74" s="1017"/>
      <c r="BA74" s="1017"/>
      <c r="BB74" s="1017"/>
      <c r="BC74" s="1017"/>
      <c r="BD74" s="1018"/>
      <c r="BE74" s="223"/>
      <c r="BF74" s="223"/>
      <c r="BG74" s="223"/>
      <c r="BH74" s="223"/>
      <c r="BI74" s="223"/>
      <c r="BJ74" s="223"/>
      <c r="BK74" s="223"/>
      <c r="BL74" s="223"/>
      <c r="BM74" s="223"/>
      <c r="BN74" s="223"/>
      <c r="BO74" s="223"/>
      <c r="BP74" s="223"/>
      <c r="BQ74" s="220">
        <v>68</v>
      </c>
      <c r="BR74" s="225"/>
      <c r="BS74" s="990"/>
      <c r="BT74" s="991"/>
      <c r="BU74" s="991"/>
      <c r="BV74" s="991"/>
      <c r="BW74" s="991"/>
      <c r="BX74" s="991"/>
      <c r="BY74" s="991"/>
      <c r="BZ74" s="991"/>
      <c r="CA74" s="991"/>
      <c r="CB74" s="991"/>
      <c r="CC74" s="991"/>
      <c r="CD74" s="991"/>
      <c r="CE74" s="991"/>
      <c r="CF74" s="991"/>
      <c r="CG74" s="1000"/>
      <c r="CH74" s="1001"/>
      <c r="CI74" s="1002"/>
      <c r="CJ74" s="1002"/>
      <c r="CK74" s="1002"/>
      <c r="CL74" s="1003"/>
      <c r="CM74" s="1001"/>
      <c r="CN74" s="1002"/>
      <c r="CO74" s="1002"/>
      <c r="CP74" s="1002"/>
      <c r="CQ74" s="1003"/>
      <c r="CR74" s="1001"/>
      <c r="CS74" s="1002"/>
      <c r="CT74" s="1002"/>
      <c r="CU74" s="1002"/>
      <c r="CV74" s="1003"/>
      <c r="CW74" s="1001"/>
      <c r="CX74" s="1002"/>
      <c r="CY74" s="1002"/>
      <c r="CZ74" s="1002"/>
      <c r="DA74" s="1003"/>
      <c r="DB74" s="1001"/>
      <c r="DC74" s="1002"/>
      <c r="DD74" s="1002"/>
      <c r="DE74" s="1002"/>
      <c r="DF74" s="1003"/>
      <c r="DG74" s="1001"/>
      <c r="DH74" s="1002"/>
      <c r="DI74" s="1002"/>
      <c r="DJ74" s="1002"/>
      <c r="DK74" s="1003"/>
      <c r="DL74" s="1001"/>
      <c r="DM74" s="1002"/>
      <c r="DN74" s="1002"/>
      <c r="DO74" s="1002"/>
      <c r="DP74" s="1003"/>
      <c r="DQ74" s="1001"/>
      <c r="DR74" s="1002"/>
      <c r="DS74" s="1002"/>
      <c r="DT74" s="1002"/>
      <c r="DU74" s="1003"/>
      <c r="DV74" s="990"/>
      <c r="DW74" s="991"/>
      <c r="DX74" s="991"/>
      <c r="DY74" s="991"/>
      <c r="DZ74" s="992"/>
      <c r="EA74" s="212"/>
    </row>
    <row r="75" spans="1:131" ht="26.25" customHeight="1" x14ac:dyDescent="0.2">
      <c r="A75" s="220">
        <v>8</v>
      </c>
      <c r="B75" s="1019" t="s">
        <v>559</v>
      </c>
      <c r="C75" s="1020"/>
      <c r="D75" s="1020"/>
      <c r="E75" s="1020"/>
      <c r="F75" s="1020"/>
      <c r="G75" s="1020"/>
      <c r="H75" s="1020"/>
      <c r="I75" s="1020"/>
      <c r="J75" s="1020"/>
      <c r="K75" s="1020"/>
      <c r="L75" s="1020"/>
      <c r="M75" s="1020"/>
      <c r="N75" s="1020"/>
      <c r="O75" s="1020"/>
      <c r="P75" s="1021"/>
      <c r="Q75" s="1023">
        <v>997</v>
      </c>
      <c r="R75" s="1024"/>
      <c r="S75" s="1024"/>
      <c r="T75" s="1024"/>
      <c r="U75" s="1025"/>
      <c r="V75" s="1026">
        <v>947</v>
      </c>
      <c r="W75" s="1024"/>
      <c r="X75" s="1024"/>
      <c r="Y75" s="1024"/>
      <c r="Z75" s="1025"/>
      <c r="AA75" s="1026">
        <v>50</v>
      </c>
      <c r="AB75" s="1024"/>
      <c r="AC75" s="1024"/>
      <c r="AD75" s="1024"/>
      <c r="AE75" s="1025"/>
      <c r="AF75" s="1026">
        <v>50</v>
      </c>
      <c r="AG75" s="1024"/>
      <c r="AH75" s="1024"/>
      <c r="AI75" s="1024"/>
      <c r="AJ75" s="1025"/>
      <c r="AK75" s="1026" t="s">
        <v>560</v>
      </c>
      <c r="AL75" s="1024"/>
      <c r="AM75" s="1024"/>
      <c r="AN75" s="1024"/>
      <c r="AO75" s="1025"/>
      <c r="AP75" s="1026" t="s">
        <v>487</v>
      </c>
      <c r="AQ75" s="1024"/>
      <c r="AR75" s="1024"/>
      <c r="AS75" s="1024"/>
      <c r="AT75" s="1025"/>
      <c r="AU75" s="1026" t="s">
        <v>487</v>
      </c>
      <c r="AV75" s="1024"/>
      <c r="AW75" s="1024"/>
      <c r="AX75" s="1024"/>
      <c r="AY75" s="1025"/>
      <c r="AZ75" s="1017"/>
      <c r="BA75" s="1017"/>
      <c r="BB75" s="1017"/>
      <c r="BC75" s="1017"/>
      <c r="BD75" s="1018"/>
      <c r="BE75" s="223"/>
      <c r="BF75" s="223"/>
      <c r="BG75" s="223"/>
      <c r="BH75" s="223"/>
      <c r="BI75" s="223"/>
      <c r="BJ75" s="223"/>
      <c r="BK75" s="223"/>
      <c r="BL75" s="223"/>
      <c r="BM75" s="223"/>
      <c r="BN75" s="223"/>
      <c r="BO75" s="223"/>
      <c r="BP75" s="223"/>
      <c r="BQ75" s="220">
        <v>69</v>
      </c>
      <c r="BR75" s="225"/>
      <c r="BS75" s="990"/>
      <c r="BT75" s="991"/>
      <c r="BU75" s="991"/>
      <c r="BV75" s="991"/>
      <c r="BW75" s="991"/>
      <c r="BX75" s="991"/>
      <c r="BY75" s="991"/>
      <c r="BZ75" s="991"/>
      <c r="CA75" s="991"/>
      <c r="CB75" s="991"/>
      <c r="CC75" s="991"/>
      <c r="CD75" s="991"/>
      <c r="CE75" s="991"/>
      <c r="CF75" s="991"/>
      <c r="CG75" s="1000"/>
      <c r="CH75" s="1001"/>
      <c r="CI75" s="1002"/>
      <c r="CJ75" s="1002"/>
      <c r="CK75" s="1002"/>
      <c r="CL75" s="1003"/>
      <c r="CM75" s="1001"/>
      <c r="CN75" s="1002"/>
      <c r="CO75" s="1002"/>
      <c r="CP75" s="1002"/>
      <c r="CQ75" s="1003"/>
      <c r="CR75" s="1001"/>
      <c r="CS75" s="1002"/>
      <c r="CT75" s="1002"/>
      <c r="CU75" s="1002"/>
      <c r="CV75" s="1003"/>
      <c r="CW75" s="1001"/>
      <c r="CX75" s="1002"/>
      <c r="CY75" s="1002"/>
      <c r="CZ75" s="1002"/>
      <c r="DA75" s="1003"/>
      <c r="DB75" s="1001"/>
      <c r="DC75" s="1002"/>
      <c r="DD75" s="1002"/>
      <c r="DE75" s="1002"/>
      <c r="DF75" s="1003"/>
      <c r="DG75" s="1001"/>
      <c r="DH75" s="1002"/>
      <c r="DI75" s="1002"/>
      <c r="DJ75" s="1002"/>
      <c r="DK75" s="1003"/>
      <c r="DL75" s="1001"/>
      <c r="DM75" s="1002"/>
      <c r="DN75" s="1002"/>
      <c r="DO75" s="1002"/>
      <c r="DP75" s="1003"/>
      <c r="DQ75" s="1001"/>
      <c r="DR75" s="1002"/>
      <c r="DS75" s="1002"/>
      <c r="DT75" s="1002"/>
      <c r="DU75" s="1003"/>
      <c r="DV75" s="990"/>
      <c r="DW75" s="991"/>
      <c r="DX75" s="991"/>
      <c r="DY75" s="991"/>
      <c r="DZ75" s="992"/>
      <c r="EA75" s="212"/>
    </row>
    <row r="76" spans="1:131" ht="26.25" customHeight="1" x14ac:dyDescent="0.2">
      <c r="A76" s="220">
        <v>9</v>
      </c>
      <c r="B76" s="1019" t="s">
        <v>561</v>
      </c>
      <c r="C76" s="1020"/>
      <c r="D76" s="1020"/>
      <c r="E76" s="1020"/>
      <c r="F76" s="1020"/>
      <c r="G76" s="1020"/>
      <c r="H76" s="1020"/>
      <c r="I76" s="1020"/>
      <c r="J76" s="1020"/>
      <c r="K76" s="1020"/>
      <c r="L76" s="1020"/>
      <c r="M76" s="1020"/>
      <c r="N76" s="1020"/>
      <c r="O76" s="1020"/>
      <c r="P76" s="1021"/>
      <c r="Q76" s="1023">
        <v>259339</v>
      </c>
      <c r="R76" s="1024"/>
      <c r="S76" s="1024"/>
      <c r="T76" s="1024"/>
      <c r="U76" s="1025"/>
      <c r="V76" s="1026">
        <v>254515</v>
      </c>
      <c r="W76" s="1024"/>
      <c r="X76" s="1024"/>
      <c r="Y76" s="1024"/>
      <c r="Z76" s="1025"/>
      <c r="AA76" s="1026">
        <v>4824</v>
      </c>
      <c r="AB76" s="1024"/>
      <c r="AC76" s="1024"/>
      <c r="AD76" s="1024"/>
      <c r="AE76" s="1025"/>
      <c r="AF76" s="1026">
        <v>4824</v>
      </c>
      <c r="AG76" s="1024"/>
      <c r="AH76" s="1024"/>
      <c r="AI76" s="1024"/>
      <c r="AJ76" s="1025"/>
      <c r="AK76" s="1026">
        <v>1141</v>
      </c>
      <c r="AL76" s="1024"/>
      <c r="AM76" s="1024"/>
      <c r="AN76" s="1024"/>
      <c r="AO76" s="1025"/>
      <c r="AP76" s="1026" t="s">
        <v>487</v>
      </c>
      <c r="AQ76" s="1024"/>
      <c r="AR76" s="1024"/>
      <c r="AS76" s="1024"/>
      <c r="AT76" s="1025"/>
      <c r="AU76" s="1026" t="s">
        <v>487</v>
      </c>
      <c r="AV76" s="1024"/>
      <c r="AW76" s="1024"/>
      <c r="AX76" s="1024"/>
      <c r="AY76" s="1025"/>
      <c r="AZ76" s="1017"/>
      <c r="BA76" s="1017"/>
      <c r="BB76" s="1017"/>
      <c r="BC76" s="1017"/>
      <c r="BD76" s="1018"/>
      <c r="BE76" s="223"/>
      <c r="BF76" s="223"/>
      <c r="BG76" s="223"/>
      <c r="BH76" s="223"/>
      <c r="BI76" s="223"/>
      <c r="BJ76" s="223"/>
      <c r="BK76" s="223"/>
      <c r="BL76" s="223"/>
      <c r="BM76" s="223"/>
      <c r="BN76" s="223"/>
      <c r="BO76" s="223"/>
      <c r="BP76" s="223"/>
      <c r="BQ76" s="220">
        <v>70</v>
      </c>
      <c r="BR76" s="225"/>
      <c r="BS76" s="990"/>
      <c r="BT76" s="991"/>
      <c r="BU76" s="991"/>
      <c r="BV76" s="991"/>
      <c r="BW76" s="991"/>
      <c r="BX76" s="991"/>
      <c r="BY76" s="991"/>
      <c r="BZ76" s="991"/>
      <c r="CA76" s="991"/>
      <c r="CB76" s="991"/>
      <c r="CC76" s="991"/>
      <c r="CD76" s="991"/>
      <c r="CE76" s="991"/>
      <c r="CF76" s="991"/>
      <c r="CG76" s="1000"/>
      <c r="CH76" s="1001"/>
      <c r="CI76" s="1002"/>
      <c r="CJ76" s="1002"/>
      <c r="CK76" s="1002"/>
      <c r="CL76" s="1003"/>
      <c r="CM76" s="1001"/>
      <c r="CN76" s="1002"/>
      <c r="CO76" s="1002"/>
      <c r="CP76" s="1002"/>
      <c r="CQ76" s="1003"/>
      <c r="CR76" s="1001"/>
      <c r="CS76" s="1002"/>
      <c r="CT76" s="1002"/>
      <c r="CU76" s="1002"/>
      <c r="CV76" s="1003"/>
      <c r="CW76" s="1001"/>
      <c r="CX76" s="1002"/>
      <c r="CY76" s="1002"/>
      <c r="CZ76" s="1002"/>
      <c r="DA76" s="1003"/>
      <c r="DB76" s="1001"/>
      <c r="DC76" s="1002"/>
      <c r="DD76" s="1002"/>
      <c r="DE76" s="1002"/>
      <c r="DF76" s="1003"/>
      <c r="DG76" s="1001"/>
      <c r="DH76" s="1002"/>
      <c r="DI76" s="1002"/>
      <c r="DJ76" s="1002"/>
      <c r="DK76" s="1003"/>
      <c r="DL76" s="1001"/>
      <c r="DM76" s="1002"/>
      <c r="DN76" s="1002"/>
      <c r="DO76" s="1002"/>
      <c r="DP76" s="1003"/>
      <c r="DQ76" s="1001"/>
      <c r="DR76" s="1002"/>
      <c r="DS76" s="1002"/>
      <c r="DT76" s="1002"/>
      <c r="DU76" s="1003"/>
      <c r="DV76" s="990"/>
      <c r="DW76" s="991"/>
      <c r="DX76" s="991"/>
      <c r="DY76" s="991"/>
      <c r="DZ76" s="992"/>
      <c r="EA76" s="212"/>
    </row>
    <row r="77" spans="1:131" ht="26.25" customHeight="1" x14ac:dyDescent="0.2">
      <c r="A77" s="220">
        <v>10</v>
      </c>
      <c r="B77" s="1019"/>
      <c r="C77" s="1020"/>
      <c r="D77" s="1020"/>
      <c r="E77" s="1020"/>
      <c r="F77" s="1020"/>
      <c r="G77" s="1020"/>
      <c r="H77" s="1020"/>
      <c r="I77" s="1020"/>
      <c r="J77" s="1020"/>
      <c r="K77" s="1020"/>
      <c r="L77" s="1020"/>
      <c r="M77" s="1020"/>
      <c r="N77" s="1020"/>
      <c r="O77" s="1020"/>
      <c r="P77" s="1021"/>
      <c r="Q77" s="1023"/>
      <c r="R77" s="1024"/>
      <c r="S77" s="1024"/>
      <c r="T77" s="1024"/>
      <c r="U77" s="1025"/>
      <c r="V77" s="1026"/>
      <c r="W77" s="1024"/>
      <c r="X77" s="1024"/>
      <c r="Y77" s="1024"/>
      <c r="Z77" s="1025"/>
      <c r="AA77" s="1026"/>
      <c r="AB77" s="1024"/>
      <c r="AC77" s="1024"/>
      <c r="AD77" s="1024"/>
      <c r="AE77" s="1025"/>
      <c r="AF77" s="1026"/>
      <c r="AG77" s="1024"/>
      <c r="AH77" s="1024"/>
      <c r="AI77" s="1024"/>
      <c r="AJ77" s="1025"/>
      <c r="AK77" s="1026"/>
      <c r="AL77" s="1024"/>
      <c r="AM77" s="1024"/>
      <c r="AN77" s="1024"/>
      <c r="AO77" s="1025"/>
      <c r="AP77" s="1026"/>
      <c r="AQ77" s="1024"/>
      <c r="AR77" s="1024"/>
      <c r="AS77" s="1024"/>
      <c r="AT77" s="1025"/>
      <c r="AU77" s="1026"/>
      <c r="AV77" s="1024"/>
      <c r="AW77" s="1024"/>
      <c r="AX77" s="1024"/>
      <c r="AY77" s="1025"/>
      <c r="AZ77" s="1017"/>
      <c r="BA77" s="1017"/>
      <c r="BB77" s="1017"/>
      <c r="BC77" s="1017"/>
      <c r="BD77" s="1018"/>
      <c r="BE77" s="223"/>
      <c r="BF77" s="223"/>
      <c r="BG77" s="223"/>
      <c r="BH77" s="223"/>
      <c r="BI77" s="223"/>
      <c r="BJ77" s="223"/>
      <c r="BK77" s="223"/>
      <c r="BL77" s="223"/>
      <c r="BM77" s="223"/>
      <c r="BN77" s="223"/>
      <c r="BO77" s="223"/>
      <c r="BP77" s="223"/>
      <c r="BQ77" s="220">
        <v>71</v>
      </c>
      <c r="BR77" s="225"/>
      <c r="BS77" s="990"/>
      <c r="BT77" s="991"/>
      <c r="BU77" s="991"/>
      <c r="BV77" s="991"/>
      <c r="BW77" s="991"/>
      <c r="BX77" s="991"/>
      <c r="BY77" s="991"/>
      <c r="BZ77" s="991"/>
      <c r="CA77" s="991"/>
      <c r="CB77" s="991"/>
      <c r="CC77" s="991"/>
      <c r="CD77" s="991"/>
      <c r="CE77" s="991"/>
      <c r="CF77" s="991"/>
      <c r="CG77" s="1000"/>
      <c r="CH77" s="1001"/>
      <c r="CI77" s="1002"/>
      <c r="CJ77" s="1002"/>
      <c r="CK77" s="1002"/>
      <c r="CL77" s="1003"/>
      <c r="CM77" s="1001"/>
      <c r="CN77" s="1002"/>
      <c r="CO77" s="1002"/>
      <c r="CP77" s="1002"/>
      <c r="CQ77" s="1003"/>
      <c r="CR77" s="1001"/>
      <c r="CS77" s="1002"/>
      <c r="CT77" s="1002"/>
      <c r="CU77" s="1002"/>
      <c r="CV77" s="1003"/>
      <c r="CW77" s="1001"/>
      <c r="CX77" s="1002"/>
      <c r="CY77" s="1002"/>
      <c r="CZ77" s="1002"/>
      <c r="DA77" s="1003"/>
      <c r="DB77" s="1001"/>
      <c r="DC77" s="1002"/>
      <c r="DD77" s="1002"/>
      <c r="DE77" s="1002"/>
      <c r="DF77" s="1003"/>
      <c r="DG77" s="1001"/>
      <c r="DH77" s="1002"/>
      <c r="DI77" s="1002"/>
      <c r="DJ77" s="1002"/>
      <c r="DK77" s="1003"/>
      <c r="DL77" s="1001"/>
      <c r="DM77" s="1002"/>
      <c r="DN77" s="1002"/>
      <c r="DO77" s="1002"/>
      <c r="DP77" s="1003"/>
      <c r="DQ77" s="1001"/>
      <c r="DR77" s="1002"/>
      <c r="DS77" s="1002"/>
      <c r="DT77" s="1002"/>
      <c r="DU77" s="1003"/>
      <c r="DV77" s="990"/>
      <c r="DW77" s="991"/>
      <c r="DX77" s="991"/>
      <c r="DY77" s="991"/>
      <c r="DZ77" s="992"/>
      <c r="EA77" s="212"/>
    </row>
    <row r="78" spans="1:131" ht="26.25" customHeight="1" x14ac:dyDescent="0.2">
      <c r="A78" s="220">
        <v>11</v>
      </c>
      <c r="B78" s="1019"/>
      <c r="C78" s="1020"/>
      <c r="D78" s="1020"/>
      <c r="E78" s="1020"/>
      <c r="F78" s="1020"/>
      <c r="G78" s="1020"/>
      <c r="H78" s="1020"/>
      <c r="I78" s="1020"/>
      <c r="J78" s="1020"/>
      <c r="K78" s="1020"/>
      <c r="L78" s="1020"/>
      <c r="M78" s="1020"/>
      <c r="N78" s="1020"/>
      <c r="O78" s="1020"/>
      <c r="P78" s="1021"/>
      <c r="Q78" s="1022"/>
      <c r="R78" s="1016"/>
      <c r="S78" s="1016"/>
      <c r="T78" s="1016"/>
      <c r="U78" s="1016"/>
      <c r="V78" s="1016"/>
      <c r="W78" s="1016"/>
      <c r="X78" s="1016"/>
      <c r="Y78" s="1016"/>
      <c r="Z78" s="1016"/>
      <c r="AA78" s="1016"/>
      <c r="AB78" s="1016"/>
      <c r="AC78" s="1016"/>
      <c r="AD78" s="1016"/>
      <c r="AE78" s="1016"/>
      <c r="AF78" s="1016"/>
      <c r="AG78" s="1016"/>
      <c r="AH78" s="1016"/>
      <c r="AI78" s="1016"/>
      <c r="AJ78" s="1016"/>
      <c r="AK78" s="1016"/>
      <c r="AL78" s="1016"/>
      <c r="AM78" s="1016"/>
      <c r="AN78" s="1016"/>
      <c r="AO78" s="1016"/>
      <c r="AP78" s="1016"/>
      <c r="AQ78" s="1016"/>
      <c r="AR78" s="1016"/>
      <c r="AS78" s="1016"/>
      <c r="AT78" s="1016"/>
      <c r="AU78" s="1016"/>
      <c r="AV78" s="1016"/>
      <c r="AW78" s="1016"/>
      <c r="AX78" s="1016"/>
      <c r="AY78" s="1016"/>
      <c r="AZ78" s="1017"/>
      <c r="BA78" s="1017"/>
      <c r="BB78" s="1017"/>
      <c r="BC78" s="1017"/>
      <c r="BD78" s="1018"/>
      <c r="BE78" s="223"/>
      <c r="BF78" s="223"/>
      <c r="BG78" s="223"/>
      <c r="BH78" s="223"/>
      <c r="BI78" s="223"/>
      <c r="BJ78" s="212"/>
      <c r="BK78" s="212"/>
      <c r="BL78" s="212"/>
      <c r="BM78" s="212"/>
      <c r="BN78" s="212"/>
      <c r="BO78" s="223"/>
      <c r="BP78" s="223"/>
      <c r="BQ78" s="220">
        <v>72</v>
      </c>
      <c r="BR78" s="225"/>
      <c r="BS78" s="990"/>
      <c r="BT78" s="991"/>
      <c r="BU78" s="991"/>
      <c r="BV78" s="991"/>
      <c r="BW78" s="991"/>
      <c r="BX78" s="991"/>
      <c r="BY78" s="991"/>
      <c r="BZ78" s="991"/>
      <c r="CA78" s="991"/>
      <c r="CB78" s="991"/>
      <c r="CC78" s="991"/>
      <c r="CD78" s="991"/>
      <c r="CE78" s="991"/>
      <c r="CF78" s="991"/>
      <c r="CG78" s="1000"/>
      <c r="CH78" s="1001"/>
      <c r="CI78" s="1002"/>
      <c r="CJ78" s="1002"/>
      <c r="CK78" s="1002"/>
      <c r="CL78" s="1003"/>
      <c r="CM78" s="1001"/>
      <c r="CN78" s="1002"/>
      <c r="CO78" s="1002"/>
      <c r="CP78" s="1002"/>
      <c r="CQ78" s="1003"/>
      <c r="CR78" s="1001"/>
      <c r="CS78" s="1002"/>
      <c r="CT78" s="1002"/>
      <c r="CU78" s="1002"/>
      <c r="CV78" s="1003"/>
      <c r="CW78" s="1001"/>
      <c r="CX78" s="1002"/>
      <c r="CY78" s="1002"/>
      <c r="CZ78" s="1002"/>
      <c r="DA78" s="1003"/>
      <c r="DB78" s="1001"/>
      <c r="DC78" s="1002"/>
      <c r="DD78" s="1002"/>
      <c r="DE78" s="1002"/>
      <c r="DF78" s="1003"/>
      <c r="DG78" s="1001"/>
      <c r="DH78" s="1002"/>
      <c r="DI78" s="1002"/>
      <c r="DJ78" s="1002"/>
      <c r="DK78" s="1003"/>
      <c r="DL78" s="1001"/>
      <c r="DM78" s="1002"/>
      <c r="DN78" s="1002"/>
      <c r="DO78" s="1002"/>
      <c r="DP78" s="1003"/>
      <c r="DQ78" s="1001"/>
      <c r="DR78" s="1002"/>
      <c r="DS78" s="1002"/>
      <c r="DT78" s="1002"/>
      <c r="DU78" s="1003"/>
      <c r="DV78" s="990"/>
      <c r="DW78" s="991"/>
      <c r="DX78" s="991"/>
      <c r="DY78" s="991"/>
      <c r="DZ78" s="992"/>
      <c r="EA78" s="212"/>
    </row>
    <row r="79" spans="1:131" ht="26.25" customHeight="1" x14ac:dyDescent="0.2">
      <c r="A79" s="220">
        <v>12</v>
      </c>
      <c r="B79" s="1019"/>
      <c r="C79" s="1020"/>
      <c r="D79" s="1020"/>
      <c r="E79" s="1020"/>
      <c r="F79" s="1020"/>
      <c r="G79" s="1020"/>
      <c r="H79" s="1020"/>
      <c r="I79" s="1020"/>
      <c r="J79" s="1020"/>
      <c r="K79" s="1020"/>
      <c r="L79" s="1020"/>
      <c r="M79" s="1020"/>
      <c r="N79" s="1020"/>
      <c r="O79" s="1020"/>
      <c r="P79" s="1021"/>
      <c r="Q79" s="1022"/>
      <c r="R79" s="1016"/>
      <c r="S79" s="1016"/>
      <c r="T79" s="1016"/>
      <c r="U79" s="1016"/>
      <c r="V79" s="1016"/>
      <c r="W79" s="1016"/>
      <c r="X79" s="1016"/>
      <c r="Y79" s="1016"/>
      <c r="Z79" s="1016"/>
      <c r="AA79" s="1016"/>
      <c r="AB79" s="1016"/>
      <c r="AC79" s="1016"/>
      <c r="AD79" s="1016"/>
      <c r="AE79" s="1016"/>
      <c r="AF79" s="1016"/>
      <c r="AG79" s="1016"/>
      <c r="AH79" s="1016"/>
      <c r="AI79" s="1016"/>
      <c r="AJ79" s="1016"/>
      <c r="AK79" s="1016"/>
      <c r="AL79" s="1016"/>
      <c r="AM79" s="1016"/>
      <c r="AN79" s="1016"/>
      <c r="AO79" s="1016"/>
      <c r="AP79" s="1016"/>
      <c r="AQ79" s="1016"/>
      <c r="AR79" s="1016"/>
      <c r="AS79" s="1016"/>
      <c r="AT79" s="1016"/>
      <c r="AU79" s="1016"/>
      <c r="AV79" s="1016"/>
      <c r="AW79" s="1016"/>
      <c r="AX79" s="1016"/>
      <c r="AY79" s="1016"/>
      <c r="AZ79" s="1017"/>
      <c r="BA79" s="1017"/>
      <c r="BB79" s="1017"/>
      <c r="BC79" s="1017"/>
      <c r="BD79" s="1018"/>
      <c r="BE79" s="223"/>
      <c r="BF79" s="223"/>
      <c r="BG79" s="223"/>
      <c r="BH79" s="223"/>
      <c r="BI79" s="223"/>
      <c r="BJ79" s="212"/>
      <c r="BK79" s="212"/>
      <c r="BL79" s="212"/>
      <c r="BM79" s="212"/>
      <c r="BN79" s="212"/>
      <c r="BO79" s="223"/>
      <c r="BP79" s="223"/>
      <c r="BQ79" s="220">
        <v>73</v>
      </c>
      <c r="BR79" s="225"/>
      <c r="BS79" s="990"/>
      <c r="BT79" s="991"/>
      <c r="BU79" s="991"/>
      <c r="BV79" s="991"/>
      <c r="BW79" s="991"/>
      <c r="BX79" s="991"/>
      <c r="BY79" s="991"/>
      <c r="BZ79" s="991"/>
      <c r="CA79" s="991"/>
      <c r="CB79" s="991"/>
      <c r="CC79" s="991"/>
      <c r="CD79" s="991"/>
      <c r="CE79" s="991"/>
      <c r="CF79" s="991"/>
      <c r="CG79" s="1000"/>
      <c r="CH79" s="1001"/>
      <c r="CI79" s="1002"/>
      <c r="CJ79" s="1002"/>
      <c r="CK79" s="1002"/>
      <c r="CL79" s="1003"/>
      <c r="CM79" s="1001"/>
      <c r="CN79" s="1002"/>
      <c r="CO79" s="1002"/>
      <c r="CP79" s="1002"/>
      <c r="CQ79" s="1003"/>
      <c r="CR79" s="1001"/>
      <c r="CS79" s="1002"/>
      <c r="CT79" s="1002"/>
      <c r="CU79" s="1002"/>
      <c r="CV79" s="1003"/>
      <c r="CW79" s="1001"/>
      <c r="CX79" s="1002"/>
      <c r="CY79" s="1002"/>
      <c r="CZ79" s="1002"/>
      <c r="DA79" s="1003"/>
      <c r="DB79" s="1001"/>
      <c r="DC79" s="1002"/>
      <c r="DD79" s="1002"/>
      <c r="DE79" s="1002"/>
      <c r="DF79" s="1003"/>
      <c r="DG79" s="1001"/>
      <c r="DH79" s="1002"/>
      <c r="DI79" s="1002"/>
      <c r="DJ79" s="1002"/>
      <c r="DK79" s="1003"/>
      <c r="DL79" s="1001"/>
      <c r="DM79" s="1002"/>
      <c r="DN79" s="1002"/>
      <c r="DO79" s="1002"/>
      <c r="DP79" s="1003"/>
      <c r="DQ79" s="1001"/>
      <c r="DR79" s="1002"/>
      <c r="DS79" s="1002"/>
      <c r="DT79" s="1002"/>
      <c r="DU79" s="1003"/>
      <c r="DV79" s="990"/>
      <c r="DW79" s="991"/>
      <c r="DX79" s="991"/>
      <c r="DY79" s="991"/>
      <c r="DZ79" s="992"/>
      <c r="EA79" s="212"/>
    </row>
    <row r="80" spans="1:131" ht="26.25" customHeight="1" x14ac:dyDescent="0.2">
      <c r="A80" s="220">
        <v>13</v>
      </c>
      <c r="B80" s="1019"/>
      <c r="C80" s="1020"/>
      <c r="D80" s="1020"/>
      <c r="E80" s="1020"/>
      <c r="F80" s="1020"/>
      <c r="G80" s="1020"/>
      <c r="H80" s="1020"/>
      <c r="I80" s="1020"/>
      <c r="J80" s="1020"/>
      <c r="K80" s="1020"/>
      <c r="L80" s="1020"/>
      <c r="M80" s="1020"/>
      <c r="N80" s="1020"/>
      <c r="O80" s="1020"/>
      <c r="P80" s="1021"/>
      <c r="Q80" s="1022"/>
      <c r="R80" s="1016"/>
      <c r="S80" s="1016"/>
      <c r="T80" s="1016"/>
      <c r="U80" s="1016"/>
      <c r="V80" s="1016"/>
      <c r="W80" s="1016"/>
      <c r="X80" s="1016"/>
      <c r="Y80" s="1016"/>
      <c r="Z80" s="1016"/>
      <c r="AA80" s="1016"/>
      <c r="AB80" s="1016"/>
      <c r="AC80" s="1016"/>
      <c r="AD80" s="1016"/>
      <c r="AE80" s="1016"/>
      <c r="AF80" s="1016"/>
      <c r="AG80" s="1016"/>
      <c r="AH80" s="1016"/>
      <c r="AI80" s="1016"/>
      <c r="AJ80" s="1016"/>
      <c r="AK80" s="1016"/>
      <c r="AL80" s="1016"/>
      <c r="AM80" s="1016"/>
      <c r="AN80" s="1016"/>
      <c r="AO80" s="1016"/>
      <c r="AP80" s="1016"/>
      <c r="AQ80" s="1016"/>
      <c r="AR80" s="1016"/>
      <c r="AS80" s="1016"/>
      <c r="AT80" s="1016"/>
      <c r="AU80" s="1016"/>
      <c r="AV80" s="1016"/>
      <c r="AW80" s="1016"/>
      <c r="AX80" s="1016"/>
      <c r="AY80" s="1016"/>
      <c r="AZ80" s="1017"/>
      <c r="BA80" s="1017"/>
      <c r="BB80" s="1017"/>
      <c r="BC80" s="1017"/>
      <c r="BD80" s="1018"/>
      <c r="BE80" s="223"/>
      <c r="BF80" s="223"/>
      <c r="BG80" s="223"/>
      <c r="BH80" s="223"/>
      <c r="BI80" s="223"/>
      <c r="BJ80" s="223"/>
      <c r="BK80" s="223"/>
      <c r="BL80" s="223"/>
      <c r="BM80" s="223"/>
      <c r="BN80" s="223"/>
      <c r="BO80" s="223"/>
      <c r="BP80" s="223"/>
      <c r="BQ80" s="220">
        <v>74</v>
      </c>
      <c r="BR80" s="225"/>
      <c r="BS80" s="990"/>
      <c r="BT80" s="991"/>
      <c r="BU80" s="991"/>
      <c r="BV80" s="991"/>
      <c r="BW80" s="991"/>
      <c r="BX80" s="991"/>
      <c r="BY80" s="991"/>
      <c r="BZ80" s="991"/>
      <c r="CA80" s="991"/>
      <c r="CB80" s="991"/>
      <c r="CC80" s="991"/>
      <c r="CD80" s="991"/>
      <c r="CE80" s="991"/>
      <c r="CF80" s="991"/>
      <c r="CG80" s="1000"/>
      <c r="CH80" s="1001"/>
      <c r="CI80" s="1002"/>
      <c r="CJ80" s="1002"/>
      <c r="CK80" s="1002"/>
      <c r="CL80" s="1003"/>
      <c r="CM80" s="1001"/>
      <c r="CN80" s="1002"/>
      <c r="CO80" s="1002"/>
      <c r="CP80" s="1002"/>
      <c r="CQ80" s="1003"/>
      <c r="CR80" s="1001"/>
      <c r="CS80" s="1002"/>
      <c r="CT80" s="1002"/>
      <c r="CU80" s="1002"/>
      <c r="CV80" s="1003"/>
      <c r="CW80" s="1001"/>
      <c r="CX80" s="1002"/>
      <c r="CY80" s="1002"/>
      <c r="CZ80" s="1002"/>
      <c r="DA80" s="1003"/>
      <c r="DB80" s="1001"/>
      <c r="DC80" s="1002"/>
      <c r="DD80" s="1002"/>
      <c r="DE80" s="1002"/>
      <c r="DF80" s="1003"/>
      <c r="DG80" s="1001"/>
      <c r="DH80" s="1002"/>
      <c r="DI80" s="1002"/>
      <c r="DJ80" s="1002"/>
      <c r="DK80" s="1003"/>
      <c r="DL80" s="1001"/>
      <c r="DM80" s="1002"/>
      <c r="DN80" s="1002"/>
      <c r="DO80" s="1002"/>
      <c r="DP80" s="1003"/>
      <c r="DQ80" s="1001"/>
      <c r="DR80" s="1002"/>
      <c r="DS80" s="1002"/>
      <c r="DT80" s="1002"/>
      <c r="DU80" s="1003"/>
      <c r="DV80" s="990"/>
      <c r="DW80" s="991"/>
      <c r="DX80" s="991"/>
      <c r="DY80" s="991"/>
      <c r="DZ80" s="992"/>
      <c r="EA80" s="212"/>
    </row>
    <row r="81" spans="1:131" ht="26.25" customHeight="1" x14ac:dyDescent="0.2">
      <c r="A81" s="220">
        <v>14</v>
      </c>
      <c r="B81" s="1019"/>
      <c r="C81" s="1020"/>
      <c r="D81" s="1020"/>
      <c r="E81" s="1020"/>
      <c r="F81" s="1020"/>
      <c r="G81" s="1020"/>
      <c r="H81" s="1020"/>
      <c r="I81" s="1020"/>
      <c r="J81" s="1020"/>
      <c r="K81" s="1020"/>
      <c r="L81" s="1020"/>
      <c r="M81" s="1020"/>
      <c r="N81" s="1020"/>
      <c r="O81" s="1020"/>
      <c r="P81" s="1021"/>
      <c r="Q81" s="1022"/>
      <c r="R81" s="1016"/>
      <c r="S81" s="1016"/>
      <c r="T81" s="1016"/>
      <c r="U81" s="1016"/>
      <c r="V81" s="1016"/>
      <c r="W81" s="1016"/>
      <c r="X81" s="1016"/>
      <c r="Y81" s="1016"/>
      <c r="Z81" s="1016"/>
      <c r="AA81" s="1016"/>
      <c r="AB81" s="1016"/>
      <c r="AC81" s="1016"/>
      <c r="AD81" s="1016"/>
      <c r="AE81" s="1016"/>
      <c r="AF81" s="1016"/>
      <c r="AG81" s="1016"/>
      <c r="AH81" s="1016"/>
      <c r="AI81" s="1016"/>
      <c r="AJ81" s="1016"/>
      <c r="AK81" s="1016"/>
      <c r="AL81" s="1016"/>
      <c r="AM81" s="1016"/>
      <c r="AN81" s="1016"/>
      <c r="AO81" s="1016"/>
      <c r="AP81" s="1016"/>
      <c r="AQ81" s="1016"/>
      <c r="AR81" s="1016"/>
      <c r="AS81" s="1016"/>
      <c r="AT81" s="1016"/>
      <c r="AU81" s="1016"/>
      <c r="AV81" s="1016"/>
      <c r="AW81" s="1016"/>
      <c r="AX81" s="1016"/>
      <c r="AY81" s="1016"/>
      <c r="AZ81" s="1017"/>
      <c r="BA81" s="1017"/>
      <c r="BB81" s="1017"/>
      <c r="BC81" s="1017"/>
      <c r="BD81" s="1018"/>
      <c r="BE81" s="223"/>
      <c r="BF81" s="223"/>
      <c r="BG81" s="223"/>
      <c r="BH81" s="223"/>
      <c r="BI81" s="223"/>
      <c r="BJ81" s="223"/>
      <c r="BK81" s="223"/>
      <c r="BL81" s="223"/>
      <c r="BM81" s="223"/>
      <c r="BN81" s="223"/>
      <c r="BO81" s="223"/>
      <c r="BP81" s="223"/>
      <c r="BQ81" s="220">
        <v>75</v>
      </c>
      <c r="BR81" s="225"/>
      <c r="BS81" s="990"/>
      <c r="BT81" s="991"/>
      <c r="BU81" s="991"/>
      <c r="BV81" s="991"/>
      <c r="BW81" s="991"/>
      <c r="BX81" s="991"/>
      <c r="BY81" s="991"/>
      <c r="BZ81" s="991"/>
      <c r="CA81" s="991"/>
      <c r="CB81" s="991"/>
      <c r="CC81" s="991"/>
      <c r="CD81" s="991"/>
      <c r="CE81" s="991"/>
      <c r="CF81" s="991"/>
      <c r="CG81" s="1000"/>
      <c r="CH81" s="1001"/>
      <c r="CI81" s="1002"/>
      <c r="CJ81" s="1002"/>
      <c r="CK81" s="1002"/>
      <c r="CL81" s="1003"/>
      <c r="CM81" s="1001"/>
      <c r="CN81" s="1002"/>
      <c r="CO81" s="1002"/>
      <c r="CP81" s="1002"/>
      <c r="CQ81" s="1003"/>
      <c r="CR81" s="1001"/>
      <c r="CS81" s="1002"/>
      <c r="CT81" s="1002"/>
      <c r="CU81" s="1002"/>
      <c r="CV81" s="1003"/>
      <c r="CW81" s="1001"/>
      <c r="CX81" s="1002"/>
      <c r="CY81" s="1002"/>
      <c r="CZ81" s="1002"/>
      <c r="DA81" s="1003"/>
      <c r="DB81" s="1001"/>
      <c r="DC81" s="1002"/>
      <c r="DD81" s="1002"/>
      <c r="DE81" s="1002"/>
      <c r="DF81" s="1003"/>
      <c r="DG81" s="1001"/>
      <c r="DH81" s="1002"/>
      <c r="DI81" s="1002"/>
      <c r="DJ81" s="1002"/>
      <c r="DK81" s="1003"/>
      <c r="DL81" s="1001"/>
      <c r="DM81" s="1002"/>
      <c r="DN81" s="1002"/>
      <c r="DO81" s="1002"/>
      <c r="DP81" s="1003"/>
      <c r="DQ81" s="1001"/>
      <c r="DR81" s="1002"/>
      <c r="DS81" s="1002"/>
      <c r="DT81" s="1002"/>
      <c r="DU81" s="1003"/>
      <c r="DV81" s="990"/>
      <c r="DW81" s="991"/>
      <c r="DX81" s="991"/>
      <c r="DY81" s="991"/>
      <c r="DZ81" s="992"/>
      <c r="EA81" s="212"/>
    </row>
    <row r="82" spans="1:131" ht="26.25" customHeight="1" x14ac:dyDescent="0.2">
      <c r="A82" s="220">
        <v>15</v>
      </c>
      <c r="B82" s="1019"/>
      <c r="C82" s="1020"/>
      <c r="D82" s="1020"/>
      <c r="E82" s="1020"/>
      <c r="F82" s="1020"/>
      <c r="G82" s="1020"/>
      <c r="H82" s="1020"/>
      <c r="I82" s="1020"/>
      <c r="J82" s="1020"/>
      <c r="K82" s="1020"/>
      <c r="L82" s="1020"/>
      <c r="M82" s="1020"/>
      <c r="N82" s="1020"/>
      <c r="O82" s="1020"/>
      <c r="P82" s="1021"/>
      <c r="Q82" s="1022"/>
      <c r="R82" s="1016"/>
      <c r="S82" s="1016"/>
      <c r="T82" s="1016"/>
      <c r="U82" s="1016"/>
      <c r="V82" s="1016"/>
      <c r="W82" s="1016"/>
      <c r="X82" s="1016"/>
      <c r="Y82" s="1016"/>
      <c r="Z82" s="1016"/>
      <c r="AA82" s="1016"/>
      <c r="AB82" s="1016"/>
      <c r="AC82" s="1016"/>
      <c r="AD82" s="1016"/>
      <c r="AE82" s="1016"/>
      <c r="AF82" s="1016"/>
      <c r="AG82" s="1016"/>
      <c r="AH82" s="1016"/>
      <c r="AI82" s="1016"/>
      <c r="AJ82" s="1016"/>
      <c r="AK82" s="1016"/>
      <c r="AL82" s="1016"/>
      <c r="AM82" s="1016"/>
      <c r="AN82" s="1016"/>
      <c r="AO82" s="1016"/>
      <c r="AP82" s="1016"/>
      <c r="AQ82" s="1016"/>
      <c r="AR82" s="1016"/>
      <c r="AS82" s="1016"/>
      <c r="AT82" s="1016"/>
      <c r="AU82" s="1016"/>
      <c r="AV82" s="1016"/>
      <c r="AW82" s="1016"/>
      <c r="AX82" s="1016"/>
      <c r="AY82" s="1016"/>
      <c r="AZ82" s="1017"/>
      <c r="BA82" s="1017"/>
      <c r="BB82" s="1017"/>
      <c r="BC82" s="1017"/>
      <c r="BD82" s="1018"/>
      <c r="BE82" s="223"/>
      <c r="BF82" s="223"/>
      <c r="BG82" s="223"/>
      <c r="BH82" s="223"/>
      <c r="BI82" s="223"/>
      <c r="BJ82" s="223"/>
      <c r="BK82" s="223"/>
      <c r="BL82" s="223"/>
      <c r="BM82" s="223"/>
      <c r="BN82" s="223"/>
      <c r="BO82" s="223"/>
      <c r="BP82" s="223"/>
      <c r="BQ82" s="220">
        <v>76</v>
      </c>
      <c r="BR82" s="225"/>
      <c r="BS82" s="990"/>
      <c r="BT82" s="991"/>
      <c r="BU82" s="991"/>
      <c r="BV82" s="991"/>
      <c r="BW82" s="991"/>
      <c r="BX82" s="991"/>
      <c r="BY82" s="991"/>
      <c r="BZ82" s="991"/>
      <c r="CA82" s="991"/>
      <c r="CB82" s="991"/>
      <c r="CC82" s="991"/>
      <c r="CD82" s="991"/>
      <c r="CE82" s="991"/>
      <c r="CF82" s="991"/>
      <c r="CG82" s="1000"/>
      <c r="CH82" s="1001"/>
      <c r="CI82" s="1002"/>
      <c r="CJ82" s="1002"/>
      <c r="CK82" s="1002"/>
      <c r="CL82" s="1003"/>
      <c r="CM82" s="1001"/>
      <c r="CN82" s="1002"/>
      <c r="CO82" s="1002"/>
      <c r="CP82" s="1002"/>
      <c r="CQ82" s="1003"/>
      <c r="CR82" s="1001"/>
      <c r="CS82" s="1002"/>
      <c r="CT82" s="1002"/>
      <c r="CU82" s="1002"/>
      <c r="CV82" s="1003"/>
      <c r="CW82" s="1001"/>
      <c r="CX82" s="1002"/>
      <c r="CY82" s="1002"/>
      <c r="CZ82" s="1002"/>
      <c r="DA82" s="1003"/>
      <c r="DB82" s="1001"/>
      <c r="DC82" s="1002"/>
      <c r="DD82" s="1002"/>
      <c r="DE82" s="1002"/>
      <c r="DF82" s="1003"/>
      <c r="DG82" s="1001"/>
      <c r="DH82" s="1002"/>
      <c r="DI82" s="1002"/>
      <c r="DJ82" s="1002"/>
      <c r="DK82" s="1003"/>
      <c r="DL82" s="1001"/>
      <c r="DM82" s="1002"/>
      <c r="DN82" s="1002"/>
      <c r="DO82" s="1002"/>
      <c r="DP82" s="1003"/>
      <c r="DQ82" s="1001"/>
      <c r="DR82" s="1002"/>
      <c r="DS82" s="1002"/>
      <c r="DT82" s="1002"/>
      <c r="DU82" s="1003"/>
      <c r="DV82" s="990"/>
      <c r="DW82" s="991"/>
      <c r="DX82" s="991"/>
      <c r="DY82" s="991"/>
      <c r="DZ82" s="992"/>
      <c r="EA82" s="212"/>
    </row>
    <row r="83" spans="1:131" ht="26.25" customHeight="1" x14ac:dyDescent="0.2">
      <c r="A83" s="220">
        <v>16</v>
      </c>
      <c r="B83" s="1019"/>
      <c r="C83" s="1020"/>
      <c r="D83" s="1020"/>
      <c r="E83" s="1020"/>
      <c r="F83" s="1020"/>
      <c r="G83" s="1020"/>
      <c r="H83" s="1020"/>
      <c r="I83" s="1020"/>
      <c r="J83" s="1020"/>
      <c r="K83" s="1020"/>
      <c r="L83" s="1020"/>
      <c r="M83" s="1020"/>
      <c r="N83" s="1020"/>
      <c r="O83" s="1020"/>
      <c r="P83" s="1021"/>
      <c r="Q83" s="1022"/>
      <c r="R83" s="1016"/>
      <c r="S83" s="1016"/>
      <c r="T83" s="1016"/>
      <c r="U83" s="1016"/>
      <c r="V83" s="1016"/>
      <c r="W83" s="1016"/>
      <c r="X83" s="1016"/>
      <c r="Y83" s="1016"/>
      <c r="Z83" s="1016"/>
      <c r="AA83" s="1016"/>
      <c r="AB83" s="1016"/>
      <c r="AC83" s="1016"/>
      <c r="AD83" s="1016"/>
      <c r="AE83" s="1016"/>
      <c r="AF83" s="1016"/>
      <c r="AG83" s="1016"/>
      <c r="AH83" s="1016"/>
      <c r="AI83" s="1016"/>
      <c r="AJ83" s="1016"/>
      <c r="AK83" s="1016"/>
      <c r="AL83" s="1016"/>
      <c r="AM83" s="1016"/>
      <c r="AN83" s="1016"/>
      <c r="AO83" s="1016"/>
      <c r="AP83" s="1016"/>
      <c r="AQ83" s="1016"/>
      <c r="AR83" s="1016"/>
      <c r="AS83" s="1016"/>
      <c r="AT83" s="1016"/>
      <c r="AU83" s="1016"/>
      <c r="AV83" s="1016"/>
      <c r="AW83" s="1016"/>
      <c r="AX83" s="1016"/>
      <c r="AY83" s="1016"/>
      <c r="AZ83" s="1017"/>
      <c r="BA83" s="1017"/>
      <c r="BB83" s="1017"/>
      <c r="BC83" s="1017"/>
      <c r="BD83" s="1018"/>
      <c r="BE83" s="223"/>
      <c r="BF83" s="223"/>
      <c r="BG83" s="223"/>
      <c r="BH83" s="223"/>
      <c r="BI83" s="223"/>
      <c r="BJ83" s="223"/>
      <c r="BK83" s="223"/>
      <c r="BL83" s="223"/>
      <c r="BM83" s="223"/>
      <c r="BN83" s="223"/>
      <c r="BO83" s="223"/>
      <c r="BP83" s="223"/>
      <c r="BQ83" s="220">
        <v>77</v>
      </c>
      <c r="BR83" s="225"/>
      <c r="BS83" s="990"/>
      <c r="BT83" s="991"/>
      <c r="BU83" s="991"/>
      <c r="BV83" s="991"/>
      <c r="BW83" s="991"/>
      <c r="BX83" s="991"/>
      <c r="BY83" s="991"/>
      <c r="BZ83" s="991"/>
      <c r="CA83" s="991"/>
      <c r="CB83" s="991"/>
      <c r="CC83" s="991"/>
      <c r="CD83" s="991"/>
      <c r="CE83" s="991"/>
      <c r="CF83" s="991"/>
      <c r="CG83" s="1000"/>
      <c r="CH83" s="1001"/>
      <c r="CI83" s="1002"/>
      <c r="CJ83" s="1002"/>
      <c r="CK83" s="1002"/>
      <c r="CL83" s="1003"/>
      <c r="CM83" s="1001"/>
      <c r="CN83" s="1002"/>
      <c r="CO83" s="1002"/>
      <c r="CP83" s="1002"/>
      <c r="CQ83" s="1003"/>
      <c r="CR83" s="1001"/>
      <c r="CS83" s="1002"/>
      <c r="CT83" s="1002"/>
      <c r="CU83" s="1002"/>
      <c r="CV83" s="1003"/>
      <c r="CW83" s="1001"/>
      <c r="CX83" s="1002"/>
      <c r="CY83" s="1002"/>
      <c r="CZ83" s="1002"/>
      <c r="DA83" s="1003"/>
      <c r="DB83" s="1001"/>
      <c r="DC83" s="1002"/>
      <c r="DD83" s="1002"/>
      <c r="DE83" s="1002"/>
      <c r="DF83" s="1003"/>
      <c r="DG83" s="1001"/>
      <c r="DH83" s="1002"/>
      <c r="DI83" s="1002"/>
      <c r="DJ83" s="1002"/>
      <c r="DK83" s="1003"/>
      <c r="DL83" s="1001"/>
      <c r="DM83" s="1002"/>
      <c r="DN83" s="1002"/>
      <c r="DO83" s="1002"/>
      <c r="DP83" s="1003"/>
      <c r="DQ83" s="1001"/>
      <c r="DR83" s="1002"/>
      <c r="DS83" s="1002"/>
      <c r="DT83" s="1002"/>
      <c r="DU83" s="1003"/>
      <c r="DV83" s="990"/>
      <c r="DW83" s="991"/>
      <c r="DX83" s="991"/>
      <c r="DY83" s="991"/>
      <c r="DZ83" s="992"/>
      <c r="EA83" s="212"/>
    </row>
    <row r="84" spans="1:131" ht="26.25" customHeight="1" x14ac:dyDescent="0.2">
      <c r="A84" s="220">
        <v>17</v>
      </c>
      <c r="B84" s="1019"/>
      <c r="C84" s="1020"/>
      <c r="D84" s="1020"/>
      <c r="E84" s="1020"/>
      <c r="F84" s="1020"/>
      <c r="G84" s="1020"/>
      <c r="H84" s="1020"/>
      <c r="I84" s="1020"/>
      <c r="J84" s="1020"/>
      <c r="K84" s="1020"/>
      <c r="L84" s="1020"/>
      <c r="M84" s="1020"/>
      <c r="N84" s="1020"/>
      <c r="O84" s="1020"/>
      <c r="P84" s="1021"/>
      <c r="Q84" s="1022"/>
      <c r="R84" s="1016"/>
      <c r="S84" s="1016"/>
      <c r="T84" s="1016"/>
      <c r="U84" s="1016"/>
      <c r="V84" s="1016"/>
      <c r="W84" s="1016"/>
      <c r="X84" s="1016"/>
      <c r="Y84" s="1016"/>
      <c r="Z84" s="1016"/>
      <c r="AA84" s="1016"/>
      <c r="AB84" s="1016"/>
      <c r="AC84" s="1016"/>
      <c r="AD84" s="1016"/>
      <c r="AE84" s="1016"/>
      <c r="AF84" s="1016"/>
      <c r="AG84" s="1016"/>
      <c r="AH84" s="1016"/>
      <c r="AI84" s="1016"/>
      <c r="AJ84" s="1016"/>
      <c r="AK84" s="1016"/>
      <c r="AL84" s="1016"/>
      <c r="AM84" s="1016"/>
      <c r="AN84" s="1016"/>
      <c r="AO84" s="1016"/>
      <c r="AP84" s="1016"/>
      <c r="AQ84" s="1016"/>
      <c r="AR84" s="1016"/>
      <c r="AS84" s="1016"/>
      <c r="AT84" s="1016"/>
      <c r="AU84" s="1016"/>
      <c r="AV84" s="1016"/>
      <c r="AW84" s="1016"/>
      <c r="AX84" s="1016"/>
      <c r="AY84" s="1016"/>
      <c r="AZ84" s="1017"/>
      <c r="BA84" s="1017"/>
      <c r="BB84" s="1017"/>
      <c r="BC84" s="1017"/>
      <c r="BD84" s="1018"/>
      <c r="BE84" s="223"/>
      <c r="BF84" s="223"/>
      <c r="BG84" s="223"/>
      <c r="BH84" s="223"/>
      <c r="BI84" s="223"/>
      <c r="BJ84" s="223"/>
      <c r="BK84" s="223"/>
      <c r="BL84" s="223"/>
      <c r="BM84" s="223"/>
      <c r="BN84" s="223"/>
      <c r="BO84" s="223"/>
      <c r="BP84" s="223"/>
      <c r="BQ84" s="220">
        <v>78</v>
      </c>
      <c r="BR84" s="225"/>
      <c r="BS84" s="990"/>
      <c r="BT84" s="991"/>
      <c r="BU84" s="991"/>
      <c r="BV84" s="991"/>
      <c r="BW84" s="991"/>
      <c r="BX84" s="991"/>
      <c r="BY84" s="991"/>
      <c r="BZ84" s="991"/>
      <c r="CA84" s="991"/>
      <c r="CB84" s="991"/>
      <c r="CC84" s="991"/>
      <c r="CD84" s="991"/>
      <c r="CE84" s="991"/>
      <c r="CF84" s="991"/>
      <c r="CG84" s="1000"/>
      <c r="CH84" s="1001"/>
      <c r="CI84" s="1002"/>
      <c r="CJ84" s="1002"/>
      <c r="CK84" s="1002"/>
      <c r="CL84" s="1003"/>
      <c r="CM84" s="1001"/>
      <c r="CN84" s="1002"/>
      <c r="CO84" s="1002"/>
      <c r="CP84" s="1002"/>
      <c r="CQ84" s="1003"/>
      <c r="CR84" s="1001"/>
      <c r="CS84" s="1002"/>
      <c r="CT84" s="1002"/>
      <c r="CU84" s="1002"/>
      <c r="CV84" s="1003"/>
      <c r="CW84" s="1001"/>
      <c r="CX84" s="1002"/>
      <c r="CY84" s="1002"/>
      <c r="CZ84" s="1002"/>
      <c r="DA84" s="1003"/>
      <c r="DB84" s="1001"/>
      <c r="DC84" s="1002"/>
      <c r="DD84" s="1002"/>
      <c r="DE84" s="1002"/>
      <c r="DF84" s="1003"/>
      <c r="DG84" s="1001"/>
      <c r="DH84" s="1002"/>
      <c r="DI84" s="1002"/>
      <c r="DJ84" s="1002"/>
      <c r="DK84" s="1003"/>
      <c r="DL84" s="1001"/>
      <c r="DM84" s="1002"/>
      <c r="DN84" s="1002"/>
      <c r="DO84" s="1002"/>
      <c r="DP84" s="1003"/>
      <c r="DQ84" s="1001"/>
      <c r="DR84" s="1002"/>
      <c r="DS84" s="1002"/>
      <c r="DT84" s="1002"/>
      <c r="DU84" s="1003"/>
      <c r="DV84" s="990"/>
      <c r="DW84" s="991"/>
      <c r="DX84" s="991"/>
      <c r="DY84" s="991"/>
      <c r="DZ84" s="992"/>
      <c r="EA84" s="212"/>
    </row>
    <row r="85" spans="1:131" ht="26.25" customHeight="1" x14ac:dyDescent="0.2">
      <c r="A85" s="220">
        <v>18</v>
      </c>
      <c r="B85" s="1019"/>
      <c r="C85" s="1020"/>
      <c r="D85" s="1020"/>
      <c r="E85" s="1020"/>
      <c r="F85" s="1020"/>
      <c r="G85" s="1020"/>
      <c r="H85" s="1020"/>
      <c r="I85" s="1020"/>
      <c r="J85" s="1020"/>
      <c r="K85" s="1020"/>
      <c r="L85" s="1020"/>
      <c r="M85" s="1020"/>
      <c r="N85" s="1020"/>
      <c r="O85" s="1020"/>
      <c r="P85" s="1021"/>
      <c r="Q85" s="1022"/>
      <c r="R85" s="1016"/>
      <c r="S85" s="1016"/>
      <c r="T85" s="1016"/>
      <c r="U85" s="1016"/>
      <c r="V85" s="1016"/>
      <c r="W85" s="1016"/>
      <c r="X85" s="1016"/>
      <c r="Y85" s="1016"/>
      <c r="Z85" s="1016"/>
      <c r="AA85" s="1016"/>
      <c r="AB85" s="1016"/>
      <c r="AC85" s="1016"/>
      <c r="AD85" s="1016"/>
      <c r="AE85" s="1016"/>
      <c r="AF85" s="1016"/>
      <c r="AG85" s="1016"/>
      <c r="AH85" s="1016"/>
      <c r="AI85" s="1016"/>
      <c r="AJ85" s="1016"/>
      <c r="AK85" s="1016"/>
      <c r="AL85" s="1016"/>
      <c r="AM85" s="1016"/>
      <c r="AN85" s="1016"/>
      <c r="AO85" s="1016"/>
      <c r="AP85" s="1016"/>
      <c r="AQ85" s="1016"/>
      <c r="AR85" s="1016"/>
      <c r="AS85" s="1016"/>
      <c r="AT85" s="1016"/>
      <c r="AU85" s="1016"/>
      <c r="AV85" s="1016"/>
      <c r="AW85" s="1016"/>
      <c r="AX85" s="1016"/>
      <c r="AY85" s="1016"/>
      <c r="AZ85" s="1017"/>
      <c r="BA85" s="1017"/>
      <c r="BB85" s="1017"/>
      <c r="BC85" s="1017"/>
      <c r="BD85" s="1018"/>
      <c r="BE85" s="223"/>
      <c r="BF85" s="223"/>
      <c r="BG85" s="223"/>
      <c r="BH85" s="223"/>
      <c r="BI85" s="223"/>
      <c r="BJ85" s="223"/>
      <c r="BK85" s="223"/>
      <c r="BL85" s="223"/>
      <c r="BM85" s="223"/>
      <c r="BN85" s="223"/>
      <c r="BO85" s="223"/>
      <c r="BP85" s="223"/>
      <c r="BQ85" s="220">
        <v>79</v>
      </c>
      <c r="BR85" s="225"/>
      <c r="BS85" s="990"/>
      <c r="BT85" s="991"/>
      <c r="BU85" s="991"/>
      <c r="BV85" s="991"/>
      <c r="BW85" s="991"/>
      <c r="BX85" s="991"/>
      <c r="BY85" s="991"/>
      <c r="BZ85" s="991"/>
      <c r="CA85" s="991"/>
      <c r="CB85" s="991"/>
      <c r="CC85" s="991"/>
      <c r="CD85" s="991"/>
      <c r="CE85" s="991"/>
      <c r="CF85" s="991"/>
      <c r="CG85" s="1000"/>
      <c r="CH85" s="1001"/>
      <c r="CI85" s="1002"/>
      <c r="CJ85" s="1002"/>
      <c r="CK85" s="1002"/>
      <c r="CL85" s="1003"/>
      <c r="CM85" s="1001"/>
      <c r="CN85" s="1002"/>
      <c r="CO85" s="1002"/>
      <c r="CP85" s="1002"/>
      <c r="CQ85" s="1003"/>
      <c r="CR85" s="1001"/>
      <c r="CS85" s="1002"/>
      <c r="CT85" s="1002"/>
      <c r="CU85" s="1002"/>
      <c r="CV85" s="1003"/>
      <c r="CW85" s="1001"/>
      <c r="CX85" s="1002"/>
      <c r="CY85" s="1002"/>
      <c r="CZ85" s="1002"/>
      <c r="DA85" s="1003"/>
      <c r="DB85" s="1001"/>
      <c r="DC85" s="1002"/>
      <c r="DD85" s="1002"/>
      <c r="DE85" s="1002"/>
      <c r="DF85" s="1003"/>
      <c r="DG85" s="1001"/>
      <c r="DH85" s="1002"/>
      <c r="DI85" s="1002"/>
      <c r="DJ85" s="1002"/>
      <c r="DK85" s="1003"/>
      <c r="DL85" s="1001"/>
      <c r="DM85" s="1002"/>
      <c r="DN85" s="1002"/>
      <c r="DO85" s="1002"/>
      <c r="DP85" s="1003"/>
      <c r="DQ85" s="1001"/>
      <c r="DR85" s="1002"/>
      <c r="DS85" s="1002"/>
      <c r="DT85" s="1002"/>
      <c r="DU85" s="1003"/>
      <c r="DV85" s="990"/>
      <c r="DW85" s="991"/>
      <c r="DX85" s="991"/>
      <c r="DY85" s="991"/>
      <c r="DZ85" s="992"/>
      <c r="EA85" s="212"/>
    </row>
    <row r="86" spans="1:131" ht="26.25" customHeight="1" x14ac:dyDescent="0.2">
      <c r="A86" s="220">
        <v>19</v>
      </c>
      <c r="B86" s="1019"/>
      <c r="C86" s="1020"/>
      <c r="D86" s="1020"/>
      <c r="E86" s="1020"/>
      <c r="F86" s="1020"/>
      <c r="G86" s="1020"/>
      <c r="H86" s="1020"/>
      <c r="I86" s="1020"/>
      <c r="J86" s="1020"/>
      <c r="K86" s="1020"/>
      <c r="L86" s="1020"/>
      <c r="M86" s="1020"/>
      <c r="N86" s="1020"/>
      <c r="O86" s="1020"/>
      <c r="P86" s="1021"/>
      <c r="Q86" s="1022"/>
      <c r="R86" s="1016"/>
      <c r="S86" s="1016"/>
      <c r="T86" s="1016"/>
      <c r="U86" s="1016"/>
      <c r="V86" s="1016"/>
      <c r="W86" s="1016"/>
      <c r="X86" s="1016"/>
      <c r="Y86" s="1016"/>
      <c r="Z86" s="1016"/>
      <c r="AA86" s="1016"/>
      <c r="AB86" s="1016"/>
      <c r="AC86" s="1016"/>
      <c r="AD86" s="1016"/>
      <c r="AE86" s="1016"/>
      <c r="AF86" s="1016"/>
      <c r="AG86" s="1016"/>
      <c r="AH86" s="1016"/>
      <c r="AI86" s="1016"/>
      <c r="AJ86" s="1016"/>
      <c r="AK86" s="1016"/>
      <c r="AL86" s="1016"/>
      <c r="AM86" s="1016"/>
      <c r="AN86" s="1016"/>
      <c r="AO86" s="1016"/>
      <c r="AP86" s="1016"/>
      <c r="AQ86" s="1016"/>
      <c r="AR86" s="1016"/>
      <c r="AS86" s="1016"/>
      <c r="AT86" s="1016"/>
      <c r="AU86" s="1016"/>
      <c r="AV86" s="1016"/>
      <c r="AW86" s="1016"/>
      <c r="AX86" s="1016"/>
      <c r="AY86" s="1016"/>
      <c r="AZ86" s="1017"/>
      <c r="BA86" s="1017"/>
      <c r="BB86" s="1017"/>
      <c r="BC86" s="1017"/>
      <c r="BD86" s="1018"/>
      <c r="BE86" s="223"/>
      <c r="BF86" s="223"/>
      <c r="BG86" s="223"/>
      <c r="BH86" s="223"/>
      <c r="BI86" s="223"/>
      <c r="BJ86" s="223"/>
      <c r="BK86" s="223"/>
      <c r="BL86" s="223"/>
      <c r="BM86" s="223"/>
      <c r="BN86" s="223"/>
      <c r="BO86" s="223"/>
      <c r="BP86" s="223"/>
      <c r="BQ86" s="220">
        <v>80</v>
      </c>
      <c r="BR86" s="225"/>
      <c r="BS86" s="990"/>
      <c r="BT86" s="991"/>
      <c r="BU86" s="991"/>
      <c r="BV86" s="991"/>
      <c r="BW86" s="991"/>
      <c r="BX86" s="991"/>
      <c r="BY86" s="991"/>
      <c r="BZ86" s="991"/>
      <c r="CA86" s="991"/>
      <c r="CB86" s="991"/>
      <c r="CC86" s="991"/>
      <c r="CD86" s="991"/>
      <c r="CE86" s="991"/>
      <c r="CF86" s="991"/>
      <c r="CG86" s="1000"/>
      <c r="CH86" s="1001"/>
      <c r="CI86" s="1002"/>
      <c r="CJ86" s="1002"/>
      <c r="CK86" s="1002"/>
      <c r="CL86" s="1003"/>
      <c r="CM86" s="1001"/>
      <c r="CN86" s="1002"/>
      <c r="CO86" s="1002"/>
      <c r="CP86" s="1002"/>
      <c r="CQ86" s="1003"/>
      <c r="CR86" s="1001"/>
      <c r="CS86" s="1002"/>
      <c r="CT86" s="1002"/>
      <c r="CU86" s="1002"/>
      <c r="CV86" s="1003"/>
      <c r="CW86" s="1001"/>
      <c r="CX86" s="1002"/>
      <c r="CY86" s="1002"/>
      <c r="CZ86" s="1002"/>
      <c r="DA86" s="1003"/>
      <c r="DB86" s="1001"/>
      <c r="DC86" s="1002"/>
      <c r="DD86" s="1002"/>
      <c r="DE86" s="1002"/>
      <c r="DF86" s="1003"/>
      <c r="DG86" s="1001"/>
      <c r="DH86" s="1002"/>
      <c r="DI86" s="1002"/>
      <c r="DJ86" s="1002"/>
      <c r="DK86" s="1003"/>
      <c r="DL86" s="1001"/>
      <c r="DM86" s="1002"/>
      <c r="DN86" s="1002"/>
      <c r="DO86" s="1002"/>
      <c r="DP86" s="1003"/>
      <c r="DQ86" s="1001"/>
      <c r="DR86" s="1002"/>
      <c r="DS86" s="1002"/>
      <c r="DT86" s="1002"/>
      <c r="DU86" s="1003"/>
      <c r="DV86" s="990"/>
      <c r="DW86" s="991"/>
      <c r="DX86" s="991"/>
      <c r="DY86" s="991"/>
      <c r="DZ86" s="992"/>
      <c r="EA86" s="212"/>
    </row>
    <row r="87" spans="1:131" ht="26.25" customHeight="1" x14ac:dyDescent="0.2">
      <c r="A87" s="226">
        <v>20</v>
      </c>
      <c r="B87" s="1009"/>
      <c r="C87" s="1010"/>
      <c r="D87" s="1010"/>
      <c r="E87" s="1010"/>
      <c r="F87" s="1010"/>
      <c r="G87" s="1010"/>
      <c r="H87" s="1010"/>
      <c r="I87" s="1010"/>
      <c r="J87" s="1010"/>
      <c r="K87" s="1010"/>
      <c r="L87" s="1010"/>
      <c r="M87" s="1010"/>
      <c r="N87" s="1010"/>
      <c r="O87" s="1010"/>
      <c r="P87" s="1011"/>
      <c r="Q87" s="1012"/>
      <c r="R87" s="1013"/>
      <c r="S87" s="1013"/>
      <c r="T87" s="1013"/>
      <c r="U87" s="1013"/>
      <c r="V87" s="1013"/>
      <c r="W87" s="1013"/>
      <c r="X87" s="1013"/>
      <c r="Y87" s="1013"/>
      <c r="Z87" s="1013"/>
      <c r="AA87" s="1013"/>
      <c r="AB87" s="1013"/>
      <c r="AC87" s="1013"/>
      <c r="AD87" s="1013"/>
      <c r="AE87" s="1013"/>
      <c r="AF87" s="1013"/>
      <c r="AG87" s="1013"/>
      <c r="AH87" s="1013"/>
      <c r="AI87" s="1013"/>
      <c r="AJ87" s="1013"/>
      <c r="AK87" s="1013"/>
      <c r="AL87" s="1013"/>
      <c r="AM87" s="1013"/>
      <c r="AN87" s="1013"/>
      <c r="AO87" s="1013"/>
      <c r="AP87" s="1013"/>
      <c r="AQ87" s="1013"/>
      <c r="AR87" s="1013"/>
      <c r="AS87" s="1013"/>
      <c r="AT87" s="1013"/>
      <c r="AU87" s="1013"/>
      <c r="AV87" s="1013"/>
      <c r="AW87" s="1013"/>
      <c r="AX87" s="1013"/>
      <c r="AY87" s="1013"/>
      <c r="AZ87" s="1014"/>
      <c r="BA87" s="1014"/>
      <c r="BB87" s="1014"/>
      <c r="BC87" s="1014"/>
      <c r="BD87" s="1015"/>
      <c r="BE87" s="223"/>
      <c r="BF87" s="223"/>
      <c r="BG87" s="223"/>
      <c r="BH87" s="223"/>
      <c r="BI87" s="223"/>
      <c r="BJ87" s="223"/>
      <c r="BK87" s="223"/>
      <c r="BL87" s="223"/>
      <c r="BM87" s="223"/>
      <c r="BN87" s="223"/>
      <c r="BO87" s="223"/>
      <c r="BP87" s="223"/>
      <c r="BQ87" s="220">
        <v>81</v>
      </c>
      <c r="BR87" s="225"/>
      <c r="BS87" s="990"/>
      <c r="BT87" s="991"/>
      <c r="BU87" s="991"/>
      <c r="BV87" s="991"/>
      <c r="BW87" s="991"/>
      <c r="BX87" s="991"/>
      <c r="BY87" s="991"/>
      <c r="BZ87" s="991"/>
      <c r="CA87" s="991"/>
      <c r="CB87" s="991"/>
      <c r="CC87" s="991"/>
      <c r="CD87" s="991"/>
      <c r="CE87" s="991"/>
      <c r="CF87" s="991"/>
      <c r="CG87" s="1000"/>
      <c r="CH87" s="1001"/>
      <c r="CI87" s="1002"/>
      <c r="CJ87" s="1002"/>
      <c r="CK87" s="1002"/>
      <c r="CL87" s="1003"/>
      <c r="CM87" s="1001"/>
      <c r="CN87" s="1002"/>
      <c r="CO87" s="1002"/>
      <c r="CP87" s="1002"/>
      <c r="CQ87" s="1003"/>
      <c r="CR87" s="1001"/>
      <c r="CS87" s="1002"/>
      <c r="CT87" s="1002"/>
      <c r="CU87" s="1002"/>
      <c r="CV87" s="1003"/>
      <c r="CW87" s="1001"/>
      <c r="CX87" s="1002"/>
      <c r="CY87" s="1002"/>
      <c r="CZ87" s="1002"/>
      <c r="DA87" s="1003"/>
      <c r="DB87" s="1001"/>
      <c r="DC87" s="1002"/>
      <c r="DD87" s="1002"/>
      <c r="DE87" s="1002"/>
      <c r="DF87" s="1003"/>
      <c r="DG87" s="1001"/>
      <c r="DH87" s="1002"/>
      <c r="DI87" s="1002"/>
      <c r="DJ87" s="1002"/>
      <c r="DK87" s="1003"/>
      <c r="DL87" s="1001"/>
      <c r="DM87" s="1002"/>
      <c r="DN87" s="1002"/>
      <c r="DO87" s="1002"/>
      <c r="DP87" s="1003"/>
      <c r="DQ87" s="1001"/>
      <c r="DR87" s="1002"/>
      <c r="DS87" s="1002"/>
      <c r="DT87" s="1002"/>
      <c r="DU87" s="1003"/>
      <c r="DV87" s="990"/>
      <c r="DW87" s="991"/>
      <c r="DX87" s="991"/>
      <c r="DY87" s="991"/>
      <c r="DZ87" s="992"/>
      <c r="EA87" s="212"/>
    </row>
    <row r="88" spans="1:131" ht="26.25" customHeight="1" thickBot="1" x14ac:dyDescent="0.25">
      <c r="A88" s="222" t="s">
        <v>376</v>
      </c>
      <c r="B88" s="982" t="s">
        <v>401</v>
      </c>
      <c r="C88" s="983"/>
      <c r="D88" s="983"/>
      <c r="E88" s="983"/>
      <c r="F88" s="983"/>
      <c r="G88" s="983"/>
      <c r="H88" s="983"/>
      <c r="I88" s="983"/>
      <c r="J88" s="983"/>
      <c r="K88" s="983"/>
      <c r="L88" s="983"/>
      <c r="M88" s="983"/>
      <c r="N88" s="983"/>
      <c r="O88" s="983"/>
      <c r="P88" s="993"/>
      <c r="Q88" s="1007"/>
      <c r="R88" s="1008"/>
      <c r="S88" s="1008"/>
      <c r="T88" s="1008"/>
      <c r="U88" s="1008"/>
      <c r="V88" s="1008"/>
      <c r="W88" s="1008"/>
      <c r="X88" s="1008"/>
      <c r="Y88" s="1008"/>
      <c r="Z88" s="1008"/>
      <c r="AA88" s="1008"/>
      <c r="AB88" s="1008"/>
      <c r="AC88" s="1008"/>
      <c r="AD88" s="1008"/>
      <c r="AE88" s="1008"/>
      <c r="AF88" s="1004">
        <v>6890</v>
      </c>
      <c r="AG88" s="1004"/>
      <c r="AH88" s="1004"/>
      <c r="AI88" s="1004"/>
      <c r="AJ88" s="1004"/>
      <c r="AK88" s="1008"/>
      <c r="AL88" s="1008"/>
      <c r="AM88" s="1008"/>
      <c r="AN88" s="1008"/>
      <c r="AO88" s="1008"/>
      <c r="AP88" s="1004">
        <v>1796</v>
      </c>
      <c r="AQ88" s="1004"/>
      <c r="AR88" s="1004"/>
      <c r="AS88" s="1004"/>
      <c r="AT88" s="1004"/>
      <c r="AU88" s="1004">
        <v>171</v>
      </c>
      <c r="AV88" s="1004"/>
      <c r="AW88" s="1004"/>
      <c r="AX88" s="1004"/>
      <c r="AY88" s="1004"/>
      <c r="AZ88" s="1005"/>
      <c r="BA88" s="1005"/>
      <c r="BB88" s="1005"/>
      <c r="BC88" s="1005"/>
      <c r="BD88" s="1006"/>
      <c r="BE88" s="223"/>
      <c r="BF88" s="223"/>
      <c r="BG88" s="223"/>
      <c r="BH88" s="223"/>
      <c r="BI88" s="223"/>
      <c r="BJ88" s="223"/>
      <c r="BK88" s="223"/>
      <c r="BL88" s="223"/>
      <c r="BM88" s="223"/>
      <c r="BN88" s="223"/>
      <c r="BO88" s="223"/>
      <c r="BP88" s="223"/>
      <c r="BQ88" s="220">
        <v>82</v>
      </c>
      <c r="BR88" s="225"/>
      <c r="BS88" s="990"/>
      <c r="BT88" s="991"/>
      <c r="BU88" s="991"/>
      <c r="BV88" s="991"/>
      <c r="BW88" s="991"/>
      <c r="BX88" s="991"/>
      <c r="BY88" s="991"/>
      <c r="BZ88" s="991"/>
      <c r="CA88" s="991"/>
      <c r="CB88" s="991"/>
      <c r="CC88" s="991"/>
      <c r="CD88" s="991"/>
      <c r="CE88" s="991"/>
      <c r="CF88" s="991"/>
      <c r="CG88" s="1000"/>
      <c r="CH88" s="1001"/>
      <c r="CI88" s="1002"/>
      <c r="CJ88" s="1002"/>
      <c r="CK88" s="1002"/>
      <c r="CL88" s="1003"/>
      <c r="CM88" s="1001"/>
      <c r="CN88" s="1002"/>
      <c r="CO88" s="1002"/>
      <c r="CP88" s="1002"/>
      <c r="CQ88" s="1003"/>
      <c r="CR88" s="1001"/>
      <c r="CS88" s="1002"/>
      <c r="CT88" s="1002"/>
      <c r="CU88" s="1002"/>
      <c r="CV88" s="1003"/>
      <c r="CW88" s="1001"/>
      <c r="CX88" s="1002"/>
      <c r="CY88" s="1002"/>
      <c r="CZ88" s="1002"/>
      <c r="DA88" s="1003"/>
      <c r="DB88" s="1001"/>
      <c r="DC88" s="1002"/>
      <c r="DD88" s="1002"/>
      <c r="DE88" s="1002"/>
      <c r="DF88" s="1003"/>
      <c r="DG88" s="1001"/>
      <c r="DH88" s="1002"/>
      <c r="DI88" s="1002"/>
      <c r="DJ88" s="1002"/>
      <c r="DK88" s="1003"/>
      <c r="DL88" s="1001"/>
      <c r="DM88" s="1002"/>
      <c r="DN88" s="1002"/>
      <c r="DO88" s="1002"/>
      <c r="DP88" s="1003"/>
      <c r="DQ88" s="1001"/>
      <c r="DR88" s="1002"/>
      <c r="DS88" s="1002"/>
      <c r="DT88" s="1002"/>
      <c r="DU88" s="1003"/>
      <c r="DV88" s="990"/>
      <c r="DW88" s="991"/>
      <c r="DX88" s="991"/>
      <c r="DY88" s="991"/>
      <c r="DZ88" s="992"/>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90"/>
      <c r="BT89" s="991"/>
      <c r="BU89" s="991"/>
      <c r="BV89" s="991"/>
      <c r="BW89" s="991"/>
      <c r="BX89" s="991"/>
      <c r="BY89" s="991"/>
      <c r="BZ89" s="991"/>
      <c r="CA89" s="991"/>
      <c r="CB89" s="991"/>
      <c r="CC89" s="991"/>
      <c r="CD89" s="991"/>
      <c r="CE89" s="991"/>
      <c r="CF89" s="991"/>
      <c r="CG89" s="1000"/>
      <c r="CH89" s="1001"/>
      <c r="CI89" s="1002"/>
      <c r="CJ89" s="1002"/>
      <c r="CK89" s="1002"/>
      <c r="CL89" s="1003"/>
      <c r="CM89" s="1001"/>
      <c r="CN89" s="1002"/>
      <c r="CO89" s="1002"/>
      <c r="CP89" s="1002"/>
      <c r="CQ89" s="1003"/>
      <c r="CR89" s="1001"/>
      <c r="CS89" s="1002"/>
      <c r="CT89" s="1002"/>
      <c r="CU89" s="1002"/>
      <c r="CV89" s="1003"/>
      <c r="CW89" s="1001"/>
      <c r="CX89" s="1002"/>
      <c r="CY89" s="1002"/>
      <c r="CZ89" s="1002"/>
      <c r="DA89" s="1003"/>
      <c r="DB89" s="1001"/>
      <c r="DC89" s="1002"/>
      <c r="DD89" s="1002"/>
      <c r="DE89" s="1002"/>
      <c r="DF89" s="1003"/>
      <c r="DG89" s="1001"/>
      <c r="DH89" s="1002"/>
      <c r="DI89" s="1002"/>
      <c r="DJ89" s="1002"/>
      <c r="DK89" s="1003"/>
      <c r="DL89" s="1001"/>
      <c r="DM89" s="1002"/>
      <c r="DN89" s="1002"/>
      <c r="DO89" s="1002"/>
      <c r="DP89" s="1003"/>
      <c r="DQ89" s="1001"/>
      <c r="DR89" s="1002"/>
      <c r="DS89" s="1002"/>
      <c r="DT89" s="1002"/>
      <c r="DU89" s="1003"/>
      <c r="DV89" s="990"/>
      <c r="DW89" s="991"/>
      <c r="DX89" s="991"/>
      <c r="DY89" s="991"/>
      <c r="DZ89" s="992"/>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90"/>
      <c r="BT90" s="991"/>
      <c r="BU90" s="991"/>
      <c r="BV90" s="991"/>
      <c r="BW90" s="991"/>
      <c r="BX90" s="991"/>
      <c r="BY90" s="991"/>
      <c r="BZ90" s="991"/>
      <c r="CA90" s="991"/>
      <c r="CB90" s="991"/>
      <c r="CC90" s="991"/>
      <c r="CD90" s="991"/>
      <c r="CE90" s="991"/>
      <c r="CF90" s="991"/>
      <c r="CG90" s="1000"/>
      <c r="CH90" s="1001"/>
      <c r="CI90" s="1002"/>
      <c r="CJ90" s="1002"/>
      <c r="CK90" s="1002"/>
      <c r="CL90" s="1003"/>
      <c r="CM90" s="1001"/>
      <c r="CN90" s="1002"/>
      <c r="CO90" s="1002"/>
      <c r="CP90" s="1002"/>
      <c r="CQ90" s="1003"/>
      <c r="CR90" s="1001"/>
      <c r="CS90" s="1002"/>
      <c r="CT90" s="1002"/>
      <c r="CU90" s="1002"/>
      <c r="CV90" s="1003"/>
      <c r="CW90" s="1001"/>
      <c r="CX90" s="1002"/>
      <c r="CY90" s="1002"/>
      <c r="CZ90" s="1002"/>
      <c r="DA90" s="1003"/>
      <c r="DB90" s="1001"/>
      <c r="DC90" s="1002"/>
      <c r="DD90" s="1002"/>
      <c r="DE90" s="1002"/>
      <c r="DF90" s="1003"/>
      <c r="DG90" s="1001"/>
      <c r="DH90" s="1002"/>
      <c r="DI90" s="1002"/>
      <c r="DJ90" s="1002"/>
      <c r="DK90" s="1003"/>
      <c r="DL90" s="1001"/>
      <c r="DM90" s="1002"/>
      <c r="DN90" s="1002"/>
      <c r="DO90" s="1002"/>
      <c r="DP90" s="1003"/>
      <c r="DQ90" s="1001"/>
      <c r="DR90" s="1002"/>
      <c r="DS90" s="1002"/>
      <c r="DT90" s="1002"/>
      <c r="DU90" s="1003"/>
      <c r="DV90" s="990"/>
      <c r="DW90" s="991"/>
      <c r="DX90" s="991"/>
      <c r="DY90" s="991"/>
      <c r="DZ90" s="992"/>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90"/>
      <c r="BT91" s="991"/>
      <c r="BU91" s="991"/>
      <c r="BV91" s="991"/>
      <c r="BW91" s="991"/>
      <c r="BX91" s="991"/>
      <c r="BY91" s="991"/>
      <c r="BZ91" s="991"/>
      <c r="CA91" s="991"/>
      <c r="CB91" s="991"/>
      <c r="CC91" s="991"/>
      <c r="CD91" s="991"/>
      <c r="CE91" s="991"/>
      <c r="CF91" s="991"/>
      <c r="CG91" s="1000"/>
      <c r="CH91" s="1001"/>
      <c r="CI91" s="1002"/>
      <c r="CJ91" s="1002"/>
      <c r="CK91" s="1002"/>
      <c r="CL91" s="1003"/>
      <c r="CM91" s="1001"/>
      <c r="CN91" s="1002"/>
      <c r="CO91" s="1002"/>
      <c r="CP91" s="1002"/>
      <c r="CQ91" s="1003"/>
      <c r="CR91" s="1001"/>
      <c r="CS91" s="1002"/>
      <c r="CT91" s="1002"/>
      <c r="CU91" s="1002"/>
      <c r="CV91" s="1003"/>
      <c r="CW91" s="1001"/>
      <c r="CX91" s="1002"/>
      <c r="CY91" s="1002"/>
      <c r="CZ91" s="1002"/>
      <c r="DA91" s="1003"/>
      <c r="DB91" s="1001"/>
      <c r="DC91" s="1002"/>
      <c r="DD91" s="1002"/>
      <c r="DE91" s="1002"/>
      <c r="DF91" s="1003"/>
      <c r="DG91" s="1001"/>
      <c r="DH91" s="1002"/>
      <c r="DI91" s="1002"/>
      <c r="DJ91" s="1002"/>
      <c r="DK91" s="1003"/>
      <c r="DL91" s="1001"/>
      <c r="DM91" s="1002"/>
      <c r="DN91" s="1002"/>
      <c r="DO91" s="1002"/>
      <c r="DP91" s="1003"/>
      <c r="DQ91" s="1001"/>
      <c r="DR91" s="1002"/>
      <c r="DS91" s="1002"/>
      <c r="DT91" s="1002"/>
      <c r="DU91" s="1003"/>
      <c r="DV91" s="990"/>
      <c r="DW91" s="991"/>
      <c r="DX91" s="991"/>
      <c r="DY91" s="991"/>
      <c r="DZ91" s="992"/>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90"/>
      <c r="BT92" s="991"/>
      <c r="BU92" s="991"/>
      <c r="BV92" s="991"/>
      <c r="BW92" s="991"/>
      <c r="BX92" s="991"/>
      <c r="BY92" s="991"/>
      <c r="BZ92" s="991"/>
      <c r="CA92" s="991"/>
      <c r="CB92" s="991"/>
      <c r="CC92" s="991"/>
      <c r="CD92" s="991"/>
      <c r="CE92" s="991"/>
      <c r="CF92" s="991"/>
      <c r="CG92" s="1000"/>
      <c r="CH92" s="1001"/>
      <c r="CI92" s="1002"/>
      <c r="CJ92" s="1002"/>
      <c r="CK92" s="1002"/>
      <c r="CL92" s="1003"/>
      <c r="CM92" s="1001"/>
      <c r="CN92" s="1002"/>
      <c r="CO92" s="1002"/>
      <c r="CP92" s="1002"/>
      <c r="CQ92" s="1003"/>
      <c r="CR92" s="1001"/>
      <c r="CS92" s="1002"/>
      <c r="CT92" s="1002"/>
      <c r="CU92" s="1002"/>
      <c r="CV92" s="1003"/>
      <c r="CW92" s="1001"/>
      <c r="CX92" s="1002"/>
      <c r="CY92" s="1002"/>
      <c r="CZ92" s="1002"/>
      <c r="DA92" s="1003"/>
      <c r="DB92" s="1001"/>
      <c r="DC92" s="1002"/>
      <c r="DD92" s="1002"/>
      <c r="DE92" s="1002"/>
      <c r="DF92" s="1003"/>
      <c r="DG92" s="1001"/>
      <c r="DH92" s="1002"/>
      <c r="DI92" s="1002"/>
      <c r="DJ92" s="1002"/>
      <c r="DK92" s="1003"/>
      <c r="DL92" s="1001"/>
      <c r="DM92" s="1002"/>
      <c r="DN92" s="1002"/>
      <c r="DO92" s="1002"/>
      <c r="DP92" s="1003"/>
      <c r="DQ92" s="1001"/>
      <c r="DR92" s="1002"/>
      <c r="DS92" s="1002"/>
      <c r="DT92" s="1002"/>
      <c r="DU92" s="1003"/>
      <c r="DV92" s="990"/>
      <c r="DW92" s="991"/>
      <c r="DX92" s="991"/>
      <c r="DY92" s="991"/>
      <c r="DZ92" s="992"/>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90"/>
      <c r="BT93" s="991"/>
      <c r="BU93" s="991"/>
      <c r="BV93" s="991"/>
      <c r="BW93" s="991"/>
      <c r="BX93" s="991"/>
      <c r="BY93" s="991"/>
      <c r="BZ93" s="991"/>
      <c r="CA93" s="991"/>
      <c r="CB93" s="991"/>
      <c r="CC93" s="991"/>
      <c r="CD93" s="991"/>
      <c r="CE93" s="991"/>
      <c r="CF93" s="991"/>
      <c r="CG93" s="1000"/>
      <c r="CH93" s="1001"/>
      <c r="CI93" s="1002"/>
      <c r="CJ93" s="1002"/>
      <c r="CK93" s="1002"/>
      <c r="CL93" s="1003"/>
      <c r="CM93" s="1001"/>
      <c r="CN93" s="1002"/>
      <c r="CO93" s="1002"/>
      <c r="CP93" s="1002"/>
      <c r="CQ93" s="1003"/>
      <c r="CR93" s="1001"/>
      <c r="CS93" s="1002"/>
      <c r="CT93" s="1002"/>
      <c r="CU93" s="1002"/>
      <c r="CV93" s="1003"/>
      <c r="CW93" s="1001"/>
      <c r="CX93" s="1002"/>
      <c r="CY93" s="1002"/>
      <c r="CZ93" s="1002"/>
      <c r="DA93" s="1003"/>
      <c r="DB93" s="1001"/>
      <c r="DC93" s="1002"/>
      <c r="DD93" s="1002"/>
      <c r="DE93" s="1002"/>
      <c r="DF93" s="1003"/>
      <c r="DG93" s="1001"/>
      <c r="DH93" s="1002"/>
      <c r="DI93" s="1002"/>
      <c r="DJ93" s="1002"/>
      <c r="DK93" s="1003"/>
      <c r="DL93" s="1001"/>
      <c r="DM93" s="1002"/>
      <c r="DN93" s="1002"/>
      <c r="DO93" s="1002"/>
      <c r="DP93" s="1003"/>
      <c r="DQ93" s="1001"/>
      <c r="DR93" s="1002"/>
      <c r="DS93" s="1002"/>
      <c r="DT93" s="1002"/>
      <c r="DU93" s="1003"/>
      <c r="DV93" s="990"/>
      <c r="DW93" s="991"/>
      <c r="DX93" s="991"/>
      <c r="DY93" s="991"/>
      <c r="DZ93" s="992"/>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90"/>
      <c r="BT94" s="991"/>
      <c r="BU94" s="991"/>
      <c r="BV94" s="991"/>
      <c r="BW94" s="991"/>
      <c r="BX94" s="991"/>
      <c r="BY94" s="991"/>
      <c r="BZ94" s="991"/>
      <c r="CA94" s="991"/>
      <c r="CB94" s="991"/>
      <c r="CC94" s="991"/>
      <c r="CD94" s="991"/>
      <c r="CE94" s="991"/>
      <c r="CF94" s="991"/>
      <c r="CG94" s="1000"/>
      <c r="CH94" s="1001"/>
      <c r="CI94" s="1002"/>
      <c r="CJ94" s="1002"/>
      <c r="CK94" s="1002"/>
      <c r="CL94" s="1003"/>
      <c r="CM94" s="1001"/>
      <c r="CN94" s="1002"/>
      <c r="CO94" s="1002"/>
      <c r="CP94" s="1002"/>
      <c r="CQ94" s="1003"/>
      <c r="CR94" s="1001"/>
      <c r="CS94" s="1002"/>
      <c r="CT94" s="1002"/>
      <c r="CU94" s="1002"/>
      <c r="CV94" s="1003"/>
      <c r="CW94" s="1001"/>
      <c r="CX94" s="1002"/>
      <c r="CY94" s="1002"/>
      <c r="CZ94" s="1002"/>
      <c r="DA94" s="1003"/>
      <c r="DB94" s="1001"/>
      <c r="DC94" s="1002"/>
      <c r="DD94" s="1002"/>
      <c r="DE94" s="1002"/>
      <c r="DF94" s="1003"/>
      <c r="DG94" s="1001"/>
      <c r="DH94" s="1002"/>
      <c r="DI94" s="1002"/>
      <c r="DJ94" s="1002"/>
      <c r="DK94" s="1003"/>
      <c r="DL94" s="1001"/>
      <c r="DM94" s="1002"/>
      <c r="DN94" s="1002"/>
      <c r="DO94" s="1002"/>
      <c r="DP94" s="1003"/>
      <c r="DQ94" s="1001"/>
      <c r="DR94" s="1002"/>
      <c r="DS94" s="1002"/>
      <c r="DT94" s="1002"/>
      <c r="DU94" s="1003"/>
      <c r="DV94" s="990"/>
      <c r="DW94" s="991"/>
      <c r="DX94" s="991"/>
      <c r="DY94" s="991"/>
      <c r="DZ94" s="992"/>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90"/>
      <c r="BT95" s="991"/>
      <c r="BU95" s="991"/>
      <c r="BV95" s="991"/>
      <c r="BW95" s="991"/>
      <c r="BX95" s="991"/>
      <c r="BY95" s="991"/>
      <c r="BZ95" s="991"/>
      <c r="CA95" s="991"/>
      <c r="CB95" s="991"/>
      <c r="CC95" s="991"/>
      <c r="CD95" s="991"/>
      <c r="CE95" s="991"/>
      <c r="CF95" s="991"/>
      <c r="CG95" s="1000"/>
      <c r="CH95" s="1001"/>
      <c r="CI95" s="1002"/>
      <c r="CJ95" s="1002"/>
      <c r="CK95" s="1002"/>
      <c r="CL95" s="1003"/>
      <c r="CM95" s="1001"/>
      <c r="CN95" s="1002"/>
      <c r="CO95" s="1002"/>
      <c r="CP95" s="1002"/>
      <c r="CQ95" s="1003"/>
      <c r="CR95" s="1001"/>
      <c r="CS95" s="1002"/>
      <c r="CT95" s="1002"/>
      <c r="CU95" s="1002"/>
      <c r="CV95" s="1003"/>
      <c r="CW95" s="1001"/>
      <c r="CX95" s="1002"/>
      <c r="CY95" s="1002"/>
      <c r="CZ95" s="1002"/>
      <c r="DA95" s="1003"/>
      <c r="DB95" s="1001"/>
      <c r="DC95" s="1002"/>
      <c r="DD95" s="1002"/>
      <c r="DE95" s="1002"/>
      <c r="DF95" s="1003"/>
      <c r="DG95" s="1001"/>
      <c r="DH95" s="1002"/>
      <c r="DI95" s="1002"/>
      <c r="DJ95" s="1002"/>
      <c r="DK95" s="1003"/>
      <c r="DL95" s="1001"/>
      <c r="DM95" s="1002"/>
      <c r="DN95" s="1002"/>
      <c r="DO95" s="1002"/>
      <c r="DP95" s="1003"/>
      <c r="DQ95" s="1001"/>
      <c r="DR95" s="1002"/>
      <c r="DS95" s="1002"/>
      <c r="DT95" s="1002"/>
      <c r="DU95" s="1003"/>
      <c r="DV95" s="990"/>
      <c r="DW95" s="991"/>
      <c r="DX95" s="991"/>
      <c r="DY95" s="991"/>
      <c r="DZ95" s="992"/>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90"/>
      <c r="BT96" s="991"/>
      <c r="BU96" s="991"/>
      <c r="BV96" s="991"/>
      <c r="BW96" s="991"/>
      <c r="BX96" s="991"/>
      <c r="BY96" s="991"/>
      <c r="BZ96" s="991"/>
      <c r="CA96" s="991"/>
      <c r="CB96" s="991"/>
      <c r="CC96" s="991"/>
      <c r="CD96" s="991"/>
      <c r="CE96" s="991"/>
      <c r="CF96" s="991"/>
      <c r="CG96" s="1000"/>
      <c r="CH96" s="1001"/>
      <c r="CI96" s="1002"/>
      <c r="CJ96" s="1002"/>
      <c r="CK96" s="1002"/>
      <c r="CL96" s="1003"/>
      <c r="CM96" s="1001"/>
      <c r="CN96" s="1002"/>
      <c r="CO96" s="1002"/>
      <c r="CP96" s="1002"/>
      <c r="CQ96" s="1003"/>
      <c r="CR96" s="1001"/>
      <c r="CS96" s="1002"/>
      <c r="CT96" s="1002"/>
      <c r="CU96" s="1002"/>
      <c r="CV96" s="1003"/>
      <c r="CW96" s="1001"/>
      <c r="CX96" s="1002"/>
      <c r="CY96" s="1002"/>
      <c r="CZ96" s="1002"/>
      <c r="DA96" s="1003"/>
      <c r="DB96" s="1001"/>
      <c r="DC96" s="1002"/>
      <c r="DD96" s="1002"/>
      <c r="DE96" s="1002"/>
      <c r="DF96" s="1003"/>
      <c r="DG96" s="1001"/>
      <c r="DH96" s="1002"/>
      <c r="DI96" s="1002"/>
      <c r="DJ96" s="1002"/>
      <c r="DK96" s="1003"/>
      <c r="DL96" s="1001"/>
      <c r="DM96" s="1002"/>
      <c r="DN96" s="1002"/>
      <c r="DO96" s="1002"/>
      <c r="DP96" s="1003"/>
      <c r="DQ96" s="1001"/>
      <c r="DR96" s="1002"/>
      <c r="DS96" s="1002"/>
      <c r="DT96" s="1002"/>
      <c r="DU96" s="1003"/>
      <c r="DV96" s="990"/>
      <c r="DW96" s="991"/>
      <c r="DX96" s="991"/>
      <c r="DY96" s="991"/>
      <c r="DZ96" s="992"/>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90"/>
      <c r="BT97" s="991"/>
      <c r="BU97" s="991"/>
      <c r="BV97" s="991"/>
      <c r="BW97" s="991"/>
      <c r="BX97" s="991"/>
      <c r="BY97" s="991"/>
      <c r="BZ97" s="991"/>
      <c r="CA97" s="991"/>
      <c r="CB97" s="991"/>
      <c r="CC97" s="991"/>
      <c r="CD97" s="991"/>
      <c r="CE97" s="991"/>
      <c r="CF97" s="991"/>
      <c r="CG97" s="1000"/>
      <c r="CH97" s="1001"/>
      <c r="CI97" s="1002"/>
      <c r="CJ97" s="1002"/>
      <c r="CK97" s="1002"/>
      <c r="CL97" s="1003"/>
      <c r="CM97" s="1001"/>
      <c r="CN97" s="1002"/>
      <c r="CO97" s="1002"/>
      <c r="CP97" s="1002"/>
      <c r="CQ97" s="1003"/>
      <c r="CR97" s="1001"/>
      <c r="CS97" s="1002"/>
      <c r="CT97" s="1002"/>
      <c r="CU97" s="1002"/>
      <c r="CV97" s="1003"/>
      <c r="CW97" s="1001"/>
      <c r="CX97" s="1002"/>
      <c r="CY97" s="1002"/>
      <c r="CZ97" s="1002"/>
      <c r="DA97" s="1003"/>
      <c r="DB97" s="1001"/>
      <c r="DC97" s="1002"/>
      <c r="DD97" s="1002"/>
      <c r="DE97" s="1002"/>
      <c r="DF97" s="1003"/>
      <c r="DG97" s="1001"/>
      <c r="DH97" s="1002"/>
      <c r="DI97" s="1002"/>
      <c r="DJ97" s="1002"/>
      <c r="DK97" s="1003"/>
      <c r="DL97" s="1001"/>
      <c r="DM97" s="1002"/>
      <c r="DN97" s="1002"/>
      <c r="DO97" s="1002"/>
      <c r="DP97" s="1003"/>
      <c r="DQ97" s="1001"/>
      <c r="DR97" s="1002"/>
      <c r="DS97" s="1002"/>
      <c r="DT97" s="1002"/>
      <c r="DU97" s="1003"/>
      <c r="DV97" s="990"/>
      <c r="DW97" s="991"/>
      <c r="DX97" s="991"/>
      <c r="DY97" s="991"/>
      <c r="DZ97" s="992"/>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90"/>
      <c r="BT98" s="991"/>
      <c r="BU98" s="991"/>
      <c r="BV98" s="991"/>
      <c r="BW98" s="991"/>
      <c r="BX98" s="991"/>
      <c r="BY98" s="991"/>
      <c r="BZ98" s="991"/>
      <c r="CA98" s="991"/>
      <c r="CB98" s="991"/>
      <c r="CC98" s="991"/>
      <c r="CD98" s="991"/>
      <c r="CE98" s="991"/>
      <c r="CF98" s="991"/>
      <c r="CG98" s="1000"/>
      <c r="CH98" s="1001"/>
      <c r="CI98" s="1002"/>
      <c r="CJ98" s="1002"/>
      <c r="CK98" s="1002"/>
      <c r="CL98" s="1003"/>
      <c r="CM98" s="1001"/>
      <c r="CN98" s="1002"/>
      <c r="CO98" s="1002"/>
      <c r="CP98" s="1002"/>
      <c r="CQ98" s="1003"/>
      <c r="CR98" s="1001"/>
      <c r="CS98" s="1002"/>
      <c r="CT98" s="1002"/>
      <c r="CU98" s="1002"/>
      <c r="CV98" s="1003"/>
      <c r="CW98" s="1001"/>
      <c r="CX98" s="1002"/>
      <c r="CY98" s="1002"/>
      <c r="CZ98" s="1002"/>
      <c r="DA98" s="1003"/>
      <c r="DB98" s="1001"/>
      <c r="DC98" s="1002"/>
      <c r="DD98" s="1002"/>
      <c r="DE98" s="1002"/>
      <c r="DF98" s="1003"/>
      <c r="DG98" s="1001"/>
      <c r="DH98" s="1002"/>
      <c r="DI98" s="1002"/>
      <c r="DJ98" s="1002"/>
      <c r="DK98" s="1003"/>
      <c r="DL98" s="1001"/>
      <c r="DM98" s="1002"/>
      <c r="DN98" s="1002"/>
      <c r="DO98" s="1002"/>
      <c r="DP98" s="1003"/>
      <c r="DQ98" s="1001"/>
      <c r="DR98" s="1002"/>
      <c r="DS98" s="1002"/>
      <c r="DT98" s="1002"/>
      <c r="DU98" s="1003"/>
      <c r="DV98" s="990"/>
      <c r="DW98" s="991"/>
      <c r="DX98" s="991"/>
      <c r="DY98" s="991"/>
      <c r="DZ98" s="992"/>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90"/>
      <c r="BT99" s="991"/>
      <c r="BU99" s="991"/>
      <c r="BV99" s="991"/>
      <c r="BW99" s="991"/>
      <c r="BX99" s="991"/>
      <c r="BY99" s="991"/>
      <c r="BZ99" s="991"/>
      <c r="CA99" s="991"/>
      <c r="CB99" s="991"/>
      <c r="CC99" s="991"/>
      <c r="CD99" s="991"/>
      <c r="CE99" s="991"/>
      <c r="CF99" s="991"/>
      <c r="CG99" s="1000"/>
      <c r="CH99" s="1001"/>
      <c r="CI99" s="1002"/>
      <c r="CJ99" s="1002"/>
      <c r="CK99" s="1002"/>
      <c r="CL99" s="1003"/>
      <c r="CM99" s="1001"/>
      <c r="CN99" s="1002"/>
      <c r="CO99" s="1002"/>
      <c r="CP99" s="1002"/>
      <c r="CQ99" s="1003"/>
      <c r="CR99" s="1001"/>
      <c r="CS99" s="1002"/>
      <c r="CT99" s="1002"/>
      <c r="CU99" s="1002"/>
      <c r="CV99" s="1003"/>
      <c r="CW99" s="1001"/>
      <c r="CX99" s="1002"/>
      <c r="CY99" s="1002"/>
      <c r="CZ99" s="1002"/>
      <c r="DA99" s="1003"/>
      <c r="DB99" s="1001"/>
      <c r="DC99" s="1002"/>
      <c r="DD99" s="1002"/>
      <c r="DE99" s="1002"/>
      <c r="DF99" s="1003"/>
      <c r="DG99" s="1001"/>
      <c r="DH99" s="1002"/>
      <c r="DI99" s="1002"/>
      <c r="DJ99" s="1002"/>
      <c r="DK99" s="1003"/>
      <c r="DL99" s="1001"/>
      <c r="DM99" s="1002"/>
      <c r="DN99" s="1002"/>
      <c r="DO99" s="1002"/>
      <c r="DP99" s="1003"/>
      <c r="DQ99" s="1001"/>
      <c r="DR99" s="1002"/>
      <c r="DS99" s="1002"/>
      <c r="DT99" s="1002"/>
      <c r="DU99" s="1003"/>
      <c r="DV99" s="990"/>
      <c r="DW99" s="991"/>
      <c r="DX99" s="991"/>
      <c r="DY99" s="991"/>
      <c r="DZ99" s="992"/>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90"/>
      <c r="BT100" s="991"/>
      <c r="BU100" s="991"/>
      <c r="BV100" s="991"/>
      <c r="BW100" s="991"/>
      <c r="BX100" s="991"/>
      <c r="BY100" s="991"/>
      <c r="BZ100" s="991"/>
      <c r="CA100" s="991"/>
      <c r="CB100" s="991"/>
      <c r="CC100" s="991"/>
      <c r="CD100" s="991"/>
      <c r="CE100" s="991"/>
      <c r="CF100" s="991"/>
      <c r="CG100" s="1000"/>
      <c r="CH100" s="1001"/>
      <c r="CI100" s="1002"/>
      <c r="CJ100" s="1002"/>
      <c r="CK100" s="1002"/>
      <c r="CL100" s="1003"/>
      <c r="CM100" s="1001"/>
      <c r="CN100" s="1002"/>
      <c r="CO100" s="1002"/>
      <c r="CP100" s="1002"/>
      <c r="CQ100" s="1003"/>
      <c r="CR100" s="1001"/>
      <c r="CS100" s="1002"/>
      <c r="CT100" s="1002"/>
      <c r="CU100" s="1002"/>
      <c r="CV100" s="1003"/>
      <c r="CW100" s="1001"/>
      <c r="CX100" s="1002"/>
      <c r="CY100" s="1002"/>
      <c r="CZ100" s="1002"/>
      <c r="DA100" s="1003"/>
      <c r="DB100" s="1001"/>
      <c r="DC100" s="1002"/>
      <c r="DD100" s="1002"/>
      <c r="DE100" s="1002"/>
      <c r="DF100" s="1003"/>
      <c r="DG100" s="1001"/>
      <c r="DH100" s="1002"/>
      <c r="DI100" s="1002"/>
      <c r="DJ100" s="1002"/>
      <c r="DK100" s="1003"/>
      <c r="DL100" s="1001"/>
      <c r="DM100" s="1002"/>
      <c r="DN100" s="1002"/>
      <c r="DO100" s="1002"/>
      <c r="DP100" s="1003"/>
      <c r="DQ100" s="1001"/>
      <c r="DR100" s="1002"/>
      <c r="DS100" s="1002"/>
      <c r="DT100" s="1002"/>
      <c r="DU100" s="1003"/>
      <c r="DV100" s="990"/>
      <c r="DW100" s="991"/>
      <c r="DX100" s="991"/>
      <c r="DY100" s="991"/>
      <c r="DZ100" s="992"/>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90"/>
      <c r="BT101" s="991"/>
      <c r="BU101" s="991"/>
      <c r="BV101" s="991"/>
      <c r="BW101" s="991"/>
      <c r="BX101" s="991"/>
      <c r="BY101" s="991"/>
      <c r="BZ101" s="991"/>
      <c r="CA101" s="991"/>
      <c r="CB101" s="991"/>
      <c r="CC101" s="991"/>
      <c r="CD101" s="991"/>
      <c r="CE101" s="991"/>
      <c r="CF101" s="991"/>
      <c r="CG101" s="1000"/>
      <c r="CH101" s="1001"/>
      <c r="CI101" s="1002"/>
      <c r="CJ101" s="1002"/>
      <c r="CK101" s="1002"/>
      <c r="CL101" s="1003"/>
      <c r="CM101" s="1001"/>
      <c r="CN101" s="1002"/>
      <c r="CO101" s="1002"/>
      <c r="CP101" s="1002"/>
      <c r="CQ101" s="1003"/>
      <c r="CR101" s="1001"/>
      <c r="CS101" s="1002"/>
      <c r="CT101" s="1002"/>
      <c r="CU101" s="1002"/>
      <c r="CV101" s="1003"/>
      <c r="CW101" s="1001"/>
      <c r="CX101" s="1002"/>
      <c r="CY101" s="1002"/>
      <c r="CZ101" s="1002"/>
      <c r="DA101" s="1003"/>
      <c r="DB101" s="1001"/>
      <c r="DC101" s="1002"/>
      <c r="DD101" s="1002"/>
      <c r="DE101" s="1002"/>
      <c r="DF101" s="1003"/>
      <c r="DG101" s="1001"/>
      <c r="DH101" s="1002"/>
      <c r="DI101" s="1002"/>
      <c r="DJ101" s="1002"/>
      <c r="DK101" s="1003"/>
      <c r="DL101" s="1001"/>
      <c r="DM101" s="1002"/>
      <c r="DN101" s="1002"/>
      <c r="DO101" s="1002"/>
      <c r="DP101" s="1003"/>
      <c r="DQ101" s="1001"/>
      <c r="DR101" s="1002"/>
      <c r="DS101" s="1002"/>
      <c r="DT101" s="1002"/>
      <c r="DU101" s="1003"/>
      <c r="DV101" s="990"/>
      <c r="DW101" s="991"/>
      <c r="DX101" s="991"/>
      <c r="DY101" s="991"/>
      <c r="DZ101" s="992"/>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376</v>
      </c>
      <c r="BR102" s="982" t="s">
        <v>402</v>
      </c>
      <c r="BS102" s="983"/>
      <c r="BT102" s="983"/>
      <c r="BU102" s="983"/>
      <c r="BV102" s="983"/>
      <c r="BW102" s="983"/>
      <c r="BX102" s="983"/>
      <c r="BY102" s="983"/>
      <c r="BZ102" s="983"/>
      <c r="CA102" s="983"/>
      <c r="CB102" s="983"/>
      <c r="CC102" s="983"/>
      <c r="CD102" s="983"/>
      <c r="CE102" s="983"/>
      <c r="CF102" s="983"/>
      <c r="CG102" s="993"/>
      <c r="CH102" s="994"/>
      <c r="CI102" s="995"/>
      <c r="CJ102" s="995"/>
      <c r="CK102" s="995"/>
      <c r="CL102" s="996"/>
      <c r="CM102" s="994"/>
      <c r="CN102" s="995"/>
      <c r="CO102" s="995"/>
      <c r="CP102" s="995"/>
      <c r="CQ102" s="996"/>
      <c r="CR102" s="997"/>
      <c r="CS102" s="998"/>
      <c r="CT102" s="998"/>
      <c r="CU102" s="998"/>
      <c r="CV102" s="999"/>
      <c r="CW102" s="997"/>
      <c r="CX102" s="998"/>
      <c r="CY102" s="998"/>
      <c r="CZ102" s="998"/>
      <c r="DA102" s="999"/>
      <c r="DB102" s="997"/>
      <c r="DC102" s="998"/>
      <c r="DD102" s="998"/>
      <c r="DE102" s="998"/>
      <c r="DF102" s="999"/>
      <c r="DG102" s="997"/>
      <c r="DH102" s="998"/>
      <c r="DI102" s="998"/>
      <c r="DJ102" s="998"/>
      <c r="DK102" s="999"/>
      <c r="DL102" s="997"/>
      <c r="DM102" s="998"/>
      <c r="DN102" s="998"/>
      <c r="DO102" s="998"/>
      <c r="DP102" s="999"/>
      <c r="DQ102" s="997"/>
      <c r="DR102" s="998"/>
      <c r="DS102" s="998"/>
      <c r="DT102" s="998"/>
      <c r="DU102" s="999"/>
      <c r="DV102" s="982"/>
      <c r="DW102" s="983"/>
      <c r="DX102" s="983"/>
      <c r="DY102" s="983"/>
      <c r="DZ102" s="984"/>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85" t="s">
        <v>403</v>
      </c>
      <c r="BR103" s="985"/>
      <c r="BS103" s="985"/>
      <c r="BT103" s="985"/>
      <c r="BU103" s="985"/>
      <c r="BV103" s="985"/>
      <c r="BW103" s="985"/>
      <c r="BX103" s="985"/>
      <c r="BY103" s="985"/>
      <c r="BZ103" s="985"/>
      <c r="CA103" s="985"/>
      <c r="CB103" s="985"/>
      <c r="CC103" s="985"/>
      <c r="CD103" s="985"/>
      <c r="CE103" s="985"/>
      <c r="CF103" s="985"/>
      <c r="CG103" s="985"/>
      <c r="CH103" s="985"/>
      <c r="CI103" s="985"/>
      <c r="CJ103" s="985"/>
      <c r="CK103" s="985"/>
      <c r="CL103" s="985"/>
      <c r="CM103" s="985"/>
      <c r="CN103" s="985"/>
      <c r="CO103" s="985"/>
      <c r="CP103" s="985"/>
      <c r="CQ103" s="985"/>
      <c r="CR103" s="985"/>
      <c r="CS103" s="985"/>
      <c r="CT103" s="985"/>
      <c r="CU103" s="985"/>
      <c r="CV103" s="985"/>
      <c r="CW103" s="985"/>
      <c r="CX103" s="985"/>
      <c r="CY103" s="985"/>
      <c r="CZ103" s="985"/>
      <c r="DA103" s="985"/>
      <c r="DB103" s="985"/>
      <c r="DC103" s="985"/>
      <c r="DD103" s="985"/>
      <c r="DE103" s="985"/>
      <c r="DF103" s="985"/>
      <c r="DG103" s="985"/>
      <c r="DH103" s="985"/>
      <c r="DI103" s="985"/>
      <c r="DJ103" s="985"/>
      <c r="DK103" s="985"/>
      <c r="DL103" s="985"/>
      <c r="DM103" s="985"/>
      <c r="DN103" s="985"/>
      <c r="DO103" s="985"/>
      <c r="DP103" s="985"/>
      <c r="DQ103" s="985"/>
      <c r="DR103" s="985"/>
      <c r="DS103" s="985"/>
      <c r="DT103" s="985"/>
      <c r="DU103" s="985"/>
      <c r="DV103" s="985"/>
      <c r="DW103" s="985"/>
      <c r="DX103" s="985"/>
      <c r="DY103" s="985"/>
      <c r="DZ103" s="985"/>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86" t="s">
        <v>404</v>
      </c>
      <c r="BR104" s="986"/>
      <c r="BS104" s="986"/>
      <c r="BT104" s="986"/>
      <c r="BU104" s="986"/>
      <c r="BV104" s="986"/>
      <c r="BW104" s="986"/>
      <c r="BX104" s="986"/>
      <c r="BY104" s="986"/>
      <c r="BZ104" s="986"/>
      <c r="CA104" s="986"/>
      <c r="CB104" s="986"/>
      <c r="CC104" s="986"/>
      <c r="CD104" s="986"/>
      <c r="CE104" s="986"/>
      <c r="CF104" s="986"/>
      <c r="CG104" s="986"/>
      <c r="CH104" s="986"/>
      <c r="CI104" s="986"/>
      <c r="CJ104" s="986"/>
      <c r="CK104" s="986"/>
      <c r="CL104" s="986"/>
      <c r="CM104" s="986"/>
      <c r="CN104" s="986"/>
      <c r="CO104" s="986"/>
      <c r="CP104" s="986"/>
      <c r="CQ104" s="986"/>
      <c r="CR104" s="986"/>
      <c r="CS104" s="986"/>
      <c r="CT104" s="986"/>
      <c r="CU104" s="986"/>
      <c r="CV104" s="986"/>
      <c r="CW104" s="986"/>
      <c r="CX104" s="986"/>
      <c r="CY104" s="986"/>
      <c r="CZ104" s="986"/>
      <c r="DA104" s="986"/>
      <c r="DB104" s="986"/>
      <c r="DC104" s="986"/>
      <c r="DD104" s="986"/>
      <c r="DE104" s="986"/>
      <c r="DF104" s="986"/>
      <c r="DG104" s="986"/>
      <c r="DH104" s="986"/>
      <c r="DI104" s="986"/>
      <c r="DJ104" s="986"/>
      <c r="DK104" s="986"/>
      <c r="DL104" s="986"/>
      <c r="DM104" s="986"/>
      <c r="DN104" s="986"/>
      <c r="DO104" s="986"/>
      <c r="DP104" s="986"/>
      <c r="DQ104" s="986"/>
      <c r="DR104" s="986"/>
      <c r="DS104" s="986"/>
      <c r="DT104" s="986"/>
      <c r="DU104" s="986"/>
      <c r="DV104" s="986"/>
      <c r="DW104" s="986"/>
      <c r="DX104" s="986"/>
      <c r="DY104" s="986"/>
      <c r="DZ104" s="986"/>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405</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406</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87" t="s">
        <v>407</v>
      </c>
      <c r="B108" s="988"/>
      <c r="C108" s="988"/>
      <c r="D108" s="988"/>
      <c r="E108" s="988"/>
      <c r="F108" s="988"/>
      <c r="G108" s="988"/>
      <c r="H108" s="988"/>
      <c r="I108" s="988"/>
      <c r="J108" s="988"/>
      <c r="K108" s="988"/>
      <c r="L108" s="988"/>
      <c r="M108" s="988"/>
      <c r="N108" s="988"/>
      <c r="O108" s="988"/>
      <c r="P108" s="988"/>
      <c r="Q108" s="988"/>
      <c r="R108" s="988"/>
      <c r="S108" s="988"/>
      <c r="T108" s="988"/>
      <c r="U108" s="988"/>
      <c r="V108" s="988"/>
      <c r="W108" s="988"/>
      <c r="X108" s="988"/>
      <c r="Y108" s="988"/>
      <c r="Z108" s="988"/>
      <c r="AA108" s="988"/>
      <c r="AB108" s="988"/>
      <c r="AC108" s="988"/>
      <c r="AD108" s="988"/>
      <c r="AE108" s="988"/>
      <c r="AF108" s="988"/>
      <c r="AG108" s="988"/>
      <c r="AH108" s="988"/>
      <c r="AI108" s="988"/>
      <c r="AJ108" s="988"/>
      <c r="AK108" s="988"/>
      <c r="AL108" s="988"/>
      <c r="AM108" s="988"/>
      <c r="AN108" s="988"/>
      <c r="AO108" s="988"/>
      <c r="AP108" s="988"/>
      <c r="AQ108" s="988"/>
      <c r="AR108" s="988"/>
      <c r="AS108" s="988"/>
      <c r="AT108" s="989"/>
      <c r="AU108" s="987" t="s">
        <v>408</v>
      </c>
      <c r="AV108" s="988"/>
      <c r="AW108" s="988"/>
      <c r="AX108" s="988"/>
      <c r="AY108" s="988"/>
      <c r="AZ108" s="988"/>
      <c r="BA108" s="988"/>
      <c r="BB108" s="988"/>
      <c r="BC108" s="988"/>
      <c r="BD108" s="988"/>
      <c r="BE108" s="988"/>
      <c r="BF108" s="988"/>
      <c r="BG108" s="988"/>
      <c r="BH108" s="988"/>
      <c r="BI108" s="988"/>
      <c r="BJ108" s="988"/>
      <c r="BK108" s="988"/>
      <c r="BL108" s="988"/>
      <c r="BM108" s="988"/>
      <c r="BN108" s="988"/>
      <c r="BO108" s="988"/>
      <c r="BP108" s="988"/>
      <c r="BQ108" s="988"/>
      <c r="BR108" s="988"/>
      <c r="BS108" s="988"/>
      <c r="BT108" s="988"/>
      <c r="BU108" s="988"/>
      <c r="BV108" s="988"/>
      <c r="BW108" s="988"/>
      <c r="BX108" s="988"/>
      <c r="BY108" s="988"/>
      <c r="BZ108" s="988"/>
      <c r="CA108" s="988"/>
      <c r="CB108" s="988"/>
      <c r="CC108" s="988"/>
      <c r="CD108" s="988"/>
      <c r="CE108" s="988"/>
      <c r="CF108" s="988"/>
      <c r="CG108" s="988"/>
      <c r="CH108" s="988"/>
      <c r="CI108" s="988"/>
      <c r="CJ108" s="988"/>
      <c r="CK108" s="988"/>
      <c r="CL108" s="988"/>
      <c r="CM108" s="988"/>
      <c r="CN108" s="988"/>
      <c r="CO108" s="988"/>
      <c r="CP108" s="988"/>
      <c r="CQ108" s="988"/>
      <c r="CR108" s="988"/>
      <c r="CS108" s="988"/>
      <c r="CT108" s="988"/>
      <c r="CU108" s="988"/>
      <c r="CV108" s="988"/>
      <c r="CW108" s="988"/>
      <c r="CX108" s="988"/>
      <c r="CY108" s="988"/>
      <c r="CZ108" s="988"/>
      <c r="DA108" s="988"/>
      <c r="DB108" s="988"/>
      <c r="DC108" s="988"/>
      <c r="DD108" s="988"/>
      <c r="DE108" s="988"/>
      <c r="DF108" s="988"/>
      <c r="DG108" s="988"/>
      <c r="DH108" s="988"/>
      <c r="DI108" s="988"/>
      <c r="DJ108" s="988"/>
      <c r="DK108" s="988"/>
      <c r="DL108" s="988"/>
      <c r="DM108" s="988"/>
      <c r="DN108" s="988"/>
      <c r="DO108" s="988"/>
      <c r="DP108" s="988"/>
      <c r="DQ108" s="988"/>
      <c r="DR108" s="988"/>
      <c r="DS108" s="988"/>
      <c r="DT108" s="988"/>
      <c r="DU108" s="988"/>
      <c r="DV108" s="988"/>
      <c r="DW108" s="988"/>
      <c r="DX108" s="988"/>
      <c r="DY108" s="988"/>
      <c r="DZ108" s="989"/>
    </row>
    <row r="109" spans="1:131" s="212" customFormat="1" ht="26.25" customHeight="1" x14ac:dyDescent="0.2">
      <c r="A109" s="940" t="s">
        <v>409</v>
      </c>
      <c r="B109" s="941"/>
      <c r="C109" s="941"/>
      <c r="D109" s="941"/>
      <c r="E109" s="941"/>
      <c r="F109" s="941"/>
      <c r="G109" s="941"/>
      <c r="H109" s="941"/>
      <c r="I109" s="941"/>
      <c r="J109" s="941"/>
      <c r="K109" s="941"/>
      <c r="L109" s="941"/>
      <c r="M109" s="941"/>
      <c r="N109" s="941"/>
      <c r="O109" s="941"/>
      <c r="P109" s="941"/>
      <c r="Q109" s="941"/>
      <c r="R109" s="941"/>
      <c r="S109" s="941"/>
      <c r="T109" s="941"/>
      <c r="U109" s="941"/>
      <c r="V109" s="941"/>
      <c r="W109" s="941"/>
      <c r="X109" s="941"/>
      <c r="Y109" s="941"/>
      <c r="Z109" s="942"/>
      <c r="AA109" s="943" t="s">
        <v>410</v>
      </c>
      <c r="AB109" s="941"/>
      <c r="AC109" s="941"/>
      <c r="AD109" s="941"/>
      <c r="AE109" s="942"/>
      <c r="AF109" s="943" t="s">
        <v>411</v>
      </c>
      <c r="AG109" s="941"/>
      <c r="AH109" s="941"/>
      <c r="AI109" s="941"/>
      <c r="AJ109" s="942"/>
      <c r="AK109" s="943" t="s">
        <v>294</v>
      </c>
      <c r="AL109" s="941"/>
      <c r="AM109" s="941"/>
      <c r="AN109" s="941"/>
      <c r="AO109" s="942"/>
      <c r="AP109" s="943" t="s">
        <v>412</v>
      </c>
      <c r="AQ109" s="941"/>
      <c r="AR109" s="941"/>
      <c r="AS109" s="941"/>
      <c r="AT109" s="974"/>
      <c r="AU109" s="940" t="s">
        <v>409</v>
      </c>
      <c r="AV109" s="941"/>
      <c r="AW109" s="941"/>
      <c r="AX109" s="941"/>
      <c r="AY109" s="941"/>
      <c r="AZ109" s="941"/>
      <c r="BA109" s="941"/>
      <c r="BB109" s="941"/>
      <c r="BC109" s="941"/>
      <c r="BD109" s="941"/>
      <c r="BE109" s="941"/>
      <c r="BF109" s="941"/>
      <c r="BG109" s="941"/>
      <c r="BH109" s="941"/>
      <c r="BI109" s="941"/>
      <c r="BJ109" s="941"/>
      <c r="BK109" s="941"/>
      <c r="BL109" s="941"/>
      <c r="BM109" s="941"/>
      <c r="BN109" s="941"/>
      <c r="BO109" s="941"/>
      <c r="BP109" s="942"/>
      <c r="BQ109" s="943" t="s">
        <v>410</v>
      </c>
      <c r="BR109" s="941"/>
      <c r="BS109" s="941"/>
      <c r="BT109" s="941"/>
      <c r="BU109" s="942"/>
      <c r="BV109" s="943" t="s">
        <v>411</v>
      </c>
      <c r="BW109" s="941"/>
      <c r="BX109" s="941"/>
      <c r="BY109" s="941"/>
      <c r="BZ109" s="942"/>
      <c r="CA109" s="943" t="s">
        <v>294</v>
      </c>
      <c r="CB109" s="941"/>
      <c r="CC109" s="941"/>
      <c r="CD109" s="941"/>
      <c r="CE109" s="942"/>
      <c r="CF109" s="981" t="s">
        <v>412</v>
      </c>
      <c r="CG109" s="981"/>
      <c r="CH109" s="981"/>
      <c r="CI109" s="981"/>
      <c r="CJ109" s="981"/>
      <c r="CK109" s="943" t="s">
        <v>413</v>
      </c>
      <c r="CL109" s="941"/>
      <c r="CM109" s="941"/>
      <c r="CN109" s="941"/>
      <c r="CO109" s="941"/>
      <c r="CP109" s="941"/>
      <c r="CQ109" s="941"/>
      <c r="CR109" s="941"/>
      <c r="CS109" s="941"/>
      <c r="CT109" s="941"/>
      <c r="CU109" s="941"/>
      <c r="CV109" s="941"/>
      <c r="CW109" s="941"/>
      <c r="CX109" s="941"/>
      <c r="CY109" s="941"/>
      <c r="CZ109" s="941"/>
      <c r="DA109" s="941"/>
      <c r="DB109" s="941"/>
      <c r="DC109" s="941"/>
      <c r="DD109" s="941"/>
      <c r="DE109" s="941"/>
      <c r="DF109" s="942"/>
      <c r="DG109" s="943" t="s">
        <v>410</v>
      </c>
      <c r="DH109" s="941"/>
      <c r="DI109" s="941"/>
      <c r="DJ109" s="941"/>
      <c r="DK109" s="942"/>
      <c r="DL109" s="943" t="s">
        <v>411</v>
      </c>
      <c r="DM109" s="941"/>
      <c r="DN109" s="941"/>
      <c r="DO109" s="941"/>
      <c r="DP109" s="942"/>
      <c r="DQ109" s="943" t="s">
        <v>294</v>
      </c>
      <c r="DR109" s="941"/>
      <c r="DS109" s="941"/>
      <c r="DT109" s="941"/>
      <c r="DU109" s="942"/>
      <c r="DV109" s="943" t="s">
        <v>412</v>
      </c>
      <c r="DW109" s="941"/>
      <c r="DX109" s="941"/>
      <c r="DY109" s="941"/>
      <c r="DZ109" s="974"/>
    </row>
    <row r="110" spans="1:131" s="212" customFormat="1" ht="26.25" customHeight="1" x14ac:dyDescent="0.2">
      <c r="A110" s="852" t="s">
        <v>414</v>
      </c>
      <c r="B110" s="853"/>
      <c r="C110" s="853"/>
      <c r="D110" s="853"/>
      <c r="E110" s="853"/>
      <c r="F110" s="853"/>
      <c r="G110" s="853"/>
      <c r="H110" s="853"/>
      <c r="I110" s="853"/>
      <c r="J110" s="853"/>
      <c r="K110" s="853"/>
      <c r="L110" s="853"/>
      <c r="M110" s="853"/>
      <c r="N110" s="853"/>
      <c r="O110" s="853"/>
      <c r="P110" s="853"/>
      <c r="Q110" s="853"/>
      <c r="R110" s="853"/>
      <c r="S110" s="853"/>
      <c r="T110" s="853"/>
      <c r="U110" s="853"/>
      <c r="V110" s="853"/>
      <c r="W110" s="853"/>
      <c r="X110" s="853"/>
      <c r="Y110" s="853"/>
      <c r="Z110" s="854"/>
      <c r="AA110" s="933">
        <v>766847</v>
      </c>
      <c r="AB110" s="934"/>
      <c r="AC110" s="934"/>
      <c r="AD110" s="934"/>
      <c r="AE110" s="935"/>
      <c r="AF110" s="936">
        <v>734225</v>
      </c>
      <c r="AG110" s="934"/>
      <c r="AH110" s="934"/>
      <c r="AI110" s="934"/>
      <c r="AJ110" s="935"/>
      <c r="AK110" s="936">
        <v>723148</v>
      </c>
      <c r="AL110" s="934"/>
      <c r="AM110" s="934"/>
      <c r="AN110" s="934"/>
      <c r="AO110" s="935"/>
      <c r="AP110" s="937">
        <v>28.9</v>
      </c>
      <c r="AQ110" s="938"/>
      <c r="AR110" s="938"/>
      <c r="AS110" s="938"/>
      <c r="AT110" s="939"/>
      <c r="AU110" s="975" t="s">
        <v>69</v>
      </c>
      <c r="AV110" s="976"/>
      <c r="AW110" s="976"/>
      <c r="AX110" s="976"/>
      <c r="AY110" s="976"/>
      <c r="AZ110" s="905" t="s">
        <v>415</v>
      </c>
      <c r="BA110" s="853"/>
      <c r="BB110" s="853"/>
      <c r="BC110" s="853"/>
      <c r="BD110" s="853"/>
      <c r="BE110" s="853"/>
      <c r="BF110" s="853"/>
      <c r="BG110" s="853"/>
      <c r="BH110" s="853"/>
      <c r="BI110" s="853"/>
      <c r="BJ110" s="853"/>
      <c r="BK110" s="853"/>
      <c r="BL110" s="853"/>
      <c r="BM110" s="853"/>
      <c r="BN110" s="853"/>
      <c r="BO110" s="853"/>
      <c r="BP110" s="854"/>
      <c r="BQ110" s="906">
        <v>5671261</v>
      </c>
      <c r="BR110" s="887"/>
      <c r="BS110" s="887"/>
      <c r="BT110" s="887"/>
      <c r="BU110" s="887"/>
      <c r="BV110" s="887">
        <v>5225250</v>
      </c>
      <c r="BW110" s="887"/>
      <c r="BX110" s="887"/>
      <c r="BY110" s="887"/>
      <c r="BZ110" s="887"/>
      <c r="CA110" s="887">
        <v>5056735</v>
      </c>
      <c r="CB110" s="887"/>
      <c r="CC110" s="887"/>
      <c r="CD110" s="887"/>
      <c r="CE110" s="887"/>
      <c r="CF110" s="911">
        <v>201.9</v>
      </c>
      <c r="CG110" s="912"/>
      <c r="CH110" s="912"/>
      <c r="CI110" s="912"/>
      <c r="CJ110" s="912"/>
      <c r="CK110" s="971" t="s">
        <v>416</v>
      </c>
      <c r="CL110" s="864"/>
      <c r="CM110" s="905" t="s">
        <v>417</v>
      </c>
      <c r="CN110" s="853"/>
      <c r="CO110" s="853"/>
      <c r="CP110" s="853"/>
      <c r="CQ110" s="853"/>
      <c r="CR110" s="853"/>
      <c r="CS110" s="853"/>
      <c r="CT110" s="853"/>
      <c r="CU110" s="853"/>
      <c r="CV110" s="853"/>
      <c r="CW110" s="853"/>
      <c r="CX110" s="853"/>
      <c r="CY110" s="853"/>
      <c r="CZ110" s="853"/>
      <c r="DA110" s="853"/>
      <c r="DB110" s="853"/>
      <c r="DC110" s="853"/>
      <c r="DD110" s="853"/>
      <c r="DE110" s="853"/>
      <c r="DF110" s="854"/>
      <c r="DG110" s="906" t="s">
        <v>122</v>
      </c>
      <c r="DH110" s="887"/>
      <c r="DI110" s="887"/>
      <c r="DJ110" s="887"/>
      <c r="DK110" s="887"/>
      <c r="DL110" s="887" t="s">
        <v>122</v>
      </c>
      <c r="DM110" s="887"/>
      <c r="DN110" s="887"/>
      <c r="DO110" s="887"/>
      <c r="DP110" s="887"/>
      <c r="DQ110" s="887" t="s">
        <v>122</v>
      </c>
      <c r="DR110" s="887"/>
      <c r="DS110" s="887"/>
      <c r="DT110" s="887"/>
      <c r="DU110" s="887"/>
      <c r="DV110" s="888" t="s">
        <v>122</v>
      </c>
      <c r="DW110" s="888"/>
      <c r="DX110" s="888"/>
      <c r="DY110" s="888"/>
      <c r="DZ110" s="889"/>
    </row>
    <row r="111" spans="1:131" s="212" customFormat="1" ht="26.25" customHeight="1" x14ac:dyDescent="0.2">
      <c r="A111" s="819" t="s">
        <v>418</v>
      </c>
      <c r="B111" s="820"/>
      <c r="C111" s="820"/>
      <c r="D111" s="820"/>
      <c r="E111" s="820"/>
      <c r="F111" s="820"/>
      <c r="G111" s="820"/>
      <c r="H111" s="820"/>
      <c r="I111" s="820"/>
      <c r="J111" s="820"/>
      <c r="K111" s="820"/>
      <c r="L111" s="820"/>
      <c r="M111" s="820"/>
      <c r="N111" s="820"/>
      <c r="O111" s="820"/>
      <c r="P111" s="820"/>
      <c r="Q111" s="820"/>
      <c r="R111" s="820"/>
      <c r="S111" s="820"/>
      <c r="T111" s="820"/>
      <c r="U111" s="820"/>
      <c r="V111" s="820"/>
      <c r="W111" s="820"/>
      <c r="X111" s="820"/>
      <c r="Y111" s="820"/>
      <c r="Z111" s="970"/>
      <c r="AA111" s="963" t="s">
        <v>122</v>
      </c>
      <c r="AB111" s="964"/>
      <c r="AC111" s="964"/>
      <c r="AD111" s="964"/>
      <c r="AE111" s="965"/>
      <c r="AF111" s="966" t="s">
        <v>122</v>
      </c>
      <c r="AG111" s="964"/>
      <c r="AH111" s="964"/>
      <c r="AI111" s="964"/>
      <c r="AJ111" s="965"/>
      <c r="AK111" s="966" t="s">
        <v>122</v>
      </c>
      <c r="AL111" s="964"/>
      <c r="AM111" s="964"/>
      <c r="AN111" s="964"/>
      <c r="AO111" s="965"/>
      <c r="AP111" s="967" t="s">
        <v>122</v>
      </c>
      <c r="AQ111" s="968"/>
      <c r="AR111" s="968"/>
      <c r="AS111" s="968"/>
      <c r="AT111" s="969"/>
      <c r="AU111" s="977"/>
      <c r="AV111" s="978"/>
      <c r="AW111" s="978"/>
      <c r="AX111" s="978"/>
      <c r="AY111" s="978"/>
      <c r="AZ111" s="860" t="s">
        <v>419</v>
      </c>
      <c r="BA111" s="797"/>
      <c r="BB111" s="797"/>
      <c r="BC111" s="797"/>
      <c r="BD111" s="797"/>
      <c r="BE111" s="797"/>
      <c r="BF111" s="797"/>
      <c r="BG111" s="797"/>
      <c r="BH111" s="797"/>
      <c r="BI111" s="797"/>
      <c r="BJ111" s="797"/>
      <c r="BK111" s="797"/>
      <c r="BL111" s="797"/>
      <c r="BM111" s="797"/>
      <c r="BN111" s="797"/>
      <c r="BO111" s="797"/>
      <c r="BP111" s="798"/>
      <c r="BQ111" s="861">
        <v>7179</v>
      </c>
      <c r="BR111" s="862"/>
      <c r="BS111" s="862"/>
      <c r="BT111" s="862"/>
      <c r="BU111" s="862"/>
      <c r="BV111" s="862" t="s">
        <v>122</v>
      </c>
      <c r="BW111" s="862"/>
      <c r="BX111" s="862"/>
      <c r="BY111" s="862"/>
      <c r="BZ111" s="862"/>
      <c r="CA111" s="862" t="s">
        <v>122</v>
      </c>
      <c r="CB111" s="862"/>
      <c r="CC111" s="862"/>
      <c r="CD111" s="862"/>
      <c r="CE111" s="862"/>
      <c r="CF111" s="920" t="s">
        <v>122</v>
      </c>
      <c r="CG111" s="921"/>
      <c r="CH111" s="921"/>
      <c r="CI111" s="921"/>
      <c r="CJ111" s="921"/>
      <c r="CK111" s="972"/>
      <c r="CL111" s="866"/>
      <c r="CM111" s="860" t="s">
        <v>420</v>
      </c>
      <c r="CN111" s="797"/>
      <c r="CO111" s="797"/>
      <c r="CP111" s="797"/>
      <c r="CQ111" s="797"/>
      <c r="CR111" s="797"/>
      <c r="CS111" s="797"/>
      <c r="CT111" s="797"/>
      <c r="CU111" s="797"/>
      <c r="CV111" s="797"/>
      <c r="CW111" s="797"/>
      <c r="CX111" s="797"/>
      <c r="CY111" s="797"/>
      <c r="CZ111" s="797"/>
      <c r="DA111" s="797"/>
      <c r="DB111" s="797"/>
      <c r="DC111" s="797"/>
      <c r="DD111" s="797"/>
      <c r="DE111" s="797"/>
      <c r="DF111" s="798"/>
      <c r="DG111" s="861" t="s">
        <v>122</v>
      </c>
      <c r="DH111" s="862"/>
      <c r="DI111" s="862"/>
      <c r="DJ111" s="862"/>
      <c r="DK111" s="862"/>
      <c r="DL111" s="862" t="s">
        <v>122</v>
      </c>
      <c r="DM111" s="862"/>
      <c r="DN111" s="862"/>
      <c r="DO111" s="862"/>
      <c r="DP111" s="862"/>
      <c r="DQ111" s="862" t="s">
        <v>122</v>
      </c>
      <c r="DR111" s="862"/>
      <c r="DS111" s="862"/>
      <c r="DT111" s="862"/>
      <c r="DU111" s="862"/>
      <c r="DV111" s="839" t="s">
        <v>122</v>
      </c>
      <c r="DW111" s="839"/>
      <c r="DX111" s="839"/>
      <c r="DY111" s="839"/>
      <c r="DZ111" s="840"/>
    </row>
    <row r="112" spans="1:131" s="212" customFormat="1" ht="26.25" customHeight="1" x14ac:dyDescent="0.2">
      <c r="A112" s="957" t="s">
        <v>421</v>
      </c>
      <c r="B112" s="958"/>
      <c r="C112" s="797" t="s">
        <v>422</v>
      </c>
      <c r="D112" s="797"/>
      <c r="E112" s="797"/>
      <c r="F112" s="797"/>
      <c r="G112" s="797"/>
      <c r="H112" s="797"/>
      <c r="I112" s="797"/>
      <c r="J112" s="797"/>
      <c r="K112" s="797"/>
      <c r="L112" s="797"/>
      <c r="M112" s="797"/>
      <c r="N112" s="797"/>
      <c r="O112" s="797"/>
      <c r="P112" s="797"/>
      <c r="Q112" s="797"/>
      <c r="R112" s="797"/>
      <c r="S112" s="797"/>
      <c r="T112" s="797"/>
      <c r="U112" s="797"/>
      <c r="V112" s="797"/>
      <c r="W112" s="797"/>
      <c r="X112" s="797"/>
      <c r="Y112" s="797"/>
      <c r="Z112" s="798"/>
      <c r="AA112" s="824" t="s">
        <v>122</v>
      </c>
      <c r="AB112" s="825"/>
      <c r="AC112" s="825"/>
      <c r="AD112" s="825"/>
      <c r="AE112" s="826"/>
      <c r="AF112" s="827" t="s">
        <v>122</v>
      </c>
      <c r="AG112" s="825"/>
      <c r="AH112" s="825"/>
      <c r="AI112" s="825"/>
      <c r="AJ112" s="826"/>
      <c r="AK112" s="827" t="s">
        <v>122</v>
      </c>
      <c r="AL112" s="825"/>
      <c r="AM112" s="825"/>
      <c r="AN112" s="825"/>
      <c r="AO112" s="826"/>
      <c r="AP112" s="869" t="s">
        <v>122</v>
      </c>
      <c r="AQ112" s="870"/>
      <c r="AR112" s="870"/>
      <c r="AS112" s="870"/>
      <c r="AT112" s="871"/>
      <c r="AU112" s="977"/>
      <c r="AV112" s="978"/>
      <c r="AW112" s="978"/>
      <c r="AX112" s="978"/>
      <c r="AY112" s="978"/>
      <c r="AZ112" s="860" t="s">
        <v>423</v>
      </c>
      <c r="BA112" s="797"/>
      <c r="BB112" s="797"/>
      <c r="BC112" s="797"/>
      <c r="BD112" s="797"/>
      <c r="BE112" s="797"/>
      <c r="BF112" s="797"/>
      <c r="BG112" s="797"/>
      <c r="BH112" s="797"/>
      <c r="BI112" s="797"/>
      <c r="BJ112" s="797"/>
      <c r="BK112" s="797"/>
      <c r="BL112" s="797"/>
      <c r="BM112" s="797"/>
      <c r="BN112" s="797"/>
      <c r="BO112" s="797"/>
      <c r="BP112" s="798"/>
      <c r="BQ112" s="861">
        <v>348723</v>
      </c>
      <c r="BR112" s="862"/>
      <c r="BS112" s="862"/>
      <c r="BT112" s="862"/>
      <c r="BU112" s="862"/>
      <c r="BV112" s="862">
        <v>437532</v>
      </c>
      <c r="BW112" s="862"/>
      <c r="BX112" s="862"/>
      <c r="BY112" s="862"/>
      <c r="BZ112" s="862"/>
      <c r="CA112" s="862">
        <v>498011</v>
      </c>
      <c r="CB112" s="862"/>
      <c r="CC112" s="862"/>
      <c r="CD112" s="862"/>
      <c r="CE112" s="862"/>
      <c r="CF112" s="920">
        <v>19.899999999999999</v>
      </c>
      <c r="CG112" s="921"/>
      <c r="CH112" s="921"/>
      <c r="CI112" s="921"/>
      <c r="CJ112" s="921"/>
      <c r="CK112" s="972"/>
      <c r="CL112" s="866"/>
      <c r="CM112" s="860" t="s">
        <v>424</v>
      </c>
      <c r="CN112" s="797"/>
      <c r="CO112" s="797"/>
      <c r="CP112" s="797"/>
      <c r="CQ112" s="797"/>
      <c r="CR112" s="797"/>
      <c r="CS112" s="797"/>
      <c r="CT112" s="797"/>
      <c r="CU112" s="797"/>
      <c r="CV112" s="797"/>
      <c r="CW112" s="797"/>
      <c r="CX112" s="797"/>
      <c r="CY112" s="797"/>
      <c r="CZ112" s="797"/>
      <c r="DA112" s="797"/>
      <c r="DB112" s="797"/>
      <c r="DC112" s="797"/>
      <c r="DD112" s="797"/>
      <c r="DE112" s="797"/>
      <c r="DF112" s="798"/>
      <c r="DG112" s="861" t="s">
        <v>122</v>
      </c>
      <c r="DH112" s="862"/>
      <c r="DI112" s="862"/>
      <c r="DJ112" s="862"/>
      <c r="DK112" s="862"/>
      <c r="DL112" s="862" t="s">
        <v>122</v>
      </c>
      <c r="DM112" s="862"/>
      <c r="DN112" s="862"/>
      <c r="DO112" s="862"/>
      <c r="DP112" s="862"/>
      <c r="DQ112" s="862" t="s">
        <v>122</v>
      </c>
      <c r="DR112" s="862"/>
      <c r="DS112" s="862"/>
      <c r="DT112" s="862"/>
      <c r="DU112" s="862"/>
      <c r="DV112" s="839" t="s">
        <v>122</v>
      </c>
      <c r="DW112" s="839"/>
      <c r="DX112" s="839"/>
      <c r="DY112" s="839"/>
      <c r="DZ112" s="840"/>
    </row>
    <row r="113" spans="1:130" s="212" customFormat="1" ht="26.25" customHeight="1" x14ac:dyDescent="0.2">
      <c r="A113" s="959"/>
      <c r="B113" s="960"/>
      <c r="C113" s="797" t="s">
        <v>425</v>
      </c>
      <c r="D113" s="797"/>
      <c r="E113" s="797"/>
      <c r="F113" s="797"/>
      <c r="G113" s="797"/>
      <c r="H113" s="797"/>
      <c r="I113" s="797"/>
      <c r="J113" s="797"/>
      <c r="K113" s="797"/>
      <c r="L113" s="797"/>
      <c r="M113" s="797"/>
      <c r="N113" s="797"/>
      <c r="O113" s="797"/>
      <c r="P113" s="797"/>
      <c r="Q113" s="797"/>
      <c r="R113" s="797"/>
      <c r="S113" s="797"/>
      <c r="T113" s="797"/>
      <c r="U113" s="797"/>
      <c r="V113" s="797"/>
      <c r="W113" s="797"/>
      <c r="X113" s="797"/>
      <c r="Y113" s="797"/>
      <c r="Z113" s="798"/>
      <c r="AA113" s="963">
        <v>50548</v>
      </c>
      <c r="AB113" s="964"/>
      <c r="AC113" s="964"/>
      <c r="AD113" s="964"/>
      <c r="AE113" s="965"/>
      <c r="AF113" s="966">
        <v>57672</v>
      </c>
      <c r="AG113" s="964"/>
      <c r="AH113" s="964"/>
      <c r="AI113" s="964"/>
      <c r="AJ113" s="965"/>
      <c r="AK113" s="966">
        <v>21248</v>
      </c>
      <c r="AL113" s="964"/>
      <c r="AM113" s="964"/>
      <c r="AN113" s="964"/>
      <c r="AO113" s="965"/>
      <c r="AP113" s="967">
        <v>0.8</v>
      </c>
      <c r="AQ113" s="968"/>
      <c r="AR113" s="968"/>
      <c r="AS113" s="968"/>
      <c r="AT113" s="969"/>
      <c r="AU113" s="977"/>
      <c r="AV113" s="978"/>
      <c r="AW113" s="978"/>
      <c r="AX113" s="978"/>
      <c r="AY113" s="978"/>
      <c r="AZ113" s="860" t="s">
        <v>426</v>
      </c>
      <c r="BA113" s="797"/>
      <c r="BB113" s="797"/>
      <c r="BC113" s="797"/>
      <c r="BD113" s="797"/>
      <c r="BE113" s="797"/>
      <c r="BF113" s="797"/>
      <c r="BG113" s="797"/>
      <c r="BH113" s="797"/>
      <c r="BI113" s="797"/>
      <c r="BJ113" s="797"/>
      <c r="BK113" s="797"/>
      <c r="BL113" s="797"/>
      <c r="BM113" s="797"/>
      <c r="BN113" s="797"/>
      <c r="BO113" s="797"/>
      <c r="BP113" s="798"/>
      <c r="BQ113" s="861">
        <v>183190</v>
      </c>
      <c r="BR113" s="862"/>
      <c r="BS113" s="862"/>
      <c r="BT113" s="862"/>
      <c r="BU113" s="862"/>
      <c r="BV113" s="862">
        <v>183799</v>
      </c>
      <c r="BW113" s="862"/>
      <c r="BX113" s="862"/>
      <c r="BY113" s="862"/>
      <c r="BZ113" s="862"/>
      <c r="CA113" s="862">
        <v>171037</v>
      </c>
      <c r="CB113" s="862"/>
      <c r="CC113" s="862"/>
      <c r="CD113" s="862"/>
      <c r="CE113" s="862"/>
      <c r="CF113" s="920">
        <v>6.8</v>
      </c>
      <c r="CG113" s="921"/>
      <c r="CH113" s="921"/>
      <c r="CI113" s="921"/>
      <c r="CJ113" s="921"/>
      <c r="CK113" s="972"/>
      <c r="CL113" s="866"/>
      <c r="CM113" s="860" t="s">
        <v>427</v>
      </c>
      <c r="CN113" s="797"/>
      <c r="CO113" s="797"/>
      <c r="CP113" s="797"/>
      <c r="CQ113" s="797"/>
      <c r="CR113" s="797"/>
      <c r="CS113" s="797"/>
      <c r="CT113" s="797"/>
      <c r="CU113" s="797"/>
      <c r="CV113" s="797"/>
      <c r="CW113" s="797"/>
      <c r="CX113" s="797"/>
      <c r="CY113" s="797"/>
      <c r="CZ113" s="797"/>
      <c r="DA113" s="797"/>
      <c r="DB113" s="797"/>
      <c r="DC113" s="797"/>
      <c r="DD113" s="797"/>
      <c r="DE113" s="797"/>
      <c r="DF113" s="798"/>
      <c r="DG113" s="824" t="s">
        <v>122</v>
      </c>
      <c r="DH113" s="825"/>
      <c r="DI113" s="825"/>
      <c r="DJ113" s="825"/>
      <c r="DK113" s="826"/>
      <c r="DL113" s="827" t="s">
        <v>122</v>
      </c>
      <c r="DM113" s="825"/>
      <c r="DN113" s="825"/>
      <c r="DO113" s="825"/>
      <c r="DP113" s="826"/>
      <c r="DQ113" s="827" t="s">
        <v>122</v>
      </c>
      <c r="DR113" s="825"/>
      <c r="DS113" s="825"/>
      <c r="DT113" s="825"/>
      <c r="DU113" s="826"/>
      <c r="DV113" s="869" t="s">
        <v>122</v>
      </c>
      <c r="DW113" s="870"/>
      <c r="DX113" s="870"/>
      <c r="DY113" s="870"/>
      <c r="DZ113" s="871"/>
    </row>
    <row r="114" spans="1:130" s="212" customFormat="1" ht="26.25" customHeight="1" x14ac:dyDescent="0.2">
      <c r="A114" s="959"/>
      <c r="B114" s="960"/>
      <c r="C114" s="797" t="s">
        <v>428</v>
      </c>
      <c r="D114" s="797"/>
      <c r="E114" s="797"/>
      <c r="F114" s="797"/>
      <c r="G114" s="797"/>
      <c r="H114" s="797"/>
      <c r="I114" s="797"/>
      <c r="J114" s="797"/>
      <c r="K114" s="797"/>
      <c r="L114" s="797"/>
      <c r="M114" s="797"/>
      <c r="N114" s="797"/>
      <c r="O114" s="797"/>
      <c r="P114" s="797"/>
      <c r="Q114" s="797"/>
      <c r="R114" s="797"/>
      <c r="S114" s="797"/>
      <c r="T114" s="797"/>
      <c r="U114" s="797"/>
      <c r="V114" s="797"/>
      <c r="W114" s="797"/>
      <c r="X114" s="797"/>
      <c r="Y114" s="797"/>
      <c r="Z114" s="798"/>
      <c r="AA114" s="824" t="s">
        <v>122</v>
      </c>
      <c r="AB114" s="825"/>
      <c r="AC114" s="825"/>
      <c r="AD114" s="825"/>
      <c r="AE114" s="826"/>
      <c r="AF114" s="827" t="s">
        <v>122</v>
      </c>
      <c r="AG114" s="825"/>
      <c r="AH114" s="825"/>
      <c r="AI114" s="825"/>
      <c r="AJ114" s="826"/>
      <c r="AK114" s="827" t="s">
        <v>122</v>
      </c>
      <c r="AL114" s="825"/>
      <c r="AM114" s="825"/>
      <c r="AN114" s="825"/>
      <c r="AO114" s="826"/>
      <c r="AP114" s="869" t="s">
        <v>122</v>
      </c>
      <c r="AQ114" s="870"/>
      <c r="AR114" s="870"/>
      <c r="AS114" s="870"/>
      <c r="AT114" s="871"/>
      <c r="AU114" s="977"/>
      <c r="AV114" s="978"/>
      <c r="AW114" s="978"/>
      <c r="AX114" s="978"/>
      <c r="AY114" s="978"/>
      <c r="AZ114" s="860" t="s">
        <v>429</v>
      </c>
      <c r="BA114" s="797"/>
      <c r="BB114" s="797"/>
      <c r="BC114" s="797"/>
      <c r="BD114" s="797"/>
      <c r="BE114" s="797"/>
      <c r="BF114" s="797"/>
      <c r="BG114" s="797"/>
      <c r="BH114" s="797"/>
      <c r="BI114" s="797"/>
      <c r="BJ114" s="797"/>
      <c r="BK114" s="797"/>
      <c r="BL114" s="797"/>
      <c r="BM114" s="797"/>
      <c r="BN114" s="797"/>
      <c r="BO114" s="797"/>
      <c r="BP114" s="798"/>
      <c r="BQ114" s="861">
        <v>237288</v>
      </c>
      <c r="BR114" s="862"/>
      <c r="BS114" s="862"/>
      <c r="BT114" s="862"/>
      <c r="BU114" s="862"/>
      <c r="BV114" s="862">
        <v>223658</v>
      </c>
      <c r="BW114" s="862"/>
      <c r="BX114" s="862"/>
      <c r="BY114" s="862"/>
      <c r="BZ114" s="862"/>
      <c r="CA114" s="862">
        <v>184700</v>
      </c>
      <c r="CB114" s="862"/>
      <c r="CC114" s="862"/>
      <c r="CD114" s="862"/>
      <c r="CE114" s="862"/>
      <c r="CF114" s="920">
        <v>7.4</v>
      </c>
      <c r="CG114" s="921"/>
      <c r="CH114" s="921"/>
      <c r="CI114" s="921"/>
      <c r="CJ114" s="921"/>
      <c r="CK114" s="972"/>
      <c r="CL114" s="866"/>
      <c r="CM114" s="860" t="s">
        <v>430</v>
      </c>
      <c r="CN114" s="797"/>
      <c r="CO114" s="797"/>
      <c r="CP114" s="797"/>
      <c r="CQ114" s="797"/>
      <c r="CR114" s="797"/>
      <c r="CS114" s="797"/>
      <c r="CT114" s="797"/>
      <c r="CU114" s="797"/>
      <c r="CV114" s="797"/>
      <c r="CW114" s="797"/>
      <c r="CX114" s="797"/>
      <c r="CY114" s="797"/>
      <c r="CZ114" s="797"/>
      <c r="DA114" s="797"/>
      <c r="DB114" s="797"/>
      <c r="DC114" s="797"/>
      <c r="DD114" s="797"/>
      <c r="DE114" s="797"/>
      <c r="DF114" s="798"/>
      <c r="DG114" s="824" t="s">
        <v>122</v>
      </c>
      <c r="DH114" s="825"/>
      <c r="DI114" s="825"/>
      <c r="DJ114" s="825"/>
      <c r="DK114" s="826"/>
      <c r="DL114" s="827" t="s">
        <v>122</v>
      </c>
      <c r="DM114" s="825"/>
      <c r="DN114" s="825"/>
      <c r="DO114" s="825"/>
      <c r="DP114" s="826"/>
      <c r="DQ114" s="827" t="s">
        <v>122</v>
      </c>
      <c r="DR114" s="825"/>
      <c r="DS114" s="825"/>
      <c r="DT114" s="825"/>
      <c r="DU114" s="826"/>
      <c r="DV114" s="869" t="s">
        <v>122</v>
      </c>
      <c r="DW114" s="870"/>
      <c r="DX114" s="870"/>
      <c r="DY114" s="870"/>
      <c r="DZ114" s="871"/>
    </row>
    <row r="115" spans="1:130" s="212" customFormat="1" ht="26.25" customHeight="1" x14ac:dyDescent="0.2">
      <c r="A115" s="959"/>
      <c r="B115" s="960"/>
      <c r="C115" s="797" t="s">
        <v>431</v>
      </c>
      <c r="D115" s="797"/>
      <c r="E115" s="797"/>
      <c r="F115" s="797"/>
      <c r="G115" s="797"/>
      <c r="H115" s="797"/>
      <c r="I115" s="797"/>
      <c r="J115" s="797"/>
      <c r="K115" s="797"/>
      <c r="L115" s="797"/>
      <c r="M115" s="797"/>
      <c r="N115" s="797"/>
      <c r="O115" s="797"/>
      <c r="P115" s="797"/>
      <c r="Q115" s="797"/>
      <c r="R115" s="797"/>
      <c r="S115" s="797"/>
      <c r="T115" s="797"/>
      <c r="U115" s="797"/>
      <c r="V115" s="797"/>
      <c r="W115" s="797"/>
      <c r="X115" s="797"/>
      <c r="Y115" s="797"/>
      <c r="Z115" s="798"/>
      <c r="AA115" s="963">
        <v>7290</v>
      </c>
      <c r="AB115" s="964"/>
      <c r="AC115" s="964"/>
      <c r="AD115" s="964"/>
      <c r="AE115" s="965"/>
      <c r="AF115" s="966">
        <v>7210</v>
      </c>
      <c r="AG115" s="964"/>
      <c r="AH115" s="964"/>
      <c r="AI115" s="964"/>
      <c r="AJ115" s="965"/>
      <c r="AK115" s="966" t="s">
        <v>122</v>
      </c>
      <c r="AL115" s="964"/>
      <c r="AM115" s="964"/>
      <c r="AN115" s="964"/>
      <c r="AO115" s="965"/>
      <c r="AP115" s="967" t="s">
        <v>122</v>
      </c>
      <c r="AQ115" s="968"/>
      <c r="AR115" s="968"/>
      <c r="AS115" s="968"/>
      <c r="AT115" s="969"/>
      <c r="AU115" s="977"/>
      <c r="AV115" s="978"/>
      <c r="AW115" s="978"/>
      <c r="AX115" s="978"/>
      <c r="AY115" s="978"/>
      <c r="AZ115" s="860" t="s">
        <v>432</v>
      </c>
      <c r="BA115" s="797"/>
      <c r="BB115" s="797"/>
      <c r="BC115" s="797"/>
      <c r="BD115" s="797"/>
      <c r="BE115" s="797"/>
      <c r="BF115" s="797"/>
      <c r="BG115" s="797"/>
      <c r="BH115" s="797"/>
      <c r="BI115" s="797"/>
      <c r="BJ115" s="797"/>
      <c r="BK115" s="797"/>
      <c r="BL115" s="797"/>
      <c r="BM115" s="797"/>
      <c r="BN115" s="797"/>
      <c r="BO115" s="797"/>
      <c r="BP115" s="798"/>
      <c r="BQ115" s="861" t="s">
        <v>122</v>
      </c>
      <c r="BR115" s="862"/>
      <c r="BS115" s="862"/>
      <c r="BT115" s="862"/>
      <c r="BU115" s="862"/>
      <c r="BV115" s="862" t="s">
        <v>122</v>
      </c>
      <c r="BW115" s="862"/>
      <c r="BX115" s="862"/>
      <c r="BY115" s="862"/>
      <c r="BZ115" s="862"/>
      <c r="CA115" s="862" t="s">
        <v>122</v>
      </c>
      <c r="CB115" s="862"/>
      <c r="CC115" s="862"/>
      <c r="CD115" s="862"/>
      <c r="CE115" s="862"/>
      <c r="CF115" s="920" t="s">
        <v>122</v>
      </c>
      <c r="CG115" s="921"/>
      <c r="CH115" s="921"/>
      <c r="CI115" s="921"/>
      <c r="CJ115" s="921"/>
      <c r="CK115" s="972"/>
      <c r="CL115" s="866"/>
      <c r="CM115" s="860" t="s">
        <v>433</v>
      </c>
      <c r="CN115" s="797"/>
      <c r="CO115" s="797"/>
      <c r="CP115" s="797"/>
      <c r="CQ115" s="797"/>
      <c r="CR115" s="797"/>
      <c r="CS115" s="797"/>
      <c r="CT115" s="797"/>
      <c r="CU115" s="797"/>
      <c r="CV115" s="797"/>
      <c r="CW115" s="797"/>
      <c r="CX115" s="797"/>
      <c r="CY115" s="797"/>
      <c r="CZ115" s="797"/>
      <c r="DA115" s="797"/>
      <c r="DB115" s="797"/>
      <c r="DC115" s="797"/>
      <c r="DD115" s="797"/>
      <c r="DE115" s="797"/>
      <c r="DF115" s="798"/>
      <c r="DG115" s="824" t="s">
        <v>122</v>
      </c>
      <c r="DH115" s="825"/>
      <c r="DI115" s="825"/>
      <c r="DJ115" s="825"/>
      <c r="DK115" s="826"/>
      <c r="DL115" s="827" t="s">
        <v>122</v>
      </c>
      <c r="DM115" s="825"/>
      <c r="DN115" s="825"/>
      <c r="DO115" s="825"/>
      <c r="DP115" s="826"/>
      <c r="DQ115" s="827" t="s">
        <v>122</v>
      </c>
      <c r="DR115" s="825"/>
      <c r="DS115" s="825"/>
      <c r="DT115" s="825"/>
      <c r="DU115" s="826"/>
      <c r="DV115" s="869" t="s">
        <v>122</v>
      </c>
      <c r="DW115" s="870"/>
      <c r="DX115" s="870"/>
      <c r="DY115" s="870"/>
      <c r="DZ115" s="871"/>
    </row>
    <row r="116" spans="1:130" s="212" customFormat="1" ht="26.25" customHeight="1" x14ac:dyDescent="0.2">
      <c r="A116" s="961"/>
      <c r="B116" s="962"/>
      <c r="C116" s="884" t="s">
        <v>434</v>
      </c>
      <c r="D116" s="884"/>
      <c r="E116" s="884"/>
      <c r="F116" s="884"/>
      <c r="G116" s="884"/>
      <c r="H116" s="884"/>
      <c r="I116" s="884"/>
      <c r="J116" s="884"/>
      <c r="K116" s="884"/>
      <c r="L116" s="884"/>
      <c r="M116" s="884"/>
      <c r="N116" s="884"/>
      <c r="O116" s="884"/>
      <c r="P116" s="884"/>
      <c r="Q116" s="884"/>
      <c r="R116" s="884"/>
      <c r="S116" s="884"/>
      <c r="T116" s="884"/>
      <c r="U116" s="884"/>
      <c r="V116" s="884"/>
      <c r="W116" s="884"/>
      <c r="X116" s="884"/>
      <c r="Y116" s="884"/>
      <c r="Z116" s="885"/>
      <c r="AA116" s="824" t="s">
        <v>122</v>
      </c>
      <c r="AB116" s="825"/>
      <c r="AC116" s="825"/>
      <c r="AD116" s="825"/>
      <c r="AE116" s="826"/>
      <c r="AF116" s="827" t="s">
        <v>122</v>
      </c>
      <c r="AG116" s="825"/>
      <c r="AH116" s="825"/>
      <c r="AI116" s="825"/>
      <c r="AJ116" s="826"/>
      <c r="AK116" s="827" t="s">
        <v>122</v>
      </c>
      <c r="AL116" s="825"/>
      <c r="AM116" s="825"/>
      <c r="AN116" s="825"/>
      <c r="AO116" s="826"/>
      <c r="AP116" s="869" t="s">
        <v>122</v>
      </c>
      <c r="AQ116" s="870"/>
      <c r="AR116" s="870"/>
      <c r="AS116" s="870"/>
      <c r="AT116" s="871"/>
      <c r="AU116" s="977"/>
      <c r="AV116" s="978"/>
      <c r="AW116" s="978"/>
      <c r="AX116" s="978"/>
      <c r="AY116" s="978"/>
      <c r="AZ116" s="954" t="s">
        <v>435</v>
      </c>
      <c r="BA116" s="955"/>
      <c r="BB116" s="955"/>
      <c r="BC116" s="955"/>
      <c r="BD116" s="955"/>
      <c r="BE116" s="955"/>
      <c r="BF116" s="955"/>
      <c r="BG116" s="955"/>
      <c r="BH116" s="955"/>
      <c r="BI116" s="955"/>
      <c r="BJ116" s="955"/>
      <c r="BK116" s="955"/>
      <c r="BL116" s="955"/>
      <c r="BM116" s="955"/>
      <c r="BN116" s="955"/>
      <c r="BO116" s="955"/>
      <c r="BP116" s="956"/>
      <c r="BQ116" s="861" t="s">
        <v>122</v>
      </c>
      <c r="BR116" s="862"/>
      <c r="BS116" s="862"/>
      <c r="BT116" s="862"/>
      <c r="BU116" s="862"/>
      <c r="BV116" s="862" t="s">
        <v>122</v>
      </c>
      <c r="BW116" s="862"/>
      <c r="BX116" s="862"/>
      <c r="BY116" s="862"/>
      <c r="BZ116" s="862"/>
      <c r="CA116" s="862" t="s">
        <v>122</v>
      </c>
      <c r="CB116" s="862"/>
      <c r="CC116" s="862"/>
      <c r="CD116" s="862"/>
      <c r="CE116" s="862"/>
      <c r="CF116" s="920" t="s">
        <v>122</v>
      </c>
      <c r="CG116" s="921"/>
      <c r="CH116" s="921"/>
      <c r="CI116" s="921"/>
      <c r="CJ116" s="921"/>
      <c r="CK116" s="972"/>
      <c r="CL116" s="866"/>
      <c r="CM116" s="860" t="s">
        <v>436</v>
      </c>
      <c r="CN116" s="797"/>
      <c r="CO116" s="797"/>
      <c r="CP116" s="797"/>
      <c r="CQ116" s="797"/>
      <c r="CR116" s="797"/>
      <c r="CS116" s="797"/>
      <c r="CT116" s="797"/>
      <c r="CU116" s="797"/>
      <c r="CV116" s="797"/>
      <c r="CW116" s="797"/>
      <c r="CX116" s="797"/>
      <c r="CY116" s="797"/>
      <c r="CZ116" s="797"/>
      <c r="DA116" s="797"/>
      <c r="DB116" s="797"/>
      <c r="DC116" s="797"/>
      <c r="DD116" s="797"/>
      <c r="DE116" s="797"/>
      <c r="DF116" s="798"/>
      <c r="DG116" s="824">
        <v>7179</v>
      </c>
      <c r="DH116" s="825"/>
      <c r="DI116" s="825"/>
      <c r="DJ116" s="825"/>
      <c r="DK116" s="826"/>
      <c r="DL116" s="827" t="s">
        <v>122</v>
      </c>
      <c r="DM116" s="825"/>
      <c r="DN116" s="825"/>
      <c r="DO116" s="825"/>
      <c r="DP116" s="826"/>
      <c r="DQ116" s="827" t="s">
        <v>122</v>
      </c>
      <c r="DR116" s="825"/>
      <c r="DS116" s="825"/>
      <c r="DT116" s="825"/>
      <c r="DU116" s="826"/>
      <c r="DV116" s="869" t="s">
        <v>122</v>
      </c>
      <c r="DW116" s="870"/>
      <c r="DX116" s="870"/>
      <c r="DY116" s="870"/>
      <c r="DZ116" s="871"/>
    </row>
    <row r="117" spans="1:130" s="212" customFormat="1" ht="26.25" customHeight="1" x14ac:dyDescent="0.2">
      <c r="A117" s="940" t="s">
        <v>177</v>
      </c>
      <c r="B117" s="941"/>
      <c r="C117" s="941"/>
      <c r="D117" s="941"/>
      <c r="E117" s="941"/>
      <c r="F117" s="941"/>
      <c r="G117" s="941"/>
      <c r="H117" s="941"/>
      <c r="I117" s="941"/>
      <c r="J117" s="941"/>
      <c r="K117" s="941"/>
      <c r="L117" s="941"/>
      <c r="M117" s="941"/>
      <c r="N117" s="941"/>
      <c r="O117" s="941"/>
      <c r="P117" s="941"/>
      <c r="Q117" s="941"/>
      <c r="R117" s="941"/>
      <c r="S117" s="941"/>
      <c r="T117" s="941"/>
      <c r="U117" s="941"/>
      <c r="V117" s="941"/>
      <c r="W117" s="941"/>
      <c r="X117" s="941"/>
      <c r="Y117" s="922" t="s">
        <v>437</v>
      </c>
      <c r="Z117" s="942"/>
      <c r="AA117" s="947">
        <v>824685</v>
      </c>
      <c r="AB117" s="948"/>
      <c r="AC117" s="948"/>
      <c r="AD117" s="948"/>
      <c r="AE117" s="949"/>
      <c r="AF117" s="950">
        <v>799107</v>
      </c>
      <c r="AG117" s="948"/>
      <c r="AH117" s="948"/>
      <c r="AI117" s="948"/>
      <c r="AJ117" s="949"/>
      <c r="AK117" s="950">
        <v>744396</v>
      </c>
      <c r="AL117" s="948"/>
      <c r="AM117" s="948"/>
      <c r="AN117" s="948"/>
      <c r="AO117" s="949"/>
      <c r="AP117" s="951"/>
      <c r="AQ117" s="952"/>
      <c r="AR117" s="952"/>
      <c r="AS117" s="952"/>
      <c r="AT117" s="953"/>
      <c r="AU117" s="977"/>
      <c r="AV117" s="978"/>
      <c r="AW117" s="978"/>
      <c r="AX117" s="978"/>
      <c r="AY117" s="978"/>
      <c r="AZ117" s="908" t="s">
        <v>438</v>
      </c>
      <c r="BA117" s="909"/>
      <c r="BB117" s="909"/>
      <c r="BC117" s="909"/>
      <c r="BD117" s="909"/>
      <c r="BE117" s="909"/>
      <c r="BF117" s="909"/>
      <c r="BG117" s="909"/>
      <c r="BH117" s="909"/>
      <c r="BI117" s="909"/>
      <c r="BJ117" s="909"/>
      <c r="BK117" s="909"/>
      <c r="BL117" s="909"/>
      <c r="BM117" s="909"/>
      <c r="BN117" s="909"/>
      <c r="BO117" s="909"/>
      <c r="BP117" s="910"/>
      <c r="BQ117" s="861" t="s">
        <v>122</v>
      </c>
      <c r="BR117" s="862"/>
      <c r="BS117" s="862"/>
      <c r="BT117" s="862"/>
      <c r="BU117" s="862"/>
      <c r="BV117" s="862" t="s">
        <v>122</v>
      </c>
      <c r="BW117" s="862"/>
      <c r="BX117" s="862"/>
      <c r="BY117" s="862"/>
      <c r="BZ117" s="862"/>
      <c r="CA117" s="862" t="s">
        <v>122</v>
      </c>
      <c r="CB117" s="862"/>
      <c r="CC117" s="862"/>
      <c r="CD117" s="862"/>
      <c r="CE117" s="862"/>
      <c r="CF117" s="920" t="s">
        <v>122</v>
      </c>
      <c r="CG117" s="921"/>
      <c r="CH117" s="921"/>
      <c r="CI117" s="921"/>
      <c r="CJ117" s="921"/>
      <c r="CK117" s="972"/>
      <c r="CL117" s="866"/>
      <c r="CM117" s="860" t="s">
        <v>439</v>
      </c>
      <c r="CN117" s="797"/>
      <c r="CO117" s="797"/>
      <c r="CP117" s="797"/>
      <c r="CQ117" s="797"/>
      <c r="CR117" s="797"/>
      <c r="CS117" s="797"/>
      <c r="CT117" s="797"/>
      <c r="CU117" s="797"/>
      <c r="CV117" s="797"/>
      <c r="CW117" s="797"/>
      <c r="CX117" s="797"/>
      <c r="CY117" s="797"/>
      <c r="CZ117" s="797"/>
      <c r="DA117" s="797"/>
      <c r="DB117" s="797"/>
      <c r="DC117" s="797"/>
      <c r="DD117" s="797"/>
      <c r="DE117" s="797"/>
      <c r="DF117" s="798"/>
      <c r="DG117" s="824" t="s">
        <v>122</v>
      </c>
      <c r="DH117" s="825"/>
      <c r="DI117" s="825"/>
      <c r="DJ117" s="825"/>
      <c r="DK117" s="826"/>
      <c r="DL117" s="827" t="s">
        <v>122</v>
      </c>
      <c r="DM117" s="825"/>
      <c r="DN117" s="825"/>
      <c r="DO117" s="825"/>
      <c r="DP117" s="826"/>
      <c r="DQ117" s="827" t="s">
        <v>122</v>
      </c>
      <c r="DR117" s="825"/>
      <c r="DS117" s="825"/>
      <c r="DT117" s="825"/>
      <c r="DU117" s="826"/>
      <c r="DV117" s="869" t="s">
        <v>122</v>
      </c>
      <c r="DW117" s="870"/>
      <c r="DX117" s="870"/>
      <c r="DY117" s="870"/>
      <c r="DZ117" s="871"/>
    </row>
    <row r="118" spans="1:130" s="212" customFormat="1" ht="26.25" customHeight="1" x14ac:dyDescent="0.2">
      <c r="A118" s="940" t="s">
        <v>413</v>
      </c>
      <c r="B118" s="941"/>
      <c r="C118" s="941"/>
      <c r="D118" s="941"/>
      <c r="E118" s="941"/>
      <c r="F118" s="941"/>
      <c r="G118" s="941"/>
      <c r="H118" s="941"/>
      <c r="I118" s="941"/>
      <c r="J118" s="941"/>
      <c r="K118" s="941"/>
      <c r="L118" s="941"/>
      <c r="M118" s="941"/>
      <c r="N118" s="941"/>
      <c r="O118" s="941"/>
      <c r="P118" s="941"/>
      <c r="Q118" s="941"/>
      <c r="R118" s="941"/>
      <c r="S118" s="941"/>
      <c r="T118" s="941"/>
      <c r="U118" s="941"/>
      <c r="V118" s="941"/>
      <c r="W118" s="941"/>
      <c r="X118" s="941"/>
      <c r="Y118" s="941"/>
      <c r="Z118" s="942"/>
      <c r="AA118" s="943" t="s">
        <v>410</v>
      </c>
      <c r="AB118" s="941"/>
      <c r="AC118" s="941"/>
      <c r="AD118" s="941"/>
      <c r="AE118" s="942"/>
      <c r="AF118" s="943" t="s">
        <v>411</v>
      </c>
      <c r="AG118" s="941"/>
      <c r="AH118" s="941"/>
      <c r="AI118" s="941"/>
      <c r="AJ118" s="942"/>
      <c r="AK118" s="943" t="s">
        <v>294</v>
      </c>
      <c r="AL118" s="941"/>
      <c r="AM118" s="941"/>
      <c r="AN118" s="941"/>
      <c r="AO118" s="942"/>
      <c r="AP118" s="944" t="s">
        <v>412</v>
      </c>
      <c r="AQ118" s="945"/>
      <c r="AR118" s="945"/>
      <c r="AS118" s="945"/>
      <c r="AT118" s="946"/>
      <c r="AU118" s="977"/>
      <c r="AV118" s="978"/>
      <c r="AW118" s="978"/>
      <c r="AX118" s="978"/>
      <c r="AY118" s="978"/>
      <c r="AZ118" s="883" t="s">
        <v>440</v>
      </c>
      <c r="BA118" s="884"/>
      <c r="BB118" s="884"/>
      <c r="BC118" s="884"/>
      <c r="BD118" s="884"/>
      <c r="BE118" s="884"/>
      <c r="BF118" s="884"/>
      <c r="BG118" s="884"/>
      <c r="BH118" s="884"/>
      <c r="BI118" s="884"/>
      <c r="BJ118" s="884"/>
      <c r="BK118" s="884"/>
      <c r="BL118" s="884"/>
      <c r="BM118" s="884"/>
      <c r="BN118" s="884"/>
      <c r="BO118" s="884"/>
      <c r="BP118" s="885"/>
      <c r="BQ118" s="924" t="s">
        <v>122</v>
      </c>
      <c r="BR118" s="890"/>
      <c r="BS118" s="890"/>
      <c r="BT118" s="890"/>
      <c r="BU118" s="890"/>
      <c r="BV118" s="890" t="s">
        <v>122</v>
      </c>
      <c r="BW118" s="890"/>
      <c r="BX118" s="890"/>
      <c r="BY118" s="890"/>
      <c r="BZ118" s="890"/>
      <c r="CA118" s="890" t="s">
        <v>122</v>
      </c>
      <c r="CB118" s="890"/>
      <c r="CC118" s="890"/>
      <c r="CD118" s="890"/>
      <c r="CE118" s="890"/>
      <c r="CF118" s="920" t="s">
        <v>122</v>
      </c>
      <c r="CG118" s="921"/>
      <c r="CH118" s="921"/>
      <c r="CI118" s="921"/>
      <c r="CJ118" s="921"/>
      <c r="CK118" s="972"/>
      <c r="CL118" s="866"/>
      <c r="CM118" s="860" t="s">
        <v>441</v>
      </c>
      <c r="CN118" s="797"/>
      <c r="CO118" s="797"/>
      <c r="CP118" s="797"/>
      <c r="CQ118" s="797"/>
      <c r="CR118" s="797"/>
      <c r="CS118" s="797"/>
      <c r="CT118" s="797"/>
      <c r="CU118" s="797"/>
      <c r="CV118" s="797"/>
      <c r="CW118" s="797"/>
      <c r="CX118" s="797"/>
      <c r="CY118" s="797"/>
      <c r="CZ118" s="797"/>
      <c r="DA118" s="797"/>
      <c r="DB118" s="797"/>
      <c r="DC118" s="797"/>
      <c r="DD118" s="797"/>
      <c r="DE118" s="797"/>
      <c r="DF118" s="798"/>
      <c r="DG118" s="824" t="s">
        <v>122</v>
      </c>
      <c r="DH118" s="825"/>
      <c r="DI118" s="825"/>
      <c r="DJ118" s="825"/>
      <c r="DK118" s="826"/>
      <c r="DL118" s="827" t="s">
        <v>122</v>
      </c>
      <c r="DM118" s="825"/>
      <c r="DN118" s="825"/>
      <c r="DO118" s="825"/>
      <c r="DP118" s="826"/>
      <c r="DQ118" s="827" t="s">
        <v>122</v>
      </c>
      <c r="DR118" s="825"/>
      <c r="DS118" s="825"/>
      <c r="DT118" s="825"/>
      <c r="DU118" s="826"/>
      <c r="DV118" s="869" t="s">
        <v>122</v>
      </c>
      <c r="DW118" s="870"/>
      <c r="DX118" s="870"/>
      <c r="DY118" s="870"/>
      <c r="DZ118" s="871"/>
    </row>
    <row r="119" spans="1:130" s="212" customFormat="1" ht="26.25" customHeight="1" x14ac:dyDescent="0.2">
      <c r="A119" s="863" t="s">
        <v>416</v>
      </c>
      <c r="B119" s="864"/>
      <c r="C119" s="905" t="s">
        <v>417</v>
      </c>
      <c r="D119" s="853"/>
      <c r="E119" s="853"/>
      <c r="F119" s="853"/>
      <c r="G119" s="853"/>
      <c r="H119" s="853"/>
      <c r="I119" s="853"/>
      <c r="J119" s="853"/>
      <c r="K119" s="853"/>
      <c r="L119" s="853"/>
      <c r="M119" s="853"/>
      <c r="N119" s="853"/>
      <c r="O119" s="853"/>
      <c r="P119" s="853"/>
      <c r="Q119" s="853"/>
      <c r="R119" s="853"/>
      <c r="S119" s="853"/>
      <c r="T119" s="853"/>
      <c r="U119" s="853"/>
      <c r="V119" s="853"/>
      <c r="W119" s="853"/>
      <c r="X119" s="853"/>
      <c r="Y119" s="853"/>
      <c r="Z119" s="854"/>
      <c r="AA119" s="933" t="s">
        <v>122</v>
      </c>
      <c r="AB119" s="934"/>
      <c r="AC119" s="934"/>
      <c r="AD119" s="934"/>
      <c r="AE119" s="935"/>
      <c r="AF119" s="936" t="s">
        <v>122</v>
      </c>
      <c r="AG119" s="934"/>
      <c r="AH119" s="934"/>
      <c r="AI119" s="934"/>
      <c r="AJ119" s="935"/>
      <c r="AK119" s="936" t="s">
        <v>122</v>
      </c>
      <c r="AL119" s="934"/>
      <c r="AM119" s="934"/>
      <c r="AN119" s="934"/>
      <c r="AO119" s="935"/>
      <c r="AP119" s="937" t="s">
        <v>122</v>
      </c>
      <c r="AQ119" s="938"/>
      <c r="AR119" s="938"/>
      <c r="AS119" s="938"/>
      <c r="AT119" s="939"/>
      <c r="AU119" s="979"/>
      <c r="AV119" s="980"/>
      <c r="AW119" s="980"/>
      <c r="AX119" s="980"/>
      <c r="AY119" s="980"/>
      <c r="AZ119" s="233" t="s">
        <v>177</v>
      </c>
      <c r="BA119" s="233"/>
      <c r="BB119" s="233"/>
      <c r="BC119" s="233"/>
      <c r="BD119" s="233"/>
      <c r="BE119" s="233"/>
      <c r="BF119" s="233"/>
      <c r="BG119" s="233"/>
      <c r="BH119" s="233"/>
      <c r="BI119" s="233"/>
      <c r="BJ119" s="233"/>
      <c r="BK119" s="233"/>
      <c r="BL119" s="233"/>
      <c r="BM119" s="233"/>
      <c r="BN119" s="233"/>
      <c r="BO119" s="922" t="s">
        <v>442</v>
      </c>
      <c r="BP119" s="923"/>
      <c r="BQ119" s="924">
        <v>6447641</v>
      </c>
      <c r="BR119" s="890"/>
      <c r="BS119" s="890"/>
      <c r="BT119" s="890"/>
      <c r="BU119" s="890"/>
      <c r="BV119" s="890">
        <v>6070239</v>
      </c>
      <c r="BW119" s="890"/>
      <c r="BX119" s="890"/>
      <c r="BY119" s="890"/>
      <c r="BZ119" s="890"/>
      <c r="CA119" s="890">
        <v>5910483</v>
      </c>
      <c r="CB119" s="890"/>
      <c r="CC119" s="890"/>
      <c r="CD119" s="890"/>
      <c r="CE119" s="890"/>
      <c r="CF119" s="793"/>
      <c r="CG119" s="794"/>
      <c r="CH119" s="794"/>
      <c r="CI119" s="794"/>
      <c r="CJ119" s="879"/>
      <c r="CK119" s="973"/>
      <c r="CL119" s="868"/>
      <c r="CM119" s="883" t="s">
        <v>443</v>
      </c>
      <c r="CN119" s="884"/>
      <c r="CO119" s="884"/>
      <c r="CP119" s="884"/>
      <c r="CQ119" s="884"/>
      <c r="CR119" s="884"/>
      <c r="CS119" s="884"/>
      <c r="CT119" s="884"/>
      <c r="CU119" s="884"/>
      <c r="CV119" s="884"/>
      <c r="CW119" s="884"/>
      <c r="CX119" s="884"/>
      <c r="CY119" s="884"/>
      <c r="CZ119" s="884"/>
      <c r="DA119" s="884"/>
      <c r="DB119" s="884"/>
      <c r="DC119" s="884"/>
      <c r="DD119" s="884"/>
      <c r="DE119" s="884"/>
      <c r="DF119" s="885"/>
      <c r="DG119" s="808" t="s">
        <v>122</v>
      </c>
      <c r="DH119" s="809"/>
      <c r="DI119" s="809"/>
      <c r="DJ119" s="809"/>
      <c r="DK119" s="810"/>
      <c r="DL119" s="811" t="s">
        <v>122</v>
      </c>
      <c r="DM119" s="809"/>
      <c r="DN119" s="809"/>
      <c r="DO119" s="809"/>
      <c r="DP119" s="810"/>
      <c r="DQ119" s="811" t="s">
        <v>122</v>
      </c>
      <c r="DR119" s="809"/>
      <c r="DS119" s="809"/>
      <c r="DT119" s="809"/>
      <c r="DU119" s="810"/>
      <c r="DV119" s="893" t="s">
        <v>122</v>
      </c>
      <c r="DW119" s="894"/>
      <c r="DX119" s="894"/>
      <c r="DY119" s="894"/>
      <c r="DZ119" s="895"/>
    </row>
    <row r="120" spans="1:130" s="212" customFormat="1" ht="26.25" customHeight="1" x14ac:dyDescent="0.2">
      <c r="A120" s="865"/>
      <c r="B120" s="866"/>
      <c r="C120" s="860" t="s">
        <v>420</v>
      </c>
      <c r="D120" s="797"/>
      <c r="E120" s="797"/>
      <c r="F120" s="797"/>
      <c r="G120" s="797"/>
      <c r="H120" s="797"/>
      <c r="I120" s="797"/>
      <c r="J120" s="797"/>
      <c r="K120" s="797"/>
      <c r="L120" s="797"/>
      <c r="M120" s="797"/>
      <c r="N120" s="797"/>
      <c r="O120" s="797"/>
      <c r="P120" s="797"/>
      <c r="Q120" s="797"/>
      <c r="R120" s="797"/>
      <c r="S120" s="797"/>
      <c r="T120" s="797"/>
      <c r="U120" s="797"/>
      <c r="V120" s="797"/>
      <c r="W120" s="797"/>
      <c r="X120" s="797"/>
      <c r="Y120" s="797"/>
      <c r="Z120" s="798"/>
      <c r="AA120" s="824" t="s">
        <v>122</v>
      </c>
      <c r="AB120" s="825"/>
      <c r="AC120" s="825"/>
      <c r="AD120" s="825"/>
      <c r="AE120" s="826"/>
      <c r="AF120" s="827" t="s">
        <v>122</v>
      </c>
      <c r="AG120" s="825"/>
      <c r="AH120" s="825"/>
      <c r="AI120" s="825"/>
      <c r="AJ120" s="826"/>
      <c r="AK120" s="827" t="s">
        <v>122</v>
      </c>
      <c r="AL120" s="825"/>
      <c r="AM120" s="825"/>
      <c r="AN120" s="825"/>
      <c r="AO120" s="826"/>
      <c r="AP120" s="869" t="s">
        <v>122</v>
      </c>
      <c r="AQ120" s="870"/>
      <c r="AR120" s="870"/>
      <c r="AS120" s="870"/>
      <c r="AT120" s="871"/>
      <c r="AU120" s="925" t="s">
        <v>444</v>
      </c>
      <c r="AV120" s="926"/>
      <c r="AW120" s="926"/>
      <c r="AX120" s="926"/>
      <c r="AY120" s="927"/>
      <c r="AZ120" s="905" t="s">
        <v>445</v>
      </c>
      <c r="BA120" s="853"/>
      <c r="BB120" s="853"/>
      <c r="BC120" s="853"/>
      <c r="BD120" s="853"/>
      <c r="BE120" s="853"/>
      <c r="BF120" s="853"/>
      <c r="BG120" s="853"/>
      <c r="BH120" s="853"/>
      <c r="BI120" s="853"/>
      <c r="BJ120" s="853"/>
      <c r="BK120" s="853"/>
      <c r="BL120" s="853"/>
      <c r="BM120" s="853"/>
      <c r="BN120" s="853"/>
      <c r="BO120" s="853"/>
      <c r="BP120" s="854"/>
      <c r="BQ120" s="906">
        <v>3775731</v>
      </c>
      <c r="BR120" s="887"/>
      <c r="BS120" s="887"/>
      <c r="BT120" s="887"/>
      <c r="BU120" s="887"/>
      <c r="BV120" s="887">
        <v>3908501</v>
      </c>
      <c r="BW120" s="887"/>
      <c r="BX120" s="887"/>
      <c r="BY120" s="887"/>
      <c r="BZ120" s="887"/>
      <c r="CA120" s="887">
        <v>4064620</v>
      </c>
      <c r="CB120" s="887"/>
      <c r="CC120" s="887"/>
      <c r="CD120" s="887"/>
      <c r="CE120" s="887"/>
      <c r="CF120" s="911">
        <v>162.30000000000001</v>
      </c>
      <c r="CG120" s="912"/>
      <c r="CH120" s="912"/>
      <c r="CI120" s="912"/>
      <c r="CJ120" s="912"/>
      <c r="CK120" s="913" t="s">
        <v>446</v>
      </c>
      <c r="CL120" s="897"/>
      <c r="CM120" s="897"/>
      <c r="CN120" s="897"/>
      <c r="CO120" s="898"/>
      <c r="CP120" s="917" t="s">
        <v>393</v>
      </c>
      <c r="CQ120" s="918"/>
      <c r="CR120" s="918"/>
      <c r="CS120" s="918"/>
      <c r="CT120" s="918"/>
      <c r="CU120" s="918"/>
      <c r="CV120" s="918"/>
      <c r="CW120" s="918"/>
      <c r="CX120" s="918"/>
      <c r="CY120" s="918"/>
      <c r="CZ120" s="918"/>
      <c r="DA120" s="918"/>
      <c r="DB120" s="918"/>
      <c r="DC120" s="918"/>
      <c r="DD120" s="918"/>
      <c r="DE120" s="918"/>
      <c r="DF120" s="919"/>
      <c r="DG120" s="906" t="s">
        <v>122</v>
      </c>
      <c r="DH120" s="887"/>
      <c r="DI120" s="887"/>
      <c r="DJ120" s="887"/>
      <c r="DK120" s="887"/>
      <c r="DL120" s="887" t="s">
        <v>122</v>
      </c>
      <c r="DM120" s="887"/>
      <c r="DN120" s="887"/>
      <c r="DO120" s="887"/>
      <c r="DP120" s="887"/>
      <c r="DQ120" s="887">
        <v>275180</v>
      </c>
      <c r="DR120" s="887"/>
      <c r="DS120" s="887"/>
      <c r="DT120" s="887"/>
      <c r="DU120" s="887"/>
      <c r="DV120" s="888">
        <v>11</v>
      </c>
      <c r="DW120" s="888"/>
      <c r="DX120" s="888"/>
      <c r="DY120" s="888"/>
      <c r="DZ120" s="889"/>
    </row>
    <row r="121" spans="1:130" s="212" customFormat="1" ht="26.25" customHeight="1" x14ac:dyDescent="0.2">
      <c r="A121" s="865"/>
      <c r="B121" s="866"/>
      <c r="C121" s="908" t="s">
        <v>447</v>
      </c>
      <c r="D121" s="909"/>
      <c r="E121" s="909"/>
      <c r="F121" s="909"/>
      <c r="G121" s="909"/>
      <c r="H121" s="909"/>
      <c r="I121" s="909"/>
      <c r="J121" s="909"/>
      <c r="K121" s="909"/>
      <c r="L121" s="909"/>
      <c r="M121" s="909"/>
      <c r="N121" s="909"/>
      <c r="O121" s="909"/>
      <c r="P121" s="909"/>
      <c r="Q121" s="909"/>
      <c r="R121" s="909"/>
      <c r="S121" s="909"/>
      <c r="T121" s="909"/>
      <c r="U121" s="909"/>
      <c r="V121" s="909"/>
      <c r="W121" s="909"/>
      <c r="X121" s="909"/>
      <c r="Y121" s="909"/>
      <c r="Z121" s="910"/>
      <c r="AA121" s="824" t="s">
        <v>122</v>
      </c>
      <c r="AB121" s="825"/>
      <c r="AC121" s="825"/>
      <c r="AD121" s="825"/>
      <c r="AE121" s="826"/>
      <c r="AF121" s="827" t="s">
        <v>122</v>
      </c>
      <c r="AG121" s="825"/>
      <c r="AH121" s="825"/>
      <c r="AI121" s="825"/>
      <c r="AJ121" s="826"/>
      <c r="AK121" s="827" t="s">
        <v>122</v>
      </c>
      <c r="AL121" s="825"/>
      <c r="AM121" s="825"/>
      <c r="AN121" s="825"/>
      <c r="AO121" s="826"/>
      <c r="AP121" s="869" t="s">
        <v>122</v>
      </c>
      <c r="AQ121" s="870"/>
      <c r="AR121" s="870"/>
      <c r="AS121" s="870"/>
      <c r="AT121" s="871"/>
      <c r="AU121" s="928"/>
      <c r="AV121" s="929"/>
      <c r="AW121" s="929"/>
      <c r="AX121" s="929"/>
      <c r="AY121" s="930"/>
      <c r="AZ121" s="860" t="s">
        <v>448</v>
      </c>
      <c r="BA121" s="797"/>
      <c r="BB121" s="797"/>
      <c r="BC121" s="797"/>
      <c r="BD121" s="797"/>
      <c r="BE121" s="797"/>
      <c r="BF121" s="797"/>
      <c r="BG121" s="797"/>
      <c r="BH121" s="797"/>
      <c r="BI121" s="797"/>
      <c r="BJ121" s="797"/>
      <c r="BK121" s="797"/>
      <c r="BL121" s="797"/>
      <c r="BM121" s="797"/>
      <c r="BN121" s="797"/>
      <c r="BO121" s="797"/>
      <c r="BP121" s="798"/>
      <c r="BQ121" s="861" t="s">
        <v>122</v>
      </c>
      <c r="BR121" s="862"/>
      <c r="BS121" s="862"/>
      <c r="BT121" s="862"/>
      <c r="BU121" s="862"/>
      <c r="BV121" s="862" t="s">
        <v>122</v>
      </c>
      <c r="BW121" s="862"/>
      <c r="BX121" s="862"/>
      <c r="BY121" s="862"/>
      <c r="BZ121" s="862"/>
      <c r="CA121" s="862" t="s">
        <v>122</v>
      </c>
      <c r="CB121" s="862"/>
      <c r="CC121" s="862"/>
      <c r="CD121" s="862"/>
      <c r="CE121" s="862"/>
      <c r="CF121" s="920" t="s">
        <v>122</v>
      </c>
      <c r="CG121" s="921"/>
      <c r="CH121" s="921"/>
      <c r="CI121" s="921"/>
      <c r="CJ121" s="921"/>
      <c r="CK121" s="914"/>
      <c r="CL121" s="900"/>
      <c r="CM121" s="900"/>
      <c r="CN121" s="900"/>
      <c r="CO121" s="901"/>
      <c r="CP121" s="880" t="s">
        <v>391</v>
      </c>
      <c r="CQ121" s="881"/>
      <c r="CR121" s="881"/>
      <c r="CS121" s="881"/>
      <c r="CT121" s="881"/>
      <c r="CU121" s="881"/>
      <c r="CV121" s="881"/>
      <c r="CW121" s="881"/>
      <c r="CX121" s="881"/>
      <c r="CY121" s="881"/>
      <c r="CZ121" s="881"/>
      <c r="DA121" s="881"/>
      <c r="DB121" s="881"/>
      <c r="DC121" s="881"/>
      <c r="DD121" s="881"/>
      <c r="DE121" s="881"/>
      <c r="DF121" s="882"/>
      <c r="DG121" s="861" t="s">
        <v>122</v>
      </c>
      <c r="DH121" s="862"/>
      <c r="DI121" s="862"/>
      <c r="DJ121" s="862"/>
      <c r="DK121" s="862"/>
      <c r="DL121" s="862" t="s">
        <v>122</v>
      </c>
      <c r="DM121" s="862"/>
      <c r="DN121" s="862"/>
      <c r="DO121" s="862"/>
      <c r="DP121" s="862"/>
      <c r="DQ121" s="862">
        <v>222831</v>
      </c>
      <c r="DR121" s="862"/>
      <c r="DS121" s="862"/>
      <c r="DT121" s="862"/>
      <c r="DU121" s="862"/>
      <c r="DV121" s="839">
        <v>8.9</v>
      </c>
      <c r="DW121" s="839"/>
      <c r="DX121" s="839"/>
      <c r="DY121" s="839"/>
      <c r="DZ121" s="840"/>
    </row>
    <row r="122" spans="1:130" s="212" customFormat="1" ht="26.25" customHeight="1" x14ac:dyDescent="0.2">
      <c r="A122" s="865"/>
      <c r="B122" s="866"/>
      <c r="C122" s="860" t="s">
        <v>430</v>
      </c>
      <c r="D122" s="797"/>
      <c r="E122" s="797"/>
      <c r="F122" s="797"/>
      <c r="G122" s="797"/>
      <c r="H122" s="797"/>
      <c r="I122" s="797"/>
      <c r="J122" s="797"/>
      <c r="K122" s="797"/>
      <c r="L122" s="797"/>
      <c r="M122" s="797"/>
      <c r="N122" s="797"/>
      <c r="O122" s="797"/>
      <c r="P122" s="797"/>
      <c r="Q122" s="797"/>
      <c r="R122" s="797"/>
      <c r="S122" s="797"/>
      <c r="T122" s="797"/>
      <c r="U122" s="797"/>
      <c r="V122" s="797"/>
      <c r="W122" s="797"/>
      <c r="X122" s="797"/>
      <c r="Y122" s="797"/>
      <c r="Z122" s="798"/>
      <c r="AA122" s="824" t="s">
        <v>122</v>
      </c>
      <c r="AB122" s="825"/>
      <c r="AC122" s="825"/>
      <c r="AD122" s="825"/>
      <c r="AE122" s="826"/>
      <c r="AF122" s="827" t="s">
        <v>122</v>
      </c>
      <c r="AG122" s="825"/>
      <c r="AH122" s="825"/>
      <c r="AI122" s="825"/>
      <c r="AJ122" s="826"/>
      <c r="AK122" s="827" t="s">
        <v>122</v>
      </c>
      <c r="AL122" s="825"/>
      <c r="AM122" s="825"/>
      <c r="AN122" s="825"/>
      <c r="AO122" s="826"/>
      <c r="AP122" s="869" t="s">
        <v>122</v>
      </c>
      <c r="AQ122" s="870"/>
      <c r="AR122" s="870"/>
      <c r="AS122" s="870"/>
      <c r="AT122" s="871"/>
      <c r="AU122" s="928"/>
      <c r="AV122" s="929"/>
      <c r="AW122" s="929"/>
      <c r="AX122" s="929"/>
      <c r="AY122" s="930"/>
      <c r="AZ122" s="883" t="s">
        <v>449</v>
      </c>
      <c r="BA122" s="884"/>
      <c r="BB122" s="884"/>
      <c r="BC122" s="884"/>
      <c r="BD122" s="884"/>
      <c r="BE122" s="884"/>
      <c r="BF122" s="884"/>
      <c r="BG122" s="884"/>
      <c r="BH122" s="884"/>
      <c r="BI122" s="884"/>
      <c r="BJ122" s="884"/>
      <c r="BK122" s="884"/>
      <c r="BL122" s="884"/>
      <c r="BM122" s="884"/>
      <c r="BN122" s="884"/>
      <c r="BO122" s="884"/>
      <c r="BP122" s="885"/>
      <c r="BQ122" s="924">
        <v>5087687</v>
      </c>
      <c r="BR122" s="890"/>
      <c r="BS122" s="890"/>
      <c r="BT122" s="890"/>
      <c r="BU122" s="890"/>
      <c r="BV122" s="890">
        <v>4842732</v>
      </c>
      <c r="BW122" s="890"/>
      <c r="BX122" s="890"/>
      <c r="BY122" s="890"/>
      <c r="BZ122" s="890"/>
      <c r="CA122" s="890">
        <v>4629148</v>
      </c>
      <c r="CB122" s="890"/>
      <c r="CC122" s="890"/>
      <c r="CD122" s="890"/>
      <c r="CE122" s="890"/>
      <c r="CF122" s="891">
        <v>184.8</v>
      </c>
      <c r="CG122" s="892"/>
      <c r="CH122" s="892"/>
      <c r="CI122" s="892"/>
      <c r="CJ122" s="892"/>
      <c r="CK122" s="914"/>
      <c r="CL122" s="900"/>
      <c r="CM122" s="900"/>
      <c r="CN122" s="900"/>
      <c r="CO122" s="901"/>
      <c r="CP122" s="880" t="s">
        <v>389</v>
      </c>
      <c r="CQ122" s="881"/>
      <c r="CR122" s="881"/>
      <c r="CS122" s="881"/>
      <c r="CT122" s="881"/>
      <c r="CU122" s="881"/>
      <c r="CV122" s="881"/>
      <c r="CW122" s="881"/>
      <c r="CX122" s="881"/>
      <c r="CY122" s="881"/>
      <c r="CZ122" s="881"/>
      <c r="DA122" s="881"/>
      <c r="DB122" s="881"/>
      <c r="DC122" s="881"/>
      <c r="DD122" s="881"/>
      <c r="DE122" s="881"/>
      <c r="DF122" s="882"/>
      <c r="DG122" s="861" t="s">
        <v>122</v>
      </c>
      <c r="DH122" s="862"/>
      <c r="DI122" s="862"/>
      <c r="DJ122" s="862"/>
      <c r="DK122" s="862"/>
      <c r="DL122" s="862" t="s">
        <v>122</v>
      </c>
      <c r="DM122" s="862"/>
      <c r="DN122" s="862"/>
      <c r="DO122" s="862"/>
      <c r="DP122" s="862"/>
      <c r="DQ122" s="862" t="s">
        <v>122</v>
      </c>
      <c r="DR122" s="862"/>
      <c r="DS122" s="862"/>
      <c r="DT122" s="862"/>
      <c r="DU122" s="862"/>
      <c r="DV122" s="839" t="s">
        <v>122</v>
      </c>
      <c r="DW122" s="839"/>
      <c r="DX122" s="839"/>
      <c r="DY122" s="839"/>
      <c r="DZ122" s="840"/>
    </row>
    <row r="123" spans="1:130" s="212" customFormat="1" ht="26.25" customHeight="1" x14ac:dyDescent="0.2">
      <c r="A123" s="865"/>
      <c r="B123" s="866"/>
      <c r="C123" s="860" t="s">
        <v>436</v>
      </c>
      <c r="D123" s="797"/>
      <c r="E123" s="797"/>
      <c r="F123" s="797"/>
      <c r="G123" s="797"/>
      <c r="H123" s="797"/>
      <c r="I123" s="797"/>
      <c r="J123" s="797"/>
      <c r="K123" s="797"/>
      <c r="L123" s="797"/>
      <c r="M123" s="797"/>
      <c r="N123" s="797"/>
      <c r="O123" s="797"/>
      <c r="P123" s="797"/>
      <c r="Q123" s="797"/>
      <c r="R123" s="797"/>
      <c r="S123" s="797"/>
      <c r="T123" s="797"/>
      <c r="U123" s="797"/>
      <c r="V123" s="797"/>
      <c r="W123" s="797"/>
      <c r="X123" s="797"/>
      <c r="Y123" s="797"/>
      <c r="Z123" s="798"/>
      <c r="AA123" s="824">
        <v>7290</v>
      </c>
      <c r="AB123" s="825"/>
      <c r="AC123" s="825"/>
      <c r="AD123" s="825"/>
      <c r="AE123" s="826"/>
      <c r="AF123" s="827">
        <v>7210</v>
      </c>
      <c r="AG123" s="825"/>
      <c r="AH123" s="825"/>
      <c r="AI123" s="825"/>
      <c r="AJ123" s="826"/>
      <c r="AK123" s="827" t="s">
        <v>122</v>
      </c>
      <c r="AL123" s="825"/>
      <c r="AM123" s="825"/>
      <c r="AN123" s="825"/>
      <c r="AO123" s="826"/>
      <c r="AP123" s="869" t="s">
        <v>122</v>
      </c>
      <c r="AQ123" s="870"/>
      <c r="AR123" s="870"/>
      <c r="AS123" s="870"/>
      <c r="AT123" s="871"/>
      <c r="AU123" s="931"/>
      <c r="AV123" s="932"/>
      <c r="AW123" s="932"/>
      <c r="AX123" s="932"/>
      <c r="AY123" s="932"/>
      <c r="AZ123" s="233" t="s">
        <v>177</v>
      </c>
      <c r="BA123" s="233"/>
      <c r="BB123" s="233"/>
      <c r="BC123" s="233"/>
      <c r="BD123" s="233"/>
      <c r="BE123" s="233"/>
      <c r="BF123" s="233"/>
      <c r="BG123" s="233"/>
      <c r="BH123" s="233"/>
      <c r="BI123" s="233"/>
      <c r="BJ123" s="233"/>
      <c r="BK123" s="233"/>
      <c r="BL123" s="233"/>
      <c r="BM123" s="233"/>
      <c r="BN123" s="233"/>
      <c r="BO123" s="922" t="s">
        <v>450</v>
      </c>
      <c r="BP123" s="923"/>
      <c r="BQ123" s="877">
        <v>8863418</v>
      </c>
      <c r="BR123" s="878"/>
      <c r="BS123" s="878"/>
      <c r="BT123" s="878"/>
      <c r="BU123" s="878"/>
      <c r="BV123" s="878">
        <v>8751233</v>
      </c>
      <c r="BW123" s="878"/>
      <c r="BX123" s="878"/>
      <c r="BY123" s="878"/>
      <c r="BZ123" s="878"/>
      <c r="CA123" s="878">
        <v>8693768</v>
      </c>
      <c r="CB123" s="878"/>
      <c r="CC123" s="878"/>
      <c r="CD123" s="878"/>
      <c r="CE123" s="878"/>
      <c r="CF123" s="793"/>
      <c r="CG123" s="794"/>
      <c r="CH123" s="794"/>
      <c r="CI123" s="794"/>
      <c r="CJ123" s="879"/>
      <c r="CK123" s="914"/>
      <c r="CL123" s="900"/>
      <c r="CM123" s="900"/>
      <c r="CN123" s="900"/>
      <c r="CO123" s="901"/>
      <c r="CP123" s="880" t="s">
        <v>390</v>
      </c>
      <c r="CQ123" s="881"/>
      <c r="CR123" s="881"/>
      <c r="CS123" s="881"/>
      <c r="CT123" s="881"/>
      <c r="CU123" s="881"/>
      <c r="CV123" s="881"/>
      <c r="CW123" s="881"/>
      <c r="CX123" s="881"/>
      <c r="CY123" s="881"/>
      <c r="CZ123" s="881"/>
      <c r="DA123" s="881"/>
      <c r="DB123" s="881"/>
      <c r="DC123" s="881"/>
      <c r="DD123" s="881"/>
      <c r="DE123" s="881"/>
      <c r="DF123" s="882"/>
      <c r="DG123" s="824" t="s">
        <v>122</v>
      </c>
      <c r="DH123" s="825"/>
      <c r="DI123" s="825"/>
      <c r="DJ123" s="825"/>
      <c r="DK123" s="826"/>
      <c r="DL123" s="827" t="s">
        <v>122</v>
      </c>
      <c r="DM123" s="825"/>
      <c r="DN123" s="825"/>
      <c r="DO123" s="825"/>
      <c r="DP123" s="826"/>
      <c r="DQ123" s="827" t="s">
        <v>122</v>
      </c>
      <c r="DR123" s="825"/>
      <c r="DS123" s="825"/>
      <c r="DT123" s="825"/>
      <c r="DU123" s="826"/>
      <c r="DV123" s="869" t="s">
        <v>122</v>
      </c>
      <c r="DW123" s="870"/>
      <c r="DX123" s="870"/>
      <c r="DY123" s="870"/>
      <c r="DZ123" s="871"/>
    </row>
    <row r="124" spans="1:130" s="212" customFormat="1" ht="26.25" customHeight="1" thickBot="1" x14ac:dyDescent="0.25">
      <c r="A124" s="865"/>
      <c r="B124" s="866"/>
      <c r="C124" s="860" t="s">
        <v>439</v>
      </c>
      <c r="D124" s="797"/>
      <c r="E124" s="797"/>
      <c r="F124" s="797"/>
      <c r="G124" s="797"/>
      <c r="H124" s="797"/>
      <c r="I124" s="797"/>
      <c r="J124" s="797"/>
      <c r="K124" s="797"/>
      <c r="L124" s="797"/>
      <c r="M124" s="797"/>
      <c r="N124" s="797"/>
      <c r="O124" s="797"/>
      <c r="P124" s="797"/>
      <c r="Q124" s="797"/>
      <c r="R124" s="797"/>
      <c r="S124" s="797"/>
      <c r="T124" s="797"/>
      <c r="U124" s="797"/>
      <c r="V124" s="797"/>
      <c r="W124" s="797"/>
      <c r="X124" s="797"/>
      <c r="Y124" s="797"/>
      <c r="Z124" s="798"/>
      <c r="AA124" s="824" t="s">
        <v>122</v>
      </c>
      <c r="AB124" s="825"/>
      <c r="AC124" s="825"/>
      <c r="AD124" s="825"/>
      <c r="AE124" s="826"/>
      <c r="AF124" s="827" t="s">
        <v>122</v>
      </c>
      <c r="AG124" s="825"/>
      <c r="AH124" s="825"/>
      <c r="AI124" s="825"/>
      <c r="AJ124" s="826"/>
      <c r="AK124" s="827" t="s">
        <v>122</v>
      </c>
      <c r="AL124" s="825"/>
      <c r="AM124" s="825"/>
      <c r="AN124" s="825"/>
      <c r="AO124" s="826"/>
      <c r="AP124" s="869" t="s">
        <v>122</v>
      </c>
      <c r="AQ124" s="870"/>
      <c r="AR124" s="870"/>
      <c r="AS124" s="870"/>
      <c r="AT124" s="871"/>
      <c r="AU124" s="872" t="s">
        <v>451</v>
      </c>
      <c r="AV124" s="873"/>
      <c r="AW124" s="873"/>
      <c r="AX124" s="873"/>
      <c r="AY124" s="873"/>
      <c r="AZ124" s="873"/>
      <c r="BA124" s="873"/>
      <c r="BB124" s="873"/>
      <c r="BC124" s="873"/>
      <c r="BD124" s="873"/>
      <c r="BE124" s="873"/>
      <c r="BF124" s="873"/>
      <c r="BG124" s="873"/>
      <c r="BH124" s="873"/>
      <c r="BI124" s="873"/>
      <c r="BJ124" s="873"/>
      <c r="BK124" s="873"/>
      <c r="BL124" s="873"/>
      <c r="BM124" s="873"/>
      <c r="BN124" s="873"/>
      <c r="BO124" s="873"/>
      <c r="BP124" s="874"/>
      <c r="BQ124" s="875" t="s">
        <v>122</v>
      </c>
      <c r="BR124" s="876"/>
      <c r="BS124" s="876"/>
      <c r="BT124" s="876"/>
      <c r="BU124" s="876"/>
      <c r="BV124" s="876" t="s">
        <v>122</v>
      </c>
      <c r="BW124" s="876"/>
      <c r="BX124" s="876"/>
      <c r="BY124" s="876"/>
      <c r="BZ124" s="876"/>
      <c r="CA124" s="876" t="s">
        <v>122</v>
      </c>
      <c r="CB124" s="876"/>
      <c r="CC124" s="876"/>
      <c r="CD124" s="876"/>
      <c r="CE124" s="876"/>
      <c r="CF124" s="771"/>
      <c r="CG124" s="772"/>
      <c r="CH124" s="772"/>
      <c r="CI124" s="772"/>
      <c r="CJ124" s="907"/>
      <c r="CK124" s="915"/>
      <c r="CL124" s="915"/>
      <c r="CM124" s="915"/>
      <c r="CN124" s="915"/>
      <c r="CO124" s="916"/>
      <c r="CP124" s="880" t="s">
        <v>452</v>
      </c>
      <c r="CQ124" s="881"/>
      <c r="CR124" s="881"/>
      <c r="CS124" s="881"/>
      <c r="CT124" s="881"/>
      <c r="CU124" s="881"/>
      <c r="CV124" s="881"/>
      <c r="CW124" s="881"/>
      <c r="CX124" s="881"/>
      <c r="CY124" s="881"/>
      <c r="CZ124" s="881"/>
      <c r="DA124" s="881"/>
      <c r="DB124" s="881"/>
      <c r="DC124" s="881"/>
      <c r="DD124" s="881"/>
      <c r="DE124" s="881"/>
      <c r="DF124" s="882"/>
      <c r="DG124" s="808">
        <v>348723</v>
      </c>
      <c r="DH124" s="809"/>
      <c r="DI124" s="809"/>
      <c r="DJ124" s="809"/>
      <c r="DK124" s="810"/>
      <c r="DL124" s="811">
        <v>437532</v>
      </c>
      <c r="DM124" s="809"/>
      <c r="DN124" s="809"/>
      <c r="DO124" s="809"/>
      <c r="DP124" s="810"/>
      <c r="DQ124" s="811" t="s">
        <v>122</v>
      </c>
      <c r="DR124" s="809"/>
      <c r="DS124" s="809"/>
      <c r="DT124" s="809"/>
      <c r="DU124" s="810"/>
      <c r="DV124" s="893" t="s">
        <v>122</v>
      </c>
      <c r="DW124" s="894"/>
      <c r="DX124" s="894"/>
      <c r="DY124" s="894"/>
      <c r="DZ124" s="895"/>
    </row>
    <row r="125" spans="1:130" s="212" customFormat="1" ht="26.25" customHeight="1" x14ac:dyDescent="0.2">
      <c r="A125" s="865"/>
      <c r="B125" s="866"/>
      <c r="C125" s="860" t="s">
        <v>441</v>
      </c>
      <c r="D125" s="797"/>
      <c r="E125" s="797"/>
      <c r="F125" s="797"/>
      <c r="G125" s="797"/>
      <c r="H125" s="797"/>
      <c r="I125" s="797"/>
      <c r="J125" s="797"/>
      <c r="K125" s="797"/>
      <c r="L125" s="797"/>
      <c r="M125" s="797"/>
      <c r="N125" s="797"/>
      <c r="O125" s="797"/>
      <c r="P125" s="797"/>
      <c r="Q125" s="797"/>
      <c r="R125" s="797"/>
      <c r="S125" s="797"/>
      <c r="T125" s="797"/>
      <c r="U125" s="797"/>
      <c r="V125" s="797"/>
      <c r="W125" s="797"/>
      <c r="X125" s="797"/>
      <c r="Y125" s="797"/>
      <c r="Z125" s="798"/>
      <c r="AA125" s="824" t="s">
        <v>122</v>
      </c>
      <c r="AB125" s="825"/>
      <c r="AC125" s="825"/>
      <c r="AD125" s="825"/>
      <c r="AE125" s="826"/>
      <c r="AF125" s="827" t="s">
        <v>122</v>
      </c>
      <c r="AG125" s="825"/>
      <c r="AH125" s="825"/>
      <c r="AI125" s="825"/>
      <c r="AJ125" s="826"/>
      <c r="AK125" s="827" t="s">
        <v>122</v>
      </c>
      <c r="AL125" s="825"/>
      <c r="AM125" s="825"/>
      <c r="AN125" s="825"/>
      <c r="AO125" s="826"/>
      <c r="AP125" s="869" t="s">
        <v>122</v>
      </c>
      <c r="AQ125" s="870"/>
      <c r="AR125" s="870"/>
      <c r="AS125" s="870"/>
      <c r="AT125" s="871"/>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96" t="s">
        <v>453</v>
      </c>
      <c r="CL125" s="897"/>
      <c r="CM125" s="897"/>
      <c r="CN125" s="897"/>
      <c r="CO125" s="898"/>
      <c r="CP125" s="905" t="s">
        <v>454</v>
      </c>
      <c r="CQ125" s="853"/>
      <c r="CR125" s="853"/>
      <c r="CS125" s="853"/>
      <c r="CT125" s="853"/>
      <c r="CU125" s="853"/>
      <c r="CV125" s="853"/>
      <c r="CW125" s="853"/>
      <c r="CX125" s="853"/>
      <c r="CY125" s="853"/>
      <c r="CZ125" s="853"/>
      <c r="DA125" s="853"/>
      <c r="DB125" s="853"/>
      <c r="DC125" s="853"/>
      <c r="DD125" s="853"/>
      <c r="DE125" s="853"/>
      <c r="DF125" s="854"/>
      <c r="DG125" s="906" t="s">
        <v>122</v>
      </c>
      <c r="DH125" s="887"/>
      <c r="DI125" s="887"/>
      <c r="DJ125" s="887"/>
      <c r="DK125" s="887"/>
      <c r="DL125" s="887" t="s">
        <v>122</v>
      </c>
      <c r="DM125" s="887"/>
      <c r="DN125" s="887"/>
      <c r="DO125" s="887"/>
      <c r="DP125" s="887"/>
      <c r="DQ125" s="887" t="s">
        <v>122</v>
      </c>
      <c r="DR125" s="887"/>
      <c r="DS125" s="887"/>
      <c r="DT125" s="887"/>
      <c r="DU125" s="887"/>
      <c r="DV125" s="888" t="s">
        <v>122</v>
      </c>
      <c r="DW125" s="888"/>
      <c r="DX125" s="888"/>
      <c r="DY125" s="888"/>
      <c r="DZ125" s="889"/>
    </row>
    <row r="126" spans="1:130" s="212" customFormat="1" ht="26.25" customHeight="1" thickBot="1" x14ac:dyDescent="0.25">
      <c r="A126" s="865"/>
      <c r="B126" s="866"/>
      <c r="C126" s="860" t="s">
        <v>443</v>
      </c>
      <c r="D126" s="797"/>
      <c r="E126" s="797"/>
      <c r="F126" s="797"/>
      <c r="G126" s="797"/>
      <c r="H126" s="797"/>
      <c r="I126" s="797"/>
      <c r="J126" s="797"/>
      <c r="K126" s="797"/>
      <c r="L126" s="797"/>
      <c r="M126" s="797"/>
      <c r="N126" s="797"/>
      <c r="O126" s="797"/>
      <c r="P126" s="797"/>
      <c r="Q126" s="797"/>
      <c r="R126" s="797"/>
      <c r="S126" s="797"/>
      <c r="T126" s="797"/>
      <c r="U126" s="797"/>
      <c r="V126" s="797"/>
      <c r="W126" s="797"/>
      <c r="X126" s="797"/>
      <c r="Y126" s="797"/>
      <c r="Z126" s="798"/>
      <c r="AA126" s="824" t="s">
        <v>122</v>
      </c>
      <c r="AB126" s="825"/>
      <c r="AC126" s="825"/>
      <c r="AD126" s="825"/>
      <c r="AE126" s="826"/>
      <c r="AF126" s="827" t="s">
        <v>122</v>
      </c>
      <c r="AG126" s="825"/>
      <c r="AH126" s="825"/>
      <c r="AI126" s="825"/>
      <c r="AJ126" s="826"/>
      <c r="AK126" s="827" t="s">
        <v>122</v>
      </c>
      <c r="AL126" s="825"/>
      <c r="AM126" s="825"/>
      <c r="AN126" s="825"/>
      <c r="AO126" s="826"/>
      <c r="AP126" s="869" t="s">
        <v>122</v>
      </c>
      <c r="AQ126" s="870"/>
      <c r="AR126" s="870"/>
      <c r="AS126" s="870"/>
      <c r="AT126" s="871"/>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99"/>
      <c r="CL126" s="900"/>
      <c r="CM126" s="900"/>
      <c r="CN126" s="900"/>
      <c r="CO126" s="901"/>
      <c r="CP126" s="860" t="s">
        <v>455</v>
      </c>
      <c r="CQ126" s="797"/>
      <c r="CR126" s="797"/>
      <c r="CS126" s="797"/>
      <c r="CT126" s="797"/>
      <c r="CU126" s="797"/>
      <c r="CV126" s="797"/>
      <c r="CW126" s="797"/>
      <c r="CX126" s="797"/>
      <c r="CY126" s="797"/>
      <c r="CZ126" s="797"/>
      <c r="DA126" s="797"/>
      <c r="DB126" s="797"/>
      <c r="DC126" s="797"/>
      <c r="DD126" s="797"/>
      <c r="DE126" s="797"/>
      <c r="DF126" s="798"/>
      <c r="DG126" s="861" t="s">
        <v>122</v>
      </c>
      <c r="DH126" s="862"/>
      <c r="DI126" s="862"/>
      <c r="DJ126" s="862"/>
      <c r="DK126" s="862"/>
      <c r="DL126" s="862" t="s">
        <v>122</v>
      </c>
      <c r="DM126" s="862"/>
      <c r="DN126" s="862"/>
      <c r="DO126" s="862"/>
      <c r="DP126" s="862"/>
      <c r="DQ126" s="862" t="s">
        <v>122</v>
      </c>
      <c r="DR126" s="862"/>
      <c r="DS126" s="862"/>
      <c r="DT126" s="862"/>
      <c r="DU126" s="862"/>
      <c r="DV126" s="839" t="s">
        <v>122</v>
      </c>
      <c r="DW126" s="839"/>
      <c r="DX126" s="839"/>
      <c r="DY126" s="839"/>
      <c r="DZ126" s="840"/>
    </row>
    <row r="127" spans="1:130" s="212" customFormat="1" ht="26.25" customHeight="1" x14ac:dyDescent="0.2">
      <c r="A127" s="867"/>
      <c r="B127" s="868"/>
      <c r="C127" s="883" t="s">
        <v>456</v>
      </c>
      <c r="D127" s="884"/>
      <c r="E127" s="884"/>
      <c r="F127" s="884"/>
      <c r="G127" s="884"/>
      <c r="H127" s="884"/>
      <c r="I127" s="884"/>
      <c r="J127" s="884"/>
      <c r="K127" s="884"/>
      <c r="L127" s="884"/>
      <c r="M127" s="884"/>
      <c r="N127" s="884"/>
      <c r="O127" s="884"/>
      <c r="P127" s="884"/>
      <c r="Q127" s="884"/>
      <c r="R127" s="884"/>
      <c r="S127" s="884"/>
      <c r="T127" s="884"/>
      <c r="U127" s="884"/>
      <c r="V127" s="884"/>
      <c r="W127" s="884"/>
      <c r="X127" s="884"/>
      <c r="Y127" s="884"/>
      <c r="Z127" s="885"/>
      <c r="AA127" s="824" t="s">
        <v>122</v>
      </c>
      <c r="AB127" s="825"/>
      <c r="AC127" s="825"/>
      <c r="AD127" s="825"/>
      <c r="AE127" s="826"/>
      <c r="AF127" s="827" t="s">
        <v>122</v>
      </c>
      <c r="AG127" s="825"/>
      <c r="AH127" s="825"/>
      <c r="AI127" s="825"/>
      <c r="AJ127" s="826"/>
      <c r="AK127" s="827" t="s">
        <v>122</v>
      </c>
      <c r="AL127" s="825"/>
      <c r="AM127" s="825"/>
      <c r="AN127" s="825"/>
      <c r="AO127" s="826"/>
      <c r="AP127" s="869" t="s">
        <v>122</v>
      </c>
      <c r="AQ127" s="870"/>
      <c r="AR127" s="870"/>
      <c r="AS127" s="870"/>
      <c r="AT127" s="871"/>
      <c r="AU127" s="214"/>
      <c r="AV127" s="214"/>
      <c r="AW127" s="214"/>
      <c r="AX127" s="886" t="s">
        <v>457</v>
      </c>
      <c r="AY127" s="857"/>
      <c r="AZ127" s="857"/>
      <c r="BA127" s="857"/>
      <c r="BB127" s="857"/>
      <c r="BC127" s="857"/>
      <c r="BD127" s="857"/>
      <c r="BE127" s="858"/>
      <c r="BF127" s="856" t="s">
        <v>458</v>
      </c>
      <c r="BG127" s="857"/>
      <c r="BH127" s="857"/>
      <c r="BI127" s="857"/>
      <c r="BJ127" s="857"/>
      <c r="BK127" s="857"/>
      <c r="BL127" s="858"/>
      <c r="BM127" s="856" t="s">
        <v>459</v>
      </c>
      <c r="BN127" s="857"/>
      <c r="BO127" s="857"/>
      <c r="BP127" s="857"/>
      <c r="BQ127" s="857"/>
      <c r="BR127" s="857"/>
      <c r="BS127" s="858"/>
      <c r="BT127" s="856" t="s">
        <v>460</v>
      </c>
      <c r="BU127" s="857"/>
      <c r="BV127" s="857"/>
      <c r="BW127" s="857"/>
      <c r="BX127" s="857"/>
      <c r="BY127" s="857"/>
      <c r="BZ127" s="859"/>
      <c r="CA127" s="214"/>
      <c r="CB127" s="214"/>
      <c r="CC127" s="214"/>
      <c r="CD127" s="237"/>
      <c r="CE127" s="237"/>
      <c r="CF127" s="237"/>
      <c r="CG127" s="214"/>
      <c r="CH127" s="214"/>
      <c r="CI127" s="214"/>
      <c r="CJ127" s="236"/>
      <c r="CK127" s="899"/>
      <c r="CL127" s="900"/>
      <c r="CM127" s="900"/>
      <c r="CN127" s="900"/>
      <c r="CO127" s="901"/>
      <c r="CP127" s="860" t="s">
        <v>461</v>
      </c>
      <c r="CQ127" s="797"/>
      <c r="CR127" s="797"/>
      <c r="CS127" s="797"/>
      <c r="CT127" s="797"/>
      <c r="CU127" s="797"/>
      <c r="CV127" s="797"/>
      <c r="CW127" s="797"/>
      <c r="CX127" s="797"/>
      <c r="CY127" s="797"/>
      <c r="CZ127" s="797"/>
      <c r="DA127" s="797"/>
      <c r="DB127" s="797"/>
      <c r="DC127" s="797"/>
      <c r="DD127" s="797"/>
      <c r="DE127" s="797"/>
      <c r="DF127" s="798"/>
      <c r="DG127" s="861" t="s">
        <v>122</v>
      </c>
      <c r="DH127" s="862"/>
      <c r="DI127" s="862"/>
      <c r="DJ127" s="862"/>
      <c r="DK127" s="862"/>
      <c r="DL127" s="862" t="s">
        <v>122</v>
      </c>
      <c r="DM127" s="862"/>
      <c r="DN127" s="862"/>
      <c r="DO127" s="862"/>
      <c r="DP127" s="862"/>
      <c r="DQ127" s="862" t="s">
        <v>122</v>
      </c>
      <c r="DR127" s="862"/>
      <c r="DS127" s="862"/>
      <c r="DT127" s="862"/>
      <c r="DU127" s="862"/>
      <c r="DV127" s="839" t="s">
        <v>122</v>
      </c>
      <c r="DW127" s="839"/>
      <c r="DX127" s="839"/>
      <c r="DY127" s="839"/>
      <c r="DZ127" s="840"/>
    </row>
    <row r="128" spans="1:130" s="212" customFormat="1" ht="26.25" customHeight="1" thickBot="1" x14ac:dyDescent="0.25">
      <c r="A128" s="841" t="s">
        <v>462</v>
      </c>
      <c r="B128" s="842"/>
      <c r="C128" s="842"/>
      <c r="D128" s="842"/>
      <c r="E128" s="842"/>
      <c r="F128" s="842"/>
      <c r="G128" s="842"/>
      <c r="H128" s="842"/>
      <c r="I128" s="842"/>
      <c r="J128" s="842"/>
      <c r="K128" s="842"/>
      <c r="L128" s="842"/>
      <c r="M128" s="842"/>
      <c r="N128" s="842"/>
      <c r="O128" s="842"/>
      <c r="P128" s="842"/>
      <c r="Q128" s="842"/>
      <c r="R128" s="842"/>
      <c r="S128" s="842"/>
      <c r="T128" s="842"/>
      <c r="U128" s="842"/>
      <c r="V128" s="842"/>
      <c r="W128" s="843" t="s">
        <v>463</v>
      </c>
      <c r="X128" s="843"/>
      <c r="Y128" s="843"/>
      <c r="Z128" s="844"/>
      <c r="AA128" s="845">
        <v>5328</v>
      </c>
      <c r="AB128" s="846"/>
      <c r="AC128" s="846"/>
      <c r="AD128" s="846"/>
      <c r="AE128" s="847"/>
      <c r="AF128" s="848" t="s">
        <v>122</v>
      </c>
      <c r="AG128" s="846"/>
      <c r="AH128" s="846"/>
      <c r="AI128" s="846"/>
      <c r="AJ128" s="847"/>
      <c r="AK128" s="848" t="s">
        <v>122</v>
      </c>
      <c r="AL128" s="846"/>
      <c r="AM128" s="846"/>
      <c r="AN128" s="846"/>
      <c r="AO128" s="847"/>
      <c r="AP128" s="849"/>
      <c r="AQ128" s="850"/>
      <c r="AR128" s="850"/>
      <c r="AS128" s="850"/>
      <c r="AT128" s="851"/>
      <c r="AU128" s="214"/>
      <c r="AV128" s="214"/>
      <c r="AW128" s="214"/>
      <c r="AX128" s="852" t="s">
        <v>464</v>
      </c>
      <c r="AY128" s="853"/>
      <c r="AZ128" s="853"/>
      <c r="BA128" s="853"/>
      <c r="BB128" s="853"/>
      <c r="BC128" s="853"/>
      <c r="BD128" s="853"/>
      <c r="BE128" s="854"/>
      <c r="BF128" s="831" t="s">
        <v>122</v>
      </c>
      <c r="BG128" s="832"/>
      <c r="BH128" s="832"/>
      <c r="BI128" s="832"/>
      <c r="BJ128" s="832"/>
      <c r="BK128" s="832"/>
      <c r="BL128" s="855"/>
      <c r="BM128" s="831">
        <v>15</v>
      </c>
      <c r="BN128" s="832"/>
      <c r="BO128" s="832"/>
      <c r="BP128" s="832"/>
      <c r="BQ128" s="832"/>
      <c r="BR128" s="832"/>
      <c r="BS128" s="855"/>
      <c r="BT128" s="831">
        <v>20</v>
      </c>
      <c r="BU128" s="832"/>
      <c r="BV128" s="832"/>
      <c r="BW128" s="832"/>
      <c r="BX128" s="832"/>
      <c r="BY128" s="832"/>
      <c r="BZ128" s="833"/>
      <c r="CA128" s="237"/>
      <c r="CB128" s="237"/>
      <c r="CC128" s="237"/>
      <c r="CD128" s="237"/>
      <c r="CE128" s="237"/>
      <c r="CF128" s="237"/>
      <c r="CG128" s="214"/>
      <c r="CH128" s="214"/>
      <c r="CI128" s="214"/>
      <c r="CJ128" s="236"/>
      <c r="CK128" s="902"/>
      <c r="CL128" s="903"/>
      <c r="CM128" s="903"/>
      <c r="CN128" s="903"/>
      <c r="CO128" s="904"/>
      <c r="CP128" s="834" t="s">
        <v>465</v>
      </c>
      <c r="CQ128" s="775"/>
      <c r="CR128" s="775"/>
      <c r="CS128" s="775"/>
      <c r="CT128" s="775"/>
      <c r="CU128" s="775"/>
      <c r="CV128" s="775"/>
      <c r="CW128" s="775"/>
      <c r="CX128" s="775"/>
      <c r="CY128" s="775"/>
      <c r="CZ128" s="775"/>
      <c r="DA128" s="775"/>
      <c r="DB128" s="775"/>
      <c r="DC128" s="775"/>
      <c r="DD128" s="775"/>
      <c r="DE128" s="775"/>
      <c r="DF128" s="776"/>
      <c r="DG128" s="835" t="s">
        <v>122</v>
      </c>
      <c r="DH128" s="836"/>
      <c r="DI128" s="836"/>
      <c r="DJ128" s="836"/>
      <c r="DK128" s="836"/>
      <c r="DL128" s="836" t="s">
        <v>122</v>
      </c>
      <c r="DM128" s="836"/>
      <c r="DN128" s="836"/>
      <c r="DO128" s="836"/>
      <c r="DP128" s="836"/>
      <c r="DQ128" s="836" t="s">
        <v>122</v>
      </c>
      <c r="DR128" s="836"/>
      <c r="DS128" s="836"/>
      <c r="DT128" s="836"/>
      <c r="DU128" s="836"/>
      <c r="DV128" s="837" t="s">
        <v>122</v>
      </c>
      <c r="DW128" s="837"/>
      <c r="DX128" s="837"/>
      <c r="DY128" s="837"/>
      <c r="DZ128" s="838"/>
    </row>
    <row r="129" spans="1:131" s="212" customFormat="1" ht="26.25" customHeight="1" x14ac:dyDescent="0.2">
      <c r="A129" s="819" t="s">
        <v>102</v>
      </c>
      <c r="B129" s="820"/>
      <c r="C129" s="820"/>
      <c r="D129" s="820"/>
      <c r="E129" s="820"/>
      <c r="F129" s="820"/>
      <c r="G129" s="820"/>
      <c r="H129" s="820"/>
      <c r="I129" s="820"/>
      <c r="J129" s="820"/>
      <c r="K129" s="820"/>
      <c r="L129" s="820"/>
      <c r="M129" s="820"/>
      <c r="N129" s="820"/>
      <c r="O129" s="820"/>
      <c r="P129" s="820"/>
      <c r="Q129" s="820"/>
      <c r="R129" s="820"/>
      <c r="S129" s="820"/>
      <c r="T129" s="820"/>
      <c r="U129" s="820"/>
      <c r="V129" s="820"/>
      <c r="W129" s="821" t="s">
        <v>466</v>
      </c>
      <c r="X129" s="822"/>
      <c r="Y129" s="822"/>
      <c r="Z129" s="823"/>
      <c r="AA129" s="824">
        <v>3033088</v>
      </c>
      <c r="AB129" s="825"/>
      <c r="AC129" s="825"/>
      <c r="AD129" s="825"/>
      <c r="AE129" s="826"/>
      <c r="AF129" s="827">
        <v>3023696</v>
      </c>
      <c r="AG129" s="825"/>
      <c r="AH129" s="825"/>
      <c r="AI129" s="825"/>
      <c r="AJ129" s="826"/>
      <c r="AK129" s="827">
        <v>3071575</v>
      </c>
      <c r="AL129" s="825"/>
      <c r="AM129" s="825"/>
      <c r="AN129" s="825"/>
      <c r="AO129" s="826"/>
      <c r="AP129" s="828"/>
      <c r="AQ129" s="829"/>
      <c r="AR129" s="829"/>
      <c r="AS129" s="829"/>
      <c r="AT129" s="830"/>
      <c r="AU129" s="215"/>
      <c r="AV129" s="215"/>
      <c r="AW129" s="215"/>
      <c r="AX129" s="796" t="s">
        <v>467</v>
      </c>
      <c r="AY129" s="797"/>
      <c r="AZ129" s="797"/>
      <c r="BA129" s="797"/>
      <c r="BB129" s="797"/>
      <c r="BC129" s="797"/>
      <c r="BD129" s="797"/>
      <c r="BE129" s="798"/>
      <c r="BF129" s="815" t="s">
        <v>122</v>
      </c>
      <c r="BG129" s="816"/>
      <c r="BH129" s="816"/>
      <c r="BI129" s="816"/>
      <c r="BJ129" s="816"/>
      <c r="BK129" s="816"/>
      <c r="BL129" s="817"/>
      <c r="BM129" s="815">
        <v>20</v>
      </c>
      <c r="BN129" s="816"/>
      <c r="BO129" s="816"/>
      <c r="BP129" s="816"/>
      <c r="BQ129" s="816"/>
      <c r="BR129" s="816"/>
      <c r="BS129" s="817"/>
      <c r="BT129" s="815">
        <v>30</v>
      </c>
      <c r="BU129" s="816"/>
      <c r="BV129" s="816"/>
      <c r="BW129" s="816"/>
      <c r="BX129" s="816"/>
      <c r="BY129" s="816"/>
      <c r="BZ129" s="818"/>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819" t="s">
        <v>468</v>
      </c>
      <c r="B130" s="820"/>
      <c r="C130" s="820"/>
      <c r="D130" s="820"/>
      <c r="E130" s="820"/>
      <c r="F130" s="820"/>
      <c r="G130" s="820"/>
      <c r="H130" s="820"/>
      <c r="I130" s="820"/>
      <c r="J130" s="820"/>
      <c r="K130" s="820"/>
      <c r="L130" s="820"/>
      <c r="M130" s="820"/>
      <c r="N130" s="820"/>
      <c r="O130" s="820"/>
      <c r="P130" s="820"/>
      <c r="Q130" s="820"/>
      <c r="R130" s="820"/>
      <c r="S130" s="820"/>
      <c r="T130" s="820"/>
      <c r="U130" s="820"/>
      <c r="V130" s="820"/>
      <c r="W130" s="821" t="s">
        <v>469</v>
      </c>
      <c r="X130" s="822"/>
      <c r="Y130" s="822"/>
      <c r="Z130" s="823"/>
      <c r="AA130" s="824">
        <v>597820</v>
      </c>
      <c r="AB130" s="825"/>
      <c r="AC130" s="825"/>
      <c r="AD130" s="825"/>
      <c r="AE130" s="826"/>
      <c r="AF130" s="827">
        <v>564754</v>
      </c>
      <c r="AG130" s="825"/>
      <c r="AH130" s="825"/>
      <c r="AI130" s="825"/>
      <c r="AJ130" s="826"/>
      <c r="AK130" s="827">
        <v>566451</v>
      </c>
      <c r="AL130" s="825"/>
      <c r="AM130" s="825"/>
      <c r="AN130" s="825"/>
      <c r="AO130" s="826"/>
      <c r="AP130" s="828"/>
      <c r="AQ130" s="829"/>
      <c r="AR130" s="829"/>
      <c r="AS130" s="829"/>
      <c r="AT130" s="830"/>
      <c r="AU130" s="215"/>
      <c r="AV130" s="215"/>
      <c r="AW130" s="215"/>
      <c r="AX130" s="796" t="s">
        <v>470</v>
      </c>
      <c r="AY130" s="797"/>
      <c r="AZ130" s="797"/>
      <c r="BA130" s="797"/>
      <c r="BB130" s="797"/>
      <c r="BC130" s="797"/>
      <c r="BD130" s="797"/>
      <c r="BE130" s="798"/>
      <c r="BF130" s="799">
        <v>8.5</v>
      </c>
      <c r="BG130" s="800"/>
      <c r="BH130" s="800"/>
      <c r="BI130" s="800"/>
      <c r="BJ130" s="800"/>
      <c r="BK130" s="800"/>
      <c r="BL130" s="801"/>
      <c r="BM130" s="799">
        <v>25</v>
      </c>
      <c r="BN130" s="800"/>
      <c r="BO130" s="800"/>
      <c r="BP130" s="800"/>
      <c r="BQ130" s="800"/>
      <c r="BR130" s="800"/>
      <c r="BS130" s="801"/>
      <c r="BT130" s="799">
        <v>35</v>
      </c>
      <c r="BU130" s="800"/>
      <c r="BV130" s="800"/>
      <c r="BW130" s="800"/>
      <c r="BX130" s="800"/>
      <c r="BY130" s="800"/>
      <c r="BZ130" s="802"/>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803"/>
      <c r="B131" s="804"/>
      <c r="C131" s="804"/>
      <c r="D131" s="804"/>
      <c r="E131" s="804"/>
      <c r="F131" s="804"/>
      <c r="G131" s="804"/>
      <c r="H131" s="804"/>
      <c r="I131" s="804"/>
      <c r="J131" s="804"/>
      <c r="K131" s="804"/>
      <c r="L131" s="804"/>
      <c r="M131" s="804"/>
      <c r="N131" s="804"/>
      <c r="O131" s="804"/>
      <c r="P131" s="804"/>
      <c r="Q131" s="804"/>
      <c r="R131" s="804"/>
      <c r="S131" s="804"/>
      <c r="T131" s="804"/>
      <c r="U131" s="804"/>
      <c r="V131" s="804"/>
      <c r="W131" s="805" t="s">
        <v>471</v>
      </c>
      <c r="X131" s="806"/>
      <c r="Y131" s="806"/>
      <c r="Z131" s="807"/>
      <c r="AA131" s="808">
        <v>2435268</v>
      </c>
      <c r="AB131" s="809"/>
      <c r="AC131" s="809"/>
      <c r="AD131" s="809"/>
      <c r="AE131" s="810"/>
      <c r="AF131" s="811">
        <v>2458942</v>
      </c>
      <c r="AG131" s="809"/>
      <c r="AH131" s="809"/>
      <c r="AI131" s="809"/>
      <c r="AJ131" s="810"/>
      <c r="AK131" s="811">
        <v>2505124</v>
      </c>
      <c r="AL131" s="809"/>
      <c r="AM131" s="809"/>
      <c r="AN131" s="809"/>
      <c r="AO131" s="810"/>
      <c r="AP131" s="812"/>
      <c r="AQ131" s="813"/>
      <c r="AR131" s="813"/>
      <c r="AS131" s="813"/>
      <c r="AT131" s="814"/>
      <c r="AU131" s="215"/>
      <c r="AV131" s="215"/>
      <c r="AW131" s="215"/>
      <c r="AX131" s="774" t="s">
        <v>472</v>
      </c>
      <c r="AY131" s="775"/>
      <c r="AZ131" s="775"/>
      <c r="BA131" s="775"/>
      <c r="BB131" s="775"/>
      <c r="BC131" s="775"/>
      <c r="BD131" s="775"/>
      <c r="BE131" s="776"/>
      <c r="BF131" s="777" t="s">
        <v>122</v>
      </c>
      <c r="BG131" s="778"/>
      <c r="BH131" s="778"/>
      <c r="BI131" s="778"/>
      <c r="BJ131" s="778"/>
      <c r="BK131" s="778"/>
      <c r="BL131" s="779"/>
      <c r="BM131" s="777">
        <v>350</v>
      </c>
      <c r="BN131" s="778"/>
      <c r="BO131" s="778"/>
      <c r="BP131" s="778"/>
      <c r="BQ131" s="778"/>
      <c r="BR131" s="778"/>
      <c r="BS131" s="779"/>
      <c r="BT131" s="780"/>
      <c r="BU131" s="781"/>
      <c r="BV131" s="781"/>
      <c r="BW131" s="781"/>
      <c r="BX131" s="781"/>
      <c r="BY131" s="781"/>
      <c r="BZ131" s="78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83" t="s">
        <v>473</v>
      </c>
      <c r="B132" s="784"/>
      <c r="C132" s="784"/>
      <c r="D132" s="784"/>
      <c r="E132" s="784"/>
      <c r="F132" s="784"/>
      <c r="G132" s="784"/>
      <c r="H132" s="784"/>
      <c r="I132" s="784"/>
      <c r="J132" s="784"/>
      <c r="K132" s="784"/>
      <c r="L132" s="784"/>
      <c r="M132" s="784"/>
      <c r="N132" s="784"/>
      <c r="O132" s="784"/>
      <c r="P132" s="784"/>
      <c r="Q132" s="784"/>
      <c r="R132" s="784"/>
      <c r="S132" s="784"/>
      <c r="T132" s="784"/>
      <c r="U132" s="784"/>
      <c r="V132" s="787" t="s">
        <v>474</v>
      </c>
      <c r="W132" s="787"/>
      <c r="X132" s="787"/>
      <c r="Y132" s="787"/>
      <c r="Z132" s="788"/>
      <c r="AA132" s="789">
        <v>9.0970275140000005</v>
      </c>
      <c r="AB132" s="790"/>
      <c r="AC132" s="790"/>
      <c r="AD132" s="790"/>
      <c r="AE132" s="791"/>
      <c r="AF132" s="792">
        <v>9.5306436669999997</v>
      </c>
      <c r="AG132" s="790"/>
      <c r="AH132" s="790"/>
      <c r="AI132" s="790"/>
      <c r="AJ132" s="791"/>
      <c r="AK132" s="792">
        <v>7.103241197</v>
      </c>
      <c r="AL132" s="790"/>
      <c r="AM132" s="790"/>
      <c r="AN132" s="790"/>
      <c r="AO132" s="791"/>
      <c r="AP132" s="793"/>
      <c r="AQ132" s="794"/>
      <c r="AR132" s="794"/>
      <c r="AS132" s="794"/>
      <c r="AT132" s="795"/>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85"/>
      <c r="B133" s="786"/>
      <c r="C133" s="786"/>
      <c r="D133" s="786"/>
      <c r="E133" s="786"/>
      <c r="F133" s="786"/>
      <c r="G133" s="786"/>
      <c r="H133" s="786"/>
      <c r="I133" s="786"/>
      <c r="J133" s="786"/>
      <c r="K133" s="786"/>
      <c r="L133" s="786"/>
      <c r="M133" s="786"/>
      <c r="N133" s="786"/>
      <c r="O133" s="786"/>
      <c r="P133" s="786"/>
      <c r="Q133" s="786"/>
      <c r="R133" s="786"/>
      <c r="S133" s="786"/>
      <c r="T133" s="786"/>
      <c r="U133" s="786"/>
      <c r="V133" s="766" t="s">
        <v>475</v>
      </c>
      <c r="W133" s="766"/>
      <c r="X133" s="766"/>
      <c r="Y133" s="766"/>
      <c r="Z133" s="767"/>
      <c r="AA133" s="768">
        <v>8.5</v>
      </c>
      <c r="AB133" s="769"/>
      <c r="AC133" s="769"/>
      <c r="AD133" s="769"/>
      <c r="AE133" s="770"/>
      <c r="AF133" s="768">
        <v>9.1</v>
      </c>
      <c r="AG133" s="769"/>
      <c r="AH133" s="769"/>
      <c r="AI133" s="769"/>
      <c r="AJ133" s="770"/>
      <c r="AK133" s="768">
        <v>8.5</v>
      </c>
      <c r="AL133" s="769"/>
      <c r="AM133" s="769"/>
      <c r="AN133" s="769"/>
      <c r="AO133" s="770"/>
      <c r="AP133" s="771"/>
      <c r="AQ133" s="772"/>
      <c r="AR133" s="772"/>
      <c r="AS133" s="772"/>
      <c r="AT133" s="773"/>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sXXSUET1mNjCTtIBty//UWw1P+QsPkvEWBrox/HG8/KScxIbe3i2dtd2AtAxOUbtj3+bM1BsURR1IXxqbh/q/Q==" saltValue="L41h3rSa3mzL+nuWT6WCSA=="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2"/>
  <cols>
    <col min="1" max="120" width="2.7265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476</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gf9cY5uMzMquVulld0MljXHdT+GRH0mBarcgsdZV69r9+XDnLyV0Y5old9g3G16iHqrSV7OvtXedOR7+tJazOg==" saltValue="8rxcCDuVzRbcPh28jHbvZ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70" zoomScaleNormal="70"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ef/UTYV/lJ7WIcVayT0ibieC5E5FSAEbVE8B9CzpH+VOKlis3fx2EHcNOtICwxSc4psJXvxwFlXtq6UMtAUV8g==" saltValue="j1l7G+0OIy0cZxUDqDOB5Q=="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55" zoomScaleSheetLayoutView="55"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477</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478</v>
      </c>
      <c r="AL6" s="248"/>
      <c r="AM6" s="248"/>
      <c r="AN6" s="248"/>
    </row>
    <row r="7" spans="1:46" ht="13.5" customHeight="1" x14ac:dyDescent="0.2">
      <c r="A7" s="247"/>
      <c r="AK7" s="250"/>
      <c r="AL7" s="251"/>
      <c r="AM7" s="251"/>
      <c r="AN7" s="252"/>
      <c r="AO7" s="1167" t="s">
        <v>479</v>
      </c>
      <c r="AP7" s="253"/>
      <c r="AQ7" s="254" t="s">
        <v>480</v>
      </c>
      <c r="AR7" s="255"/>
    </row>
    <row r="8" spans="1:46" ht="13" x14ac:dyDescent="0.2">
      <c r="A8" s="247"/>
      <c r="AK8" s="256"/>
      <c r="AL8" s="257"/>
      <c r="AM8" s="257"/>
      <c r="AN8" s="258"/>
      <c r="AO8" s="1168"/>
      <c r="AP8" s="259" t="s">
        <v>481</v>
      </c>
      <c r="AQ8" s="260" t="s">
        <v>482</v>
      </c>
      <c r="AR8" s="261" t="s">
        <v>483</v>
      </c>
    </row>
    <row r="9" spans="1:46" ht="13" x14ac:dyDescent="0.2">
      <c r="A9" s="247"/>
      <c r="AK9" s="1179" t="s">
        <v>484</v>
      </c>
      <c r="AL9" s="1180"/>
      <c r="AM9" s="1180"/>
      <c r="AN9" s="1181"/>
      <c r="AO9" s="262">
        <v>841360</v>
      </c>
      <c r="AP9" s="262">
        <v>186265</v>
      </c>
      <c r="AQ9" s="263">
        <v>239935</v>
      </c>
      <c r="AR9" s="264">
        <v>-22.4</v>
      </c>
    </row>
    <row r="10" spans="1:46" ht="13.5" customHeight="1" x14ac:dyDescent="0.2">
      <c r="A10" s="247"/>
      <c r="AK10" s="1179" t="s">
        <v>485</v>
      </c>
      <c r="AL10" s="1180"/>
      <c r="AM10" s="1180"/>
      <c r="AN10" s="1181"/>
      <c r="AO10" s="265">
        <v>145413</v>
      </c>
      <c r="AP10" s="265">
        <v>32192</v>
      </c>
      <c r="AQ10" s="266">
        <v>33021</v>
      </c>
      <c r="AR10" s="267">
        <v>-2.5</v>
      </c>
    </row>
    <row r="11" spans="1:46" ht="13.5" customHeight="1" x14ac:dyDescent="0.2">
      <c r="A11" s="247"/>
      <c r="AK11" s="1179" t="s">
        <v>486</v>
      </c>
      <c r="AL11" s="1180"/>
      <c r="AM11" s="1180"/>
      <c r="AN11" s="1181"/>
      <c r="AO11" s="265" t="s">
        <v>487</v>
      </c>
      <c r="AP11" s="265" t="s">
        <v>487</v>
      </c>
      <c r="AQ11" s="266">
        <v>2306</v>
      </c>
      <c r="AR11" s="267" t="s">
        <v>487</v>
      </c>
    </row>
    <row r="12" spans="1:46" ht="13.5" customHeight="1" x14ac:dyDescent="0.2">
      <c r="A12" s="247"/>
      <c r="AK12" s="1179" t="s">
        <v>488</v>
      </c>
      <c r="AL12" s="1180"/>
      <c r="AM12" s="1180"/>
      <c r="AN12" s="1181"/>
      <c r="AO12" s="265" t="s">
        <v>487</v>
      </c>
      <c r="AP12" s="265" t="s">
        <v>487</v>
      </c>
      <c r="AQ12" s="266" t="s">
        <v>487</v>
      </c>
      <c r="AR12" s="267" t="s">
        <v>487</v>
      </c>
    </row>
    <row r="13" spans="1:46" ht="13.5" customHeight="1" x14ac:dyDescent="0.2">
      <c r="A13" s="247"/>
      <c r="AK13" s="1179" t="s">
        <v>489</v>
      </c>
      <c r="AL13" s="1180"/>
      <c r="AM13" s="1180"/>
      <c r="AN13" s="1181"/>
      <c r="AO13" s="265">
        <v>33487</v>
      </c>
      <c r="AP13" s="265">
        <v>7414</v>
      </c>
      <c r="AQ13" s="266">
        <v>7428</v>
      </c>
      <c r="AR13" s="267">
        <v>-0.2</v>
      </c>
    </row>
    <row r="14" spans="1:46" ht="13.5" customHeight="1" x14ac:dyDescent="0.2">
      <c r="A14" s="247"/>
      <c r="AK14" s="1179" t="s">
        <v>490</v>
      </c>
      <c r="AL14" s="1180"/>
      <c r="AM14" s="1180"/>
      <c r="AN14" s="1181"/>
      <c r="AO14" s="265">
        <v>6053</v>
      </c>
      <c r="AP14" s="265">
        <v>1340</v>
      </c>
      <c r="AQ14" s="266">
        <v>4299</v>
      </c>
      <c r="AR14" s="267">
        <v>-68.8</v>
      </c>
    </row>
    <row r="15" spans="1:46" ht="13.5" customHeight="1" x14ac:dyDescent="0.2">
      <c r="A15" s="247"/>
      <c r="AK15" s="1182" t="s">
        <v>491</v>
      </c>
      <c r="AL15" s="1183"/>
      <c r="AM15" s="1183"/>
      <c r="AN15" s="1184"/>
      <c r="AO15" s="265">
        <v>-51018</v>
      </c>
      <c r="AP15" s="265">
        <v>-11295</v>
      </c>
      <c r="AQ15" s="266">
        <v>-13612</v>
      </c>
      <c r="AR15" s="267">
        <v>-17</v>
      </c>
    </row>
    <row r="16" spans="1:46" ht="13" x14ac:dyDescent="0.2">
      <c r="A16" s="247"/>
      <c r="AK16" s="1182" t="s">
        <v>177</v>
      </c>
      <c r="AL16" s="1183"/>
      <c r="AM16" s="1183"/>
      <c r="AN16" s="1184"/>
      <c r="AO16" s="265">
        <v>975295</v>
      </c>
      <c r="AP16" s="265">
        <v>215917</v>
      </c>
      <c r="AQ16" s="266">
        <v>273378</v>
      </c>
      <c r="AR16" s="267">
        <v>-21</v>
      </c>
    </row>
    <row r="17" spans="1:46" ht="13" x14ac:dyDescent="0.2">
      <c r="A17" s="247"/>
    </row>
    <row r="18" spans="1:46" ht="13" x14ac:dyDescent="0.2">
      <c r="A18" s="247"/>
      <c r="AQ18" s="268"/>
      <c r="AR18" s="268"/>
    </row>
    <row r="19" spans="1:46" ht="13" x14ac:dyDescent="0.2">
      <c r="A19" s="247"/>
      <c r="AK19" s="243" t="s">
        <v>492</v>
      </c>
    </row>
    <row r="20" spans="1:46" ht="13" x14ac:dyDescent="0.2">
      <c r="A20" s="247"/>
      <c r="AK20" s="269"/>
      <c r="AL20" s="270"/>
      <c r="AM20" s="270"/>
      <c r="AN20" s="271"/>
      <c r="AO20" s="272" t="s">
        <v>493</v>
      </c>
      <c r="AP20" s="273" t="s">
        <v>494</v>
      </c>
      <c r="AQ20" s="274" t="s">
        <v>495</v>
      </c>
      <c r="AR20" s="275"/>
    </row>
    <row r="21" spans="1:46" s="248" customFormat="1" ht="13" x14ac:dyDescent="0.2">
      <c r="A21" s="276"/>
      <c r="AK21" s="1185" t="s">
        <v>496</v>
      </c>
      <c r="AL21" s="1186"/>
      <c r="AM21" s="1186"/>
      <c r="AN21" s="1187"/>
      <c r="AO21" s="277">
        <v>17.05</v>
      </c>
      <c r="AP21" s="278">
        <v>21.68</v>
      </c>
      <c r="AQ21" s="279">
        <v>-4.63</v>
      </c>
      <c r="AS21" s="280"/>
      <c r="AT21" s="276"/>
    </row>
    <row r="22" spans="1:46" s="248" customFormat="1" ht="13" x14ac:dyDescent="0.2">
      <c r="A22" s="276"/>
      <c r="AK22" s="1185" t="s">
        <v>497</v>
      </c>
      <c r="AL22" s="1186"/>
      <c r="AM22" s="1186"/>
      <c r="AN22" s="1187"/>
      <c r="AO22" s="281">
        <v>96.2</v>
      </c>
      <c r="AP22" s="282">
        <v>95.1</v>
      </c>
      <c r="AQ22" s="283">
        <v>1.1000000000000001</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78" t="s">
        <v>498</v>
      </c>
      <c r="B26" s="1178"/>
      <c r="C26" s="1178"/>
      <c r="D26" s="1178"/>
      <c r="E26" s="1178"/>
      <c r="F26" s="1178"/>
      <c r="G26" s="1178"/>
      <c r="H26" s="1178"/>
      <c r="I26" s="1178"/>
      <c r="J26" s="1178"/>
      <c r="K26" s="1178"/>
      <c r="L26" s="1178"/>
      <c r="M26" s="1178"/>
      <c r="N26" s="1178"/>
      <c r="O26" s="1178"/>
      <c r="P26" s="1178"/>
      <c r="Q26" s="1178"/>
      <c r="R26" s="1178"/>
      <c r="S26" s="1178"/>
      <c r="T26" s="1178"/>
      <c r="U26" s="1178"/>
      <c r="V26" s="1178"/>
      <c r="W26" s="1178"/>
      <c r="X26" s="1178"/>
      <c r="Y26" s="1178"/>
      <c r="Z26" s="1178"/>
      <c r="AA26" s="1178"/>
      <c r="AB26" s="1178"/>
      <c r="AC26" s="1178"/>
      <c r="AD26" s="1178"/>
      <c r="AE26" s="1178"/>
      <c r="AF26" s="1178"/>
      <c r="AG26" s="1178"/>
      <c r="AH26" s="1178"/>
      <c r="AI26" s="1178"/>
      <c r="AJ26" s="1178"/>
      <c r="AK26" s="1178"/>
      <c r="AL26" s="1178"/>
      <c r="AM26" s="1178"/>
      <c r="AN26" s="1178"/>
      <c r="AO26" s="1178"/>
      <c r="AP26" s="1178"/>
      <c r="AQ26" s="1178"/>
      <c r="AR26" s="1178"/>
      <c r="AS26" s="1178"/>
    </row>
    <row r="27" spans="1:46" ht="13" x14ac:dyDescent="0.2">
      <c r="A27" s="288"/>
      <c r="AS27" s="243"/>
      <c r="AT27" s="243"/>
    </row>
    <row r="28" spans="1:46" ht="16.5" x14ac:dyDescent="0.2">
      <c r="A28" s="244" t="s">
        <v>499</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500</v>
      </c>
      <c r="AL29" s="248"/>
      <c r="AM29" s="248"/>
      <c r="AN29" s="248"/>
      <c r="AS29" s="290"/>
    </row>
    <row r="30" spans="1:46" ht="13.5" customHeight="1" x14ac:dyDescent="0.2">
      <c r="A30" s="247"/>
      <c r="AK30" s="250"/>
      <c r="AL30" s="251"/>
      <c r="AM30" s="251"/>
      <c r="AN30" s="252"/>
      <c r="AO30" s="1167" t="s">
        <v>479</v>
      </c>
      <c r="AP30" s="253"/>
      <c r="AQ30" s="254" t="s">
        <v>480</v>
      </c>
      <c r="AR30" s="255"/>
    </row>
    <row r="31" spans="1:46" ht="13" x14ac:dyDescent="0.2">
      <c r="A31" s="247"/>
      <c r="AK31" s="256"/>
      <c r="AL31" s="257"/>
      <c r="AM31" s="257"/>
      <c r="AN31" s="258"/>
      <c r="AO31" s="1168"/>
      <c r="AP31" s="259" t="s">
        <v>481</v>
      </c>
      <c r="AQ31" s="260" t="s">
        <v>482</v>
      </c>
      <c r="AR31" s="261" t="s">
        <v>483</v>
      </c>
    </row>
    <row r="32" spans="1:46" ht="27" customHeight="1" x14ac:dyDescent="0.2">
      <c r="A32" s="247"/>
      <c r="AK32" s="1169" t="s">
        <v>501</v>
      </c>
      <c r="AL32" s="1170"/>
      <c r="AM32" s="1170"/>
      <c r="AN32" s="1171"/>
      <c r="AO32" s="291">
        <v>723148</v>
      </c>
      <c r="AP32" s="291">
        <v>160095</v>
      </c>
      <c r="AQ32" s="292">
        <v>143519</v>
      </c>
      <c r="AR32" s="293">
        <v>11.5</v>
      </c>
    </row>
    <row r="33" spans="1:46" ht="13.5" customHeight="1" x14ac:dyDescent="0.2">
      <c r="A33" s="247"/>
      <c r="AK33" s="1169" t="s">
        <v>502</v>
      </c>
      <c r="AL33" s="1170"/>
      <c r="AM33" s="1170"/>
      <c r="AN33" s="1171"/>
      <c r="AO33" s="291" t="s">
        <v>487</v>
      </c>
      <c r="AP33" s="291" t="s">
        <v>487</v>
      </c>
      <c r="AQ33" s="292" t="s">
        <v>487</v>
      </c>
      <c r="AR33" s="293" t="s">
        <v>487</v>
      </c>
    </row>
    <row r="34" spans="1:46" ht="27" customHeight="1" x14ac:dyDescent="0.2">
      <c r="A34" s="247"/>
      <c r="AK34" s="1169" t="s">
        <v>503</v>
      </c>
      <c r="AL34" s="1170"/>
      <c r="AM34" s="1170"/>
      <c r="AN34" s="1171"/>
      <c r="AO34" s="291" t="s">
        <v>487</v>
      </c>
      <c r="AP34" s="291" t="s">
        <v>487</v>
      </c>
      <c r="AQ34" s="292" t="s">
        <v>487</v>
      </c>
      <c r="AR34" s="293" t="s">
        <v>487</v>
      </c>
    </row>
    <row r="35" spans="1:46" ht="27" customHeight="1" x14ac:dyDescent="0.2">
      <c r="A35" s="247"/>
      <c r="AK35" s="1169" t="s">
        <v>504</v>
      </c>
      <c r="AL35" s="1170"/>
      <c r="AM35" s="1170"/>
      <c r="AN35" s="1171"/>
      <c r="AO35" s="291">
        <v>21248</v>
      </c>
      <c r="AP35" s="291">
        <v>4704</v>
      </c>
      <c r="AQ35" s="292">
        <v>32537</v>
      </c>
      <c r="AR35" s="293">
        <v>-85.5</v>
      </c>
    </row>
    <row r="36" spans="1:46" ht="27" customHeight="1" x14ac:dyDescent="0.2">
      <c r="A36" s="247"/>
      <c r="AK36" s="1169" t="s">
        <v>505</v>
      </c>
      <c r="AL36" s="1170"/>
      <c r="AM36" s="1170"/>
      <c r="AN36" s="1171"/>
      <c r="AO36" s="291" t="s">
        <v>487</v>
      </c>
      <c r="AP36" s="291" t="s">
        <v>487</v>
      </c>
      <c r="AQ36" s="292">
        <v>3256</v>
      </c>
      <c r="AR36" s="293" t="s">
        <v>487</v>
      </c>
    </row>
    <row r="37" spans="1:46" ht="13.5" customHeight="1" x14ac:dyDescent="0.2">
      <c r="A37" s="247"/>
      <c r="AK37" s="1169" t="s">
        <v>506</v>
      </c>
      <c r="AL37" s="1170"/>
      <c r="AM37" s="1170"/>
      <c r="AN37" s="1171"/>
      <c r="AO37" s="291" t="s">
        <v>487</v>
      </c>
      <c r="AP37" s="291" t="s">
        <v>487</v>
      </c>
      <c r="AQ37" s="292">
        <v>244</v>
      </c>
      <c r="AR37" s="293" t="s">
        <v>487</v>
      </c>
    </row>
    <row r="38" spans="1:46" ht="27" customHeight="1" x14ac:dyDescent="0.2">
      <c r="A38" s="247"/>
      <c r="AK38" s="1172" t="s">
        <v>507</v>
      </c>
      <c r="AL38" s="1173"/>
      <c r="AM38" s="1173"/>
      <c r="AN38" s="1174"/>
      <c r="AO38" s="294" t="s">
        <v>487</v>
      </c>
      <c r="AP38" s="294" t="s">
        <v>487</v>
      </c>
      <c r="AQ38" s="295">
        <v>45</v>
      </c>
      <c r="AR38" s="283" t="s">
        <v>487</v>
      </c>
      <c r="AS38" s="290"/>
    </row>
    <row r="39" spans="1:46" ht="13" x14ac:dyDescent="0.2">
      <c r="A39" s="247"/>
      <c r="AK39" s="1172" t="s">
        <v>508</v>
      </c>
      <c r="AL39" s="1173"/>
      <c r="AM39" s="1173"/>
      <c r="AN39" s="1174"/>
      <c r="AO39" s="291" t="s">
        <v>487</v>
      </c>
      <c r="AP39" s="291" t="s">
        <v>487</v>
      </c>
      <c r="AQ39" s="292">
        <v>-3310</v>
      </c>
      <c r="AR39" s="293" t="s">
        <v>487</v>
      </c>
      <c r="AS39" s="290"/>
    </row>
    <row r="40" spans="1:46" ht="27" customHeight="1" x14ac:dyDescent="0.2">
      <c r="A40" s="247"/>
      <c r="AK40" s="1169" t="s">
        <v>509</v>
      </c>
      <c r="AL40" s="1170"/>
      <c r="AM40" s="1170"/>
      <c r="AN40" s="1171"/>
      <c r="AO40" s="291">
        <v>-566451</v>
      </c>
      <c r="AP40" s="291">
        <v>-125404</v>
      </c>
      <c r="AQ40" s="292">
        <v>-131495</v>
      </c>
      <c r="AR40" s="293">
        <v>-4.5999999999999996</v>
      </c>
      <c r="AS40" s="290"/>
    </row>
    <row r="41" spans="1:46" ht="13" x14ac:dyDescent="0.2">
      <c r="A41" s="247"/>
      <c r="AK41" s="1175" t="s">
        <v>287</v>
      </c>
      <c r="AL41" s="1176"/>
      <c r="AM41" s="1176"/>
      <c r="AN41" s="1177"/>
      <c r="AO41" s="291">
        <v>177945</v>
      </c>
      <c r="AP41" s="291">
        <v>39395</v>
      </c>
      <c r="AQ41" s="292">
        <v>44796</v>
      </c>
      <c r="AR41" s="293">
        <v>-12.1</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510</v>
      </c>
    </row>
    <row r="48" spans="1:46" ht="13" x14ac:dyDescent="0.2">
      <c r="A48" s="247"/>
      <c r="AK48" s="301" t="s">
        <v>511</v>
      </c>
      <c r="AL48" s="301"/>
      <c r="AM48" s="301"/>
      <c r="AN48" s="301"/>
      <c r="AO48" s="301"/>
      <c r="AP48" s="301"/>
      <c r="AQ48" s="302"/>
      <c r="AR48" s="301"/>
    </row>
    <row r="49" spans="1:44" ht="13.5" customHeight="1" x14ac:dyDescent="0.2">
      <c r="A49" s="247"/>
      <c r="AK49" s="303"/>
      <c r="AL49" s="304"/>
      <c r="AM49" s="1162" t="s">
        <v>479</v>
      </c>
      <c r="AN49" s="1164" t="s">
        <v>512</v>
      </c>
      <c r="AO49" s="1165"/>
      <c r="AP49" s="1165"/>
      <c r="AQ49" s="1165"/>
      <c r="AR49" s="1166"/>
    </row>
    <row r="50" spans="1:44" ht="13" x14ac:dyDescent="0.2">
      <c r="A50" s="247"/>
      <c r="AK50" s="305"/>
      <c r="AL50" s="306"/>
      <c r="AM50" s="1163"/>
      <c r="AN50" s="307" t="s">
        <v>513</v>
      </c>
      <c r="AO50" s="308" t="s">
        <v>514</v>
      </c>
      <c r="AP50" s="309" t="s">
        <v>515</v>
      </c>
      <c r="AQ50" s="310" t="s">
        <v>516</v>
      </c>
      <c r="AR50" s="311" t="s">
        <v>517</v>
      </c>
    </row>
    <row r="51" spans="1:44" ht="13" x14ac:dyDescent="0.2">
      <c r="A51" s="247"/>
      <c r="AK51" s="303" t="s">
        <v>518</v>
      </c>
      <c r="AL51" s="304"/>
      <c r="AM51" s="312">
        <v>1216863</v>
      </c>
      <c r="AN51" s="313">
        <v>242065</v>
      </c>
      <c r="AO51" s="314">
        <v>4.7</v>
      </c>
      <c r="AP51" s="315">
        <v>263613</v>
      </c>
      <c r="AQ51" s="316">
        <v>108.8</v>
      </c>
      <c r="AR51" s="317">
        <v>-104.1</v>
      </c>
    </row>
    <row r="52" spans="1:44" ht="13" x14ac:dyDescent="0.2">
      <c r="A52" s="247"/>
      <c r="AK52" s="318"/>
      <c r="AL52" s="319" t="s">
        <v>519</v>
      </c>
      <c r="AM52" s="320">
        <v>717953</v>
      </c>
      <c r="AN52" s="321">
        <v>142819</v>
      </c>
      <c r="AO52" s="322">
        <v>-13.9</v>
      </c>
      <c r="AP52" s="323">
        <v>128823</v>
      </c>
      <c r="AQ52" s="324">
        <v>126.9</v>
      </c>
      <c r="AR52" s="325">
        <v>-140.80000000000001</v>
      </c>
    </row>
    <row r="53" spans="1:44" ht="13" x14ac:dyDescent="0.2">
      <c r="A53" s="247"/>
      <c r="AK53" s="303" t="s">
        <v>520</v>
      </c>
      <c r="AL53" s="304"/>
      <c r="AM53" s="312">
        <v>985510</v>
      </c>
      <c r="AN53" s="313">
        <v>202405</v>
      </c>
      <c r="AO53" s="314">
        <v>-16.399999999999999</v>
      </c>
      <c r="AP53" s="315">
        <v>330026</v>
      </c>
      <c r="AQ53" s="316">
        <v>25.2</v>
      </c>
      <c r="AR53" s="317">
        <v>-41.6</v>
      </c>
    </row>
    <row r="54" spans="1:44" ht="13" x14ac:dyDescent="0.2">
      <c r="A54" s="247"/>
      <c r="AK54" s="318"/>
      <c r="AL54" s="319" t="s">
        <v>519</v>
      </c>
      <c r="AM54" s="320">
        <v>694427</v>
      </c>
      <c r="AN54" s="321">
        <v>142622</v>
      </c>
      <c r="AO54" s="322">
        <v>-0.1</v>
      </c>
      <c r="AP54" s="323">
        <v>141075</v>
      </c>
      <c r="AQ54" s="324">
        <v>9.5</v>
      </c>
      <c r="AR54" s="325">
        <v>-9.6</v>
      </c>
    </row>
    <row r="55" spans="1:44" ht="13" x14ac:dyDescent="0.2">
      <c r="A55" s="247"/>
      <c r="AK55" s="303" t="s">
        <v>521</v>
      </c>
      <c r="AL55" s="304"/>
      <c r="AM55" s="312">
        <v>602479</v>
      </c>
      <c r="AN55" s="313">
        <v>126200</v>
      </c>
      <c r="AO55" s="314">
        <v>-37.6</v>
      </c>
      <c r="AP55" s="315">
        <v>278179</v>
      </c>
      <c r="AQ55" s="316">
        <v>-15.7</v>
      </c>
      <c r="AR55" s="317">
        <v>-21.9</v>
      </c>
    </row>
    <row r="56" spans="1:44" ht="13" x14ac:dyDescent="0.2">
      <c r="A56" s="247"/>
      <c r="AK56" s="318"/>
      <c r="AL56" s="319" t="s">
        <v>519</v>
      </c>
      <c r="AM56" s="320">
        <v>278746</v>
      </c>
      <c r="AN56" s="321">
        <v>58388</v>
      </c>
      <c r="AO56" s="322">
        <v>-59.1</v>
      </c>
      <c r="AP56" s="323">
        <v>122182</v>
      </c>
      <c r="AQ56" s="324">
        <v>-13.4</v>
      </c>
      <c r="AR56" s="325">
        <v>-45.7</v>
      </c>
    </row>
    <row r="57" spans="1:44" ht="13" x14ac:dyDescent="0.2">
      <c r="A57" s="247"/>
      <c r="AK57" s="303" t="s">
        <v>522</v>
      </c>
      <c r="AL57" s="304"/>
      <c r="AM57" s="312">
        <v>362832</v>
      </c>
      <c r="AN57" s="313">
        <v>77945</v>
      </c>
      <c r="AO57" s="314">
        <v>-38.200000000000003</v>
      </c>
      <c r="AP57" s="315">
        <v>283153</v>
      </c>
      <c r="AQ57" s="316">
        <v>1.8</v>
      </c>
      <c r="AR57" s="317">
        <v>-40</v>
      </c>
    </row>
    <row r="58" spans="1:44" ht="13" x14ac:dyDescent="0.2">
      <c r="A58" s="247"/>
      <c r="AK58" s="318"/>
      <c r="AL58" s="319" t="s">
        <v>519</v>
      </c>
      <c r="AM58" s="320">
        <v>241612</v>
      </c>
      <c r="AN58" s="321">
        <v>51904</v>
      </c>
      <c r="AO58" s="322">
        <v>-11.1</v>
      </c>
      <c r="AP58" s="323">
        <v>127593</v>
      </c>
      <c r="AQ58" s="324">
        <v>4.4000000000000004</v>
      </c>
      <c r="AR58" s="325">
        <v>-15.5</v>
      </c>
    </row>
    <row r="59" spans="1:44" ht="13" x14ac:dyDescent="0.2">
      <c r="A59" s="247"/>
      <c r="AK59" s="303" t="s">
        <v>523</v>
      </c>
      <c r="AL59" s="304"/>
      <c r="AM59" s="312">
        <v>638862</v>
      </c>
      <c r="AN59" s="313">
        <v>141435</v>
      </c>
      <c r="AO59" s="314">
        <v>81.5</v>
      </c>
      <c r="AP59" s="315">
        <v>262169</v>
      </c>
      <c r="AQ59" s="316">
        <v>-7.4</v>
      </c>
      <c r="AR59" s="317">
        <v>88.9</v>
      </c>
    </row>
    <row r="60" spans="1:44" ht="13" x14ac:dyDescent="0.2">
      <c r="A60" s="247"/>
      <c r="AK60" s="318"/>
      <c r="AL60" s="319" t="s">
        <v>519</v>
      </c>
      <c r="AM60" s="320">
        <v>431422</v>
      </c>
      <c r="AN60" s="321">
        <v>95511</v>
      </c>
      <c r="AO60" s="322">
        <v>84</v>
      </c>
      <c r="AP60" s="323">
        <v>152658</v>
      </c>
      <c r="AQ60" s="324">
        <v>19.600000000000001</v>
      </c>
      <c r="AR60" s="325">
        <v>64.400000000000006</v>
      </c>
    </row>
    <row r="61" spans="1:44" ht="13" x14ac:dyDescent="0.2">
      <c r="A61" s="247"/>
      <c r="AK61" s="303" t="s">
        <v>524</v>
      </c>
      <c r="AL61" s="326"/>
      <c r="AM61" s="312">
        <v>761309</v>
      </c>
      <c r="AN61" s="313">
        <v>158010</v>
      </c>
      <c r="AO61" s="314">
        <v>-1.2</v>
      </c>
      <c r="AP61" s="315">
        <v>283428</v>
      </c>
      <c r="AQ61" s="327">
        <v>22.5</v>
      </c>
      <c r="AR61" s="317">
        <v>-23.7</v>
      </c>
    </row>
    <row r="62" spans="1:44" ht="13" x14ac:dyDescent="0.2">
      <c r="A62" s="247"/>
      <c r="AK62" s="318"/>
      <c r="AL62" s="319" t="s">
        <v>519</v>
      </c>
      <c r="AM62" s="320">
        <v>472832</v>
      </c>
      <c r="AN62" s="321">
        <v>98249</v>
      </c>
      <c r="AO62" s="322">
        <v>0</v>
      </c>
      <c r="AP62" s="323">
        <v>134466</v>
      </c>
      <c r="AQ62" s="324">
        <v>29.4</v>
      </c>
      <c r="AR62" s="325">
        <v>-29.4</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2JX66XPGaXPnhP4YsgyV0VpHvQ4fG4+wA0hsEr36EwtKPDW/j8dRMNmwge2IyurzP3SPjprc/Rh0S3URsMYXBw==" saltValue="Tvcs+JVaEsXZYlwUBLoOFw=="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election activeCell="BJ101" sqref="BJ101"/>
    </sheetView>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476</v>
      </c>
    </row>
    <row r="121" spans="125:125" ht="13.5" hidden="1" customHeight="1" x14ac:dyDescent="0.2">
      <c r="DU121" s="241"/>
    </row>
  </sheetData>
  <sheetProtection algorithmName="SHA-512" hashValue="O9u7tTpW18CRkIjJkoHROFTY2z1/G1brNNwrL463AlBfDQShZ/KVjWWu4X+7iC6b+xShuqdfrkPCbXSoeR68wQ==" saltValue="RCRMkO+uAf25cjedSHGpZA=="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70" zoomScaleNormal="70" zoomScaleSheetLayoutView="55" workbookViewId="0">
      <selection activeCell="CY73" sqref="CY73"/>
    </sheetView>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476</v>
      </c>
    </row>
  </sheetData>
  <sheetProtection algorithmName="SHA-512" hashValue="asHxpqGdCin5dmd+nhiRWF5cjiuIlut0FI5xAciWDpVOiBNWi6Wozr9ZnH6GDJmbBw0E+mGu0Ioco1jb1WmzWg==" saltValue="tJOrjV9VBjAzj2/FHx7KAA=="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526</v>
      </c>
      <c r="G46" s="8" t="s">
        <v>527</v>
      </c>
      <c r="H46" s="8" t="s">
        <v>528</v>
      </c>
      <c r="I46" s="8" t="s">
        <v>529</v>
      </c>
      <c r="J46" s="9" t="s">
        <v>530</v>
      </c>
    </row>
    <row r="47" spans="2:10" ht="57.75" customHeight="1" x14ac:dyDescent="0.2">
      <c r="B47" s="10"/>
      <c r="C47" s="1188" t="s">
        <v>3</v>
      </c>
      <c r="D47" s="1188"/>
      <c r="E47" s="1189"/>
      <c r="F47" s="11">
        <v>36.380000000000003</v>
      </c>
      <c r="G47" s="12">
        <v>39.549999999999997</v>
      </c>
      <c r="H47" s="12">
        <v>36.92</v>
      </c>
      <c r="I47" s="12">
        <v>36.19</v>
      </c>
      <c r="J47" s="13">
        <v>29.18</v>
      </c>
    </row>
    <row r="48" spans="2:10" ht="57.75" customHeight="1" x14ac:dyDescent="0.2">
      <c r="B48" s="14"/>
      <c r="C48" s="1190" t="s">
        <v>4</v>
      </c>
      <c r="D48" s="1190"/>
      <c r="E48" s="1191"/>
      <c r="F48" s="15">
        <v>3.94</v>
      </c>
      <c r="G48" s="16">
        <v>7.33</v>
      </c>
      <c r="H48" s="16">
        <v>4.1500000000000004</v>
      </c>
      <c r="I48" s="16">
        <v>4.9400000000000004</v>
      </c>
      <c r="J48" s="17">
        <v>4.68</v>
      </c>
    </row>
    <row r="49" spans="2:10" ht="57.75" customHeight="1" thickBot="1" x14ac:dyDescent="0.25">
      <c r="B49" s="18"/>
      <c r="C49" s="1192" t="s">
        <v>5</v>
      </c>
      <c r="D49" s="1192"/>
      <c r="E49" s="1193"/>
      <c r="F49" s="19">
        <v>1.1299999999999999</v>
      </c>
      <c r="G49" s="20">
        <v>10.01</v>
      </c>
      <c r="H49" s="20" t="s">
        <v>531</v>
      </c>
      <c r="I49" s="20" t="s">
        <v>532</v>
      </c>
      <c r="J49" s="21" t="s">
        <v>533</v>
      </c>
    </row>
    <row r="50" spans="2:10" ht="13" x14ac:dyDescent="0.2"/>
  </sheetData>
  <sheetProtection algorithmName="SHA-512" hashValue="Y1eGYnAsaFnejfPLCTXESlWH9TU+ny06LzyfKtvR5o1lkLlYoIjgiI3gv5GNtuTSYfRBKRA8CXEvut4IAxfNUQ==" saltValue="W/qv2mgvUPP9rX/p0hhJ5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526</v>
      </c>
      <c r="G33" s="29" t="s">
        <v>527</v>
      </c>
      <c r="H33" s="29" t="s">
        <v>528</v>
      </c>
      <c r="I33" s="29" t="s">
        <v>529</v>
      </c>
      <c r="J33" s="30" t="s">
        <v>530</v>
      </c>
      <c r="K33" s="22"/>
      <c r="L33" s="22"/>
      <c r="M33" s="22"/>
      <c r="N33" s="22"/>
      <c r="O33" s="22"/>
      <c r="P33" s="22"/>
    </row>
    <row r="34" spans="1:16" ht="39" customHeight="1" x14ac:dyDescent="0.2">
      <c r="A34" s="22"/>
      <c r="B34" s="31"/>
      <c r="C34" s="1198" t="s">
        <v>534</v>
      </c>
      <c r="D34" s="1198"/>
      <c r="E34" s="1199"/>
      <c r="F34" s="32">
        <v>3.94</v>
      </c>
      <c r="G34" s="33">
        <v>7.33</v>
      </c>
      <c r="H34" s="33">
        <v>4.1500000000000004</v>
      </c>
      <c r="I34" s="33">
        <v>4.9400000000000004</v>
      </c>
      <c r="J34" s="34">
        <v>4.68</v>
      </c>
      <c r="K34" s="22"/>
      <c r="L34" s="22"/>
      <c r="M34" s="22"/>
      <c r="N34" s="22"/>
      <c r="O34" s="22"/>
      <c r="P34" s="22"/>
    </row>
    <row r="35" spans="1:16" ht="39" customHeight="1" x14ac:dyDescent="0.2">
      <c r="A35" s="22"/>
      <c r="B35" s="35"/>
      <c r="C35" s="1194" t="s">
        <v>535</v>
      </c>
      <c r="D35" s="1194"/>
      <c r="E35" s="1195"/>
      <c r="F35" s="36" t="s">
        <v>487</v>
      </c>
      <c r="G35" s="37" t="s">
        <v>487</v>
      </c>
      <c r="H35" s="37" t="s">
        <v>487</v>
      </c>
      <c r="I35" s="37" t="s">
        <v>487</v>
      </c>
      <c r="J35" s="38">
        <v>1.74</v>
      </c>
      <c r="K35" s="22"/>
      <c r="L35" s="22"/>
      <c r="M35" s="22"/>
      <c r="N35" s="22"/>
      <c r="O35" s="22"/>
      <c r="P35" s="22"/>
    </row>
    <row r="36" spans="1:16" ht="39" customHeight="1" x14ac:dyDescent="0.2">
      <c r="A36" s="22"/>
      <c r="B36" s="35"/>
      <c r="C36" s="1194" t="s">
        <v>536</v>
      </c>
      <c r="D36" s="1194"/>
      <c r="E36" s="1195"/>
      <c r="F36" s="36">
        <v>0.91</v>
      </c>
      <c r="G36" s="37">
        <v>2.85</v>
      </c>
      <c r="H36" s="37">
        <v>2.02</v>
      </c>
      <c r="I36" s="37">
        <v>1.17</v>
      </c>
      <c r="J36" s="38">
        <v>1.58</v>
      </c>
      <c r="K36" s="22"/>
      <c r="L36" s="22"/>
      <c r="M36" s="22"/>
      <c r="N36" s="22"/>
      <c r="O36" s="22"/>
      <c r="P36" s="22"/>
    </row>
    <row r="37" spans="1:16" ht="39" customHeight="1" x14ac:dyDescent="0.2">
      <c r="A37" s="22"/>
      <c r="B37" s="35"/>
      <c r="C37" s="1194" t="s">
        <v>537</v>
      </c>
      <c r="D37" s="1194"/>
      <c r="E37" s="1195"/>
      <c r="F37" s="36">
        <v>0.4</v>
      </c>
      <c r="G37" s="37">
        <v>1.57</v>
      </c>
      <c r="H37" s="37">
        <v>1.1100000000000001</v>
      </c>
      <c r="I37" s="37">
        <v>1.25</v>
      </c>
      <c r="J37" s="38">
        <v>1.23</v>
      </c>
      <c r="K37" s="22"/>
      <c r="L37" s="22"/>
      <c r="M37" s="22"/>
      <c r="N37" s="22"/>
      <c r="O37" s="22"/>
      <c r="P37" s="22"/>
    </row>
    <row r="38" spans="1:16" ht="39" customHeight="1" x14ac:dyDescent="0.2">
      <c r="A38" s="22"/>
      <c r="B38" s="35"/>
      <c r="C38" s="1194" t="s">
        <v>538</v>
      </c>
      <c r="D38" s="1194"/>
      <c r="E38" s="1195"/>
      <c r="F38" s="36">
        <v>0.55000000000000004</v>
      </c>
      <c r="G38" s="37">
        <v>0.11</v>
      </c>
      <c r="H38" s="37">
        <v>0.39</v>
      </c>
      <c r="I38" s="37">
        <v>0.83</v>
      </c>
      <c r="J38" s="38">
        <v>0.81</v>
      </c>
      <c r="K38" s="22"/>
      <c r="L38" s="22"/>
      <c r="M38" s="22"/>
      <c r="N38" s="22"/>
      <c r="O38" s="22"/>
      <c r="P38" s="22"/>
    </row>
    <row r="39" spans="1:16" ht="39" customHeight="1" x14ac:dyDescent="0.2">
      <c r="A39" s="22"/>
      <c r="B39" s="35"/>
      <c r="C39" s="1194" t="s">
        <v>539</v>
      </c>
      <c r="D39" s="1194"/>
      <c r="E39" s="1195"/>
      <c r="F39" s="36" t="s">
        <v>487</v>
      </c>
      <c r="G39" s="37" t="s">
        <v>487</v>
      </c>
      <c r="H39" s="37" t="s">
        <v>487</v>
      </c>
      <c r="I39" s="37" t="s">
        <v>487</v>
      </c>
      <c r="J39" s="38">
        <v>0.64</v>
      </c>
      <c r="K39" s="22"/>
      <c r="L39" s="22"/>
      <c r="M39" s="22"/>
      <c r="N39" s="22"/>
      <c r="O39" s="22"/>
      <c r="P39" s="22"/>
    </row>
    <row r="40" spans="1:16" ht="39" customHeight="1" x14ac:dyDescent="0.2">
      <c r="A40" s="22"/>
      <c r="B40" s="35"/>
      <c r="C40" s="1194" t="s">
        <v>540</v>
      </c>
      <c r="D40" s="1194"/>
      <c r="E40" s="1195"/>
      <c r="F40" s="36">
        <v>0</v>
      </c>
      <c r="G40" s="37">
        <v>0</v>
      </c>
      <c r="H40" s="37">
        <v>0</v>
      </c>
      <c r="I40" s="37">
        <v>0</v>
      </c>
      <c r="J40" s="38">
        <v>0</v>
      </c>
      <c r="K40" s="22"/>
      <c r="L40" s="22"/>
      <c r="M40" s="22"/>
      <c r="N40" s="22"/>
      <c r="O40" s="22"/>
      <c r="P40" s="22"/>
    </row>
    <row r="41" spans="1:16" ht="39" customHeight="1" x14ac:dyDescent="0.2">
      <c r="A41" s="22"/>
      <c r="B41" s="35"/>
      <c r="C41" s="1194"/>
      <c r="D41" s="1194"/>
      <c r="E41" s="1195"/>
      <c r="F41" s="36"/>
      <c r="G41" s="37"/>
      <c r="H41" s="37"/>
      <c r="I41" s="37"/>
      <c r="J41" s="38"/>
      <c r="K41" s="22"/>
      <c r="L41" s="22"/>
      <c r="M41" s="22"/>
      <c r="N41" s="22"/>
      <c r="O41" s="22"/>
      <c r="P41" s="22"/>
    </row>
    <row r="42" spans="1:16" ht="39" customHeight="1" x14ac:dyDescent="0.2">
      <c r="A42" s="22"/>
      <c r="B42" s="39"/>
      <c r="C42" s="1194" t="s">
        <v>541</v>
      </c>
      <c r="D42" s="1194"/>
      <c r="E42" s="1195"/>
      <c r="F42" s="36" t="s">
        <v>487</v>
      </c>
      <c r="G42" s="37" t="s">
        <v>487</v>
      </c>
      <c r="H42" s="37" t="s">
        <v>487</v>
      </c>
      <c r="I42" s="37" t="s">
        <v>487</v>
      </c>
      <c r="J42" s="38" t="s">
        <v>487</v>
      </c>
      <c r="K42" s="22"/>
      <c r="L42" s="22"/>
      <c r="M42" s="22"/>
      <c r="N42" s="22"/>
      <c r="O42" s="22"/>
      <c r="P42" s="22"/>
    </row>
    <row r="43" spans="1:16" ht="39" customHeight="1" thickBot="1" x14ac:dyDescent="0.25">
      <c r="A43" s="22"/>
      <c r="B43" s="40"/>
      <c r="C43" s="1196" t="s">
        <v>542</v>
      </c>
      <c r="D43" s="1196"/>
      <c r="E43" s="1197"/>
      <c r="F43" s="41">
        <v>0.22</v>
      </c>
      <c r="G43" s="42">
        <v>0.2</v>
      </c>
      <c r="H43" s="42">
        <v>0.17</v>
      </c>
      <c r="I43" s="42">
        <v>3.68</v>
      </c>
      <c r="J43" s="43" t="s">
        <v>487</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StmlX6sXmyuZweLoPG8RoJbMjF1WXT7HRXhF3X0y+EJMZIwD3nPZDXWH3y7PTfq+0PwcFVslx7Xf5pYna3uPLA==" saltValue="0yysGqaF+vi+TCoOEfWy4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526</v>
      </c>
      <c r="L44" s="54" t="s">
        <v>527</v>
      </c>
      <c r="M44" s="54" t="s">
        <v>528</v>
      </c>
      <c r="N44" s="54" t="s">
        <v>529</v>
      </c>
      <c r="O44" s="55" t="s">
        <v>530</v>
      </c>
      <c r="P44" s="46"/>
      <c r="Q44" s="46"/>
      <c r="R44" s="46"/>
      <c r="S44" s="46"/>
      <c r="T44" s="46"/>
      <c r="U44" s="46"/>
    </row>
    <row r="45" spans="1:21" ht="30.75" customHeight="1" x14ac:dyDescent="0.2">
      <c r="A45" s="46"/>
      <c r="B45" s="1223" t="s">
        <v>9</v>
      </c>
      <c r="C45" s="1224"/>
      <c r="D45" s="56"/>
      <c r="E45" s="1229" t="s">
        <v>10</v>
      </c>
      <c r="F45" s="1229"/>
      <c r="G45" s="1229"/>
      <c r="H45" s="1229"/>
      <c r="I45" s="1229"/>
      <c r="J45" s="1230"/>
      <c r="K45" s="57">
        <v>644</v>
      </c>
      <c r="L45" s="58">
        <v>738</v>
      </c>
      <c r="M45" s="58">
        <v>767</v>
      </c>
      <c r="N45" s="58">
        <v>734</v>
      </c>
      <c r="O45" s="59">
        <v>723</v>
      </c>
      <c r="P45" s="46"/>
      <c r="Q45" s="46"/>
      <c r="R45" s="46"/>
      <c r="S45" s="46"/>
      <c r="T45" s="46"/>
      <c r="U45" s="46"/>
    </row>
    <row r="46" spans="1:21" ht="30.75" customHeight="1" x14ac:dyDescent="0.2">
      <c r="A46" s="46"/>
      <c r="B46" s="1225"/>
      <c r="C46" s="1226"/>
      <c r="D46" s="60"/>
      <c r="E46" s="1202" t="s">
        <v>11</v>
      </c>
      <c r="F46" s="1202"/>
      <c r="G46" s="1202"/>
      <c r="H46" s="1202"/>
      <c r="I46" s="1202"/>
      <c r="J46" s="1203"/>
      <c r="K46" s="61" t="s">
        <v>487</v>
      </c>
      <c r="L46" s="62" t="s">
        <v>487</v>
      </c>
      <c r="M46" s="62" t="s">
        <v>487</v>
      </c>
      <c r="N46" s="62" t="s">
        <v>487</v>
      </c>
      <c r="O46" s="63" t="s">
        <v>487</v>
      </c>
      <c r="P46" s="46"/>
      <c r="Q46" s="46"/>
      <c r="R46" s="46"/>
      <c r="S46" s="46"/>
      <c r="T46" s="46"/>
      <c r="U46" s="46"/>
    </row>
    <row r="47" spans="1:21" ht="30.75" customHeight="1" x14ac:dyDescent="0.2">
      <c r="A47" s="46"/>
      <c r="B47" s="1225"/>
      <c r="C47" s="1226"/>
      <c r="D47" s="60"/>
      <c r="E47" s="1202" t="s">
        <v>12</v>
      </c>
      <c r="F47" s="1202"/>
      <c r="G47" s="1202"/>
      <c r="H47" s="1202"/>
      <c r="I47" s="1202"/>
      <c r="J47" s="1203"/>
      <c r="K47" s="61" t="s">
        <v>487</v>
      </c>
      <c r="L47" s="62" t="s">
        <v>487</v>
      </c>
      <c r="M47" s="62" t="s">
        <v>487</v>
      </c>
      <c r="N47" s="62" t="s">
        <v>487</v>
      </c>
      <c r="O47" s="63" t="s">
        <v>487</v>
      </c>
      <c r="P47" s="46"/>
      <c r="Q47" s="46"/>
      <c r="R47" s="46"/>
      <c r="S47" s="46"/>
      <c r="T47" s="46"/>
      <c r="U47" s="46"/>
    </row>
    <row r="48" spans="1:21" ht="30.75" customHeight="1" x14ac:dyDescent="0.2">
      <c r="A48" s="46"/>
      <c r="B48" s="1225"/>
      <c r="C48" s="1226"/>
      <c r="D48" s="60"/>
      <c r="E48" s="1202" t="s">
        <v>13</v>
      </c>
      <c r="F48" s="1202"/>
      <c r="G48" s="1202"/>
      <c r="H48" s="1202"/>
      <c r="I48" s="1202"/>
      <c r="J48" s="1203"/>
      <c r="K48" s="61">
        <v>41</v>
      </c>
      <c r="L48" s="62">
        <v>45</v>
      </c>
      <c r="M48" s="62">
        <v>51</v>
      </c>
      <c r="N48" s="62">
        <v>58</v>
      </c>
      <c r="O48" s="63">
        <v>21</v>
      </c>
      <c r="P48" s="46"/>
      <c r="Q48" s="46"/>
      <c r="R48" s="46"/>
      <c r="S48" s="46"/>
      <c r="T48" s="46"/>
      <c r="U48" s="46"/>
    </row>
    <row r="49" spans="1:21" ht="30.75" customHeight="1" x14ac:dyDescent="0.2">
      <c r="A49" s="46"/>
      <c r="B49" s="1225"/>
      <c r="C49" s="1226"/>
      <c r="D49" s="60"/>
      <c r="E49" s="1202" t="s">
        <v>14</v>
      </c>
      <c r="F49" s="1202"/>
      <c r="G49" s="1202"/>
      <c r="H49" s="1202"/>
      <c r="I49" s="1202"/>
      <c r="J49" s="1203"/>
      <c r="K49" s="61">
        <v>1</v>
      </c>
      <c r="L49" s="62" t="s">
        <v>487</v>
      </c>
      <c r="M49" s="62" t="s">
        <v>487</v>
      </c>
      <c r="N49" s="62" t="s">
        <v>487</v>
      </c>
      <c r="O49" s="63" t="s">
        <v>487</v>
      </c>
      <c r="P49" s="46"/>
      <c r="Q49" s="46"/>
      <c r="R49" s="46"/>
      <c r="S49" s="46"/>
      <c r="T49" s="46"/>
      <c r="U49" s="46"/>
    </row>
    <row r="50" spans="1:21" ht="30.75" customHeight="1" x14ac:dyDescent="0.2">
      <c r="A50" s="46"/>
      <c r="B50" s="1225"/>
      <c r="C50" s="1226"/>
      <c r="D50" s="60"/>
      <c r="E50" s="1202" t="s">
        <v>15</v>
      </c>
      <c r="F50" s="1202"/>
      <c r="G50" s="1202"/>
      <c r="H50" s="1202"/>
      <c r="I50" s="1202"/>
      <c r="J50" s="1203"/>
      <c r="K50" s="61">
        <v>9</v>
      </c>
      <c r="L50" s="62">
        <v>7</v>
      </c>
      <c r="M50" s="62">
        <v>7</v>
      </c>
      <c r="N50" s="62">
        <v>7</v>
      </c>
      <c r="O50" s="63" t="s">
        <v>487</v>
      </c>
      <c r="P50" s="46"/>
      <c r="Q50" s="46"/>
      <c r="R50" s="46"/>
      <c r="S50" s="46"/>
      <c r="T50" s="46"/>
      <c r="U50" s="46"/>
    </row>
    <row r="51" spans="1:21" ht="30.75" customHeight="1" x14ac:dyDescent="0.2">
      <c r="A51" s="46"/>
      <c r="B51" s="1227"/>
      <c r="C51" s="1228"/>
      <c r="D51" s="64"/>
      <c r="E51" s="1202" t="s">
        <v>16</v>
      </c>
      <c r="F51" s="1202"/>
      <c r="G51" s="1202"/>
      <c r="H51" s="1202"/>
      <c r="I51" s="1202"/>
      <c r="J51" s="1203"/>
      <c r="K51" s="61" t="s">
        <v>487</v>
      </c>
      <c r="L51" s="62" t="s">
        <v>487</v>
      </c>
      <c r="M51" s="62" t="s">
        <v>487</v>
      </c>
      <c r="N51" s="62" t="s">
        <v>487</v>
      </c>
      <c r="O51" s="63" t="s">
        <v>487</v>
      </c>
      <c r="P51" s="46"/>
      <c r="Q51" s="46"/>
      <c r="R51" s="46"/>
      <c r="S51" s="46"/>
      <c r="T51" s="46"/>
      <c r="U51" s="46"/>
    </row>
    <row r="52" spans="1:21" ht="30.75" customHeight="1" x14ac:dyDescent="0.2">
      <c r="A52" s="46"/>
      <c r="B52" s="1200" t="s">
        <v>17</v>
      </c>
      <c r="C52" s="1201"/>
      <c r="D52" s="64"/>
      <c r="E52" s="1202" t="s">
        <v>18</v>
      </c>
      <c r="F52" s="1202"/>
      <c r="G52" s="1202"/>
      <c r="H52" s="1202"/>
      <c r="I52" s="1202"/>
      <c r="J52" s="1203"/>
      <c r="K52" s="61">
        <v>516</v>
      </c>
      <c r="L52" s="62">
        <v>574</v>
      </c>
      <c r="M52" s="62">
        <v>603</v>
      </c>
      <c r="N52" s="62">
        <v>564</v>
      </c>
      <c r="O52" s="63">
        <v>567</v>
      </c>
      <c r="P52" s="46"/>
      <c r="Q52" s="46"/>
      <c r="R52" s="46"/>
      <c r="S52" s="46"/>
      <c r="T52" s="46"/>
      <c r="U52" s="46"/>
    </row>
    <row r="53" spans="1:21" ht="30.75" customHeight="1" thickBot="1" x14ac:dyDescent="0.25">
      <c r="A53" s="46"/>
      <c r="B53" s="1204" t="s">
        <v>19</v>
      </c>
      <c r="C53" s="1205"/>
      <c r="D53" s="65"/>
      <c r="E53" s="1206" t="s">
        <v>20</v>
      </c>
      <c r="F53" s="1206"/>
      <c r="G53" s="1206"/>
      <c r="H53" s="1206"/>
      <c r="I53" s="1206"/>
      <c r="J53" s="1207"/>
      <c r="K53" s="66">
        <v>179</v>
      </c>
      <c r="L53" s="67">
        <v>216</v>
      </c>
      <c r="M53" s="67">
        <v>222</v>
      </c>
      <c r="N53" s="67">
        <v>235</v>
      </c>
      <c r="O53" s="68">
        <v>177</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543</v>
      </c>
      <c r="L57" s="79" t="s">
        <v>544</v>
      </c>
      <c r="M57" s="79" t="s">
        <v>545</v>
      </c>
      <c r="N57" s="79" t="s">
        <v>546</v>
      </c>
      <c r="O57" s="80" t="s">
        <v>547</v>
      </c>
      <c r="P57" s="46"/>
      <c r="Q57" s="46"/>
      <c r="R57" s="46"/>
      <c r="S57" s="46"/>
      <c r="T57" s="46"/>
      <c r="U57" s="46"/>
    </row>
    <row r="58" spans="1:21" ht="31.5" customHeight="1" x14ac:dyDescent="0.2">
      <c r="B58" s="1208" t="s">
        <v>24</v>
      </c>
      <c r="C58" s="1209"/>
      <c r="D58" s="1214" t="s">
        <v>25</v>
      </c>
      <c r="E58" s="1215"/>
      <c r="F58" s="1215"/>
      <c r="G58" s="1215"/>
      <c r="H58" s="1215"/>
      <c r="I58" s="1215"/>
      <c r="J58" s="1216"/>
      <c r="K58" s="81"/>
      <c r="L58" s="82"/>
      <c r="M58" s="82"/>
      <c r="N58" s="82"/>
      <c r="O58" s="83"/>
    </row>
    <row r="59" spans="1:21" ht="31.5" customHeight="1" x14ac:dyDescent="0.2">
      <c r="B59" s="1210"/>
      <c r="C59" s="1211"/>
      <c r="D59" s="1217" t="s">
        <v>26</v>
      </c>
      <c r="E59" s="1218"/>
      <c r="F59" s="1218"/>
      <c r="G59" s="1218"/>
      <c r="H59" s="1218"/>
      <c r="I59" s="1218"/>
      <c r="J59" s="1219"/>
      <c r="K59" s="84"/>
      <c r="L59" s="85"/>
      <c r="M59" s="85"/>
      <c r="N59" s="85"/>
      <c r="O59" s="86"/>
    </row>
    <row r="60" spans="1:21" ht="31.5" customHeight="1" thickBot="1" x14ac:dyDescent="0.25">
      <c r="B60" s="1212"/>
      <c r="C60" s="1213"/>
      <c r="D60" s="1220" t="s">
        <v>27</v>
      </c>
      <c r="E60" s="1221"/>
      <c r="F60" s="1221"/>
      <c r="G60" s="1221"/>
      <c r="H60" s="1221"/>
      <c r="I60" s="1221"/>
      <c r="J60" s="1222"/>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OPBVvHi95AHaDEewA+fHkl2EFQugyB/hZAY8gm4cr2fCZfWzjWhrcyCGyeFt4gDzxJdw0rfppG2GHcsz3+Wbhw==" saltValue="n83bO/8ufxgVrEBmXlJ21g=="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70" zoomScaleNormal="70" zoomScaleSheetLayoutView="100" workbookViewId="0"/>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526</v>
      </c>
      <c r="J40" s="101" t="s">
        <v>527</v>
      </c>
      <c r="K40" s="101" t="s">
        <v>528</v>
      </c>
      <c r="L40" s="101" t="s">
        <v>529</v>
      </c>
      <c r="M40" s="102" t="s">
        <v>530</v>
      </c>
    </row>
    <row r="41" spans="2:13" ht="27.75" customHeight="1" x14ac:dyDescent="0.2">
      <c r="B41" s="1243" t="s">
        <v>30</v>
      </c>
      <c r="C41" s="1244"/>
      <c r="D41" s="103"/>
      <c r="E41" s="1245" t="s">
        <v>31</v>
      </c>
      <c r="F41" s="1245"/>
      <c r="G41" s="1245"/>
      <c r="H41" s="1246"/>
      <c r="I41" s="330">
        <v>6017</v>
      </c>
      <c r="J41" s="331">
        <v>6046</v>
      </c>
      <c r="K41" s="331">
        <v>5671</v>
      </c>
      <c r="L41" s="331">
        <v>5225</v>
      </c>
      <c r="M41" s="332">
        <v>5057</v>
      </c>
    </row>
    <row r="42" spans="2:13" ht="27.75" customHeight="1" x14ac:dyDescent="0.2">
      <c r="B42" s="1233"/>
      <c r="C42" s="1234"/>
      <c r="D42" s="104"/>
      <c r="E42" s="1237" t="s">
        <v>32</v>
      </c>
      <c r="F42" s="1237"/>
      <c r="G42" s="1237"/>
      <c r="H42" s="1238"/>
      <c r="I42" s="333">
        <v>22</v>
      </c>
      <c r="J42" s="334">
        <v>14</v>
      </c>
      <c r="K42" s="334">
        <v>7</v>
      </c>
      <c r="L42" s="334" t="s">
        <v>487</v>
      </c>
      <c r="M42" s="335" t="s">
        <v>487</v>
      </c>
    </row>
    <row r="43" spans="2:13" ht="27.75" customHeight="1" x14ac:dyDescent="0.2">
      <c r="B43" s="1233"/>
      <c r="C43" s="1234"/>
      <c r="D43" s="104"/>
      <c r="E43" s="1237" t="s">
        <v>33</v>
      </c>
      <c r="F43" s="1237"/>
      <c r="G43" s="1237"/>
      <c r="H43" s="1238"/>
      <c r="I43" s="333">
        <v>475</v>
      </c>
      <c r="J43" s="334">
        <v>382</v>
      </c>
      <c r="K43" s="334">
        <v>349</v>
      </c>
      <c r="L43" s="334">
        <v>438</v>
      </c>
      <c r="M43" s="335">
        <v>498</v>
      </c>
    </row>
    <row r="44" spans="2:13" ht="27.75" customHeight="1" x14ac:dyDescent="0.2">
      <c r="B44" s="1233"/>
      <c r="C44" s="1234"/>
      <c r="D44" s="104"/>
      <c r="E44" s="1237" t="s">
        <v>34</v>
      </c>
      <c r="F44" s="1237"/>
      <c r="G44" s="1237"/>
      <c r="H44" s="1238"/>
      <c r="I44" s="333">
        <v>178</v>
      </c>
      <c r="J44" s="334">
        <v>175</v>
      </c>
      <c r="K44" s="334">
        <v>183</v>
      </c>
      <c r="L44" s="334">
        <v>184</v>
      </c>
      <c r="M44" s="335">
        <v>171</v>
      </c>
    </row>
    <row r="45" spans="2:13" ht="27.75" customHeight="1" x14ac:dyDescent="0.2">
      <c r="B45" s="1233"/>
      <c r="C45" s="1234"/>
      <c r="D45" s="104"/>
      <c r="E45" s="1237" t="s">
        <v>35</v>
      </c>
      <c r="F45" s="1237"/>
      <c r="G45" s="1237"/>
      <c r="H45" s="1238"/>
      <c r="I45" s="333">
        <v>210</v>
      </c>
      <c r="J45" s="334">
        <v>251</v>
      </c>
      <c r="K45" s="334">
        <v>237</v>
      </c>
      <c r="L45" s="334">
        <v>224</v>
      </c>
      <c r="M45" s="335">
        <v>185</v>
      </c>
    </row>
    <row r="46" spans="2:13" ht="27.75" customHeight="1" x14ac:dyDescent="0.2">
      <c r="B46" s="1233"/>
      <c r="C46" s="1234"/>
      <c r="D46" s="105"/>
      <c r="E46" s="1237" t="s">
        <v>36</v>
      </c>
      <c r="F46" s="1237"/>
      <c r="G46" s="1237"/>
      <c r="H46" s="1238"/>
      <c r="I46" s="333" t="s">
        <v>487</v>
      </c>
      <c r="J46" s="334" t="s">
        <v>487</v>
      </c>
      <c r="K46" s="334" t="s">
        <v>487</v>
      </c>
      <c r="L46" s="334" t="s">
        <v>487</v>
      </c>
      <c r="M46" s="335" t="s">
        <v>487</v>
      </c>
    </row>
    <row r="47" spans="2:13" ht="27.75" customHeight="1" x14ac:dyDescent="0.2">
      <c r="B47" s="1233"/>
      <c r="C47" s="1234"/>
      <c r="D47" s="106"/>
      <c r="E47" s="1247" t="s">
        <v>37</v>
      </c>
      <c r="F47" s="1248"/>
      <c r="G47" s="1248"/>
      <c r="H47" s="1249"/>
      <c r="I47" s="333" t="s">
        <v>487</v>
      </c>
      <c r="J47" s="334" t="s">
        <v>487</v>
      </c>
      <c r="K47" s="334" t="s">
        <v>487</v>
      </c>
      <c r="L47" s="334" t="s">
        <v>487</v>
      </c>
      <c r="M47" s="335" t="s">
        <v>487</v>
      </c>
    </row>
    <row r="48" spans="2:13" ht="27.75" customHeight="1" x14ac:dyDescent="0.2">
      <c r="B48" s="1233"/>
      <c r="C48" s="1234"/>
      <c r="D48" s="104"/>
      <c r="E48" s="1237" t="s">
        <v>38</v>
      </c>
      <c r="F48" s="1237"/>
      <c r="G48" s="1237"/>
      <c r="H48" s="1238"/>
      <c r="I48" s="333" t="s">
        <v>487</v>
      </c>
      <c r="J48" s="334" t="s">
        <v>487</v>
      </c>
      <c r="K48" s="334" t="s">
        <v>487</v>
      </c>
      <c r="L48" s="334" t="s">
        <v>487</v>
      </c>
      <c r="M48" s="335" t="s">
        <v>487</v>
      </c>
    </row>
    <row r="49" spans="2:13" ht="27.75" customHeight="1" x14ac:dyDescent="0.2">
      <c r="B49" s="1235"/>
      <c r="C49" s="1236"/>
      <c r="D49" s="104"/>
      <c r="E49" s="1237" t="s">
        <v>39</v>
      </c>
      <c r="F49" s="1237"/>
      <c r="G49" s="1237"/>
      <c r="H49" s="1238"/>
      <c r="I49" s="333" t="s">
        <v>487</v>
      </c>
      <c r="J49" s="334" t="s">
        <v>487</v>
      </c>
      <c r="K49" s="334" t="s">
        <v>487</v>
      </c>
      <c r="L49" s="334" t="s">
        <v>487</v>
      </c>
      <c r="M49" s="335" t="s">
        <v>487</v>
      </c>
    </row>
    <row r="50" spans="2:13" ht="27.75" customHeight="1" x14ac:dyDescent="0.2">
      <c r="B50" s="1231" t="s">
        <v>40</v>
      </c>
      <c r="C50" s="1232"/>
      <c r="D50" s="107"/>
      <c r="E50" s="1237" t="s">
        <v>41</v>
      </c>
      <c r="F50" s="1237"/>
      <c r="G50" s="1237"/>
      <c r="H50" s="1238"/>
      <c r="I50" s="333">
        <v>2800</v>
      </c>
      <c r="J50" s="334">
        <v>3300</v>
      </c>
      <c r="K50" s="334">
        <v>3776</v>
      </c>
      <c r="L50" s="334">
        <v>3909</v>
      </c>
      <c r="M50" s="335">
        <v>4065</v>
      </c>
    </row>
    <row r="51" spans="2:13" ht="27.75" customHeight="1" x14ac:dyDescent="0.2">
      <c r="B51" s="1233"/>
      <c r="C51" s="1234"/>
      <c r="D51" s="104"/>
      <c r="E51" s="1237" t="s">
        <v>42</v>
      </c>
      <c r="F51" s="1237"/>
      <c r="G51" s="1237"/>
      <c r="H51" s="1238"/>
      <c r="I51" s="333">
        <v>11</v>
      </c>
      <c r="J51" s="334">
        <v>5</v>
      </c>
      <c r="K51" s="334" t="s">
        <v>487</v>
      </c>
      <c r="L51" s="334" t="s">
        <v>487</v>
      </c>
      <c r="M51" s="335" t="s">
        <v>487</v>
      </c>
    </row>
    <row r="52" spans="2:13" ht="27.75" customHeight="1" x14ac:dyDescent="0.2">
      <c r="B52" s="1235"/>
      <c r="C52" s="1236"/>
      <c r="D52" s="104"/>
      <c r="E52" s="1237" t="s">
        <v>43</v>
      </c>
      <c r="F52" s="1237"/>
      <c r="G52" s="1237"/>
      <c r="H52" s="1238"/>
      <c r="I52" s="333">
        <v>5616</v>
      </c>
      <c r="J52" s="334">
        <v>5476</v>
      </c>
      <c r="K52" s="334">
        <v>5088</v>
      </c>
      <c r="L52" s="334">
        <v>4843</v>
      </c>
      <c r="M52" s="335">
        <v>4629</v>
      </c>
    </row>
    <row r="53" spans="2:13" ht="27.75" customHeight="1" thickBot="1" x14ac:dyDescent="0.25">
      <c r="B53" s="1239" t="s">
        <v>19</v>
      </c>
      <c r="C53" s="1240"/>
      <c r="D53" s="108"/>
      <c r="E53" s="1241" t="s">
        <v>44</v>
      </c>
      <c r="F53" s="1241"/>
      <c r="G53" s="1241"/>
      <c r="H53" s="1242"/>
      <c r="I53" s="336">
        <v>-1525</v>
      </c>
      <c r="J53" s="337">
        <v>-1912</v>
      </c>
      <c r="K53" s="337">
        <v>-2416</v>
      </c>
      <c r="L53" s="337">
        <v>-2681</v>
      </c>
      <c r="M53" s="338">
        <v>-2783</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Vsk8kvQyEkIHLGcetoIzPEaipSBE1LBQW7lIViZGgErFxKNzPIKZzUL58s47OamTrB/9Oqim8A8UqiPdni96rg==" saltValue="EoMloUfpsfR9U2pkL5EWjA=="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election activeCell="H58" sqref="H58:H60"/>
    </sheetView>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528</v>
      </c>
      <c r="G54" s="117" t="s">
        <v>529</v>
      </c>
      <c r="H54" s="118" t="s">
        <v>530</v>
      </c>
    </row>
    <row r="55" spans="2:8" ht="52.5" customHeight="1" x14ac:dyDescent="0.2">
      <c r="B55" s="119"/>
      <c r="C55" s="1258" t="s">
        <v>46</v>
      </c>
      <c r="D55" s="1258"/>
      <c r="E55" s="1259"/>
      <c r="F55" s="339">
        <v>1120</v>
      </c>
      <c r="G55" s="339">
        <v>1094</v>
      </c>
      <c r="H55" s="340">
        <v>896</v>
      </c>
    </row>
    <row r="56" spans="2:8" ht="52.5" customHeight="1" x14ac:dyDescent="0.2">
      <c r="B56" s="120"/>
      <c r="C56" s="1260" t="s">
        <v>47</v>
      </c>
      <c r="D56" s="1260"/>
      <c r="E56" s="1261"/>
      <c r="F56" s="341">
        <v>1192</v>
      </c>
      <c r="G56" s="341">
        <v>1367</v>
      </c>
      <c r="H56" s="342">
        <v>1694</v>
      </c>
    </row>
    <row r="57" spans="2:8" ht="53.25" customHeight="1" x14ac:dyDescent="0.2">
      <c r="B57" s="120"/>
      <c r="C57" s="1262" t="s">
        <v>48</v>
      </c>
      <c r="D57" s="1262"/>
      <c r="E57" s="1263"/>
      <c r="F57" s="343">
        <v>1155</v>
      </c>
      <c r="G57" s="343">
        <v>1168</v>
      </c>
      <c r="H57" s="344">
        <v>1188</v>
      </c>
    </row>
    <row r="58" spans="2:8" ht="45.75" customHeight="1" x14ac:dyDescent="0.2">
      <c r="B58" s="121"/>
      <c r="C58" s="1250" t="s">
        <v>548</v>
      </c>
      <c r="D58" s="1251"/>
      <c r="E58" s="1252"/>
      <c r="F58" s="345">
        <v>1070</v>
      </c>
      <c r="G58" s="345">
        <v>1073</v>
      </c>
      <c r="H58" s="346">
        <v>1077</v>
      </c>
    </row>
    <row r="59" spans="2:8" ht="45.75" customHeight="1" x14ac:dyDescent="0.2">
      <c r="B59" s="121"/>
      <c r="C59" s="1250" t="s">
        <v>549</v>
      </c>
      <c r="D59" s="1251"/>
      <c r="E59" s="1252"/>
      <c r="F59" s="345">
        <v>75</v>
      </c>
      <c r="G59" s="345">
        <v>81</v>
      </c>
      <c r="H59" s="346">
        <v>86</v>
      </c>
    </row>
    <row r="60" spans="2:8" ht="45.75" customHeight="1" x14ac:dyDescent="0.2">
      <c r="B60" s="121"/>
      <c r="C60" s="1250" t="s">
        <v>550</v>
      </c>
      <c r="D60" s="1251"/>
      <c r="E60" s="1252"/>
      <c r="F60" s="345">
        <v>10</v>
      </c>
      <c r="G60" s="345">
        <v>14</v>
      </c>
      <c r="H60" s="346">
        <v>25</v>
      </c>
    </row>
    <row r="61" spans="2:8" ht="45.75" customHeight="1" x14ac:dyDescent="0.2">
      <c r="B61" s="121"/>
      <c r="C61" s="1250"/>
      <c r="D61" s="1251"/>
      <c r="E61" s="1252"/>
      <c r="F61" s="345"/>
      <c r="G61" s="345"/>
      <c r="H61" s="346"/>
    </row>
    <row r="62" spans="2:8" ht="45.75" customHeight="1" thickBot="1" x14ac:dyDescent="0.25">
      <c r="B62" s="122"/>
      <c r="C62" s="1253"/>
      <c r="D62" s="1254"/>
      <c r="E62" s="1255"/>
      <c r="F62" s="347"/>
      <c r="G62" s="347"/>
      <c r="H62" s="348"/>
    </row>
    <row r="63" spans="2:8" ht="52.5" customHeight="1" thickBot="1" x14ac:dyDescent="0.25">
      <c r="B63" s="123"/>
      <c r="C63" s="1256" t="s">
        <v>49</v>
      </c>
      <c r="D63" s="1256"/>
      <c r="E63" s="1257"/>
      <c r="F63" s="349">
        <v>3467</v>
      </c>
      <c r="G63" s="349">
        <v>3629</v>
      </c>
      <c r="H63" s="350">
        <v>3778</v>
      </c>
    </row>
    <row r="64" spans="2:8" ht="13" x14ac:dyDescent="0.2"/>
  </sheetData>
  <sheetProtection algorithmName="SHA-512" hashValue="YIiapXczthckWgK74aTNauLcgrk/fYiI/q85wdloveQP7hUBAE1Ajf/S+fCAUhjoNMC0BDMwmBVcnmZ09F33Og==" saltValue="b/MBsR6jzoB/pHyvw/eJD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EC232F-E442-4404-934A-82B048A00C96}">
  <sheetPr>
    <pageSetUpPr fitToPage="1"/>
  </sheetPr>
  <dimension ref="A1:DE85"/>
  <sheetViews>
    <sheetView showGridLines="0" zoomScaleNormal="100" zoomScaleSheetLayoutView="55" workbookViewId="0">
      <selection activeCell="AG42" sqref="AG42"/>
    </sheetView>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 x14ac:dyDescent="0.2">
      <c r="DD19" s="243"/>
      <c r="DE19" s="243"/>
    </row>
    <row r="20" spans="1:109" ht="13"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356"/>
      <c r="DD40" s="356"/>
      <c r="DE40" s="243"/>
    </row>
    <row r="41" spans="2:109" ht="16.5" x14ac:dyDescent="0.2">
      <c r="B41" s="244" t="s">
        <v>562</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357"/>
      <c r="I42" s="358"/>
      <c r="J42" s="358"/>
      <c r="K42" s="358"/>
      <c r="AM42" s="357"/>
      <c r="AN42" s="357" t="s">
        <v>563</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377" t="s">
        <v>564</v>
      </c>
      <c r="AO43" s="378"/>
      <c r="AP43" s="378"/>
      <c r="AQ43" s="378"/>
      <c r="AR43" s="378"/>
      <c r="AS43" s="378"/>
      <c r="AT43" s="378"/>
      <c r="AU43" s="378"/>
      <c r="AV43" s="378"/>
      <c r="AW43" s="378"/>
      <c r="AX43" s="378"/>
      <c r="AY43" s="378"/>
      <c r="AZ43" s="378"/>
      <c r="BA43" s="378"/>
      <c r="BB43" s="378"/>
      <c r="BC43" s="378"/>
      <c r="BD43" s="378"/>
      <c r="BE43" s="378"/>
      <c r="BF43" s="378"/>
      <c r="BG43" s="378"/>
      <c r="BH43" s="378"/>
      <c r="BI43" s="378"/>
      <c r="BJ43" s="378"/>
      <c r="BK43" s="378"/>
      <c r="BL43" s="378"/>
      <c r="BM43" s="378"/>
      <c r="BN43" s="378"/>
      <c r="BO43" s="378"/>
      <c r="BP43" s="378"/>
      <c r="BQ43" s="378"/>
      <c r="BR43" s="378"/>
      <c r="BS43" s="378"/>
      <c r="BT43" s="378"/>
      <c r="BU43" s="378"/>
      <c r="BV43" s="378"/>
      <c r="BW43" s="378"/>
      <c r="BX43" s="378"/>
      <c r="BY43" s="378"/>
      <c r="BZ43" s="378"/>
      <c r="CA43" s="378"/>
      <c r="CB43" s="378"/>
      <c r="CC43" s="378"/>
      <c r="CD43" s="378"/>
      <c r="CE43" s="378"/>
      <c r="CF43" s="378"/>
      <c r="CG43" s="378"/>
      <c r="CH43" s="378"/>
      <c r="CI43" s="378"/>
      <c r="CJ43" s="378"/>
      <c r="CK43" s="378"/>
      <c r="CL43" s="378"/>
      <c r="CM43" s="378"/>
      <c r="CN43" s="378"/>
      <c r="CO43" s="378"/>
      <c r="CP43" s="378"/>
      <c r="CQ43" s="378"/>
      <c r="CR43" s="378"/>
      <c r="CS43" s="378"/>
      <c r="CT43" s="378"/>
      <c r="CU43" s="378"/>
      <c r="CV43" s="378"/>
      <c r="CW43" s="378"/>
      <c r="CX43" s="378"/>
      <c r="CY43" s="378"/>
      <c r="CZ43" s="378"/>
      <c r="DA43" s="378"/>
      <c r="DB43" s="378"/>
      <c r="DC43" s="379"/>
    </row>
    <row r="44" spans="2:109" ht="13" x14ac:dyDescent="0.2">
      <c r="B44" s="247"/>
      <c r="AN44" s="380"/>
      <c r="AO44" s="381"/>
      <c r="AP44" s="381"/>
      <c r="AQ44" s="381"/>
      <c r="AR44" s="381"/>
      <c r="AS44" s="381"/>
      <c r="AT44" s="381"/>
      <c r="AU44" s="381"/>
      <c r="AV44" s="381"/>
      <c r="AW44" s="381"/>
      <c r="AX44" s="381"/>
      <c r="AY44" s="381"/>
      <c r="AZ44" s="381"/>
      <c r="BA44" s="381"/>
      <c r="BB44" s="381"/>
      <c r="BC44" s="381"/>
      <c r="BD44" s="381"/>
      <c r="BE44" s="381"/>
      <c r="BF44" s="381"/>
      <c r="BG44" s="381"/>
      <c r="BH44" s="381"/>
      <c r="BI44" s="381"/>
      <c r="BJ44" s="381"/>
      <c r="BK44" s="381"/>
      <c r="BL44" s="381"/>
      <c r="BM44" s="381"/>
      <c r="BN44" s="381"/>
      <c r="BO44" s="381"/>
      <c r="BP44" s="381"/>
      <c r="BQ44" s="381"/>
      <c r="BR44" s="381"/>
      <c r="BS44" s="381"/>
      <c r="BT44" s="381"/>
      <c r="BU44" s="381"/>
      <c r="BV44" s="381"/>
      <c r="BW44" s="381"/>
      <c r="BX44" s="381"/>
      <c r="BY44" s="381"/>
      <c r="BZ44" s="381"/>
      <c r="CA44" s="381"/>
      <c r="CB44" s="381"/>
      <c r="CC44" s="381"/>
      <c r="CD44" s="381"/>
      <c r="CE44" s="381"/>
      <c r="CF44" s="381"/>
      <c r="CG44" s="381"/>
      <c r="CH44" s="381"/>
      <c r="CI44" s="381"/>
      <c r="CJ44" s="381"/>
      <c r="CK44" s="381"/>
      <c r="CL44" s="381"/>
      <c r="CM44" s="381"/>
      <c r="CN44" s="381"/>
      <c r="CO44" s="381"/>
      <c r="CP44" s="381"/>
      <c r="CQ44" s="381"/>
      <c r="CR44" s="381"/>
      <c r="CS44" s="381"/>
      <c r="CT44" s="381"/>
      <c r="CU44" s="381"/>
      <c r="CV44" s="381"/>
      <c r="CW44" s="381"/>
      <c r="CX44" s="381"/>
      <c r="CY44" s="381"/>
      <c r="CZ44" s="381"/>
      <c r="DA44" s="381"/>
      <c r="DB44" s="381"/>
      <c r="DC44" s="382"/>
    </row>
    <row r="45" spans="2:109" ht="13" x14ac:dyDescent="0.2">
      <c r="B45" s="247"/>
      <c r="AN45" s="380"/>
      <c r="AO45" s="381"/>
      <c r="AP45" s="381"/>
      <c r="AQ45" s="381"/>
      <c r="AR45" s="381"/>
      <c r="AS45" s="381"/>
      <c r="AT45" s="381"/>
      <c r="AU45" s="381"/>
      <c r="AV45" s="381"/>
      <c r="AW45" s="381"/>
      <c r="AX45" s="381"/>
      <c r="AY45" s="381"/>
      <c r="AZ45" s="381"/>
      <c r="BA45" s="381"/>
      <c r="BB45" s="381"/>
      <c r="BC45" s="381"/>
      <c r="BD45" s="381"/>
      <c r="BE45" s="381"/>
      <c r="BF45" s="381"/>
      <c r="BG45" s="381"/>
      <c r="BH45" s="381"/>
      <c r="BI45" s="381"/>
      <c r="BJ45" s="381"/>
      <c r="BK45" s="381"/>
      <c r="BL45" s="381"/>
      <c r="BM45" s="381"/>
      <c r="BN45" s="381"/>
      <c r="BO45" s="381"/>
      <c r="BP45" s="381"/>
      <c r="BQ45" s="381"/>
      <c r="BR45" s="381"/>
      <c r="BS45" s="381"/>
      <c r="BT45" s="381"/>
      <c r="BU45" s="381"/>
      <c r="BV45" s="381"/>
      <c r="BW45" s="381"/>
      <c r="BX45" s="381"/>
      <c r="BY45" s="381"/>
      <c r="BZ45" s="381"/>
      <c r="CA45" s="381"/>
      <c r="CB45" s="381"/>
      <c r="CC45" s="381"/>
      <c r="CD45" s="381"/>
      <c r="CE45" s="381"/>
      <c r="CF45" s="381"/>
      <c r="CG45" s="381"/>
      <c r="CH45" s="381"/>
      <c r="CI45" s="381"/>
      <c r="CJ45" s="381"/>
      <c r="CK45" s="381"/>
      <c r="CL45" s="381"/>
      <c r="CM45" s="381"/>
      <c r="CN45" s="381"/>
      <c r="CO45" s="381"/>
      <c r="CP45" s="381"/>
      <c r="CQ45" s="381"/>
      <c r="CR45" s="381"/>
      <c r="CS45" s="381"/>
      <c r="CT45" s="381"/>
      <c r="CU45" s="381"/>
      <c r="CV45" s="381"/>
      <c r="CW45" s="381"/>
      <c r="CX45" s="381"/>
      <c r="CY45" s="381"/>
      <c r="CZ45" s="381"/>
      <c r="DA45" s="381"/>
      <c r="DB45" s="381"/>
      <c r="DC45" s="382"/>
    </row>
    <row r="46" spans="2:109" ht="13" x14ac:dyDescent="0.2">
      <c r="B46" s="247"/>
      <c r="AN46" s="380"/>
      <c r="AO46" s="381"/>
      <c r="AP46" s="381"/>
      <c r="AQ46" s="381"/>
      <c r="AR46" s="381"/>
      <c r="AS46" s="381"/>
      <c r="AT46" s="381"/>
      <c r="AU46" s="381"/>
      <c r="AV46" s="381"/>
      <c r="AW46" s="381"/>
      <c r="AX46" s="381"/>
      <c r="AY46" s="381"/>
      <c r="AZ46" s="381"/>
      <c r="BA46" s="381"/>
      <c r="BB46" s="381"/>
      <c r="BC46" s="381"/>
      <c r="BD46" s="381"/>
      <c r="BE46" s="381"/>
      <c r="BF46" s="381"/>
      <c r="BG46" s="381"/>
      <c r="BH46" s="381"/>
      <c r="BI46" s="381"/>
      <c r="BJ46" s="381"/>
      <c r="BK46" s="381"/>
      <c r="BL46" s="381"/>
      <c r="BM46" s="381"/>
      <c r="BN46" s="381"/>
      <c r="BO46" s="381"/>
      <c r="BP46" s="381"/>
      <c r="BQ46" s="381"/>
      <c r="BR46" s="381"/>
      <c r="BS46" s="381"/>
      <c r="BT46" s="381"/>
      <c r="BU46" s="381"/>
      <c r="BV46" s="381"/>
      <c r="BW46" s="381"/>
      <c r="BX46" s="381"/>
      <c r="BY46" s="381"/>
      <c r="BZ46" s="381"/>
      <c r="CA46" s="381"/>
      <c r="CB46" s="381"/>
      <c r="CC46" s="381"/>
      <c r="CD46" s="381"/>
      <c r="CE46" s="381"/>
      <c r="CF46" s="381"/>
      <c r="CG46" s="381"/>
      <c r="CH46" s="381"/>
      <c r="CI46" s="381"/>
      <c r="CJ46" s="381"/>
      <c r="CK46" s="381"/>
      <c r="CL46" s="381"/>
      <c r="CM46" s="381"/>
      <c r="CN46" s="381"/>
      <c r="CO46" s="381"/>
      <c r="CP46" s="381"/>
      <c r="CQ46" s="381"/>
      <c r="CR46" s="381"/>
      <c r="CS46" s="381"/>
      <c r="CT46" s="381"/>
      <c r="CU46" s="381"/>
      <c r="CV46" s="381"/>
      <c r="CW46" s="381"/>
      <c r="CX46" s="381"/>
      <c r="CY46" s="381"/>
      <c r="CZ46" s="381"/>
      <c r="DA46" s="381"/>
      <c r="DB46" s="381"/>
      <c r="DC46" s="382"/>
    </row>
    <row r="47" spans="2:109" ht="13" x14ac:dyDescent="0.2">
      <c r="B47" s="247"/>
      <c r="AN47" s="383"/>
      <c r="AO47" s="384"/>
      <c r="AP47" s="384"/>
      <c r="AQ47" s="384"/>
      <c r="AR47" s="384"/>
      <c r="AS47" s="384"/>
      <c r="AT47" s="384"/>
      <c r="AU47" s="384"/>
      <c r="AV47" s="384"/>
      <c r="AW47" s="384"/>
      <c r="AX47" s="384"/>
      <c r="AY47" s="384"/>
      <c r="AZ47" s="384"/>
      <c r="BA47" s="384"/>
      <c r="BB47" s="384"/>
      <c r="BC47" s="384"/>
      <c r="BD47" s="384"/>
      <c r="BE47" s="384"/>
      <c r="BF47" s="384"/>
      <c r="BG47" s="384"/>
      <c r="BH47" s="384"/>
      <c r="BI47" s="384"/>
      <c r="BJ47" s="384"/>
      <c r="BK47" s="384"/>
      <c r="BL47" s="384"/>
      <c r="BM47" s="384"/>
      <c r="BN47" s="384"/>
      <c r="BO47" s="384"/>
      <c r="BP47" s="384"/>
      <c r="BQ47" s="384"/>
      <c r="BR47" s="384"/>
      <c r="BS47" s="384"/>
      <c r="BT47" s="384"/>
      <c r="BU47" s="384"/>
      <c r="BV47" s="384"/>
      <c r="BW47" s="384"/>
      <c r="BX47" s="384"/>
      <c r="BY47" s="384"/>
      <c r="BZ47" s="384"/>
      <c r="CA47" s="384"/>
      <c r="CB47" s="384"/>
      <c r="CC47" s="384"/>
      <c r="CD47" s="384"/>
      <c r="CE47" s="384"/>
      <c r="CF47" s="384"/>
      <c r="CG47" s="384"/>
      <c r="CH47" s="384"/>
      <c r="CI47" s="384"/>
      <c r="CJ47" s="384"/>
      <c r="CK47" s="384"/>
      <c r="CL47" s="384"/>
      <c r="CM47" s="384"/>
      <c r="CN47" s="384"/>
      <c r="CO47" s="384"/>
      <c r="CP47" s="384"/>
      <c r="CQ47" s="384"/>
      <c r="CR47" s="384"/>
      <c r="CS47" s="384"/>
      <c r="CT47" s="384"/>
      <c r="CU47" s="384"/>
      <c r="CV47" s="384"/>
      <c r="CW47" s="384"/>
      <c r="CX47" s="384"/>
      <c r="CY47" s="384"/>
      <c r="CZ47" s="384"/>
      <c r="DA47" s="384"/>
      <c r="DB47" s="384"/>
      <c r="DC47" s="385"/>
    </row>
    <row r="48" spans="2:109" ht="13"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 x14ac:dyDescent="0.2">
      <c r="B49" s="247"/>
      <c r="AN49" s="243" t="s">
        <v>565</v>
      </c>
    </row>
    <row r="50" spans="1:109" ht="13" x14ac:dyDescent="0.2">
      <c r="B50" s="247"/>
      <c r="G50" s="386"/>
      <c r="H50" s="386"/>
      <c r="I50" s="386"/>
      <c r="J50" s="386"/>
      <c r="K50" s="360"/>
      <c r="L50" s="360"/>
      <c r="M50" s="361"/>
      <c r="N50" s="361"/>
      <c r="AN50" s="387"/>
      <c r="AO50" s="388"/>
      <c r="AP50" s="388"/>
      <c r="AQ50" s="388"/>
      <c r="AR50" s="388"/>
      <c r="AS50" s="388"/>
      <c r="AT50" s="388"/>
      <c r="AU50" s="388"/>
      <c r="AV50" s="388"/>
      <c r="AW50" s="388"/>
      <c r="AX50" s="388"/>
      <c r="AY50" s="388"/>
      <c r="AZ50" s="388"/>
      <c r="BA50" s="388"/>
      <c r="BB50" s="388"/>
      <c r="BC50" s="388"/>
      <c r="BD50" s="388"/>
      <c r="BE50" s="388"/>
      <c r="BF50" s="388"/>
      <c r="BG50" s="388"/>
      <c r="BH50" s="388"/>
      <c r="BI50" s="388"/>
      <c r="BJ50" s="388"/>
      <c r="BK50" s="388"/>
      <c r="BL50" s="388"/>
      <c r="BM50" s="388"/>
      <c r="BN50" s="388"/>
      <c r="BO50" s="389"/>
      <c r="BP50" s="390" t="s">
        <v>526</v>
      </c>
      <c r="BQ50" s="390"/>
      <c r="BR50" s="390"/>
      <c r="BS50" s="390"/>
      <c r="BT50" s="390"/>
      <c r="BU50" s="390"/>
      <c r="BV50" s="390"/>
      <c r="BW50" s="390"/>
      <c r="BX50" s="390" t="s">
        <v>527</v>
      </c>
      <c r="BY50" s="390"/>
      <c r="BZ50" s="390"/>
      <c r="CA50" s="390"/>
      <c r="CB50" s="390"/>
      <c r="CC50" s="390"/>
      <c r="CD50" s="390"/>
      <c r="CE50" s="390"/>
      <c r="CF50" s="390" t="s">
        <v>528</v>
      </c>
      <c r="CG50" s="390"/>
      <c r="CH50" s="390"/>
      <c r="CI50" s="390"/>
      <c r="CJ50" s="390"/>
      <c r="CK50" s="390"/>
      <c r="CL50" s="390"/>
      <c r="CM50" s="390"/>
      <c r="CN50" s="390" t="s">
        <v>529</v>
      </c>
      <c r="CO50" s="390"/>
      <c r="CP50" s="390"/>
      <c r="CQ50" s="390"/>
      <c r="CR50" s="390"/>
      <c r="CS50" s="390"/>
      <c r="CT50" s="390"/>
      <c r="CU50" s="390"/>
      <c r="CV50" s="390" t="s">
        <v>530</v>
      </c>
      <c r="CW50" s="390"/>
      <c r="CX50" s="390"/>
      <c r="CY50" s="390"/>
      <c r="CZ50" s="390"/>
      <c r="DA50" s="390"/>
      <c r="DB50" s="390"/>
      <c r="DC50" s="390"/>
    </row>
    <row r="51" spans="1:109" ht="13.5" customHeight="1" x14ac:dyDescent="0.2">
      <c r="B51" s="247"/>
      <c r="G51" s="397"/>
      <c r="H51" s="397"/>
      <c r="I51" s="395"/>
      <c r="J51" s="395"/>
      <c r="K51" s="393"/>
      <c r="L51" s="393"/>
      <c r="M51" s="393"/>
      <c r="N51" s="393"/>
      <c r="AM51" s="359"/>
      <c r="AN51" s="394" t="s">
        <v>566</v>
      </c>
      <c r="AO51" s="394"/>
      <c r="AP51" s="394"/>
      <c r="AQ51" s="394"/>
      <c r="AR51" s="394"/>
      <c r="AS51" s="394"/>
      <c r="AT51" s="394"/>
      <c r="AU51" s="394"/>
      <c r="AV51" s="394"/>
      <c r="AW51" s="394"/>
      <c r="AX51" s="394"/>
      <c r="AY51" s="394"/>
      <c r="AZ51" s="394"/>
      <c r="BA51" s="394"/>
      <c r="BB51" s="394" t="s">
        <v>567</v>
      </c>
      <c r="BC51" s="394"/>
      <c r="BD51" s="394"/>
      <c r="BE51" s="394"/>
      <c r="BF51" s="394"/>
      <c r="BG51" s="394"/>
      <c r="BH51" s="394"/>
      <c r="BI51" s="394"/>
      <c r="BJ51" s="394"/>
      <c r="BK51" s="394"/>
      <c r="BL51" s="394"/>
      <c r="BM51" s="394"/>
      <c r="BN51" s="394"/>
      <c r="BO51" s="394"/>
      <c r="BP51" s="392"/>
      <c r="BQ51" s="392"/>
      <c r="BR51" s="392"/>
      <c r="BS51" s="392"/>
      <c r="BT51" s="392"/>
      <c r="BU51" s="392"/>
      <c r="BV51" s="392"/>
      <c r="BW51" s="392"/>
      <c r="BX51" s="392"/>
      <c r="BY51" s="392"/>
      <c r="BZ51" s="392"/>
      <c r="CA51" s="392"/>
      <c r="CB51" s="392"/>
      <c r="CC51" s="392"/>
      <c r="CD51" s="392"/>
      <c r="CE51" s="392"/>
      <c r="CF51" s="392"/>
      <c r="CG51" s="392"/>
      <c r="CH51" s="392"/>
      <c r="CI51" s="392"/>
      <c r="CJ51" s="392"/>
      <c r="CK51" s="392"/>
      <c r="CL51" s="392"/>
      <c r="CM51" s="392"/>
      <c r="CN51" s="392"/>
      <c r="CO51" s="392"/>
      <c r="CP51" s="392"/>
      <c r="CQ51" s="392"/>
      <c r="CR51" s="392"/>
      <c r="CS51" s="392"/>
      <c r="CT51" s="392"/>
      <c r="CU51" s="392"/>
      <c r="CV51" s="391"/>
      <c r="CW51" s="392"/>
      <c r="CX51" s="392"/>
      <c r="CY51" s="392"/>
      <c r="CZ51" s="392"/>
      <c r="DA51" s="392"/>
      <c r="DB51" s="392"/>
      <c r="DC51" s="392"/>
    </row>
    <row r="52" spans="1:109" ht="13" x14ac:dyDescent="0.2">
      <c r="B52" s="247"/>
      <c r="G52" s="397"/>
      <c r="H52" s="397"/>
      <c r="I52" s="395"/>
      <c r="J52" s="395"/>
      <c r="K52" s="393"/>
      <c r="L52" s="393"/>
      <c r="M52" s="393"/>
      <c r="N52" s="393"/>
      <c r="AM52" s="359"/>
      <c r="AN52" s="394"/>
      <c r="AO52" s="394"/>
      <c r="AP52" s="394"/>
      <c r="AQ52" s="394"/>
      <c r="AR52" s="394"/>
      <c r="AS52" s="394"/>
      <c r="AT52" s="394"/>
      <c r="AU52" s="394"/>
      <c r="AV52" s="394"/>
      <c r="AW52" s="394"/>
      <c r="AX52" s="394"/>
      <c r="AY52" s="394"/>
      <c r="AZ52" s="394"/>
      <c r="BA52" s="394"/>
      <c r="BB52" s="394"/>
      <c r="BC52" s="394"/>
      <c r="BD52" s="394"/>
      <c r="BE52" s="394"/>
      <c r="BF52" s="394"/>
      <c r="BG52" s="394"/>
      <c r="BH52" s="394"/>
      <c r="BI52" s="394"/>
      <c r="BJ52" s="394"/>
      <c r="BK52" s="394"/>
      <c r="BL52" s="394"/>
      <c r="BM52" s="394"/>
      <c r="BN52" s="394"/>
      <c r="BO52" s="394"/>
      <c r="BP52" s="392"/>
      <c r="BQ52" s="392"/>
      <c r="BR52" s="392"/>
      <c r="BS52" s="392"/>
      <c r="BT52" s="392"/>
      <c r="BU52" s="392"/>
      <c r="BV52" s="392"/>
      <c r="BW52" s="392"/>
      <c r="BX52" s="392"/>
      <c r="BY52" s="392"/>
      <c r="BZ52" s="392"/>
      <c r="CA52" s="392"/>
      <c r="CB52" s="392"/>
      <c r="CC52" s="392"/>
      <c r="CD52" s="392"/>
      <c r="CE52" s="392"/>
      <c r="CF52" s="392"/>
      <c r="CG52" s="392"/>
      <c r="CH52" s="392"/>
      <c r="CI52" s="392"/>
      <c r="CJ52" s="392"/>
      <c r="CK52" s="392"/>
      <c r="CL52" s="392"/>
      <c r="CM52" s="392"/>
      <c r="CN52" s="392"/>
      <c r="CO52" s="392"/>
      <c r="CP52" s="392"/>
      <c r="CQ52" s="392"/>
      <c r="CR52" s="392"/>
      <c r="CS52" s="392"/>
      <c r="CT52" s="392"/>
      <c r="CU52" s="392"/>
      <c r="CV52" s="392"/>
      <c r="CW52" s="392"/>
      <c r="CX52" s="392"/>
      <c r="CY52" s="392"/>
      <c r="CZ52" s="392"/>
      <c r="DA52" s="392"/>
      <c r="DB52" s="392"/>
      <c r="DC52" s="392"/>
    </row>
    <row r="53" spans="1:109" ht="13" x14ac:dyDescent="0.2">
      <c r="A53" s="358"/>
      <c r="B53" s="247"/>
      <c r="G53" s="397"/>
      <c r="H53" s="397"/>
      <c r="I53" s="386"/>
      <c r="J53" s="386"/>
      <c r="K53" s="393"/>
      <c r="L53" s="393"/>
      <c r="M53" s="393"/>
      <c r="N53" s="393"/>
      <c r="AM53" s="359"/>
      <c r="AN53" s="394"/>
      <c r="AO53" s="394"/>
      <c r="AP53" s="394"/>
      <c r="AQ53" s="394"/>
      <c r="AR53" s="394"/>
      <c r="AS53" s="394"/>
      <c r="AT53" s="394"/>
      <c r="AU53" s="394"/>
      <c r="AV53" s="394"/>
      <c r="AW53" s="394"/>
      <c r="AX53" s="394"/>
      <c r="AY53" s="394"/>
      <c r="AZ53" s="394"/>
      <c r="BA53" s="394"/>
      <c r="BB53" s="394" t="s">
        <v>568</v>
      </c>
      <c r="BC53" s="394"/>
      <c r="BD53" s="394"/>
      <c r="BE53" s="394"/>
      <c r="BF53" s="394"/>
      <c r="BG53" s="394"/>
      <c r="BH53" s="394"/>
      <c r="BI53" s="394"/>
      <c r="BJ53" s="394"/>
      <c r="BK53" s="394"/>
      <c r="BL53" s="394"/>
      <c r="BM53" s="394"/>
      <c r="BN53" s="394"/>
      <c r="BO53" s="394"/>
      <c r="BP53" s="392">
        <v>63.2</v>
      </c>
      <c r="BQ53" s="392"/>
      <c r="BR53" s="392"/>
      <c r="BS53" s="392"/>
      <c r="BT53" s="392"/>
      <c r="BU53" s="392"/>
      <c r="BV53" s="392"/>
      <c r="BW53" s="392"/>
      <c r="BX53" s="392">
        <v>64.3</v>
      </c>
      <c r="BY53" s="392"/>
      <c r="BZ53" s="392"/>
      <c r="CA53" s="392"/>
      <c r="CB53" s="392"/>
      <c r="CC53" s="392"/>
      <c r="CD53" s="392"/>
      <c r="CE53" s="392"/>
      <c r="CF53" s="392">
        <v>66.099999999999994</v>
      </c>
      <c r="CG53" s="392"/>
      <c r="CH53" s="392"/>
      <c r="CI53" s="392"/>
      <c r="CJ53" s="392"/>
      <c r="CK53" s="392"/>
      <c r="CL53" s="392"/>
      <c r="CM53" s="392"/>
      <c r="CN53" s="392">
        <v>68.2</v>
      </c>
      <c r="CO53" s="392"/>
      <c r="CP53" s="392"/>
      <c r="CQ53" s="392"/>
      <c r="CR53" s="392"/>
      <c r="CS53" s="392"/>
      <c r="CT53" s="392"/>
      <c r="CU53" s="392"/>
      <c r="CV53" s="391"/>
      <c r="CW53" s="392"/>
      <c r="CX53" s="392"/>
      <c r="CY53" s="392"/>
      <c r="CZ53" s="392"/>
      <c r="DA53" s="392"/>
      <c r="DB53" s="392"/>
      <c r="DC53" s="392"/>
    </row>
    <row r="54" spans="1:109" ht="13" x14ac:dyDescent="0.2">
      <c r="A54" s="358"/>
      <c r="B54" s="247"/>
      <c r="G54" s="397"/>
      <c r="H54" s="397"/>
      <c r="I54" s="386"/>
      <c r="J54" s="386"/>
      <c r="K54" s="393"/>
      <c r="L54" s="393"/>
      <c r="M54" s="393"/>
      <c r="N54" s="393"/>
      <c r="AM54" s="359"/>
      <c r="AN54" s="394"/>
      <c r="AO54" s="394"/>
      <c r="AP54" s="394"/>
      <c r="AQ54" s="394"/>
      <c r="AR54" s="394"/>
      <c r="AS54" s="394"/>
      <c r="AT54" s="394"/>
      <c r="AU54" s="394"/>
      <c r="AV54" s="394"/>
      <c r="AW54" s="394"/>
      <c r="AX54" s="394"/>
      <c r="AY54" s="394"/>
      <c r="AZ54" s="394"/>
      <c r="BA54" s="394"/>
      <c r="BB54" s="394"/>
      <c r="BC54" s="394"/>
      <c r="BD54" s="394"/>
      <c r="BE54" s="394"/>
      <c r="BF54" s="394"/>
      <c r="BG54" s="394"/>
      <c r="BH54" s="394"/>
      <c r="BI54" s="394"/>
      <c r="BJ54" s="394"/>
      <c r="BK54" s="394"/>
      <c r="BL54" s="394"/>
      <c r="BM54" s="394"/>
      <c r="BN54" s="394"/>
      <c r="BO54" s="394"/>
      <c r="BP54" s="392"/>
      <c r="BQ54" s="392"/>
      <c r="BR54" s="392"/>
      <c r="BS54" s="392"/>
      <c r="BT54" s="392"/>
      <c r="BU54" s="392"/>
      <c r="BV54" s="392"/>
      <c r="BW54" s="392"/>
      <c r="BX54" s="392"/>
      <c r="BY54" s="392"/>
      <c r="BZ54" s="392"/>
      <c r="CA54" s="392"/>
      <c r="CB54" s="392"/>
      <c r="CC54" s="392"/>
      <c r="CD54" s="392"/>
      <c r="CE54" s="392"/>
      <c r="CF54" s="392"/>
      <c r="CG54" s="392"/>
      <c r="CH54" s="392"/>
      <c r="CI54" s="392"/>
      <c r="CJ54" s="392"/>
      <c r="CK54" s="392"/>
      <c r="CL54" s="392"/>
      <c r="CM54" s="392"/>
      <c r="CN54" s="392"/>
      <c r="CO54" s="392"/>
      <c r="CP54" s="392"/>
      <c r="CQ54" s="392"/>
      <c r="CR54" s="392"/>
      <c r="CS54" s="392"/>
      <c r="CT54" s="392"/>
      <c r="CU54" s="392"/>
      <c r="CV54" s="392"/>
      <c r="CW54" s="392"/>
      <c r="CX54" s="392"/>
      <c r="CY54" s="392"/>
      <c r="CZ54" s="392"/>
      <c r="DA54" s="392"/>
      <c r="DB54" s="392"/>
      <c r="DC54" s="392"/>
    </row>
    <row r="55" spans="1:109" ht="13" x14ac:dyDescent="0.2">
      <c r="A55" s="358"/>
      <c r="B55" s="247"/>
      <c r="G55" s="386"/>
      <c r="H55" s="386"/>
      <c r="I55" s="386"/>
      <c r="J55" s="386"/>
      <c r="K55" s="393"/>
      <c r="L55" s="393"/>
      <c r="M55" s="393"/>
      <c r="N55" s="393"/>
      <c r="AN55" s="390" t="s">
        <v>569</v>
      </c>
      <c r="AO55" s="390"/>
      <c r="AP55" s="390"/>
      <c r="AQ55" s="390"/>
      <c r="AR55" s="390"/>
      <c r="AS55" s="390"/>
      <c r="AT55" s="390"/>
      <c r="AU55" s="390"/>
      <c r="AV55" s="390"/>
      <c r="AW55" s="390"/>
      <c r="AX55" s="390"/>
      <c r="AY55" s="390"/>
      <c r="AZ55" s="390"/>
      <c r="BA55" s="390"/>
      <c r="BB55" s="394" t="s">
        <v>567</v>
      </c>
      <c r="BC55" s="394"/>
      <c r="BD55" s="394"/>
      <c r="BE55" s="394"/>
      <c r="BF55" s="394"/>
      <c r="BG55" s="394"/>
      <c r="BH55" s="394"/>
      <c r="BI55" s="394"/>
      <c r="BJ55" s="394"/>
      <c r="BK55" s="394"/>
      <c r="BL55" s="394"/>
      <c r="BM55" s="394"/>
      <c r="BN55" s="394"/>
      <c r="BO55" s="394"/>
      <c r="BP55" s="392">
        <v>0</v>
      </c>
      <c r="BQ55" s="392"/>
      <c r="BR55" s="392"/>
      <c r="BS55" s="392"/>
      <c r="BT55" s="392"/>
      <c r="BU55" s="392"/>
      <c r="BV55" s="392"/>
      <c r="BW55" s="392"/>
      <c r="BX55" s="392">
        <v>0</v>
      </c>
      <c r="BY55" s="392"/>
      <c r="BZ55" s="392"/>
      <c r="CA55" s="392"/>
      <c r="CB55" s="392"/>
      <c r="CC55" s="392"/>
      <c r="CD55" s="392"/>
      <c r="CE55" s="392"/>
      <c r="CF55" s="392">
        <v>0</v>
      </c>
      <c r="CG55" s="392"/>
      <c r="CH55" s="392"/>
      <c r="CI55" s="392"/>
      <c r="CJ55" s="392"/>
      <c r="CK55" s="392"/>
      <c r="CL55" s="392"/>
      <c r="CM55" s="392"/>
      <c r="CN55" s="392">
        <v>0</v>
      </c>
      <c r="CO55" s="392"/>
      <c r="CP55" s="392"/>
      <c r="CQ55" s="392"/>
      <c r="CR55" s="392"/>
      <c r="CS55" s="392"/>
      <c r="CT55" s="392"/>
      <c r="CU55" s="392"/>
      <c r="CV55" s="391"/>
      <c r="CW55" s="392"/>
      <c r="CX55" s="392"/>
      <c r="CY55" s="392"/>
      <c r="CZ55" s="392"/>
      <c r="DA55" s="392"/>
      <c r="DB55" s="392"/>
      <c r="DC55" s="392"/>
    </row>
    <row r="56" spans="1:109" ht="13" x14ac:dyDescent="0.2">
      <c r="A56" s="358"/>
      <c r="B56" s="247"/>
      <c r="G56" s="386"/>
      <c r="H56" s="386"/>
      <c r="I56" s="386"/>
      <c r="J56" s="386"/>
      <c r="K56" s="393"/>
      <c r="L56" s="393"/>
      <c r="M56" s="393"/>
      <c r="N56" s="393"/>
      <c r="AN56" s="390"/>
      <c r="AO56" s="390"/>
      <c r="AP56" s="390"/>
      <c r="AQ56" s="390"/>
      <c r="AR56" s="390"/>
      <c r="AS56" s="390"/>
      <c r="AT56" s="390"/>
      <c r="AU56" s="390"/>
      <c r="AV56" s="390"/>
      <c r="AW56" s="390"/>
      <c r="AX56" s="390"/>
      <c r="AY56" s="390"/>
      <c r="AZ56" s="390"/>
      <c r="BA56" s="390"/>
      <c r="BB56" s="394"/>
      <c r="BC56" s="394"/>
      <c r="BD56" s="394"/>
      <c r="BE56" s="394"/>
      <c r="BF56" s="394"/>
      <c r="BG56" s="394"/>
      <c r="BH56" s="394"/>
      <c r="BI56" s="394"/>
      <c r="BJ56" s="394"/>
      <c r="BK56" s="394"/>
      <c r="BL56" s="394"/>
      <c r="BM56" s="394"/>
      <c r="BN56" s="394"/>
      <c r="BO56" s="394"/>
      <c r="BP56" s="392"/>
      <c r="BQ56" s="392"/>
      <c r="BR56" s="392"/>
      <c r="BS56" s="392"/>
      <c r="BT56" s="392"/>
      <c r="BU56" s="392"/>
      <c r="BV56" s="392"/>
      <c r="BW56" s="392"/>
      <c r="BX56" s="392"/>
      <c r="BY56" s="392"/>
      <c r="BZ56" s="392"/>
      <c r="CA56" s="392"/>
      <c r="CB56" s="392"/>
      <c r="CC56" s="392"/>
      <c r="CD56" s="392"/>
      <c r="CE56" s="392"/>
      <c r="CF56" s="392"/>
      <c r="CG56" s="392"/>
      <c r="CH56" s="392"/>
      <c r="CI56" s="392"/>
      <c r="CJ56" s="392"/>
      <c r="CK56" s="392"/>
      <c r="CL56" s="392"/>
      <c r="CM56" s="392"/>
      <c r="CN56" s="392"/>
      <c r="CO56" s="392"/>
      <c r="CP56" s="392"/>
      <c r="CQ56" s="392"/>
      <c r="CR56" s="392"/>
      <c r="CS56" s="392"/>
      <c r="CT56" s="392"/>
      <c r="CU56" s="392"/>
      <c r="CV56" s="392"/>
      <c r="CW56" s="392"/>
      <c r="CX56" s="392"/>
      <c r="CY56" s="392"/>
      <c r="CZ56" s="392"/>
      <c r="DA56" s="392"/>
      <c r="DB56" s="392"/>
      <c r="DC56" s="392"/>
    </row>
    <row r="57" spans="1:109" s="358" customFormat="1" ht="13" x14ac:dyDescent="0.2">
      <c r="B57" s="362"/>
      <c r="G57" s="386"/>
      <c r="H57" s="386"/>
      <c r="I57" s="396"/>
      <c r="J57" s="396"/>
      <c r="K57" s="393"/>
      <c r="L57" s="393"/>
      <c r="M57" s="393"/>
      <c r="N57" s="393"/>
      <c r="AM57" s="243"/>
      <c r="AN57" s="390"/>
      <c r="AO57" s="390"/>
      <c r="AP57" s="390"/>
      <c r="AQ57" s="390"/>
      <c r="AR57" s="390"/>
      <c r="AS57" s="390"/>
      <c r="AT57" s="390"/>
      <c r="AU57" s="390"/>
      <c r="AV57" s="390"/>
      <c r="AW57" s="390"/>
      <c r="AX57" s="390"/>
      <c r="AY57" s="390"/>
      <c r="AZ57" s="390"/>
      <c r="BA57" s="390"/>
      <c r="BB57" s="394" t="s">
        <v>568</v>
      </c>
      <c r="BC57" s="394"/>
      <c r="BD57" s="394"/>
      <c r="BE57" s="394"/>
      <c r="BF57" s="394"/>
      <c r="BG57" s="394"/>
      <c r="BH57" s="394"/>
      <c r="BI57" s="394"/>
      <c r="BJ57" s="394"/>
      <c r="BK57" s="394"/>
      <c r="BL57" s="394"/>
      <c r="BM57" s="394"/>
      <c r="BN57" s="394"/>
      <c r="BO57" s="394"/>
      <c r="BP57" s="392">
        <v>62.2</v>
      </c>
      <c r="BQ57" s="392"/>
      <c r="BR57" s="392"/>
      <c r="BS57" s="392"/>
      <c r="BT57" s="392"/>
      <c r="BU57" s="392"/>
      <c r="BV57" s="392"/>
      <c r="BW57" s="392"/>
      <c r="BX57" s="392">
        <v>62.9</v>
      </c>
      <c r="BY57" s="392"/>
      <c r="BZ57" s="392"/>
      <c r="CA57" s="392"/>
      <c r="CB57" s="392"/>
      <c r="CC57" s="392"/>
      <c r="CD57" s="392"/>
      <c r="CE57" s="392"/>
      <c r="CF57" s="392">
        <v>62.9</v>
      </c>
      <c r="CG57" s="392"/>
      <c r="CH57" s="392"/>
      <c r="CI57" s="392"/>
      <c r="CJ57" s="392"/>
      <c r="CK57" s="392"/>
      <c r="CL57" s="392"/>
      <c r="CM57" s="392"/>
      <c r="CN57" s="392">
        <v>64.3</v>
      </c>
      <c r="CO57" s="392"/>
      <c r="CP57" s="392"/>
      <c r="CQ57" s="392"/>
      <c r="CR57" s="392"/>
      <c r="CS57" s="392"/>
      <c r="CT57" s="392"/>
      <c r="CU57" s="392"/>
      <c r="CV57" s="391"/>
      <c r="CW57" s="392"/>
      <c r="CX57" s="392"/>
      <c r="CY57" s="392"/>
      <c r="CZ57" s="392"/>
      <c r="DA57" s="392"/>
      <c r="DB57" s="392"/>
      <c r="DC57" s="392"/>
      <c r="DD57" s="363"/>
      <c r="DE57" s="362"/>
    </row>
    <row r="58" spans="1:109" s="358" customFormat="1" ht="13" x14ac:dyDescent="0.2">
      <c r="A58" s="243"/>
      <c r="B58" s="362"/>
      <c r="G58" s="386"/>
      <c r="H58" s="386"/>
      <c r="I58" s="396"/>
      <c r="J58" s="396"/>
      <c r="K58" s="393"/>
      <c r="L58" s="393"/>
      <c r="M58" s="393"/>
      <c r="N58" s="393"/>
      <c r="AM58" s="243"/>
      <c r="AN58" s="390"/>
      <c r="AO58" s="390"/>
      <c r="AP58" s="390"/>
      <c r="AQ58" s="390"/>
      <c r="AR58" s="390"/>
      <c r="AS58" s="390"/>
      <c r="AT58" s="390"/>
      <c r="AU58" s="390"/>
      <c r="AV58" s="390"/>
      <c r="AW58" s="390"/>
      <c r="AX58" s="390"/>
      <c r="AY58" s="390"/>
      <c r="AZ58" s="390"/>
      <c r="BA58" s="390"/>
      <c r="BB58" s="394"/>
      <c r="BC58" s="394"/>
      <c r="BD58" s="394"/>
      <c r="BE58" s="394"/>
      <c r="BF58" s="394"/>
      <c r="BG58" s="394"/>
      <c r="BH58" s="394"/>
      <c r="BI58" s="394"/>
      <c r="BJ58" s="394"/>
      <c r="BK58" s="394"/>
      <c r="BL58" s="394"/>
      <c r="BM58" s="394"/>
      <c r="BN58" s="394"/>
      <c r="BO58" s="394"/>
      <c r="BP58" s="392"/>
      <c r="BQ58" s="392"/>
      <c r="BR58" s="392"/>
      <c r="BS58" s="392"/>
      <c r="BT58" s="392"/>
      <c r="BU58" s="392"/>
      <c r="BV58" s="392"/>
      <c r="BW58" s="392"/>
      <c r="BX58" s="392"/>
      <c r="BY58" s="392"/>
      <c r="BZ58" s="392"/>
      <c r="CA58" s="392"/>
      <c r="CB58" s="392"/>
      <c r="CC58" s="392"/>
      <c r="CD58" s="392"/>
      <c r="CE58" s="392"/>
      <c r="CF58" s="392"/>
      <c r="CG58" s="392"/>
      <c r="CH58" s="392"/>
      <c r="CI58" s="392"/>
      <c r="CJ58" s="392"/>
      <c r="CK58" s="392"/>
      <c r="CL58" s="392"/>
      <c r="CM58" s="392"/>
      <c r="CN58" s="392"/>
      <c r="CO58" s="392"/>
      <c r="CP58" s="392"/>
      <c r="CQ58" s="392"/>
      <c r="CR58" s="392"/>
      <c r="CS58" s="392"/>
      <c r="CT58" s="392"/>
      <c r="CU58" s="392"/>
      <c r="CV58" s="392"/>
      <c r="CW58" s="392"/>
      <c r="CX58" s="392"/>
      <c r="CY58" s="392"/>
      <c r="CZ58" s="392"/>
      <c r="DA58" s="392"/>
      <c r="DB58" s="392"/>
      <c r="DC58" s="392"/>
      <c r="DD58" s="363"/>
      <c r="DE58" s="362"/>
    </row>
    <row r="59" spans="1:109" s="358" customFormat="1" ht="13"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5" x14ac:dyDescent="0.2">
      <c r="B63" s="300" t="s">
        <v>570</v>
      </c>
    </row>
    <row r="64" spans="1:109" ht="13" x14ac:dyDescent="0.2">
      <c r="B64" s="247"/>
      <c r="G64" s="357"/>
      <c r="I64" s="369"/>
      <c r="J64" s="369"/>
      <c r="K64" s="369"/>
      <c r="L64" s="369"/>
      <c r="M64" s="369"/>
      <c r="N64" s="370"/>
      <c r="AM64" s="357"/>
      <c r="AN64" s="357" t="s">
        <v>563</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 x14ac:dyDescent="0.2">
      <c r="B65" s="247"/>
      <c r="AN65" s="398" t="s">
        <v>571</v>
      </c>
      <c r="AO65" s="399"/>
      <c r="AP65" s="399"/>
      <c r="AQ65" s="399"/>
      <c r="AR65" s="399"/>
      <c r="AS65" s="399"/>
      <c r="AT65" s="399"/>
      <c r="AU65" s="399"/>
      <c r="AV65" s="399"/>
      <c r="AW65" s="399"/>
      <c r="AX65" s="399"/>
      <c r="AY65" s="399"/>
      <c r="AZ65" s="399"/>
      <c r="BA65" s="399"/>
      <c r="BB65" s="399"/>
      <c r="BC65" s="399"/>
      <c r="BD65" s="399"/>
      <c r="BE65" s="399"/>
      <c r="BF65" s="399"/>
      <c r="BG65" s="399"/>
      <c r="BH65" s="399"/>
      <c r="BI65" s="399"/>
      <c r="BJ65" s="399"/>
      <c r="BK65" s="399"/>
      <c r="BL65" s="399"/>
      <c r="BM65" s="399"/>
      <c r="BN65" s="399"/>
      <c r="BO65" s="399"/>
      <c r="BP65" s="399"/>
      <c r="BQ65" s="399"/>
      <c r="BR65" s="399"/>
      <c r="BS65" s="399"/>
      <c r="BT65" s="399"/>
      <c r="BU65" s="399"/>
      <c r="BV65" s="399"/>
      <c r="BW65" s="399"/>
      <c r="BX65" s="399"/>
      <c r="BY65" s="399"/>
      <c r="BZ65" s="399"/>
      <c r="CA65" s="399"/>
      <c r="CB65" s="399"/>
      <c r="CC65" s="399"/>
      <c r="CD65" s="399"/>
      <c r="CE65" s="399"/>
      <c r="CF65" s="399"/>
      <c r="CG65" s="399"/>
      <c r="CH65" s="399"/>
      <c r="CI65" s="399"/>
      <c r="CJ65" s="399"/>
      <c r="CK65" s="399"/>
      <c r="CL65" s="399"/>
      <c r="CM65" s="399"/>
      <c r="CN65" s="399"/>
      <c r="CO65" s="399"/>
      <c r="CP65" s="399"/>
      <c r="CQ65" s="399"/>
      <c r="CR65" s="399"/>
      <c r="CS65" s="399"/>
      <c r="CT65" s="399"/>
      <c r="CU65" s="399"/>
      <c r="CV65" s="399"/>
      <c r="CW65" s="399"/>
      <c r="CX65" s="399"/>
      <c r="CY65" s="399"/>
      <c r="CZ65" s="399"/>
      <c r="DA65" s="399"/>
      <c r="DB65" s="399"/>
      <c r="DC65" s="400"/>
    </row>
    <row r="66" spans="2:107" ht="13" x14ac:dyDescent="0.2">
      <c r="B66" s="247"/>
      <c r="AN66" s="401"/>
      <c r="AO66" s="402"/>
      <c r="AP66" s="402"/>
      <c r="AQ66" s="402"/>
      <c r="AR66" s="402"/>
      <c r="AS66" s="402"/>
      <c r="AT66" s="402"/>
      <c r="AU66" s="402"/>
      <c r="AV66" s="402"/>
      <c r="AW66" s="402"/>
      <c r="AX66" s="402"/>
      <c r="AY66" s="402"/>
      <c r="AZ66" s="402"/>
      <c r="BA66" s="402"/>
      <c r="BB66" s="402"/>
      <c r="BC66" s="402"/>
      <c r="BD66" s="402"/>
      <c r="BE66" s="402"/>
      <c r="BF66" s="402"/>
      <c r="BG66" s="402"/>
      <c r="BH66" s="402"/>
      <c r="BI66" s="402"/>
      <c r="BJ66" s="402"/>
      <c r="BK66" s="402"/>
      <c r="BL66" s="402"/>
      <c r="BM66" s="402"/>
      <c r="BN66" s="402"/>
      <c r="BO66" s="402"/>
      <c r="BP66" s="402"/>
      <c r="BQ66" s="402"/>
      <c r="BR66" s="402"/>
      <c r="BS66" s="402"/>
      <c r="BT66" s="402"/>
      <c r="BU66" s="402"/>
      <c r="BV66" s="402"/>
      <c r="BW66" s="402"/>
      <c r="BX66" s="402"/>
      <c r="BY66" s="402"/>
      <c r="BZ66" s="402"/>
      <c r="CA66" s="402"/>
      <c r="CB66" s="402"/>
      <c r="CC66" s="402"/>
      <c r="CD66" s="402"/>
      <c r="CE66" s="402"/>
      <c r="CF66" s="402"/>
      <c r="CG66" s="402"/>
      <c r="CH66" s="402"/>
      <c r="CI66" s="402"/>
      <c r="CJ66" s="402"/>
      <c r="CK66" s="402"/>
      <c r="CL66" s="402"/>
      <c r="CM66" s="402"/>
      <c r="CN66" s="402"/>
      <c r="CO66" s="402"/>
      <c r="CP66" s="402"/>
      <c r="CQ66" s="402"/>
      <c r="CR66" s="402"/>
      <c r="CS66" s="402"/>
      <c r="CT66" s="402"/>
      <c r="CU66" s="402"/>
      <c r="CV66" s="402"/>
      <c r="CW66" s="402"/>
      <c r="CX66" s="402"/>
      <c r="CY66" s="402"/>
      <c r="CZ66" s="402"/>
      <c r="DA66" s="402"/>
      <c r="DB66" s="402"/>
      <c r="DC66" s="403"/>
    </row>
    <row r="67" spans="2:107" ht="13" x14ac:dyDescent="0.2">
      <c r="B67" s="247"/>
      <c r="AN67" s="401"/>
      <c r="AO67" s="402"/>
      <c r="AP67" s="402"/>
      <c r="AQ67" s="402"/>
      <c r="AR67" s="402"/>
      <c r="AS67" s="402"/>
      <c r="AT67" s="402"/>
      <c r="AU67" s="402"/>
      <c r="AV67" s="402"/>
      <c r="AW67" s="402"/>
      <c r="AX67" s="402"/>
      <c r="AY67" s="402"/>
      <c r="AZ67" s="402"/>
      <c r="BA67" s="402"/>
      <c r="BB67" s="402"/>
      <c r="BC67" s="402"/>
      <c r="BD67" s="402"/>
      <c r="BE67" s="402"/>
      <c r="BF67" s="402"/>
      <c r="BG67" s="402"/>
      <c r="BH67" s="402"/>
      <c r="BI67" s="402"/>
      <c r="BJ67" s="402"/>
      <c r="BK67" s="402"/>
      <c r="BL67" s="402"/>
      <c r="BM67" s="402"/>
      <c r="BN67" s="402"/>
      <c r="BO67" s="402"/>
      <c r="BP67" s="402"/>
      <c r="BQ67" s="402"/>
      <c r="BR67" s="402"/>
      <c r="BS67" s="402"/>
      <c r="BT67" s="402"/>
      <c r="BU67" s="402"/>
      <c r="BV67" s="402"/>
      <c r="BW67" s="402"/>
      <c r="BX67" s="402"/>
      <c r="BY67" s="402"/>
      <c r="BZ67" s="402"/>
      <c r="CA67" s="402"/>
      <c r="CB67" s="402"/>
      <c r="CC67" s="402"/>
      <c r="CD67" s="402"/>
      <c r="CE67" s="402"/>
      <c r="CF67" s="402"/>
      <c r="CG67" s="402"/>
      <c r="CH67" s="402"/>
      <c r="CI67" s="402"/>
      <c r="CJ67" s="402"/>
      <c r="CK67" s="402"/>
      <c r="CL67" s="402"/>
      <c r="CM67" s="402"/>
      <c r="CN67" s="402"/>
      <c r="CO67" s="402"/>
      <c r="CP67" s="402"/>
      <c r="CQ67" s="402"/>
      <c r="CR67" s="402"/>
      <c r="CS67" s="402"/>
      <c r="CT67" s="402"/>
      <c r="CU67" s="402"/>
      <c r="CV67" s="402"/>
      <c r="CW67" s="402"/>
      <c r="CX67" s="402"/>
      <c r="CY67" s="402"/>
      <c r="CZ67" s="402"/>
      <c r="DA67" s="402"/>
      <c r="DB67" s="402"/>
      <c r="DC67" s="403"/>
    </row>
    <row r="68" spans="2:107" ht="13" x14ac:dyDescent="0.2">
      <c r="B68" s="247"/>
      <c r="AN68" s="401"/>
      <c r="AO68" s="402"/>
      <c r="AP68" s="402"/>
      <c r="AQ68" s="402"/>
      <c r="AR68" s="402"/>
      <c r="AS68" s="402"/>
      <c r="AT68" s="402"/>
      <c r="AU68" s="402"/>
      <c r="AV68" s="402"/>
      <c r="AW68" s="402"/>
      <c r="AX68" s="402"/>
      <c r="AY68" s="402"/>
      <c r="AZ68" s="402"/>
      <c r="BA68" s="402"/>
      <c r="BB68" s="402"/>
      <c r="BC68" s="402"/>
      <c r="BD68" s="402"/>
      <c r="BE68" s="402"/>
      <c r="BF68" s="402"/>
      <c r="BG68" s="402"/>
      <c r="BH68" s="402"/>
      <c r="BI68" s="402"/>
      <c r="BJ68" s="402"/>
      <c r="BK68" s="402"/>
      <c r="BL68" s="402"/>
      <c r="BM68" s="402"/>
      <c r="BN68" s="402"/>
      <c r="BO68" s="402"/>
      <c r="BP68" s="402"/>
      <c r="BQ68" s="402"/>
      <c r="BR68" s="402"/>
      <c r="BS68" s="402"/>
      <c r="BT68" s="402"/>
      <c r="BU68" s="402"/>
      <c r="BV68" s="402"/>
      <c r="BW68" s="402"/>
      <c r="BX68" s="402"/>
      <c r="BY68" s="402"/>
      <c r="BZ68" s="402"/>
      <c r="CA68" s="402"/>
      <c r="CB68" s="402"/>
      <c r="CC68" s="402"/>
      <c r="CD68" s="402"/>
      <c r="CE68" s="402"/>
      <c r="CF68" s="402"/>
      <c r="CG68" s="402"/>
      <c r="CH68" s="402"/>
      <c r="CI68" s="402"/>
      <c r="CJ68" s="402"/>
      <c r="CK68" s="402"/>
      <c r="CL68" s="402"/>
      <c r="CM68" s="402"/>
      <c r="CN68" s="402"/>
      <c r="CO68" s="402"/>
      <c r="CP68" s="402"/>
      <c r="CQ68" s="402"/>
      <c r="CR68" s="402"/>
      <c r="CS68" s="402"/>
      <c r="CT68" s="402"/>
      <c r="CU68" s="402"/>
      <c r="CV68" s="402"/>
      <c r="CW68" s="402"/>
      <c r="CX68" s="402"/>
      <c r="CY68" s="402"/>
      <c r="CZ68" s="402"/>
      <c r="DA68" s="402"/>
      <c r="DB68" s="402"/>
      <c r="DC68" s="403"/>
    </row>
    <row r="69" spans="2:107" ht="13" x14ac:dyDescent="0.2">
      <c r="B69" s="247"/>
      <c r="AN69" s="404"/>
      <c r="AO69" s="405"/>
      <c r="AP69" s="405"/>
      <c r="AQ69" s="405"/>
      <c r="AR69" s="405"/>
      <c r="AS69" s="405"/>
      <c r="AT69" s="405"/>
      <c r="AU69" s="405"/>
      <c r="AV69" s="405"/>
      <c r="AW69" s="405"/>
      <c r="AX69" s="405"/>
      <c r="AY69" s="405"/>
      <c r="AZ69" s="405"/>
      <c r="BA69" s="405"/>
      <c r="BB69" s="405"/>
      <c r="BC69" s="405"/>
      <c r="BD69" s="405"/>
      <c r="BE69" s="405"/>
      <c r="BF69" s="405"/>
      <c r="BG69" s="405"/>
      <c r="BH69" s="405"/>
      <c r="BI69" s="405"/>
      <c r="BJ69" s="405"/>
      <c r="BK69" s="405"/>
      <c r="BL69" s="405"/>
      <c r="BM69" s="405"/>
      <c r="BN69" s="405"/>
      <c r="BO69" s="405"/>
      <c r="BP69" s="405"/>
      <c r="BQ69" s="405"/>
      <c r="BR69" s="405"/>
      <c r="BS69" s="405"/>
      <c r="BT69" s="405"/>
      <c r="BU69" s="405"/>
      <c r="BV69" s="405"/>
      <c r="BW69" s="405"/>
      <c r="BX69" s="405"/>
      <c r="BY69" s="405"/>
      <c r="BZ69" s="405"/>
      <c r="CA69" s="405"/>
      <c r="CB69" s="405"/>
      <c r="CC69" s="405"/>
      <c r="CD69" s="405"/>
      <c r="CE69" s="405"/>
      <c r="CF69" s="405"/>
      <c r="CG69" s="405"/>
      <c r="CH69" s="405"/>
      <c r="CI69" s="405"/>
      <c r="CJ69" s="405"/>
      <c r="CK69" s="405"/>
      <c r="CL69" s="405"/>
      <c r="CM69" s="405"/>
      <c r="CN69" s="405"/>
      <c r="CO69" s="405"/>
      <c r="CP69" s="405"/>
      <c r="CQ69" s="405"/>
      <c r="CR69" s="405"/>
      <c r="CS69" s="405"/>
      <c r="CT69" s="405"/>
      <c r="CU69" s="405"/>
      <c r="CV69" s="405"/>
      <c r="CW69" s="405"/>
      <c r="CX69" s="405"/>
      <c r="CY69" s="405"/>
      <c r="CZ69" s="405"/>
      <c r="DA69" s="405"/>
      <c r="DB69" s="405"/>
      <c r="DC69" s="406"/>
    </row>
    <row r="70" spans="2:107" ht="13"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 x14ac:dyDescent="0.2">
      <c r="B71" s="247"/>
      <c r="G71" s="374"/>
      <c r="I71" s="375"/>
      <c r="J71" s="372"/>
      <c r="K71" s="372"/>
      <c r="L71" s="373"/>
      <c r="M71" s="372"/>
      <c r="N71" s="373"/>
      <c r="AM71" s="374"/>
      <c r="AN71" s="243" t="s">
        <v>565</v>
      </c>
    </row>
    <row r="72" spans="2:107" ht="13" x14ac:dyDescent="0.2">
      <c r="B72" s="247"/>
      <c r="G72" s="386"/>
      <c r="H72" s="386"/>
      <c r="I72" s="386"/>
      <c r="J72" s="386"/>
      <c r="K72" s="360"/>
      <c r="L72" s="360"/>
      <c r="M72" s="361"/>
      <c r="N72" s="361"/>
      <c r="AN72" s="387"/>
      <c r="AO72" s="388"/>
      <c r="AP72" s="388"/>
      <c r="AQ72" s="388"/>
      <c r="AR72" s="388"/>
      <c r="AS72" s="388"/>
      <c r="AT72" s="388"/>
      <c r="AU72" s="388"/>
      <c r="AV72" s="388"/>
      <c r="AW72" s="388"/>
      <c r="AX72" s="388"/>
      <c r="AY72" s="388"/>
      <c r="AZ72" s="388"/>
      <c r="BA72" s="388"/>
      <c r="BB72" s="388"/>
      <c r="BC72" s="388"/>
      <c r="BD72" s="388"/>
      <c r="BE72" s="388"/>
      <c r="BF72" s="388"/>
      <c r="BG72" s="388"/>
      <c r="BH72" s="388"/>
      <c r="BI72" s="388"/>
      <c r="BJ72" s="388"/>
      <c r="BK72" s="388"/>
      <c r="BL72" s="388"/>
      <c r="BM72" s="388"/>
      <c r="BN72" s="388"/>
      <c r="BO72" s="389"/>
      <c r="BP72" s="390" t="s">
        <v>526</v>
      </c>
      <c r="BQ72" s="390"/>
      <c r="BR72" s="390"/>
      <c r="BS72" s="390"/>
      <c r="BT72" s="390"/>
      <c r="BU72" s="390"/>
      <c r="BV72" s="390"/>
      <c r="BW72" s="390"/>
      <c r="BX72" s="390" t="s">
        <v>527</v>
      </c>
      <c r="BY72" s="390"/>
      <c r="BZ72" s="390"/>
      <c r="CA72" s="390"/>
      <c r="CB72" s="390"/>
      <c r="CC72" s="390"/>
      <c r="CD72" s="390"/>
      <c r="CE72" s="390"/>
      <c r="CF72" s="390" t="s">
        <v>528</v>
      </c>
      <c r="CG72" s="390"/>
      <c r="CH72" s="390"/>
      <c r="CI72" s="390"/>
      <c r="CJ72" s="390"/>
      <c r="CK72" s="390"/>
      <c r="CL72" s="390"/>
      <c r="CM72" s="390"/>
      <c r="CN72" s="390" t="s">
        <v>529</v>
      </c>
      <c r="CO72" s="390"/>
      <c r="CP72" s="390"/>
      <c r="CQ72" s="390"/>
      <c r="CR72" s="390"/>
      <c r="CS72" s="390"/>
      <c r="CT72" s="390"/>
      <c r="CU72" s="390"/>
      <c r="CV72" s="390" t="s">
        <v>530</v>
      </c>
      <c r="CW72" s="390"/>
      <c r="CX72" s="390"/>
      <c r="CY72" s="390"/>
      <c r="CZ72" s="390"/>
      <c r="DA72" s="390"/>
      <c r="DB72" s="390"/>
      <c r="DC72" s="390"/>
    </row>
    <row r="73" spans="2:107" ht="13" x14ac:dyDescent="0.2">
      <c r="B73" s="247"/>
      <c r="G73" s="397"/>
      <c r="H73" s="397"/>
      <c r="I73" s="397"/>
      <c r="J73" s="397"/>
      <c r="K73" s="407"/>
      <c r="L73" s="407"/>
      <c r="M73" s="407"/>
      <c r="N73" s="407"/>
      <c r="AM73" s="359"/>
      <c r="AN73" s="394" t="s">
        <v>566</v>
      </c>
      <c r="AO73" s="394"/>
      <c r="AP73" s="394"/>
      <c r="AQ73" s="394"/>
      <c r="AR73" s="394"/>
      <c r="AS73" s="394"/>
      <c r="AT73" s="394"/>
      <c r="AU73" s="394"/>
      <c r="AV73" s="394"/>
      <c r="AW73" s="394"/>
      <c r="AX73" s="394"/>
      <c r="AY73" s="394"/>
      <c r="AZ73" s="394"/>
      <c r="BA73" s="394"/>
      <c r="BB73" s="394" t="s">
        <v>567</v>
      </c>
      <c r="BC73" s="394"/>
      <c r="BD73" s="394"/>
      <c r="BE73" s="394"/>
      <c r="BF73" s="394"/>
      <c r="BG73" s="394"/>
      <c r="BH73" s="394"/>
      <c r="BI73" s="394"/>
      <c r="BJ73" s="394"/>
      <c r="BK73" s="394"/>
      <c r="BL73" s="394"/>
      <c r="BM73" s="394"/>
      <c r="BN73" s="394"/>
      <c r="BO73" s="394"/>
      <c r="BP73" s="392"/>
      <c r="BQ73" s="392"/>
      <c r="BR73" s="392"/>
      <c r="BS73" s="392"/>
      <c r="BT73" s="392"/>
      <c r="BU73" s="392"/>
      <c r="BV73" s="392"/>
      <c r="BW73" s="392"/>
      <c r="BX73" s="392"/>
      <c r="BY73" s="392"/>
      <c r="BZ73" s="392"/>
      <c r="CA73" s="392"/>
      <c r="CB73" s="392"/>
      <c r="CC73" s="392"/>
      <c r="CD73" s="392"/>
      <c r="CE73" s="392"/>
      <c r="CF73" s="392"/>
      <c r="CG73" s="392"/>
      <c r="CH73" s="392"/>
      <c r="CI73" s="392"/>
      <c r="CJ73" s="392"/>
      <c r="CK73" s="392"/>
      <c r="CL73" s="392"/>
      <c r="CM73" s="392"/>
      <c r="CN73" s="392"/>
      <c r="CO73" s="392"/>
      <c r="CP73" s="392"/>
      <c r="CQ73" s="392"/>
      <c r="CR73" s="392"/>
      <c r="CS73" s="392"/>
      <c r="CT73" s="392"/>
      <c r="CU73" s="392"/>
      <c r="CV73" s="392"/>
      <c r="CW73" s="392"/>
      <c r="CX73" s="392"/>
      <c r="CY73" s="392"/>
      <c r="CZ73" s="392"/>
      <c r="DA73" s="392"/>
      <c r="DB73" s="392"/>
      <c r="DC73" s="392"/>
    </row>
    <row r="74" spans="2:107" ht="13" x14ac:dyDescent="0.2">
      <c r="B74" s="247"/>
      <c r="G74" s="397"/>
      <c r="H74" s="397"/>
      <c r="I74" s="397"/>
      <c r="J74" s="397"/>
      <c r="K74" s="407"/>
      <c r="L74" s="407"/>
      <c r="M74" s="407"/>
      <c r="N74" s="407"/>
      <c r="AM74" s="359"/>
      <c r="AN74" s="394"/>
      <c r="AO74" s="394"/>
      <c r="AP74" s="394"/>
      <c r="AQ74" s="394"/>
      <c r="AR74" s="394"/>
      <c r="AS74" s="394"/>
      <c r="AT74" s="394"/>
      <c r="AU74" s="394"/>
      <c r="AV74" s="394"/>
      <c r="AW74" s="394"/>
      <c r="AX74" s="394"/>
      <c r="AY74" s="394"/>
      <c r="AZ74" s="394"/>
      <c r="BA74" s="394"/>
      <c r="BB74" s="394"/>
      <c r="BC74" s="394"/>
      <c r="BD74" s="394"/>
      <c r="BE74" s="394"/>
      <c r="BF74" s="394"/>
      <c r="BG74" s="394"/>
      <c r="BH74" s="394"/>
      <c r="BI74" s="394"/>
      <c r="BJ74" s="394"/>
      <c r="BK74" s="394"/>
      <c r="BL74" s="394"/>
      <c r="BM74" s="394"/>
      <c r="BN74" s="394"/>
      <c r="BO74" s="394"/>
      <c r="BP74" s="392"/>
      <c r="BQ74" s="392"/>
      <c r="BR74" s="392"/>
      <c r="BS74" s="392"/>
      <c r="BT74" s="392"/>
      <c r="BU74" s="392"/>
      <c r="BV74" s="392"/>
      <c r="BW74" s="392"/>
      <c r="BX74" s="392"/>
      <c r="BY74" s="392"/>
      <c r="BZ74" s="392"/>
      <c r="CA74" s="392"/>
      <c r="CB74" s="392"/>
      <c r="CC74" s="392"/>
      <c r="CD74" s="392"/>
      <c r="CE74" s="392"/>
      <c r="CF74" s="392"/>
      <c r="CG74" s="392"/>
      <c r="CH74" s="392"/>
      <c r="CI74" s="392"/>
      <c r="CJ74" s="392"/>
      <c r="CK74" s="392"/>
      <c r="CL74" s="392"/>
      <c r="CM74" s="392"/>
      <c r="CN74" s="392"/>
      <c r="CO74" s="392"/>
      <c r="CP74" s="392"/>
      <c r="CQ74" s="392"/>
      <c r="CR74" s="392"/>
      <c r="CS74" s="392"/>
      <c r="CT74" s="392"/>
      <c r="CU74" s="392"/>
      <c r="CV74" s="392"/>
      <c r="CW74" s="392"/>
      <c r="CX74" s="392"/>
      <c r="CY74" s="392"/>
      <c r="CZ74" s="392"/>
      <c r="DA74" s="392"/>
      <c r="DB74" s="392"/>
      <c r="DC74" s="392"/>
    </row>
    <row r="75" spans="2:107" ht="13" x14ac:dyDescent="0.2">
      <c r="B75" s="247"/>
      <c r="G75" s="397"/>
      <c r="H75" s="397"/>
      <c r="I75" s="386"/>
      <c r="J75" s="386"/>
      <c r="K75" s="393"/>
      <c r="L75" s="393"/>
      <c r="M75" s="393"/>
      <c r="N75" s="393"/>
      <c r="AM75" s="359"/>
      <c r="AN75" s="394"/>
      <c r="AO75" s="394"/>
      <c r="AP75" s="394"/>
      <c r="AQ75" s="394"/>
      <c r="AR75" s="394"/>
      <c r="AS75" s="394"/>
      <c r="AT75" s="394"/>
      <c r="AU75" s="394"/>
      <c r="AV75" s="394"/>
      <c r="AW75" s="394"/>
      <c r="AX75" s="394"/>
      <c r="AY75" s="394"/>
      <c r="AZ75" s="394"/>
      <c r="BA75" s="394"/>
      <c r="BB75" s="394" t="s">
        <v>572</v>
      </c>
      <c r="BC75" s="394"/>
      <c r="BD75" s="394"/>
      <c r="BE75" s="394"/>
      <c r="BF75" s="394"/>
      <c r="BG75" s="394"/>
      <c r="BH75" s="394"/>
      <c r="BI75" s="394"/>
      <c r="BJ75" s="394"/>
      <c r="BK75" s="394"/>
      <c r="BL75" s="394"/>
      <c r="BM75" s="394"/>
      <c r="BN75" s="394"/>
      <c r="BO75" s="394"/>
      <c r="BP75" s="392">
        <v>7.8</v>
      </c>
      <c r="BQ75" s="392"/>
      <c r="BR75" s="392"/>
      <c r="BS75" s="392"/>
      <c r="BT75" s="392"/>
      <c r="BU75" s="392"/>
      <c r="BV75" s="392"/>
      <c r="BW75" s="392"/>
      <c r="BX75" s="392">
        <v>8.1</v>
      </c>
      <c r="BY75" s="392"/>
      <c r="BZ75" s="392"/>
      <c r="CA75" s="392"/>
      <c r="CB75" s="392"/>
      <c r="CC75" s="392"/>
      <c r="CD75" s="392"/>
      <c r="CE75" s="392"/>
      <c r="CF75" s="392">
        <v>8.5</v>
      </c>
      <c r="CG75" s="392"/>
      <c r="CH75" s="392"/>
      <c r="CI75" s="392"/>
      <c r="CJ75" s="392"/>
      <c r="CK75" s="392"/>
      <c r="CL75" s="392"/>
      <c r="CM75" s="392"/>
      <c r="CN75" s="392">
        <v>9.1</v>
      </c>
      <c r="CO75" s="392"/>
      <c r="CP75" s="392"/>
      <c r="CQ75" s="392"/>
      <c r="CR75" s="392"/>
      <c r="CS75" s="392"/>
      <c r="CT75" s="392"/>
      <c r="CU75" s="392"/>
      <c r="CV75" s="392">
        <v>8.5</v>
      </c>
      <c r="CW75" s="392"/>
      <c r="CX75" s="392"/>
      <c r="CY75" s="392"/>
      <c r="CZ75" s="392"/>
      <c r="DA75" s="392"/>
      <c r="DB75" s="392"/>
      <c r="DC75" s="392"/>
    </row>
    <row r="76" spans="2:107" ht="13" x14ac:dyDescent="0.2">
      <c r="B76" s="247"/>
      <c r="G76" s="397"/>
      <c r="H76" s="397"/>
      <c r="I76" s="386"/>
      <c r="J76" s="386"/>
      <c r="K76" s="393"/>
      <c r="L76" s="393"/>
      <c r="M76" s="393"/>
      <c r="N76" s="393"/>
      <c r="AM76" s="359"/>
      <c r="AN76" s="394"/>
      <c r="AO76" s="394"/>
      <c r="AP76" s="394"/>
      <c r="AQ76" s="394"/>
      <c r="AR76" s="394"/>
      <c r="AS76" s="394"/>
      <c r="AT76" s="394"/>
      <c r="AU76" s="394"/>
      <c r="AV76" s="394"/>
      <c r="AW76" s="394"/>
      <c r="AX76" s="394"/>
      <c r="AY76" s="394"/>
      <c r="AZ76" s="394"/>
      <c r="BA76" s="394"/>
      <c r="BB76" s="394"/>
      <c r="BC76" s="394"/>
      <c r="BD76" s="394"/>
      <c r="BE76" s="394"/>
      <c r="BF76" s="394"/>
      <c r="BG76" s="394"/>
      <c r="BH76" s="394"/>
      <c r="BI76" s="394"/>
      <c r="BJ76" s="394"/>
      <c r="BK76" s="394"/>
      <c r="BL76" s="394"/>
      <c r="BM76" s="394"/>
      <c r="BN76" s="394"/>
      <c r="BO76" s="394"/>
      <c r="BP76" s="392"/>
      <c r="BQ76" s="392"/>
      <c r="BR76" s="392"/>
      <c r="BS76" s="392"/>
      <c r="BT76" s="392"/>
      <c r="BU76" s="392"/>
      <c r="BV76" s="392"/>
      <c r="BW76" s="392"/>
      <c r="BX76" s="392"/>
      <c r="BY76" s="392"/>
      <c r="BZ76" s="392"/>
      <c r="CA76" s="392"/>
      <c r="CB76" s="392"/>
      <c r="CC76" s="392"/>
      <c r="CD76" s="392"/>
      <c r="CE76" s="392"/>
      <c r="CF76" s="392"/>
      <c r="CG76" s="392"/>
      <c r="CH76" s="392"/>
      <c r="CI76" s="392"/>
      <c r="CJ76" s="392"/>
      <c r="CK76" s="392"/>
      <c r="CL76" s="392"/>
      <c r="CM76" s="392"/>
      <c r="CN76" s="392"/>
      <c r="CO76" s="392"/>
      <c r="CP76" s="392"/>
      <c r="CQ76" s="392"/>
      <c r="CR76" s="392"/>
      <c r="CS76" s="392"/>
      <c r="CT76" s="392"/>
      <c r="CU76" s="392"/>
      <c r="CV76" s="392"/>
      <c r="CW76" s="392"/>
      <c r="CX76" s="392"/>
      <c r="CY76" s="392"/>
      <c r="CZ76" s="392"/>
      <c r="DA76" s="392"/>
      <c r="DB76" s="392"/>
      <c r="DC76" s="392"/>
    </row>
    <row r="77" spans="2:107" ht="13" x14ac:dyDescent="0.2">
      <c r="B77" s="247"/>
      <c r="G77" s="386"/>
      <c r="H77" s="386"/>
      <c r="I77" s="386"/>
      <c r="J77" s="386"/>
      <c r="K77" s="407"/>
      <c r="L77" s="407"/>
      <c r="M77" s="407"/>
      <c r="N77" s="407"/>
      <c r="AN77" s="390" t="s">
        <v>569</v>
      </c>
      <c r="AO77" s="390"/>
      <c r="AP77" s="390"/>
      <c r="AQ77" s="390"/>
      <c r="AR77" s="390"/>
      <c r="AS77" s="390"/>
      <c r="AT77" s="390"/>
      <c r="AU77" s="390"/>
      <c r="AV77" s="390"/>
      <c r="AW77" s="390"/>
      <c r="AX77" s="390"/>
      <c r="AY77" s="390"/>
      <c r="AZ77" s="390"/>
      <c r="BA77" s="390"/>
      <c r="BB77" s="394" t="s">
        <v>567</v>
      </c>
      <c r="BC77" s="394"/>
      <c r="BD77" s="394"/>
      <c r="BE77" s="394"/>
      <c r="BF77" s="394"/>
      <c r="BG77" s="394"/>
      <c r="BH77" s="394"/>
      <c r="BI77" s="394"/>
      <c r="BJ77" s="394"/>
      <c r="BK77" s="394"/>
      <c r="BL77" s="394"/>
      <c r="BM77" s="394"/>
      <c r="BN77" s="394"/>
      <c r="BO77" s="394"/>
      <c r="BP77" s="392">
        <v>0</v>
      </c>
      <c r="BQ77" s="392"/>
      <c r="BR77" s="392"/>
      <c r="BS77" s="392"/>
      <c r="BT77" s="392"/>
      <c r="BU77" s="392"/>
      <c r="BV77" s="392"/>
      <c r="BW77" s="392"/>
      <c r="BX77" s="392">
        <v>0</v>
      </c>
      <c r="BY77" s="392"/>
      <c r="BZ77" s="392"/>
      <c r="CA77" s="392"/>
      <c r="CB77" s="392"/>
      <c r="CC77" s="392"/>
      <c r="CD77" s="392"/>
      <c r="CE77" s="392"/>
      <c r="CF77" s="392">
        <v>0</v>
      </c>
      <c r="CG77" s="392"/>
      <c r="CH77" s="392"/>
      <c r="CI77" s="392"/>
      <c r="CJ77" s="392"/>
      <c r="CK77" s="392"/>
      <c r="CL77" s="392"/>
      <c r="CM77" s="392"/>
      <c r="CN77" s="392">
        <v>0</v>
      </c>
      <c r="CO77" s="392"/>
      <c r="CP77" s="392"/>
      <c r="CQ77" s="392"/>
      <c r="CR77" s="392"/>
      <c r="CS77" s="392"/>
      <c r="CT77" s="392"/>
      <c r="CU77" s="392"/>
      <c r="CV77" s="392">
        <v>0</v>
      </c>
      <c r="CW77" s="392"/>
      <c r="CX77" s="392"/>
      <c r="CY77" s="392"/>
      <c r="CZ77" s="392"/>
      <c r="DA77" s="392"/>
      <c r="DB77" s="392"/>
      <c r="DC77" s="392"/>
    </row>
    <row r="78" spans="2:107" ht="13" x14ac:dyDescent="0.2">
      <c r="B78" s="247"/>
      <c r="G78" s="386"/>
      <c r="H78" s="386"/>
      <c r="I78" s="386"/>
      <c r="J78" s="386"/>
      <c r="K78" s="407"/>
      <c r="L78" s="407"/>
      <c r="M78" s="407"/>
      <c r="N78" s="407"/>
      <c r="AN78" s="390"/>
      <c r="AO78" s="390"/>
      <c r="AP78" s="390"/>
      <c r="AQ78" s="390"/>
      <c r="AR78" s="390"/>
      <c r="AS78" s="390"/>
      <c r="AT78" s="390"/>
      <c r="AU78" s="390"/>
      <c r="AV78" s="390"/>
      <c r="AW78" s="390"/>
      <c r="AX78" s="390"/>
      <c r="AY78" s="390"/>
      <c r="AZ78" s="390"/>
      <c r="BA78" s="390"/>
      <c r="BB78" s="394"/>
      <c r="BC78" s="394"/>
      <c r="BD78" s="394"/>
      <c r="BE78" s="394"/>
      <c r="BF78" s="394"/>
      <c r="BG78" s="394"/>
      <c r="BH78" s="394"/>
      <c r="BI78" s="394"/>
      <c r="BJ78" s="394"/>
      <c r="BK78" s="394"/>
      <c r="BL78" s="394"/>
      <c r="BM78" s="394"/>
      <c r="BN78" s="394"/>
      <c r="BO78" s="394"/>
      <c r="BP78" s="392"/>
      <c r="BQ78" s="392"/>
      <c r="BR78" s="392"/>
      <c r="BS78" s="392"/>
      <c r="BT78" s="392"/>
      <c r="BU78" s="392"/>
      <c r="BV78" s="392"/>
      <c r="BW78" s="392"/>
      <c r="BX78" s="392"/>
      <c r="BY78" s="392"/>
      <c r="BZ78" s="392"/>
      <c r="CA78" s="392"/>
      <c r="CB78" s="392"/>
      <c r="CC78" s="392"/>
      <c r="CD78" s="392"/>
      <c r="CE78" s="392"/>
      <c r="CF78" s="392"/>
      <c r="CG78" s="392"/>
      <c r="CH78" s="392"/>
      <c r="CI78" s="392"/>
      <c r="CJ78" s="392"/>
      <c r="CK78" s="392"/>
      <c r="CL78" s="392"/>
      <c r="CM78" s="392"/>
      <c r="CN78" s="392"/>
      <c r="CO78" s="392"/>
      <c r="CP78" s="392"/>
      <c r="CQ78" s="392"/>
      <c r="CR78" s="392"/>
      <c r="CS78" s="392"/>
      <c r="CT78" s="392"/>
      <c r="CU78" s="392"/>
      <c r="CV78" s="392"/>
      <c r="CW78" s="392"/>
      <c r="CX78" s="392"/>
      <c r="CY78" s="392"/>
      <c r="CZ78" s="392"/>
      <c r="DA78" s="392"/>
      <c r="DB78" s="392"/>
      <c r="DC78" s="392"/>
    </row>
    <row r="79" spans="2:107" ht="13" x14ac:dyDescent="0.2">
      <c r="B79" s="247"/>
      <c r="G79" s="386"/>
      <c r="H79" s="386"/>
      <c r="I79" s="396"/>
      <c r="J79" s="396"/>
      <c r="K79" s="408"/>
      <c r="L79" s="408"/>
      <c r="M79" s="408"/>
      <c r="N79" s="408"/>
      <c r="AN79" s="390"/>
      <c r="AO79" s="390"/>
      <c r="AP79" s="390"/>
      <c r="AQ79" s="390"/>
      <c r="AR79" s="390"/>
      <c r="AS79" s="390"/>
      <c r="AT79" s="390"/>
      <c r="AU79" s="390"/>
      <c r="AV79" s="390"/>
      <c r="AW79" s="390"/>
      <c r="AX79" s="390"/>
      <c r="AY79" s="390"/>
      <c r="AZ79" s="390"/>
      <c r="BA79" s="390"/>
      <c r="BB79" s="394" t="s">
        <v>572</v>
      </c>
      <c r="BC79" s="394"/>
      <c r="BD79" s="394"/>
      <c r="BE79" s="394"/>
      <c r="BF79" s="394"/>
      <c r="BG79" s="394"/>
      <c r="BH79" s="394"/>
      <c r="BI79" s="394"/>
      <c r="BJ79" s="394"/>
      <c r="BK79" s="394"/>
      <c r="BL79" s="394"/>
      <c r="BM79" s="394"/>
      <c r="BN79" s="394"/>
      <c r="BO79" s="394"/>
      <c r="BP79" s="392">
        <v>5.8</v>
      </c>
      <c r="BQ79" s="392"/>
      <c r="BR79" s="392"/>
      <c r="BS79" s="392"/>
      <c r="BT79" s="392"/>
      <c r="BU79" s="392"/>
      <c r="BV79" s="392"/>
      <c r="BW79" s="392"/>
      <c r="BX79" s="392">
        <v>6.1</v>
      </c>
      <c r="BY79" s="392"/>
      <c r="BZ79" s="392"/>
      <c r="CA79" s="392"/>
      <c r="CB79" s="392"/>
      <c r="CC79" s="392"/>
      <c r="CD79" s="392"/>
      <c r="CE79" s="392"/>
      <c r="CF79" s="392">
        <v>6.3</v>
      </c>
      <c r="CG79" s="392"/>
      <c r="CH79" s="392"/>
      <c r="CI79" s="392"/>
      <c r="CJ79" s="392"/>
      <c r="CK79" s="392"/>
      <c r="CL79" s="392"/>
      <c r="CM79" s="392"/>
      <c r="CN79" s="392">
        <v>6.7</v>
      </c>
      <c r="CO79" s="392"/>
      <c r="CP79" s="392"/>
      <c r="CQ79" s="392"/>
      <c r="CR79" s="392"/>
      <c r="CS79" s="392"/>
      <c r="CT79" s="392"/>
      <c r="CU79" s="392"/>
      <c r="CV79" s="392">
        <v>6.6</v>
      </c>
      <c r="CW79" s="392"/>
      <c r="CX79" s="392"/>
      <c r="CY79" s="392"/>
      <c r="CZ79" s="392"/>
      <c r="DA79" s="392"/>
      <c r="DB79" s="392"/>
      <c r="DC79" s="392"/>
    </row>
    <row r="80" spans="2:107" ht="13" x14ac:dyDescent="0.2">
      <c r="B80" s="247"/>
      <c r="G80" s="386"/>
      <c r="H80" s="386"/>
      <c r="I80" s="396"/>
      <c r="J80" s="396"/>
      <c r="K80" s="408"/>
      <c r="L80" s="408"/>
      <c r="M80" s="408"/>
      <c r="N80" s="408"/>
      <c r="AN80" s="390"/>
      <c r="AO80" s="390"/>
      <c r="AP80" s="390"/>
      <c r="AQ80" s="390"/>
      <c r="AR80" s="390"/>
      <c r="AS80" s="390"/>
      <c r="AT80" s="390"/>
      <c r="AU80" s="390"/>
      <c r="AV80" s="390"/>
      <c r="AW80" s="390"/>
      <c r="AX80" s="390"/>
      <c r="AY80" s="390"/>
      <c r="AZ80" s="390"/>
      <c r="BA80" s="390"/>
      <c r="BB80" s="394"/>
      <c r="BC80" s="394"/>
      <c r="BD80" s="394"/>
      <c r="BE80" s="394"/>
      <c r="BF80" s="394"/>
      <c r="BG80" s="394"/>
      <c r="BH80" s="394"/>
      <c r="BI80" s="394"/>
      <c r="BJ80" s="394"/>
      <c r="BK80" s="394"/>
      <c r="BL80" s="394"/>
      <c r="BM80" s="394"/>
      <c r="BN80" s="394"/>
      <c r="BO80" s="394"/>
      <c r="BP80" s="392"/>
      <c r="BQ80" s="392"/>
      <c r="BR80" s="392"/>
      <c r="BS80" s="392"/>
      <c r="BT80" s="392"/>
      <c r="BU80" s="392"/>
      <c r="BV80" s="392"/>
      <c r="BW80" s="392"/>
      <c r="BX80" s="392"/>
      <c r="BY80" s="392"/>
      <c r="BZ80" s="392"/>
      <c r="CA80" s="392"/>
      <c r="CB80" s="392"/>
      <c r="CC80" s="392"/>
      <c r="CD80" s="392"/>
      <c r="CE80" s="392"/>
      <c r="CF80" s="392"/>
      <c r="CG80" s="392"/>
      <c r="CH80" s="392"/>
      <c r="CI80" s="392"/>
      <c r="CJ80" s="392"/>
      <c r="CK80" s="392"/>
      <c r="CL80" s="392"/>
      <c r="CM80" s="392"/>
      <c r="CN80" s="392"/>
      <c r="CO80" s="392"/>
      <c r="CP80" s="392"/>
      <c r="CQ80" s="392"/>
      <c r="CR80" s="392"/>
      <c r="CS80" s="392"/>
      <c r="CT80" s="392"/>
      <c r="CU80" s="392"/>
      <c r="CV80" s="392"/>
      <c r="CW80" s="392"/>
      <c r="CX80" s="392"/>
      <c r="CY80" s="392"/>
      <c r="CZ80" s="392"/>
      <c r="DA80" s="392"/>
      <c r="DB80" s="392"/>
      <c r="DC80" s="392"/>
    </row>
    <row r="81" spans="2:109" ht="13" x14ac:dyDescent="0.2">
      <c r="B81" s="247"/>
    </row>
    <row r="82" spans="2:109" ht="16.5"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vX6QUF0pVgmKclrvg688It5Wy15nDvLc8jR8UnwPEZxDgjgur3EftqqYKDNLixHE9uuj+ubeUWwaql7rb9Wn4w==" saltValue="gfZV5KtANFjcE54Y9dWoyg=="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6EED72-DC46-4537-9A12-6233D3F38F96}">
  <sheetPr>
    <pageSetUpPr fitToPage="1"/>
  </sheetPr>
  <dimension ref="A1:DR125"/>
  <sheetViews>
    <sheetView showGridLines="0" topLeftCell="B1" zoomScaleNormal="100" zoomScaleSheetLayoutView="70" workbookViewId="0">
      <selection activeCell="AG42" sqref="AG42"/>
    </sheetView>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476</v>
      </c>
    </row>
  </sheetData>
  <sheetProtection algorithmName="SHA-512" hashValue="6Ujpg9mN45lKcWVIhXNrtt9ZvelP07DFDpc5dhM4c33/PASqV7t4G6peLCNVoJIbyjjCNgn475UG+JfLPQal+Q==" saltValue="4J8jtz22uysbYd5nek9vh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95B0A8-FD57-43DC-9EED-355C7E6AFC7E}">
  <sheetPr>
    <pageSetUpPr fitToPage="1"/>
  </sheetPr>
  <dimension ref="A1:DR125"/>
  <sheetViews>
    <sheetView showGridLines="0" topLeftCell="B1" zoomScale="90" zoomScaleNormal="90" zoomScaleSheetLayoutView="55" workbookViewId="0">
      <selection activeCell="AG42" sqref="AG42"/>
    </sheetView>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476</v>
      </c>
    </row>
  </sheetData>
  <sheetProtection algorithmName="SHA-512" hashValue="L1u3uWmVW6GICcY8UIypJEKOAFDK87Ek5tPhavrH2VpLhIsFn4EjVNRAX6aUMlmcXopNbzE+MrNZPSt+R5fxNQ==" saltValue="dv+JKaZSFPiKfOYhNWETvQ=="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525</v>
      </c>
      <c r="G2" s="137"/>
      <c r="H2" s="138"/>
    </row>
    <row r="3" spans="1:8" x14ac:dyDescent="0.2">
      <c r="A3" s="134" t="s">
        <v>518</v>
      </c>
      <c r="B3" s="139"/>
      <c r="C3" s="140"/>
      <c r="D3" s="141">
        <v>242065</v>
      </c>
      <c r="E3" s="142"/>
      <c r="F3" s="143">
        <v>263613</v>
      </c>
      <c r="G3" s="144"/>
      <c r="H3" s="145"/>
    </row>
    <row r="4" spans="1:8" x14ac:dyDescent="0.2">
      <c r="A4" s="146"/>
      <c r="B4" s="147"/>
      <c r="C4" s="148"/>
      <c r="D4" s="149">
        <v>142819</v>
      </c>
      <c r="E4" s="150"/>
      <c r="F4" s="151">
        <v>128823</v>
      </c>
      <c r="G4" s="152"/>
      <c r="H4" s="153"/>
    </row>
    <row r="5" spans="1:8" x14ac:dyDescent="0.2">
      <c r="A5" s="134" t="s">
        <v>520</v>
      </c>
      <c r="B5" s="139"/>
      <c r="C5" s="140"/>
      <c r="D5" s="141">
        <v>202405</v>
      </c>
      <c r="E5" s="142"/>
      <c r="F5" s="143">
        <v>330026</v>
      </c>
      <c r="G5" s="144"/>
      <c r="H5" s="145"/>
    </row>
    <row r="6" spans="1:8" x14ac:dyDescent="0.2">
      <c r="A6" s="146"/>
      <c r="B6" s="147"/>
      <c r="C6" s="148"/>
      <c r="D6" s="149">
        <v>142622</v>
      </c>
      <c r="E6" s="150"/>
      <c r="F6" s="151">
        <v>141075</v>
      </c>
      <c r="G6" s="152"/>
      <c r="H6" s="153"/>
    </row>
    <row r="7" spans="1:8" x14ac:dyDescent="0.2">
      <c r="A7" s="134" t="s">
        <v>521</v>
      </c>
      <c r="B7" s="139"/>
      <c r="C7" s="140"/>
      <c r="D7" s="141">
        <v>126200</v>
      </c>
      <c r="E7" s="142"/>
      <c r="F7" s="143">
        <v>278179</v>
      </c>
      <c r="G7" s="144"/>
      <c r="H7" s="145"/>
    </row>
    <row r="8" spans="1:8" x14ac:dyDescent="0.2">
      <c r="A8" s="146"/>
      <c r="B8" s="147"/>
      <c r="C8" s="148"/>
      <c r="D8" s="149">
        <v>58388</v>
      </c>
      <c r="E8" s="150"/>
      <c r="F8" s="151">
        <v>122182</v>
      </c>
      <c r="G8" s="152"/>
      <c r="H8" s="153"/>
    </row>
    <row r="9" spans="1:8" x14ac:dyDescent="0.2">
      <c r="A9" s="134" t="s">
        <v>522</v>
      </c>
      <c r="B9" s="139"/>
      <c r="C9" s="140"/>
      <c r="D9" s="141">
        <v>77945</v>
      </c>
      <c r="E9" s="142"/>
      <c r="F9" s="143">
        <v>283153</v>
      </c>
      <c r="G9" s="144"/>
      <c r="H9" s="145"/>
    </row>
    <row r="10" spans="1:8" x14ac:dyDescent="0.2">
      <c r="A10" s="146"/>
      <c r="B10" s="147"/>
      <c r="C10" s="148"/>
      <c r="D10" s="149">
        <v>51904</v>
      </c>
      <c r="E10" s="150"/>
      <c r="F10" s="151">
        <v>127593</v>
      </c>
      <c r="G10" s="152"/>
      <c r="H10" s="153"/>
    </row>
    <row r="11" spans="1:8" x14ac:dyDescent="0.2">
      <c r="A11" s="134" t="s">
        <v>523</v>
      </c>
      <c r="B11" s="139"/>
      <c r="C11" s="140"/>
      <c r="D11" s="141">
        <v>141435</v>
      </c>
      <c r="E11" s="142"/>
      <c r="F11" s="143">
        <v>262169</v>
      </c>
      <c r="G11" s="144"/>
      <c r="H11" s="145"/>
    </row>
    <row r="12" spans="1:8" x14ac:dyDescent="0.2">
      <c r="A12" s="146"/>
      <c r="B12" s="147"/>
      <c r="C12" s="154"/>
      <c r="D12" s="149">
        <v>95511</v>
      </c>
      <c r="E12" s="150"/>
      <c r="F12" s="151">
        <v>152658</v>
      </c>
      <c r="G12" s="152"/>
      <c r="H12" s="153"/>
    </row>
    <row r="13" spans="1:8" x14ac:dyDescent="0.2">
      <c r="A13" s="134"/>
      <c r="B13" s="139"/>
      <c r="C13" s="140"/>
      <c r="D13" s="141">
        <v>158010</v>
      </c>
      <c r="E13" s="142"/>
      <c r="F13" s="143">
        <v>283428</v>
      </c>
      <c r="G13" s="155"/>
      <c r="H13" s="145"/>
    </row>
    <row r="14" spans="1:8" x14ac:dyDescent="0.2">
      <c r="A14" s="146"/>
      <c r="B14" s="147"/>
      <c r="C14" s="148"/>
      <c r="D14" s="149">
        <v>98249</v>
      </c>
      <c r="E14" s="150"/>
      <c r="F14" s="151">
        <v>134466</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3.94</v>
      </c>
      <c r="C19" s="156">
        <f>ROUND(VALUE(SUBSTITUTE(実質収支比率等に係る経年分析!G$48,"▲","-")),2)</f>
        <v>7.33</v>
      </c>
      <c r="D19" s="156">
        <f>ROUND(VALUE(SUBSTITUTE(実質収支比率等に係る経年分析!H$48,"▲","-")),2)</f>
        <v>4.1500000000000004</v>
      </c>
      <c r="E19" s="156">
        <f>ROUND(VALUE(SUBSTITUTE(実質収支比率等に係る経年分析!I$48,"▲","-")),2)</f>
        <v>4.9400000000000004</v>
      </c>
      <c r="F19" s="156">
        <f>ROUND(VALUE(SUBSTITUTE(実質収支比率等に係る経年分析!J$48,"▲","-")),2)</f>
        <v>4.68</v>
      </c>
    </row>
    <row r="20" spans="1:11" x14ac:dyDescent="0.2">
      <c r="A20" s="156" t="s">
        <v>53</v>
      </c>
      <c r="B20" s="156">
        <f>ROUND(VALUE(SUBSTITUTE(実質収支比率等に係る経年分析!F$47,"▲","-")),2)</f>
        <v>36.380000000000003</v>
      </c>
      <c r="C20" s="156">
        <f>ROUND(VALUE(SUBSTITUTE(実質収支比率等に係る経年分析!G$47,"▲","-")),2)</f>
        <v>39.549999999999997</v>
      </c>
      <c r="D20" s="156">
        <f>ROUND(VALUE(SUBSTITUTE(実質収支比率等に係る経年分析!H$47,"▲","-")),2)</f>
        <v>36.92</v>
      </c>
      <c r="E20" s="156">
        <f>ROUND(VALUE(SUBSTITUTE(実質収支比率等に係る経年分析!I$47,"▲","-")),2)</f>
        <v>36.19</v>
      </c>
      <c r="F20" s="156">
        <f>ROUND(VALUE(SUBSTITUTE(実質収支比率等に係る経年分析!J$47,"▲","-")),2)</f>
        <v>29.18</v>
      </c>
    </row>
    <row r="21" spans="1:11" x14ac:dyDescent="0.2">
      <c r="A21" s="156" t="s">
        <v>54</v>
      </c>
      <c r="B21" s="156">
        <f>IF(ISNUMBER(VALUE(SUBSTITUTE(実質収支比率等に係る経年分析!F$49,"▲","-"))),ROUND(VALUE(SUBSTITUTE(実質収支比率等に係る経年分析!F$49,"▲","-")),2),NA())</f>
        <v>1.1299999999999999</v>
      </c>
      <c r="C21" s="156">
        <f>IF(ISNUMBER(VALUE(SUBSTITUTE(実質収支比率等に係る経年分析!G$49,"▲","-"))),ROUND(VALUE(SUBSTITUTE(実質収支比率等に係る経年分析!G$49,"▲","-")),2),NA())</f>
        <v>10.01</v>
      </c>
      <c r="D21" s="156">
        <f>IF(ISNUMBER(VALUE(SUBSTITUTE(実質収支比率等に係る経年分析!H$49,"▲","-"))),ROUND(VALUE(SUBSTITUTE(実質収支比率等に係る経年分析!H$49,"▲","-")),2),NA())</f>
        <v>-6.04</v>
      </c>
      <c r="E21" s="156">
        <f>IF(ISNUMBER(VALUE(SUBSTITUTE(実質収支比率等に係る経年分析!I$49,"▲","-"))),ROUND(VALUE(SUBSTITUTE(実質収支比率等に係る経年分析!I$49,"▲","-")),2),NA())</f>
        <v>-7.0000000000000007E-2</v>
      </c>
      <c r="F21" s="156">
        <f>IF(ISNUMBER(VALUE(SUBSTITUTE(実質収支比率等に係る経年分析!J$49,"▲","-"))),ROUND(VALUE(SUBSTITUTE(実質収支比率等に係る経年分析!J$49,"▲","-")),2),NA())</f>
        <v>-6.63</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0.22</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0.2</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0.17</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3.68</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str">
        <f>IF(連結実質赤字比率に係る赤字・黒字の構成分析!C$40="",NA(),連結実質赤字比率に係る赤字・黒字の構成分析!C$40)</f>
        <v>後期高齢者医療特別会計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v>
      </c>
    </row>
    <row r="31" spans="1:11" x14ac:dyDescent="0.2">
      <c r="A31" s="157" t="str">
        <f>IF(連結実質赤字比率に係る赤字・黒字の構成分析!C$39="",NA(),連結実質赤字比率に係る赤字・黒字の構成分析!C$39)</f>
        <v>下水道事業会計</v>
      </c>
      <c r="B31" s="157" t="e">
        <f>IF(ROUND(VALUE(SUBSTITUTE(連結実質赤字比率に係る赤字・黒字の構成分析!F$39,"▲", "-")), 2) &lt; 0, ABS(ROUND(VALUE(SUBSTITUTE(連結実質赤字比率に係る赤字・黒字の構成分析!F$39,"▲", "-")), 2)), NA())</f>
        <v>#VALUE!</v>
      </c>
      <c r="C31" s="157" t="e">
        <f>IF(ROUND(VALUE(SUBSTITUTE(連結実質赤字比率に係る赤字・黒字の構成分析!F$39,"▲", "-")), 2) &gt;= 0, ABS(ROUND(VALUE(SUBSTITUTE(連結実質赤字比率に係る赤字・黒字の構成分析!F$39,"▲", "-")), 2)), NA())</f>
        <v>#VALUE!</v>
      </c>
      <c r="D31" s="157" t="e">
        <f>IF(ROUND(VALUE(SUBSTITUTE(連結実質赤字比率に係る赤字・黒字の構成分析!G$39,"▲", "-")), 2) &lt; 0, ABS(ROUND(VALUE(SUBSTITUTE(連結実質赤字比率に係る赤字・黒字の構成分析!G$39,"▲", "-")), 2)), NA())</f>
        <v>#VALUE!</v>
      </c>
      <c r="E31" s="157" t="e">
        <f>IF(ROUND(VALUE(SUBSTITUTE(連結実質赤字比率に係る赤字・黒字の構成分析!G$39,"▲", "-")), 2) &gt;= 0, ABS(ROUND(VALUE(SUBSTITUTE(連結実質赤字比率に係る赤字・黒字の構成分析!G$39,"▲", "-")), 2)), NA())</f>
        <v>#VALUE!</v>
      </c>
      <c r="F31" s="157" t="e">
        <f>IF(ROUND(VALUE(SUBSTITUTE(連結実質赤字比率に係る赤字・黒字の構成分析!H$39,"▲", "-")), 2) &lt; 0, ABS(ROUND(VALUE(SUBSTITUTE(連結実質赤字比率に係る赤字・黒字の構成分析!H$39,"▲", "-")), 2)), NA())</f>
        <v>#VALUE!</v>
      </c>
      <c r="G31" s="157" t="e">
        <f>IF(ROUND(VALUE(SUBSTITUTE(連結実質赤字比率に係る赤字・黒字の構成分析!H$39,"▲", "-")), 2) &gt;= 0, ABS(ROUND(VALUE(SUBSTITUTE(連結実質赤字比率に係る赤字・黒字の構成分析!H$39,"▲", "-")), 2)), NA())</f>
        <v>#VALUE!</v>
      </c>
      <c r="H31" s="157" t="e">
        <f>IF(ROUND(VALUE(SUBSTITUTE(連結実質赤字比率に係る赤字・黒字の構成分析!I$39,"▲", "-")), 2) &lt; 0, ABS(ROUND(VALUE(SUBSTITUTE(連結実質赤字比率に係る赤字・黒字の構成分析!I$39,"▲", "-")), 2)), NA())</f>
        <v>#VALUE!</v>
      </c>
      <c r="I31" s="157" t="e">
        <f>IF(ROUND(VALUE(SUBSTITUTE(連結実質赤字比率に係る赤字・黒字の構成分析!I$39,"▲", "-")), 2) &gt;= 0, ABS(ROUND(VALUE(SUBSTITUTE(連結実質赤字比率に係る赤字・黒字の構成分析!I$39,"▲", "-")), 2)), NA())</f>
        <v>#VALUE!</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0.64</v>
      </c>
    </row>
    <row r="32" spans="1:11" x14ac:dyDescent="0.2">
      <c r="A32" s="157" t="str">
        <f>IF(連結実質赤字比率に係る赤字・黒字の構成分析!C$38="",NA(),連結実質赤字比率に係る赤字・黒字の構成分析!C$38)</f>
        <v>国民健康保険特別会計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0.55000000000000004</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0.11</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0.39</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0.83</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0.81</v>
      </c>
    </row>
    <row r="33" spans="1:16" x14ac:dyDescent="0.2">
      <c r="A33" s="157" t="str">
        <f>IF(連結実質赤字比率に係る赤字・黒字の構成分析!C$37="",NA(),連結実質赤字比率に係る赤字・黒字の構成分析!C$37)</f>
        <v>宅地造成事業特別会計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0.4</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1.57</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1.1100000000000001</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1.25</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1.23</v>
      </c>
    </row>
    <row r="34" spans="1:16" x14ac:dyDescent="0.2">
      <c r="A34" s="157" t="str">
        <f>IF(連結実質赤字比率に係る赤字・黒字の構成分析!C$36="",NA(),連結実質赤字比率に係る赤字・黒字の構成分析!C$36)</f>
        <v>介護保険特別会計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0.91</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2.85</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2.02</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1.17</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1.58</v>
      </c>
    </row>
    <row r="35" spans="1:16" x14ac:dyDescent="0.2">
      <c r="A35" s="157" t="str">
        <f>IF(連結実質赤字比率に係る赤字・黒字の構成分析!C$35="",NA(),連結実質赤字比率に係る赤字・黒字の構成分析!C$35)</f>
        <v>簡易水道事業会計</v>
      </c>
      <c r="B35" s="157" t="e">
        <f>IF(ROUND(VALUE(SUBSTITUTE(連結実質赤字比率に係る赤字・黒字の構成分析!F$35,"▲", "-")), 2) &lt; 0, ABS(ROUND(VALUE(SUBSTITUTE(連結実質赤字比率に係る赤字・黒字の構成分析!F$35,"▲", "-")), 2)), NA())</f>
        <v>#VALUE!</v>
      </c>
      <c r="C35" s="157" t="e">
        <f>IF(ROUND(VALUE(SUBSTITUTE(連結実質赤字比率に係る赤字・黒字の構成分析!F$35,"▲", "-")), 2) &gt;= 0, ABS(ROUND(VALUE(SUBSTITUTE(連結実質赤字比率に係る赤字・黒字の構成分析!F$35,"▲", "-")), 2)), NA())</f>
        <v>#VALUE!</v>
      </c>
      <c r="D35" s="157" t="e">
        <f>IF(ROUND(VALUE(SUBSTITUTE(連結実質赤字比率に係る赤字・黒字の構成分析!G$35,"▲", "-")), 2) &lt; 0, ABS(ROUND(VALUE(SUBSTITUTE(連結実質赤字比率に係る赤字・黒字の構成分析!G$35,"▲", "-")), 2)), NA())</f>
        <v>#VALUE!</v>
      </c>
      <c r="E35" s="157" t="e">
        <f>IF(ROUND(VALUE(SUBSTITUTE(連結実質赤字比率に係る赤字・黒字の構成分析!G$35,"▲", "-")), 2) &gt;= 0, ABS(ROUND(VALUE(SUBSTITUTE(連結実質赤字比率に係る赤字・黒字の構成分析!G$35,"▲", "-")), 2)), NA())</f>
        <v>#VALUE!</v>
      </c>
      <c r="F35" s="157" t="e">
        <f>IF(ROUND(VALUE(SUBSTITUTE(連結実質赤字比率に係る赤字・黒字の構成分析!H$35,"▲", "-")), 2) &lt; 0, ABS(ROUND(VALUE(SUBSTITUTE(連結実質赤字比率に係る赤字・黒字の構成分析!H$35,"▲", "-")), 2)), NA())</f>
        <v>#VALUE!</v>
      </c>
      <c r="G35" s="157" t="e">
        <f>IF(ROUND(VALUE(SUBSTITUTE(連結実質赤字比率に係る赤字・黒字の構成分析!H$35,"▲", "-")), 2) &gt;= 0, ABS(ROUND(VALUE(SUBSTITUTE(連結実質赤字比率に係る赤字・黒字の構成分析!H$35,"▲", "-")), 2)), NA())</f>
        <v>#VALUE!</v>
      </c>
      <c r="H35" s="157" t="e">
        <f>IF(ROUND(VALUE(SUBSTITUTE(連結実質赤字比率に係る赤字・黒字の構成分析!I$35,"▲", "-")), 2) &lt; 0, ABS(ROUND(VALUE(SUBSTITUTE(連結実質赤字比率に係る赤字・黒字の構成分析!I$35,"▲", "-")), 2)), NA())</f>
        <v>#VALUE!</v>
      </c>
      <c r="I35" s="157" t="e">
        <f>IF(ROUND(VALUE(SUBSTITUTE(連結実質赤字比率に係る赤字・黒字の構成分析!I$35,"▲", "-")), 2) &gt;= 0, ABS(ROUND(VALUE(SUBSTITUTE(連結実質赤字比率に係る赤字・黒字の構成分析!I$35,"▲", "-")), 2)), NA())</f>
        <v>#VALUE!</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1.74</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3.94</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7.33</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4.1500000000000004</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4.9400000000000004</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4.68</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516</v>
      </c>
      <c r="E42" s="158"/>
      <c r="F42" s="158"/>
      <c r="G42" s="158">
        <f>'実質公債費比率（分子）の構造'!L$52</f>
        <v>574</v>
      </c>
      <c r="H42" s="158"/>
      <c r="I42" s="158"/>
      <c r="J42" s="158">
        <f>'実質公債費比率（分子）の構造'!M$52</f>
        <v>603</v>
      </c>
      <c r="K42" s="158"/>
      <c r="L42" s="158"/>
      <c r="M42" s="158">
        <f>'実質公債費比率（分子）の構造'!N$52</f>
        <v>564</v>
      </c>
      <c r="N42" s="158"/>
      <c r="O42" s="158"/>
      <c r="P42" s="158">
        <f>'実質公債費比率（分子）の構造'!O$52</f>
        <v>567</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9</v>
      </c>
      <c r="C44" s="158"/>
      <c r="D44" s="158"/>
      <c r="E44" s="158">
        <f>'実質公債費比率（分子）の構造'!L$50</f>
        <v>7</v>
      </c>
      <c r="F44" s="158"/>
      <c r="G44" s="158"/>
      <c r="H44" s="158">
        <f>'実質公債費比率（分子）の構造'!M$50</f>
        <v>7</v>
      </c>
      <c r="I44" s="158"/>
      <c r="J44" s="158"/>
      <c r="K44" s="158">
        <f>'実質公債費比率（分子）の構造'!N$50</f>
        <v>7</v>
      </c>
      <c r="L44" s="158"/>
      <c r="M44" s="158"/>
      <c r="N44" s="158" t="str">
        <f>'実質公債費比率（分子）の構造'!O$50</f>
        <v>-</v>
      </c>
      <c r="O44" s="158"/>
      <c r="P44" s="158"/>
    </row>
    <row r="45" spans="1:16" x14ac:dyDescent="0.2">
      <c r="A45" s="158" t="s">
        <v>63</v>
      </c>
      <c r="B45" s="158">
        <f>'実質公債費比率（分子）の構造'!K$49</f>
        <v>1</v>
      </c>
      <c r="C45" s="158"/>
      <c r="D45" s="158"/>
      <c r="E45" s="158" t="str">
        <f>'実質公債費比率（分子）の構造'!L$49</f>
        <v>-</v>
      </c>
      <c r="F45" s="158"/>
      <c r="G45" s="158"/>
      <c r="H45" s="158" t="str">
        <f>'実質公債費比率（分子）の構造'!M$49</f>
        <v>-</v>
      </c>
      <c r="I45" s="158"/>
      <c r="J45" s="158"/>
      <c r="K45" s="158" t="str">
        <f>'実質公債費比率（分子）の構造'!N$49</f>
        <v>-</v>
      </c>
      <c r="L45" s="158"/>
      <c r="M45" s="158"/>
      <c r="N45" s="158" t="str">
        <f>'実質公債費比率（分子）の構造'!O$49</f>
        <v>-</v>
      </c>
      <c r="O45" s="158"/>
      <c r="P45" s="158"/>
    </row>
    <row r="46" spans="1:16" x14ac:dyDescent="0.2">
      <c r="A46" s="158" t="s">
        <v>64</v>
      </c>
      <c r="B46" s="158">
        <f>'実質公債費比率（分子）の構造'!K$48</f>
        <v>41</v>
      </c>
      <c r="C46" s="158"/>
      <c r="D46" s="158"/>
      <c r="E46" s="158">
        <f>'実質公債費比率（分子）の構造'!L$48</f>
        <v>45</v>
      </c>
      <c r="F46" s="158"/>
      <c r="G46" s="158"/>
      <c r="H46" s="158">
        <f>'実質公債費比率（分子）の構造'!M$48</f>
        <v>51</v>
      </c>
      <c r="I46" s="158"/>
      <c r="J46" s="158"/>
      <c r="K46" s="158">
        <f>'実質公債費比率（分子）の構造'!N$48</f>
        <v>58</v>
      </c>
      <c r="L46" s="158"/>
      <c r="M46" s="158"/>
      <c r="N46" s="158">
        <f>'実質公債費比率（分子）の構造'!O$48</f>
        <v>21</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644</v>
      </c>
      <c r="C49" s="158"/>
      <c r="D49" s="158"/>
      <c r="E49" s="158">
        <f>'実質公債費比率（分子）の構造'!L$45</f>
        <v>738</v>
      </c>
      <c r="F49" s="158"/>
      <c r="G49" s="158"/>
      <c r="H49" s="158">
        <f>'実質公債費比率（分子）の構造'!M$45</f>
        <v>767</v>
      </c>
      <c r="I49" s="158"/>
      <c r="J49" s="158"/>
      <c r="K49" s="158">
        <f>'実質公債費比率（分子）の構造'!N$45</f>
        <v>734</v>
      </c>
      <c r="L49" s="158"/>
      <c r="M49" s="158"/>
      <c r="N49" s="158">
        <f>'実質公債費比率（分子）の構造'!O$45</f>
        <v>723</v>
      </c>
      <c r="O49" s="158"/>
      <c r="P49" s="158"/>
    </row>
    <row r="50" spans="1:16" x14ac:dyDescent="0.2">
      <c r="A50" s="158" t="s">
        <v>67</v>
      </c>
      <c r="B50" s="158" t="e">
        <f>NA()</f>
        <v>#N/A</v>
      </c>
      <c r="C50" s="158">
        <f>IF(ISNUMBER('実質公債費比率（分子）の構造'!K$53),'実質公債費比率（分子）の構造'!K$53,NA())</f>
        <v>179</v>
      </c>
      <c r="D50" s="158" t="e">
        <f>NA()</f>
        <v>#N/A</v>
      </c>
      <c r="E50" s="158" t="e">
        <f>NA()</f>
        <v>#N/A</v>
      </c>
      <c r="F50" s="158">
        <f>IF(ISNUMBER('実質公債費比率（分子）の構造'!L$53),'実質公債費比率（分子）の構造'!L$53,NA())</f>
        <v>216</v>
      </c>
      <c r="G50" s="158" t="e">
        <f>NA()</f>
        <v>#N/A</v>
      </c>
      <c r="H50" s="158" t="e">
        <f>NA()</f>
        <v>#N/A</v>
      </c>
      <c r="I50" s="158">
        <f>IF(ISNUMBER('実質公債費比率（分子）の構造'!M$53),'実質公債費比率（分子）の構造'!M$53,NA())</f>
        <v>222</v>
      </c>
      <c r="J50" s="158" t="e">
        <f>NA()</f>
        <v>#N/A</v>
      </c>
      <c r="K50" s="158" t="e">
        <f>NA()</f>
        <v>#N/A</v>
      </c>
      <c r="L50" s="158">
        <f>IF(ISNUMBER('実質公債費比率（分子）の構造'!N$53),'実質公債費比率（分子）の構造'!N$53,NA())</f>
        <v>235</v>
      </c>
      <c r="M50" s="158" t="e">
        <f>NA()</f>
        <v>#N/A</v>
      </c>
      <c r="N50" s="158" t="e">
        <f>NA()</f>
        <v>#N/A</v>
      </c>
      <c r="O50" s="158">
        <f>IF(ISNUMBER('実質公債費比率（分子）の構造'!O$53),'実質公債費比率（分子）の構造'!O$53,NA())</f>
        <v>177</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5616</v>
      </c>
      <c r="E56" s="157"/>
      <c r="F56" s="157"/>
      <c r="G56" s="157">
        <f>'将来負担比率（分子）の構造'!J$52</f>
        <v>5476</v>
      </c>
      <c r="H56" s="157"/>
      <c r="I56" s="157"/>
      <c r="J56" s="157">
        <f>'将来負担比率（分子）の構造'!K$52</f>
        <v>5088</v>
      </c>
      <c r="K56" s="157"/>
      <c r="L56" s="157"/>
      <c r="M56" s="157">
        <f>'将来負担比率（分子）の構造'!L$52</f>
        <v>4843</v>
      </c>
      <c r="N56" s="157"/>
      <c r="O56" s="157"/>
      <c r="P56" s="157">
        <f>'将来負担比率（分子）の構造'!M$52</f>
        <v>4629</v>
      </c>
    </row>
    <row r="57" spans="1:16" x14ac:dyDescent="0.2">
      <c r="A57" s="157" t="s">
        <v>42</v>
      </c>
      <c r="B57" s="157"/>
      <c r="C57" s="157"/>
      <c r="D57" s="157">
        <f>'将来負担比率（分子）の構造'!I$51</f>
        <v>11</v>
      </c>
      <c r="E57" s="157"/>
      <c r="F57" s="157"/>
      <c r="G57" s="157">
        <f>'将来負担比率（分子）の構造'!J$51</f>
        <v>5</v>
      </c>
      <c r="H57" s="157"/>
      <c r="I57" s="157"/>
      <c r="J57" s="157" t="str">
        <f>'将来負担比率（分子）の構造'!K$51</f>
        <v>-</v>
      </c>
      <c r="K57" s="157"/>
      <c r="L57" s="157"/>
      <c r="M57" s="157" t="str">
        <f>'将来負担比率（分子）の構造'!L$51</f>
        <v>-</v>
      </c>
      <c r="N57" s="157"/>
      <c r="O57" s="157"/>
      <c r="P57" s="157" t="str">
        <f>'将来負担比率（分子）の構造'!M$51</f>
        <v>-</v>
      </c>
    </row>
    <row r="58" spans="1:16" x14ac:dyDescent="0.2">
      <c r="A58" s="157" t="s">
        <v>41</v>
      </c>
      <c r="B58" s="157"/>
      <c r="C58" s="157"/>
      <c r="D58" s="157">
        <f>'将来負担比率（分子）の構造'!I$50</f>
        <v>2800</v>
      </c>
      <c r="E58" s="157"/>
      <c r="F58" s="157"/>
      <c r="G58" s="157">
        <f>'将来負担比率（分子）の構造'!J$50</f>
        <v>3300</v>
      </c>
      <c r="H58" s="157"/>
      <c r="I58" s="157"/>
      <c r="J58" s="157">
        <f>'将来負担比率（分子）の構造'!K$50</f>
        <v>3776</v>
      </c>
      <c r="K58" s="157"/>
      <c r="L58" s="157"/>
      <c r="M58" s="157">
        <f>'将来負担比率（分子）の構造'!L$50</f>
        <v>3909</v>
      </c>
      <c r="N58" s="157"/>
      <c r="O58" s="157"/>
      <c r="P58" s="157">
        <f>'将来負担比率（分子）の構造'!M$50</f>
        <v>4065</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210</v>
      </c>
      <c r="C62" s="157"/>
      <c r="D62" s="157"/>
      <c r="E62" s="157">
        <f>'将来負担比率（分子）の構造'!J$45</f>
        <v>251</v>
      </c>
      <c r="F62" s="157"/>
      <c r="G62" s="157"/>
      <c r="H62" s="157">
        <f>'将来負担比率（分子）の構造'!K$45</f>
        <v>237</v>
      </c>
      <c r="I62" s="157"/>
      <c r="J62" s="157"/>
      <c r="K62" s="157">
        <f>'将来負担比率（分子）の構造'!L$45</f>
        <v>224</v>
      </c>
      <c r="L62" s="157"/>
      <c r="M62" s="157"/>
      <c r="N62" s="157">
        <f>'将来負担比率（分子）の構造'!M$45</f>
        <v>185</v>
      </c>
      <c r="O62" s="157"/>
      <c r="P62" s="157"/>
    </row>
    <row r="63" spans="1:16" x14ac:dyDescent="0.2">
      <c r="A63" s="157" t="s">
        <v>34</v>
      </c>
      <c r="B63" s="157">
        <f>'将来負担比率（分子）の構造'!I$44</f>
        <v>178</v>
      </c>
      <c r="C63" s="157"/>
      <c r="D63" s="157"/>
      <c r="E63" s="157">
        <f>'将来負担比率（分子）の構造'!J$44</f>
        <v>175</v>
      </c>
      <c r="F63" s="157"/>
      <c r="G63" s="157"/>
      <c r="H63" s="157">
        <f>'将来負担比率（分子）の構造'!K$44</f>
        <v>183</v>
      </c>
      <c r="I63" s="157"/>
      <c r="J63" s="157"/>
      <c r="K63" s="157">
        <f>'将来負担比率（分子）の構造'!L$44</f>
        <v>184</v>
      </c>
      <c r="L63" s="157"/>
      <c r="M63" s="157"/>
      <c r="N63" s="157">
        <f>'将来負担比率（分子）の構造'!M$44</f>
        <v>171</v>
      </c>
      <c r="O63" s="157"/>
      <c r="P63" s="157"/>
    </row>
    <row r="64" spans="1:16" x14ac:dyDescent="0.2">
      <c r="A64" s="157" t="s">
        <v>33</v>
      </c>
      <c r="B64" s="157">
        <f>'将来負担比率（分子）の構造'!I$43</f>
        <v>475</v>
      </c>
      <c r="C64" s="157"/>
      <c r="D64" s="157"/>
      <c r="E64" s="157">
        <f>'将来負担比率（分子）の構造'!J$43</f>
        <v>382</v>
      </c>
      <c r="F64" s="157"/>
      <c r="G64" s="157"/>
      <c r="H64" s="157">
        <f>'将来負担比率（分子）の構造'!K$43</f>
        <v>349</v>
      </c>
      <c r="I64" s="157"/>
      <c r="J64" s="157"/>
      <c r="K64" s="157">
        <f>'将来負担比率（分子）の構造'!L$43</f>
        <v>438</v>
      </c>
      <c r="L64" s="157"/>
      <c r="M64" s="157"/>
      <c r="N64" s="157">
        <f>'将来負担比率（分子）の構造'!M$43</f>
        <v>498</v>
      </c>
      <c r="O64" s="157"/>
      <c r="P64" s="157"/>
    </row>
    <row r="65" spans="1:16" x14ac:dyDescent="0.2">
      <c r="A65" s="157" t="s">
        <v>32</v>
      </c>
      <c r="B65" s="157">
        <f>'将来負担比率（分子）の構造'!I$42</f>
        <v>22</v>
      </c>
      <c r="C65" s="157"/>
      <c r="D65" s="157"/>
      <c r="E65" s="157">
        <f>'将来負担比率（分子）の構造'!J$42</f>
        <v>14</v>
      </c>
      <c r="F65" s="157"/>
      <c r="G65" s="157"/>
      <c r="H65" s="157">
        <f>'将来負担比率（分子）の構造'!K$42</f>
        <v>7</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6017</v>
      </c>
      <c r="C66" s="157"/>
      <c r="D66" s="157"/>
      <c r="E66" s="157">
        <f>'将来負担比率（分子）の構造'!J$41</f>
        <v>6046</v>
      </c>
      <c r="F66" s="157"/>
      <c r="G66" s="157"/>
      <c r="H66" s="157">
        <f>'将来負担比率（分子）の構造'!K$41</f>
        <v>5671</v>
      </c>
      <c r="I66" s="157"/>
      <c r="J66" s="157"/>
      <c r="K66" s="157">
        <f>'将来負担比率（分子）の構造'!L$41</f>
        <v>5225</v>
      </c>
      <c r="L66" s="157"/>
      <c r="M66" s="157"/>
      <c r="N66" s="157">
        <f>'将来負担比率（分子）の構造'!M$41</f>
        <v>5057</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1120</v>
      </c>
      <c r="C72" s="161">
        <f>基金残高に係る経年分析!G55</f>
        <v>1094</v>
      </c>
      <c r="D72" s="161">
        <f>基金残高に係る経年分析!H55</f>
        <v>896</v>
      </c>
    </row>
    <row r="73" spans="1:16" x14ac:dyDescent="0.2">
      <c r="A73" s="160" t="s">
        <v>74</v>
      </c>
      <c r="B73" s="161">
        <f>基金残高に係る経年分析!F56</f>
        <v>1192</v>
      </c>
      <c r="C73" s="161">
        <f>基金残高に係る経年分析!G56</f>
        <v>1367</v>
      </c>
      <c r="D73" s="161">
        <f>基金残高に係る経年分析!H56</f>
        <v>1694</v>
      </c>
    </row>
    <row r="74" spans="1:16" x14ac:dyDescent="0.2">
      <c r="A74" s="160" t="s">
        <v>75</v>
      </c>
      <c r="B74" s="161">
        <f>基金残高に係る経年分析!F57</f>
        <v>1155</v>
      </c>
      <c r="C74" s="161">
        <f>基金残高に係る経年分析!G57</f>
        <v>1168</v>
      </c>
      <c r="D74" s="161">
        <f>基金残高に係る経年分析!H57</f>
        <v>1188</v>
      </c>
    </row>
  </sheetData>
  <sheetProtection algorithmName="SHA-512" hashValue="cCz8wFJ+K/YxQ4I2atVqdzHkMPqcqRHtqhGJLi6sZWRXHW09A/oJ4kStXxf2G+M/C6PEOnoqq1lGj96FL9vjMg==" saltValue="MFyX0dFbfQ9JDXuYq7Lm0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田口 千尋</cp:lastModifiedBy>
  <dcterms:created xsi:type="dcterms:W3CDTF">2026-02-26T09:31:11Z</dcterms:created>
  <dcterms:modified xsi:type="dcterms:W3CDTF">2026-09-09T04:25:18Z</dcterms:modified>
  <cp:category/>
</cp:coreProperties>
</file>