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687E0253-0902-48BB-8AAB-4342DB471145}"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35" i="10"/>
  <c r="CO34" i="10"/>
  <c r="BW34" i="10"/>
  <c r="BW35" i="10" s="1"/>
  <c r="BW36" i="10" s="1"/>
  <c r="BW37" i="10" s="1"/>
  <c r="BW38" i="10" s="1"/>
  <c r="BW39" i="10" s="1"/>
  <c r="BW40" i="10" s="1"/>
  <c r="BW41" i="10" s="1"/>
  <c r="BW42" i="10" s="1"/>
  <c r="BW43" i="10" s="1"/>
  <c r="U34" i="10"/>
  <c r="U35" i="10" s="1"/>
  <c r="U36" i="10" s="1"/>
  <c r="C34" i="10"/>
  <c r="AM34" i="10" s="1"/>
  <c r="BE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<sst xmlns="http://schemas.openxmlformats.org/spreadsheetml/2006/main" count="1171" uniqueCount="577">
  <si>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</si>
  <si>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</si>
  <si>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</si>
  <si>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</si>
  <si>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</si>
  <si>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</si>
  <si>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</si>
  <si>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</si>
  <si>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</si>
  <si>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</si>
  <si>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</si>
  <si>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</si>
  <si>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</si>
  <si>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</si>
  <si>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</si>
  <si>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</si>
  <si>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</si>
  <si>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</si>
  <si>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</si>
  <si>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</si>
  <si>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</si>
  <si>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</si>
  <si>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</si>
  <si>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</si>
  <si>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</si>
  <si>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</si>
  <si>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</si>
  <si>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</si>
  <si>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</si>
  <si>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</si>
  <si>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</si>
  <si>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</si>
  <si>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</si>
  <si>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</si>
  <si>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</si>
  <si>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</si>
  <si>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</si>
  <si>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</si>
  <si>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</si>
  <si>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</si>
  <si>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</si>
  <si>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</si>
  <si>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</si>
  <si>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</si>
  <si>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</si>
  <si>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</si>
  <si>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</si>
  <si>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</si>
  <si>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</si>
  <si>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</si>
  <si>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</si>
  <si>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</si>
  <si>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</si>
  <si>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</si>
  <si>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</si>
  <si>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</si>
  <si>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</si>
  <si>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</si>
  <si>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</si>
  <si>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</si>
  <si>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</si>
  <si>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</si>
  <si>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</si>
  <si>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</si>
  <si>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</si>
  <si>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</si>
  <si>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</si>
  <si>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</si>
  <si>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</si>
  <si>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</si>
  <si>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</si>
  <si>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</si>
  <si>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</si>
  <si>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</si>
  <si>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</si>
  <si>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</si>
  <si>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</si>
  <si>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</si>
  <si>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</si>
  <si>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</si>
  <si>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</si>
  <si>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</si>
  <si>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</si>
  <si>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</si>
  <si>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</si>
  <si>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</si>
  <si>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</si>
  <si>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</si>
  <si>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</si>
  <si>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</si>
  <si>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</si>
  <si>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</si>
  <si>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</si>
  <si>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</si>
  <si>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楢葉町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</si>
  <si>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</si>
  <si>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</si>
  <si>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</si>
  <si>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</si>
  <si>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</si>
  <si>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</si>
  <si>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</si>
  <si>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</si>
  <si>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</si>
  <si>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</si>
  <si>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</si>
  <si>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</si>
  <si>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</si>
  <si>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</si>
  <si>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</si>
  <si>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</si>
  <si>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</si>
  <si>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</si>
  <si>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</si>
  <si>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</si>
  <si>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</si>
  <si>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</si>
  <si>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280.5</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</si>
  <si>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</si>
  <si>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</si>
  <si>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</si>
  <si>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</si>
  <si>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</si>
  <si>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</si>
  <si>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</si>
  <si>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</si>
  <si>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</si>
  <si>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</si>
  <si>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</si>
  <si>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</si>
  <si>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</si>
  <si>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</si>
  <si>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</si>
  <si>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</si>
  <si>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</si>
  <si>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</si>
  <si>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</si>
  <si>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</si>
  <si>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</si>
  <si>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</si>
  <si>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</si>
  <si>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</si>
  <si>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</si>
  <si>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</si>
  <si>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</si>
  <si>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</si>
  <si>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</si>
  <si>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</si>
  <si>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</si>
  <si>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</si>
  <si>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</si>
  <si>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</si>
  <si>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</si>
  <si>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</si>
  <si>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</si>
  <si>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</si>
  <si>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</si>
  <si>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</si>
  <si>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</si>
  <si>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</si>
  <si>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</si>
  <si>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</si>
  <si>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</si>
  <si>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</si>
  <si>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</si>
  <si>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</si>
  <si>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</si>
  <si>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</si>
  <si>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</si>
  <si>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</si>
  <si>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</si>
  <si>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</si>
  <si>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</si>
  <si>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</si>
  <si>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</si>
  <si>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</si>
  <si>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</si>
  <si>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</si>
  <si>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</si>
  <si>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</si>
  <si>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</si>
  <si>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</si>
  <si>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</si>
  <si>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</si>
  <si>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</si>
  <si>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</si>
  <si>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</si>
  <si>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</si>
  <si>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</si>
  <si>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</si>
  <si>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</si>
  <si>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</si>
  <si>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</si>
  <si>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</si>
  <si>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</si>
  <si>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</si>
  <si>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</si>
  <si>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</si>
  <si>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</si>
  <si>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</si>
  <si>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</si>
  <si>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</si>
  <si>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</si>
  <si>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</si>
  <si>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福島県楢葉町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</si>
  <si>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</si>
  <si>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</si>
  <si>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</si>
  <si>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</si>
  <si>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</si>
  <si>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</si>
  <si>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</si>
  <si>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</si>
  <si>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</si>
  <si>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</si>
  <si>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</si>
  <si>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</si>
  <si>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</si>
  <si>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</si>
  <si>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</si>
  <si>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</si>
  <si>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</si>
  <si>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</si>
  <si>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</si>
  <si>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</si>
  <si>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</si>
  <si>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</si>
  <si>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</si>
  <si>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</si>
  <si>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</si>
  <si>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</si>
  <si>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</si>
  <si>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</si>
  <si>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</si>
  <si>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</si>
  <si>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</si>
  <si>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</si>
  <si>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</si>
  <si>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</si>
  <si>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</si>
  <si>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</si>
  <si>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</si>
  <si>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</si>
  <si>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</si>
  <si>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</si>
  <si>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</si>
  <si>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</si>
  <si>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</si>
  <si>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</si>
  <si>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</si>
  <si>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</si>
  <si>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</si>
  <si>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</si>
  <si>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</si>
  <si>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</si>
  <si>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</si>
  <si>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</si>
  <si>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</si>
  <si>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</si>
  <si>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</si>
  <si>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</si>
  <si>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</si>
  <si>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</si>
  <si>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</si>
  <si>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</si>
  <si>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</si>
  <si>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</si>
  <si>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</si>
  <si>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</si>
  <si>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</si>
  <si>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</si>
  <si>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</si>
  <si>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</si>
  <si>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</si>
  <si>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</si>
  <si>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</si>
  <si>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</si>
  <si>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</si>
  <si>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</si>
  <si>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</si>
  <si>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</si>
  <si>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</si>
  <si>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</si>
  <si>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</si>
  <si>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</si>
  <si>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</si>
  <si>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</si>
  <si>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</si>
  <si>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</si>
  <si>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</si>
  <si>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</si>
  <si>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</si>
  <si>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</si>
  <si>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</si>
  <si>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</si>
  <si>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</si>
  <si>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</si>
  <si>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</si>
  <si>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</si>
  <si>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</si>
  <si>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</si>
  <si>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</si>
  <si>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</si>
  <si>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</si>
  <si>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</si>
  <si>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</si>
  <si>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</si>
  <si>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</si>
  <si>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</si>
  <si>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</si>
  <si>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</si>
  <si>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</si>
  <si>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</si>
  <si>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</si>
  <si>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</si>
  <si>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</si>
  <si>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</si>
  <si>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</si>
  <si>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</si>
  <si>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</si>
  <si>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</si>
  <si>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</si>
  <si>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</si>
  <si>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</si>
  <si>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</si>
  <si>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</si>
  <si>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</si>
  <si>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</si>
  <si>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</si>
  <si>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</si>
  <si>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</si>
  <si>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</si>
  <si>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</si>
  <si>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</si>
  <si>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</si>
  <si>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</si>
  <si>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</si>
  <si>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</si>
  <si>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</si>
  <si>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</si>
  <si>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</si>
  <si>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</si>
  <si>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</si>
  <si>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</si>
  <si>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</si>
  <si>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</si>
  <si>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</si>
  <si>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</si>
  <si>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</si>
  <si>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</si>
  <si>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</si>
  <si>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</si>
  <si>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</si>
  <si>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</si>
  <si>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</si>
  <si>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福島県楢葉町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</si>
  <si>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</si>
  <si>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</si>
  <si>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</si>
  <si>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</si>
  <si>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</si>
  <si>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</si>
  <si>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</si>
  <si>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</si>
  <si>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</si>
  <si>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</si>
  <si>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</si>
  <si>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</si>
  <si>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</si>
  <si>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</si>
  <si>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</si>
  <si>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</si>
  <si>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</si>
  <si>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</si>
  <si>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</si>
  <si>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</si>
  <si>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</si>
  <si>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</si>
  <si>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</si>
  <si>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</si>
  <si>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</si>
  <si>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</si>
  <si>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</si>
  <si>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</si>
  <si>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</si>
  <si>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</si>
  <si>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</si>
  <si>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</si>
  <si>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</si>
  <si>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</si>
  <si>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</si>
  <si>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</si>
  <si>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</si>
  <si>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</si>
  <si>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住宅用地造成事業特別会計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</si>
  <si>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</si>
  <si>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</si>
  <si>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</si>
  <si>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</si>
  <si>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</si>
  <si>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</si>
  <si>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</si>
  <si>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</si>
  <si>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</si>
  <si>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</si>
  <si>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</si>
  <si>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</si>
  <si>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</si>
  <si>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</si>
  <si>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</si>
  <si>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</si>
  <si>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</si>
  <si>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</si>
  <si>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</si>
  <si>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</si>
  <si>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</si>
  <si>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</si>
  <si>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</si>
  <si>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</si>
  <si>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</si>
  <si>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</si>
  <si>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</si>
  <si>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</si>
  <si>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</si>
  <si>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</si>
  <si>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</si>
  <si>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</si>
  <si>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</si>
  <si>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</si>
  <si>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</si>
  <si>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</si>
  <si>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</si>
  <si>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</si>
  <si>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</si>
  <si>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</si>
  <si>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</si>
  <si>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</si>
  <si>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</si>
  <si>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</si>
  <si>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</si>
  <si>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</si>
  <si>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</si>
  <si>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</si>
  <si>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</si>
  <si>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</si>
  <si>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</si>
  <si>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</si>
  <si>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</si>
  <si>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</si>
  <si>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</si>
  <si>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</si>
  <si>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</si>
  <si>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</si>
  <si>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</si>
  <si>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</si>
  <si>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</si>
  <si>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</si>
  <si>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</si>
  <si>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</si>
  <si>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</si>
  <si>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</si>
  <si>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</si>
  <si>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</si>
  <si>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</si>
  <si>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</si>
  <si>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</si>
  <si>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</si>
  <si>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</si>
  <si>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</si>
  <si>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</si>
  <si>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</si>
  <si>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</si>
  <si>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</si>
  <si>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</si>
  <si>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</si>
  <si>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</si>
  <si>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</si>
  <si>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</si>
  <si>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</si>
  <si>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</si>
  <si>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</si>
  <si>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</si>
  <si>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</si>
  <si>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</si>
  <si>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</si>
  <si>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</si>
  <si>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</si>
  <si>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</si>
  <si>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</si>
  <si>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</si>
  <si>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</si>
  <si>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</si>
  <si>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</si>
  <si>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</si>
  <si>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</si>
  <si>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</si>
  <si>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</si>
  <si>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</si>
  <si>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</si>
  <si>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</si>
  <si>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</si>
  <si>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</si>
  <si>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</si>
  <si>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</si>
  <si>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</si>
  <si>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</si>
  <si>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</si>
  <si>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</si>
  <si>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</si>
  <si>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</si>
  <si>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</si>
  <si>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</si>
  <si>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</si>
  <si>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</si>
  <si>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</si>
  <si>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</si>
  <si>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</si>
  <si>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</si>
  <si>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</si>
  <si>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</si>
  <si>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</si>
  <si>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</si>
  <si>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</si>
  <si>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</si>
  <si>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</si>
  <si>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</si>
  <si>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</si>
  <si>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</si>
  <si>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</si>
  <si>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</si>
  <si>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</si>
  <si>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3.72</t>
  </si>
  <si>
    <t>▲ 5.13</t>
  </si>
  <si>
    <t>▲ 17.86</t>
  </si>
  <si>
    <t>▲ 2.81</t>
  </si>
  <si>
    <t>一般会計</t>
  </si>
  <si>
    <t>国民健康保険特別会計</t>
  </si>
  <si>
    <t>介護保険特別会計</t>
  </si>
  <si>
    <t>住宅用地造成事業特別会計</t>
  </si>
  <si>
    <t>下水道事業会計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</si>
  <si>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</si>
  <si>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</si>
  <si>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</si>
  <si>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</si>
  <si>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</si>
  <si>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</si>
  <si>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</si>
  <si>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</si>
  <si>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</si>
  <si>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福島県後期高齢者医療広域連合一般会計</t>
    <rPh sb="0" eb="14">
      <t>フ</t>
    </rPh>
    <rPh sb="14" eb="18">
      <t>イッパンカイケイ</t>
    </rPh>
    <phoneticPr fontId="4"/>
  </si>
  <si>
    <t>福島県後期高齢者医療広域連合後期高齢者医療特別会計</t>
    <rPh sb="0" eb="14">
      <t>フ</t>
    </rPh>
    <rPh sb="14" eb="23">
      <t>コウキコウレイシャイリョウトクベツ</t>
    </rPh>
    <rPh sb="23" eb="25">
      <t>カイケイ</t>
    </rPh>
    <phoneticPr fontId="4"/>
  </si>
  <si>
    <t>福島県市町村総合事務組合
一般会計</t>
    <rPh sb="0" eb="12">
      <t>フクシマケンシチョウソンソウゴウジムクミアイ</t>
    </rPh>
    <rPh sb="13" eb="15">
      <t>イッパン</t>
    </rPh>
    <rPh sb="15" eb="17">
      <t>カイケイ</t>
    </rPh>
    <phoneticPr fontId="4"/>
  </si>
  <si>
    <t>福島県市町村総合事務組合
消防補償等特別会計</t>
    <rPh sb="0" eb="12">
      <t>フクシマケンシチョウソンソウゴウジムクミアイ</t>
    </rPh>
    <rPh sb="13" eb="15">
      <t>ショウボウ</t>
    </rPh>
    <rPh sb="15" eb="17">
      <t>ホショウ</t>
    </rPh>
    <rPh sb="17" eb="18">
      <t>トウ</t>
    </rPh>
    <rPh sb="18" eb="20">
      <t>トクベツ</t>
    </rPh>
    <rPh sb="20" eb="22">
      <t>カイケイ</t>
    </rPh>
    <phoneticPr fontId="4"/>
  </si>
  <si>
    <t>福島県市町村総合事務組合
消防賞じゅつ金特別会計</t>
    <rPh sb="0" eb="12">
      <t>フクシマケンシチョウソンソウゴウジムクミアイ</t>
    </rPh>
    <rPh sb="13" eb="15">
      <t>ショウボウ</t>
    </rPh>
    <rPh sb="15" eb="16">
      <t>ショウ</t>
    </rPh>
    <rPh sb="19" eb="20">
      <t>キン</t>
    </rPh>
    <rPh sb="20" eb="22">
      <t>トクベツ</t>
    </rPh>
    <rPh sb="22" eb="24">
      <t>カイケイ</t>
    </rPh>
    <phoneticPr fontId="4"/>
  </si>
  <si>
    <t>福島県市町村総合事務組合
非常勤職員公務災害補償特別会計</t>
    <rPh sb="0" eb="12">
      <t>フクシマケンシチョウソンソウゴウジムクミアイ</t>
    </rPh>
    <rPh sb="13" eb="24">
      <t>ヒジョウキンショクインコウムサイガイホショウ</t>
    </rPh>
    <rPh sb="24" eb="26">
      <t>トクベツ</t>
    </rPh>
    <rPh sb="26" eb="28">
      <t>カイケイ</t>
    </rPh>
    <phoneticPr fontId="4"/>
  </si>
  <si>
    <t>福島県市町村総合事務組合
自治会館管理特別会計</t>
    <rPh sb="0" eb="12">
      <t>フクシマケンシチョウソンソウゴウジムクミアイ</t>
    </rPh>
    <rPh sb="13" eb="15">
      <t>ジチ</t>
    </rPh>
    <rPh sb="15" eb="17">
      <t>カイカン</t>
    </rPh>
    <rPh sb="17" eb="19">
      <t>カンリ</t>
    </rPh>
    <rPh sb="19" eb="21">
      <t>トクベツ</t>
    </rPh>
    <rPh sb="21" eb="23">
      <t>カイケイ</t>
    </rPh>
    <phoneticPr fontId="4"/>
  </si>
  <si>
    <t>双葉地方広域市町村圏組合　一般会計</t>
    <rPh sb="0" eb="6">
      <t>フタバチホウコウイキ</t>
    </rPh>
    <rPh sb="6" eb="12">
      <t>シチョウソンケンクミアイ</t>
    </rPh>
    <rPh sb="13" eb="17">
      <t>イッパンカイケイ</t>
    </rPh>
    <phoneticPr fontId="2"/>
  </si>
  <si>
    <t>双葉地方広域市町村圏組合　下水道特別会計</t>
    <rPh sb="0" eb="6">
      <t>フタバチホウコウイキ</t>
    </rPh>
    <rPh sb="6" eb="12">
      <t>シチョウソンケンクミアイ</t>
    </rPh>
    <rPh sb="13" eb="16">
      <t>ゲスイドウ</t>
    </rPh>
    <rPh sb="16" eb="20">
      <t>トクベツカイケイ</t>
    </rPh>
    <phoneticPr fontId="2"/>
  </si>
  <si>
    <t>双葉地方水道企業団　水道事業会計</t>
    <rPh sb="0" eb="4">
      <t>フタバチホウ</t>
    </rPh>
    <rPh sb="4" eb="6">
      <t>スイドウ</t>
    </rPh>
    <rPh sb="6" eb="9">
      <t>キギョウダン</t>
    </rPh>
    <rPh sb="10" eb="12">
      <t>スイドウ</t>
    </rPh>
    <rPh sb="12" eb="14">
      <t>ジギョウ</t>
    </rPh>
    <rPh sb="14" eb="16">
      <t>カイケイ</t>
    </rPh>
    <phoneticPr fontId="4"/>
  </si>
  <si>
    <t>双葉地方水道企業団　工業用水道事業会計</t>
    <rPh sb="0" eb="4">
      <t>フタバチホウ</t>
    </rPh>
    <rPh sb="4" eb="6">
      <t>スイドウ</t>
    </rPh>
    <rPh sb="6" eb="9">
      <t>キギョウダン</t>
    </rPh>
    <rPh sb="10" eb="13">
      <t>コウギョウヨウ</t>
    </rPh>
    <rPh sb="13" eb="15">
      <t>スイドウ</t>
    </rPh>
    <rPh sb="15" eb="17">
      <t>ジギョウ</t>
    </rPh>
    <rPh sb="17" eb="19">
      <t>カイケイ</t>
    </rPh>
    <phoneticPr fontId="4"/>
  </si>
  <si>
    <t>一般社団法人ならはみらい</t>
  </si>
  <si>
    <t>１　公共施設等総合管理基金</t>
  </si>
  <si>
    <t>２　公共用施設機能維持運営基金</t>
  </si>
  <si>
    <t>３　災害公営住宅管理基金</t>
  </si>
  <si>
    <t>４　特定廃棄物埋立処分事業地域振興交付金基金</t>
  </si>
  <si>
    <t>５　社会福祉基金</t>
    <rPh sb="2" eb="8">
      <t>シャカイフクシキキン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</si>
  <si>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</si>
  <si>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</si>
  <si>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を計画的に償還しており、新たな起債も組んでいないことから、将来負担額は年々減少傾向にあり、将来負担比率は発生していない。なお、現在は東日本大震災及び東京電力福島第一原子力発電所事故に係る特定財源により起債を必要としていない。しかし、今後は特定財源の減少が見込まれる一方で復興により整備等した建物等資産の老朽化が進んでいく点や、現世代と将来世代との負担の配分のバランスによる公平性の観点等から、必要に応じて計画的に起債をするといった判断も必要とな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</si>
  <si>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</si>
  <si>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</si>
  <si>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</si>
  <si>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</si>
  <si>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</si>
  <si>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</si>
  <si>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将来負担額を充当可能額が上回っていること、実質公債費比率においては新規の起債を抑制して計画的に償還していることにより、ともに基準値を下回っている。今後、復興事業や公共施設の更新等に係る地方債の新規発行に伴う将来負担額の増加及び公共施設等の増加に係る基金取り崩しに伴う充当可能財源の減少により、数値の悪化が懸念され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</si>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</sst>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556E6EB-7B4E-475D-AA79-E9BEE29708E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362690</c:v>
                </c:pt>
                <c:pt idx="2">
                  <c:v>296093</c:v>
                </c:pt>
                <c:pt idx="3">
                  <c:v>308655</c:v>
                </c:pt>
                <c:pt idx="4">
                  <c:v>325476</c:v>
                </c:pt>
              </c:numCache>
            </c:numRef>
          </c:val>
          <c:smooth val="0"/>
          <c:extLst>
            <c:ext xmlns:c16="http://schemas.microsoft.com/office/drawing/2014/chart" uri="{C3380CC4-5D6E-409C-BE32-E72D297353CC}">
              <c16:uniqueId val="{00000000-3F58-4975-8FDA-2B79F9314DA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545661</c:v>
                </c:pt>
                <c:pt idx="1">
                  <c:v>437080</c:v>
                </c:pt>
                <c:pt idx="2">
                  <c:v>294202</c:v>
                </c:pt>
                <c:pt idx="3">
                  <c:v>348806</c:v>
                </c:pt>
                <c:pt idx="4">
                  <c:v>511976</c:v>
                </c:pt>
              </c:numCache>
            </c:numRef>
          </c:val>
          <c:smooth val="0"/>
          <c:extLst>
            <c:ext xmlns:c16="http://schemas.microsoft.com/office/drawing/2014/chart" uri="{C3380CC4-5D6E-409C-BE32-E72D297353CC}">
              <c16:uniqueId val="{00000001-3F58-4975-8FDA-2B79F9314DA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29.31</c:v>
                </c:pt>
                <c:pt idx="1">
                  <c:v>22.01</c:v>
                </c:pt>
                <c:pt idx="2">
                  <c:v>13.04</c:v>
                </c:pt>
                <c:pt idx="3">
                  <c:v>12.88</c:v>
                </c:pt>
                <c:pt idx="4">
                  <c:v>10.69</c:v>
                </c:pt>
              </c:numCache>
            </c:numRef>
          </c:val>
          <c:extLst>
            <c:ext xmlns:c16="http://schemas.microsoft.com/office/drawing/2014/chart" uri="{C3380CC4-5D6E-409C-BE32-E72D297353CC}">
              <c16:uniqueId val="{00000000-5E70-4A3C-9D7D-5FE66AF7E0A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148.12</c:v>
                </c:pt>
                <c:pt idx="1">
                  <c:v>151.88999999999999</c:v>
                </c:pt>
                <c:pt idx="2">
                  <c:v>167.21</c:v>
                </c:pt>
                <c:pt idx="3">
                  <c:v>171.13</c:v>
                </c:pt>
                <c:pt idx="4">
                  <c:v>172.15</c:v>
                </c:pt>
              </c:numCache>
            </c:numRef>
          </c:val>
          <c:extLst>
            <c:ext xmlns:c16="http://schemas.microsoft.com/office/drawing/2014/chart" uri="{C3380CC4-5D6E-409C-BE32-E72D297353CC}">
              <c16:uniqueId val="{00000001-5E70-4A3C-9D7D-5FE66AF7E0A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-3.72</c:v>
                </c:pt>
                <c:pt idx="1">
                  <c:v>-5.13</c:v>
                </c:pt>
                <c:pt idx="2">
                  <c:v>-17.86</c:v>
                </c:pt>
                <c:pt idx="3">
                  <c:v>0.44</c:v>
                </c:pt>
                <c:pt idx="4">
                  <c:v>-2.81</c:v>
                </c:pt>
              </c:numCache>
            </c:numRef>
          </c:val>
          <c:smooth val="0"/>
          <c:extLst>
            <c:ext xmlns:c16="http://schemas.microsoft.com/office/drawing/2014/chart" uri="{C3380CC4-5D6E-409C-BE32-E72D297353CC}">
              <c16:uniqueId val="{00000002-5E70-4A3C-9D7D-5FE66AF7E0A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0.13</c:v>
                </c:pt>
                <c:pt idx="2">
                  <c:v>#N/A</c:v>
                </c:pt>
                <c:pt idx="3">
                  <c:v>0.2</c:v>
                </c:pt>
                <c:pt idx="4">
                  <c:v>#N/A</c:v>
                </c:pt>
                <c:pt idx="5">
                  <c:v>0.08</c:v>
                </c:pt>
                <c:pt idx="6">
                  <c:v>0</c:v>
                </c:pt>
                <c:pt idx="7">
                  <c:v>0</c:v>
                </c:pt>
                <c:pt idx="8">
                  <c:v>0</c:v>
                </c:pt>
                <c:pt idx="9">
                  <c:v>0</c:v>
                </c:pt>
              </c:numCache>
            </c:numRef>
          </c:val>
          <c:extLst>
            <c:ext xmlns:c16="http://schemas.microsoft.com/office/drawing/2014/chart" uri="{C3380CC4-5D6E-409C-BE32-E72D297353CC}">
              <c16:uniqueId val="{00000000-3A4A-4621-A94C-EA4780FCD24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A4A-4621-A94C-EA4780FCD24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A4A-4621-A94C-EA4780FCD248}"/>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3A4A-4621-A94C-EA4780FCD248}"/>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0.01</c:v>
                </c:pt>
                <c:pt idx="8">
                  <c:v>#N/A</c:v>
                </c:pt>
                <c:pt idx="9">
                  <c:v>0.03</c:v>
                </c:pt>
              </c:numCache>
            </c:numRef>
          </c:val>
          <c:extLst>
            <c:ext xmlns:c16="http://schemas.microsoft.com/office/drawing/2014/chart" uri="{C3380CC4-5D6E-409C-BE32-E72D297353CC}">
              <c16:uniqueId val="{00000004-3A4A-4621-A94C-EA4780FCD248}"/>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1.58</c:v>
                </c:pt>
                <c:pt idx="8">
                  <c:v>#N/A</c:v>
                </c:pt>
                <c:pt idx="9">
                  <c:v>1.91</c:v>
                </c:pt>
              </c:numCache>
            </c:numRef>
          </c:val>
          <c:extLst>
            <c:ext xmlns:c16="http://schemas.microsoft.com/office/drawing/2014/chart" uri="{C3380CC4-5D6E-409C-BE32-E72D297353CC}">
              <c16:uniqueId val="{00000005-3A4A-4621-A94C-EA4780FCD248}"/>
            </c:ext>
          </c:extLst>
        </c:ser>
        <c:ser>
          <c:idx val="6"/>
          <c:order val="6"/>
          <c:tx>
            <c:strRef>
              <c:f>データシート!$A$33</c:f>
              <c:strCache>
                <c:ptCount val="1"/>
                <c:pt idx="0">
                  <c:v>住宅用地造成事業特別会計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12.23</c:v>
                </c:pt>
                <c:pt idx="2">
                  <c:v>#N/A</c:v>
                </c:pt>
                <c:pt idx="3">
                  <c:v>11.11</c:v>
                </c:pt>
                <c:pt idx="4">
                  <c:v>#N/A</c:v>
                </c:pt>
                <c:pt idx="5">
                  <c:v>12.86</c:v>
                </c:pt>
                <c:pt idx="6">
                  <c:v>#N/A</c:v>
                </c:pt>
                <c:pt idx="7">
                  <c:v>2.84</c:v>
                </c:pt>
                <c:pt idx="8">
                  <c:v>#N/A</c:v>
                </c:pt>
                <c:pt idx="9">
                  <c:v>2.1800000000000002</c:v>
                </c:pt>
              </c:numCache>
            </c:numRef>
          </c:val>
          <c:extLst>
            <c:ext xmlns:c16="http://schemas.microsoft.com/office/drawing/2014/chart" uri="{C3380CC4-5D6E-409C-BE32-E72D297353CC}">
              <c16:uniqueId val="{00000006-3A4A-4621-A94C-EA4780FCD248}"/>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1.84</c:v>
                </c:pt>
                <c:pt idx="2">
                  <c:v>#N/A</c:v>
                </c:pt>
                <c:pt idx="3">
                  <c:v>1.86</c:v>
                </c:pt>
                <c:pt idx="4">
                  <c:v>#N/A</c:v>
                </c:pt>
                <c:pt idx="5">
                  <c:v>2.74</c:v>
                </c:pt>
                <c:pt idx="6">
                  <c:v>#N/A</c:v>
                </c:pt>
                <c:pt idx="7">
                  <c:v>4.05</c:v>
                </c:pt>
                <c:pt idx="8">
                  <c:v>#N/A</c:v>
                </c:pt>
                <c:pt idx="9">
                  <c:v>3.52</c:v>
                </c:pt>
              </c:numCache>
            </c:numRef>
          </c:val>
          <c:extLst>
            <c:ext xmlns:c16="http://schemas.microsoft.com/office/drawing/2014/chart" uri="{C3380CC4-5D6E-409C-BE32-E72D297353CC}">
              <c16:uniqueId val="{00000007-3A4A-4621-A94C-EA4780FCD248}"/>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4.08</c:v>
                </c:pt>
                <c:pt idx="2">
                  <c:v>#N/A</c:v>
                </c:pt>
                <c:pt idx="3">
                  <c:v>3.24</c:v>
                </c:pt>
                <c:pt idx="4">
                  <c:v>#N/A</c:v>
                </c:pt>
                <c:pt idx="5">
                  <c:v>4.7699999999999996</c:v>
                </c:pt>
                <c:pt idx="6">
                  <c:v>#N/A</c:v>
                </c:pt>
                <c:pt idx="7">
                  <c:v>2.99</c:v>
                </c:pt>
                <c:pt idx="8">
                  <c:v>#N/A</c:v>
                </c:pt>
                <c:pt idx="9">
                  <c:v>3.78</c:v>
                </c:pt>
              </c:numCache>
            </c:numRef>
          </c:val>
          <c:extLst>
            <c:ext xmlns:c16="http://schemas.microsoft.com/office/drawing/2014/chart" uri="{C3380CC4-5D6E-409C-BE32-E72D297353CC}">
              <c16:uniqueId val="{00000008-3A4A-4621-A94C-EA4780FCD24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29.31</c:v>
                </c:pt>
                <c:pt idx="2">
                  <c:v>#N/A</c:v>
                </c:pt>
                <c:pt idx="3">
                  <c:v>22.01</c:v>
                </c:pt>
                <c:pt idx="4">
                  <c:v>#N/A</c:v>
                </c:pt>
                <c:pt idx="5">
                  <c:v>13.03</c:v>
                </c:pt>
                <c:pt idx="6">
                  <c:v>#N/A</c:v>
                </c:pt>
                <c:pt idx="7">
                  <c:v>12.88</c:v>
                </c:pt>
                <c:pt idx="8">
                  <c:v>#N/A</c:v>
                </c:pt>
                <c:pt idx="9">
                  <c:v>10.69</c:v>
                </c:pt>
              </c:numCache>
            </c:numRef>
          </c:val>
          <c:extLst>
            <c:ext xmlns:c16="http://schemas.microsoft.com/office/drawing/2014/chart" uri="{C3380CC4-5D6E-409C-BE32-E72D297353CC}">
              <c16:uniqueId val="{00000009-3A4A-4621-A94C-EA4780FCD24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397</c:v>
                </c:pt>
                <c:pt idx="5">
                  <c:v>388</c:v>
                </c:pt>
                <c:pt idx="8">
                  <c:v>370</c:v>
                </c:pt>
                <c:pt idx="11">
                  <c:v>350</c:v>
                </c:pt>
                <c:pt idx="14">
                  <c:v>323</c:v>
                </c:pt>
              </c:numCache>
            </c:numRef>
          </c:val>
          <c:extLst>
            <c:ext xmlns:c16="http://schemas.microsoft.com/office/drawing/2014/chart" uri="{C3380CC4-5D6E-409C-BE32-E72D297353CC}">
              <c16:uniqueId val="{00000000-E769-4F1E-A70C-675484150D4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769-4F1E-A70C-675484150D4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769-4F1E-A70C-675484150D4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41</c:v>
                </c:pt>
                <c:pt idx="3">
                  <c:v>49</c:v>
                </c:pt>
                <c:pt idx="6">
                  <c:v>46</c:v>
                </c:pt>
                <c:pt idx="9">
                  <c:v>39</c:v>
                </c:pt>
                <c:pt idx="12">
                  <c:v>39</c:v>
                </c:pt>
              </c:numCache>
            </c:numRef>
          </c:val>
          <c:extLst>
            <c:ext xmlns:c16="http://schemas.microsoft.com/office/drawing/2014/chart" uri="{C3380CC4-5D6E-409C-BE32-E72D297353CC}">
              <c16:uniqueId val="{00000003-E769-4F1E-A70C-675484150D4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216</c:v>
                </c:pt>
                <c:pt idx="3">
                  <c:v>206</c:v>
                </c:pt>
                <c:pt idx="6">
                  <c:v>187</c:v>
                </c:pt>
                <c:pt idx="9">
                  <c:v>150</c:v>
                </c:pt>
                <c:pt idx="12">
                  <c:v>129</c:v>
                </c:pt>
              </c:numCache>
            </c:numRef>
          </c:val>
          <c:extLst>
            <c:ext xmlns:c16="http://schemas.microsoft.com/office/drawing/2014/chart" uri="{C3380CC4-5D6E-409C-BE32-E72D297353CC}">
              <c16:uniqueId val="{00000004-E769-4F1E-A70C-675484150D4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769-4F1E-A70C-675484150D4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769-4F1E-A70C-675484150D4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142</c:v>
                </c:pt>
                <c:pt idx="3">
                  <c:v>117</c:v>
                </c:pt>
                <c:pt idx="6">
                  <c:v>96</c:v>
                </c:pt>
                <c:pt idx="9">
                  <c:v>92</c:v>
                </c:pt>
                <c:pt idx="12">
                  <c:v>83</c:v>
                </c:pt>
              </c:numCache>
            </c:numRef>
          </c:val>
          <c:extLst>
            <c:ext xmlns:c16="http://schemas.microsoft.com/office/drawing/2014/chart" uri="{C3380CC4-5D6E-409C-BE32-E72D297353CC}">
              <c16:uniqueId val="{00000007-E769-4F1E-A70C-675484150D4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c:v>
                </c:pt>
                <c:pt idx="2">
                  <c:v>#N/A</c:v>
                </c:pt>
                <c:pt idx="3">
                  <c:v>#N/A</c:v>
                </c:pt>
                <c:pt idx="4">
                  <c:v>-16</c:v>
                </c:pt>
                <c:pt idx="5">
                  <c:v>#N/A</c:v>
                </c:pt>
                <c:pt idx="6">
                  <c:v>#N/A</c:v>
                </c:pt>
                <c:pt idx="7">
                  <c:v>-41</c:v>
                </c:pt>
                <c:pt idx="8">
                  <c:v>#N/A</c:v>
                </c:pt>
                <c:pt idx="9">
                  <c:v>#N/A</c:v>
                </c:pt>
                <c:pt idx="10">
                  <c:v>-69</c:v>
                </c:pt>
                <c:pt idx="11">
                  <c:v>#N/A</c:v>
                </c:pt>
                <c:pt idx="12">
                  <c:v>#N/A</c:v>
                </c:pt>
                <c:pt idx="13">
                  <c:v>-72</c:v>
                </c:pt>
                <c:pt idx="14">
                  <c:v>#N/A</c:v>
                </c:pt>
              </c:numCache>
            </c:numRef>
          </c:val>
          <c:smooth val="0"/>
          <c:extLst>
            <c:ext xmlns:c16="http://schemas.microsoft.com/office/drawing/2014/chart" uri="{C3380CC4-5D6E-409C-BE32-E72D297353CC}">
              <c16:uniqueId val="{00000008-E769-4F1E-A70C-675484150D4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3617</c:v>
                </c:pt>
                <c:pt idx="5">
                  <c:v>3578</c:v>
                </c:pt>
                <c:pt idx="8">
                  <c:v>3391</c:v>
                </c:pt>
                <c:pt idx="11">
                  <c:v>3139</c:v>
                </c:pt>
                <c:pt idx="14">
                  <c:v>2838</c:v>
                </c:pt>
              </c:numCache>
            </c:numRef>
          </c:val>
          <c:extLst>
            <c:ext xmlns:c16="http://schemas.microsoft.com/office/drawing/2014/chart" uri="{C3380CC4-5D6E-409C-BE32-E72D297353CC}">
              <c16:uniqueId val="{00000000-C9C0-44EB-AE92-7B6B509EEA1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18</c:v>
                </c:pt>
                <c:pt idx="5">
                  <c:v>17</c:v>
                </c:pt>
                <c:pt idx="8">
                  <c:v>17</c:v>
                </c:pt>
                <c:pt idx="11">
                  <c:v>16</c:v>
                </c:pt>
                <c:pt idx="14">
                  <c:v>16</c:v>
                </c:pt>
              </c:numCache>
            </c:numRef>
          </c:val>
          <c:extLst>
            <c:ext xmlns:c16="http://schemas.microsoft.com/office/drawing/2014/chart" uri="{C3380CC4-5D6E-409C-BE32-E72D297353CC}">
              <c16:uniqueId val="{00000001-C9C0-44EB-AE92-7B6B509EEA1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12140</c:v>
                </c:pt>
                <c:pt idx="5">
                  <c:v>11829</c:v>
                </c:pt>
                <c:pt idx="8">
                  <c:v>13411</c:v>
                </c:pt>
                <c:pt idx="11">
                  <c:v>13964</c:v>
                </c:pt>
                <c:pt idx="14">
                  <c:v>14889</c:v>
                </c:pt>
              </c:numCache>
            </c:numRef>
          </c:val>
          <c:extLst>
            <c:ext xmlns:c16="http://schemas.microsoft.com/office/drawing/2014/chart" uri="{C3380CC4-5D6E-409C-BE32-E72D297353CC}">
              <c16:uniqueId val="{00000002-C9C0-44EB-AE92-7B6B509EEA1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9C0-44EB-AE92-7B6B509EEA1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9C0-44EB-AE92-7B6B509EEA1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c:v>
                </c:pt>
                <c:pt idx="3">
                  <c:v>2</c:v>
                </c:pt>
                <c:pt idx="6">
                  <c:v>0</c:v>
                </c:pt>
                <c:pt idx="9">
                  <c:v>0</c:v>
                </c:pt>
                <c:pt idx="12">
                  <c:v>0</c:v>
                </c:pt>
              </c:numCache>
            </c:numRef>
          </c:val>
          <c:extLst>
            <c:ext xmlns:c16="http://schemas.microsoft.com/office/drawing/2014/chart" uri="{C3380CC4-5D6E-409C-BE32-E72D297353CC}">
              <c16:uniqueId val="{00000005-C9C0-44EB-AE92-7B6B509EEA1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364</c:v>
                </c:pt>
                <c:pt idx="3">
                  <c:v>343</c:v>
                </c:pt>
                <c:pt idx="6">
                  <c:v>339</c:v>
                </c:pt>
                <c:pt idx="9">
                  <c:v>293</c:v>
                </c:pt>
                <c:pt idx="12">
                  <c:v>304</c:v>
                </c:pt>
              </c:numCache>
            </c:numRef>
          </c:val>
          <c:extLst>
            <c:ext xmlns:c16="http://schemas.microsoft.com/office/drawing/2014/chart" uri="{C3380CC4-5D6E-409C-BE32-E72D297353CC}">
              <c16:uniqueId val="{00000006-C9C0-44EB-AE92-7B6B509EEA1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51</c:v>
                </c:pt>
                <c:pt idx="3">
                  <c:v>42</c:v>
                </c:pt>
                <c:pt idx="6">
                  <c:v>33</c:v>
                </c:pt>
                <c:pt idx="9">
                  <c:v>23</c:v>
                </c:pt>
                <c:pt idx="12">
                  <c:v>13</c:v>
                </c:pt>
              </c:numCache>
            </c:numRef>
          </c:val>
          <c:extLst>
            <c:ext xmlns:c16="http://schemas.microsoft.com/office/drawing/2014/chart" uri="{C3380CC4-5D6E-409C-BE32-E72D297353CC}">
              <c16:uniqueId val="{00000007-C9C0-44EB-AE92-7B6B509EEA1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1264</c:v>
                </c:pt>
                <c:pt idx="3">
                  <c:v>1070</c:v>
                </c:pt>
                <c:pt idx="6">
                  <c:v>892</c:v>
                </c:pt>
                <c:pt idx="9">
                  <c:v>719</c:v>
                </c:pt>
                <c:pt idx="12">
                  <c:v>581</c:v>
                </c:pt>
              </c:numCache>
            </c:numRef>
          </c:val>
          <c:extLst>
            <c:ext xmlns:c16="http://schemas.microsoft.com/office/drawing/2014/chart" uri="{C3380CC4-5D6E-409C-BE32-E72D297353CC}">
              <c16:uniqueId val="{00000008-C9C0-44EB-AE92-7B6B509EEA1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9C0-44EB-AE92-7B6B509EEA1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712</c:v>
                </c:pt>
                <c:pt idx="3">
                  <c:v>598</c:v>
                </c:pt>
                <c:pt idx="6">
                  <c:v>503</c:v>
                </c:pt>
                <c:pt idx="9">
                  <c:v>411</c:v>
                </c:pt>
                <c:pt idx="12">
                  <c:v>329</c:v>
                </c:pt>
              </c:numCache>
            </c:numRef>
          </c:val>
          <c:extLst>
            <c:ext xmlns:c16="http://schemas.microsoft.com/office/drawing/2014/chart" uri="{C3380CC4-5D6E-409C-BE32-E72D297353CC}">
              <c16:uniqueId val="{0000000A-C9C0-44EB-AE92-7B6B509EEA1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9C0-44EB-AE92-7B6B509EEA1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5449</c:v>
                </c:pt>
                <c:pt idx="1">
                  <c:v>5675</c:v>
                </c:pt>
                <c:pt idx="2">
                  <c:v>5856</c:v>
                </c:pt>
              </c:numCache>
            </c:numRef>
          </c:val>
          <c:extLst>
            <c:ext xmlns:c16="http://schemas.microsoft.com/office/drawing/2014/chart" uri="{C3380CC4-5D6E-409C-BE32-E72D297353CC}">
              <c16:uniqueId val="{00000000-40CA-48AD-AD8C-CEBF1B085E9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83</c:v>
                </c:pt>
                <c:pt idx="1">
                  <c:v>83</c:v>
                </c:pt>
                <c:pt idx="2">
                  <c:v>83</c:v>
                </c:pt>
              </c:numCache>
            </c:numRef>
          </c:val>
          <c:extLst>
            <c:ext xmlns:c16="http://schemas.microsoft.com/office/drawing/2014/chart" uri="{C3380CC4-5D6E-409C-BE32-E72D297353CC}">
              <c16:uniqueId val="{00000001-40CA-48AD-AD8C-CEBF1B085E9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11884</c:v>
                </c:pt>
                <c:pt idx="1">
                  <c:v>11728</c:v>
                </c:pt>
                <c:pt idx="2">
                  <c:v>11570</c:v>
                </c:pt>
              </c:numCache>
            </c:numRef>
          </c:val>
          <c:extLst>
            <c:ext xmlns:c16="http://schemas.microsoft.com/office/drawing/2014/chart" uri="{C3380CC4-5D6E-409C-BE32-E72D297353CC}">
              <c16:uniqueId val="{00000002-40CA-48AD-AD8C-CEBF1B085E9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{ECD3DDD9-FF1A-4C77-8E4C-071BC08FD801}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15A-4919-B73B-7756A85D81B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{F3ECA4C7-EE1F-4AA2-93E8-2814A3909671}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15A-4919-B73B-7756A85D81B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{EA1F3EAC-DBE4-4252-A757-CE494FEC5C27}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15A-4919-B73B-7756A85D81B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{C0F10921-14D2-4999-932D-65F5F71B3DBA}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15A-4919-B73B-7756A85D81B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{425CA49F-BB2F-453B-A342-0320D13AEE61}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15A-4919-B73B-7756A85D81B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{988459B7-3BBF-4941-B6F9-7C01E66841C6}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15A-4919-B73B-7756A85D81B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{05264C0E-11C5-4B51-B15E-A03855924B80}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15A-4919-B73B-7756A85D81B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{2B95EBA0-C741-4282-86FE-D9ABB481A698}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15A-4919-B73B-7756A85D81B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{C8D472A9-244F-4F0C-93F5-BD928D7C42DB}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15A-4919-B73B-7756A85D81B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44.7</c:v>
                </c:pt>
                <c:pt idx="8">
                  <c:v>39.799999999999997</c:v>
                </c:pt>
                <c:pt idx="16">
                  <c:v>42.8</c:v>
                </c:pt>
                <c:pt idx="24">
                  <c:v>44.9</c:v>
                </c:pt>
                <c:pt idx="32">
                  <c:v>45.3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15A-4919-B73B-7756A85D81B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5538669966447891E-2"/>
                  <c:y val="-4.5114315056352043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{24CC4401-4B20-4BA2-BA99-D80825346EF6}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15A-4919-B73B-7756A85D81B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{ECD6906F-FBC5-4379-ACED-292EB9764467}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15A-4919-B73B-7756A85D81B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{C52C66F3-160A-4AE8-A905-DA1BBC8D5A86}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15A-4919-B73B-7756A85D81B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{9A1F999C-9517-4CB1-9B15-8B5F55FD0372}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15A-4919-B73B-7756A85D81B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{64A7D5E4-85D5-45E1-A77B-E68EEB3B95EF}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15A-4919-B73B-7756A85D81B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{FA82905B-3477-4FD0-A0CD-2287D365DDB4}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15A-4919-B73B-7756A85D81B1}"/>
                </c:ext>
              </c:extLst>
            </c:dLbl>
            <c:dLbl>
              <c:idx val="16"/>
              <c:layout>
                <c:manualLayout>
                  <c:x val="-1.8492831334020431E-2"/>
                  <c:y val="-8.436376915537831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{7CB1E55B-4911-43E7-9BF7-18969E99E3BB}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15A-4919-B73B-7756A85D81B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{3B867C49-30F8-4D70-A5C9-FA1B66D2332B}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15A-4919-B73B-7756A85D81B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{7F7AA274-AC5A-427F-A6C7-9F0570FA7457}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15A-4919-B73B-7756A85D81B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15A-4919-B73B-7756A85D81B1}"/>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{BB771076-92DD-4B0D-864B-F52287D129FE}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E07-471E-8D3F-17A23746AFA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{9C56BB55-256D-4A57-9565-C43E0DF33869}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E07-471E-8D3F-17A23746AFA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{5D987EC1-35F7-4BEE-91C9-7581F28A363F}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E07-471E-8D3F-17A23746AFA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{53C8C598-4E62-4BC5-A935-A076D467C231}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E07-471E-8D3F-17A23746AFA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{080AADDD-18D5-4E96-AE40-4B9798735486}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E07-471E-8D3F-17A23746AFA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{5DF0D37A-DD9B-43EA-A907-58313E6D74C7}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E07-471E-8D3F-17A23746AFA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{6BB6A119-7FC1-4D6C-BDC7-456672C330C2}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E07-471E-8D3F-17A23746AFA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{9F998B88-5371-4374-9249-0622A4B8D5F1}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E07-471E-8D3F-17A23746AFA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{FA57414F-6301-47B4-BE05-0C305C213E5A}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E07-471E-8D3F-17A23746AFA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0.5</c:v>
                </c:pt>
                <c:pt idx="8">
                  <c:v>0</c:v>
                </c:pt>
                <c:pt idx="16">
                  <c:v>-0.6</c:v>
                </c:pt>
                <c:pt idx="24">
                  <c:v>-1.4</c:v>
                </c:pt>
                <c:pt idx="32">
                  <c:v>-2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3E07-471E-8D3F-17A23746AFA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{08B0C191-F429-4199-857D-EECC9526A329}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E07-471E-8D3F-17A23746AFA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{07399329-BFAF-44F7-8520-33E5414B0C79}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E07-471E-8D3F-17A23746AFA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{C6AF80F1-7A4C-4CA2-8B60-4C7C0A6D2D88}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E07-471E-8D3F-17A23746AFA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{6DB8D320-7609-40FE-9605-72B94F910D0B}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E07-471E-8D3F-17A23746AFA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{4469B344-E07E-4855-8A4E-FB11CB6F581C}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E07-471E-8D3F-17A23746AFA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{1851741F-70B2-416A-93E6-EC0579C3A40C}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E07-471E-8D3F-17A23746AFA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{345128DF-CBC6-4C0B-B290-A07D480E61C3}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E07-471E-8D3F-17A23746AFA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{A82C263D-EF3C-46FA-A844-72BD677EBC85}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E07-471E-8D3F-17A23746AFA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{32CC0732-BE75-4AF2-9C28-FB0B6AA983CD}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E07-471E-8D3F-17A23746AFA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E07-471E-8D3F-17A23746AFAD}"/>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福島県楢葉町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6,409
6,261
103.64
12,465,523
11,818,160
363,681
3,401,832
329,156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大規模事業所（原子力発電所）の立地に伴う償却資産等の税収があることから、基準財政収入額が増加し、財政力指数は類似団体平均値を大きく上回っていることから、類似団体と比較して財源に余裕があると言える。また、東日本大震災により継続していた減免措置の終了に伴い、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年度以降の財政力指数は上昇傾向にあったが、令和２年度以降は減少傾向にあり、今後も復興事業の完了による復興財源の更なる減少が見込まれる。</a:t>
          </a:r>
        </a:p>
        <a:p>
          <a:r>
            <a:rPr kumimoji="1" lang="ja-JP" altLang="en-US" sz="1100">
              <a:latin typeface="ＭＳ Ｐゴシック" panose="020B0600070205080204" pitchFamily="50" charset="-128"/>
              <a:ea typeface="ＭＳ Ｐゴシック" panose="020B0600070205080204" pitchFamily="50" charset="-128"/>
            </a:rPr>
            <a:t>　今後は廃炉の進捗により税が減収していくことが想定され、これに伴い財政力指数についても悪化していく懸念があることから、新たな企業の立地促進や住みよいまちづくりによる移住定住施策等、税収のベースアップにつながる施策の展開に努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146304</xdr:rowOff>
    </xdr:from>
    <xdr:to>
      <xdr:col>23</xdr:col>
      <xdr:colOff>133350</xdr:colOff>
      <xdr:row>41</xdr:row>
      <xdr:rowOff>3810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004304"/>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55135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42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98044</xdr:rowOff>
    </xdr:from>
    <xdr:to>
      <xdr:col>19</xdr:col>
      <xdr:colOff>133350</xdr:colOff>
      <xdr:row>40</xdr:row>
      <xdr:rowOff>146304</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695604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17289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561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49784</xdr:rowOff>
    </xdr:from>
    <xdr:to>
      <xdr:col>15</xdr:col>
      <xdr:colOff>82550</xdr:colOff>
      <xdr:row>40</xdr:row>
      <xdr:rowOff>98044</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690778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159783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53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20828</xdr:rowOff>
    </xdr:from>
    <xdr:to>
      <xdr:col>11</xdr:col>
      <xdr:colOff>31750</xdr:colOff>
      <xdr:row>40</xdr:row>
      <xdr:rowOff>49784</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6878828"/>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150131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52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5842</xdr:rowOff>
    </xdr:from>
    <xdr:to>
      <xdr:col>7</xdr:col>
      <xdr:colOff>31750</xdr:colOff>
      <xdr:row>43</xdr:row>
      <xdr:rowOff>107442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378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92219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464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124460</xdr:rowOff>
    </xdr:from>
    <xdr:to>
      <xdr:col>23</xdr:col>
      <xdr:colOff>184150</xdr:colOff>
      <xdr:row>41</xdr:row>
      <xdr:rowOff>54610</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140987</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682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95504</xdr:rowOff>
    </xdr:from>
    <xdr:to>
      <xdr:col>19</xdr:col>
      <xdr:colOff>184150</xdr:colOff>
      <xdr:row>41</xdr:row>
      <xdr:rowOff>25654</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695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35831</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6722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47244</xdr:rowOff>
    </xdr:from>
    <xdr:to>
      <xdr:col>15</xdr:col>
      <xdr:colOff>133350</xdr:colOff>
      <xdr:row>40</xdr:row>
      <xdr:rowOff>148844</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690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159021</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66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170434</xdr:rowOff>
    </xdr:from>
    <xdr:to>
      <xdr:col>11</xdr:col>
      <xdr:colOff>82550</xdr:colOff>
      <xdr:row>40</xdr:row>
      <xdr:rowOff>100584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685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110761</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6625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141478</xdr:rowOff>
    </xdr:from>
    <xdr:to>
      <xdr:col>7</xdr:col>
      <xdr:colOff>31750</xdr:colOff>
      <xdr:row>40</xdr:row>
      <xdr:rowOff>71628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682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81805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659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令和２年度から令和４年度にかけては経常収支比率が減少傾向にあったが、令和５年度では</a:t>
          </a:r>
          <a:r>
            <a:rPr kumimoji="1" lang="en-US" altLang="ja-JP" sz="1200">
              <a:latin typeface="ＭＳ Ｐゴシック" panose="020B0600070205080204" pitchFamily="50" charset="-128"/>
              <a:ea typeface="ＭＳ Ｐゴシック" panose="020B0600070205080204" pitchFamily="50" charset="-128"/>
            </a:rPr>
            <a:t>0.6</a:t>
          </a:r>
          <a:r>
            <a:rPr kumimoji="1" lang="ja-JP" altLang="en-US" sz="1200">
              <a:latin typeface="ＭＳ Ｐゴシック" panose="020B0600070205080204" pitchFamily="50" charset="-128"/>
              <a:ea typeface="ＭＳ Ｐゴシック" panose="020B0600070205080204" pitchFamily="50" charset="-128"/>
            </a:rPr>
            <a:t>ポイント、令和６年度では</a:t>
          </a:r>
          <a:r>
            <a:rPr kumimoji="1" lang="en-US" altLang="ja-JP" sz="1200">
              <a:latin typeface="ＭＳ Ｐゴシック" panose="020B0600070205080204" pitchFamily="50" charset="-128"/>
              <a:ea typeface="ＭＳ Ｐゴシック" panose="020B0600070205080204" pitchFamily="50" charset="-128"/>
            </a:rPr>
            <a:t>0.7</a:t>
          </a:r>
          <a:r>
            <a:rPr kumimoji="1" lang="ja-JP" altLang="en-US" sz="1200">
              <a:latin typeface="ＭＳ Ｐゴシック" panose="020B0600070205080204" pitchFamily="50" charset="-128"/>
              <a:ea typeface="ＭＳ Ｐゴシック" panose="020B0600070205080204" pitchFamily="50" charset="-128"/>
            </a:rPr>
            <a:t>ポイント増加しており、やや財政構造の硬直化が進んでいるが、依然としてある程度財政状況に余裕があることが分かる。今回の経常収支比率の増加は、特に人件費が前年度比で</a:t>
          </a:r>
          <a:r>
            <a:rPr kumimoji="1" lang="en-US" altLang="ja-JP" sz="1200">
              <a:latin typeface="ＭＳ Ｐゴシック" panose="020B0600070205080204" pitchFamily="50" charset="-128"/>
              <a:ea typeface="ＭＳ Ｐゴシック" panose="020B0600070205080204" pitchFamily="50" charset="-128"/>
            </a:rPr>
            <a:t>10.5</a:t>
          </a:r>
          <a:r>
            <a:rPr kumimoji="1" lang="ja-JP" altLang="en-US" sz="1200">
              <a:latin typeface="ＭＳ Ｐゴシック" panose="020B0600070205080204" pitchFamily="50" charset="-128"/>
              <a:ea typeface="ＭＳ Ｐゴシック" panose="020B0600070205080204" pitchFamily="50" charset="-128"/>
            </a:rPr>
            <a:t>％増加したことが主な要因と考えられる。　類似団体でみるとかなり低い水準であることから、今後も引き続き財政健全化に努めていく。</a:t>
          </a: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143510</xdr:rowOff>
    </xdr:from>
    <xdr:to>
      <xdr:col>23</xdr:col>
      <xdr:colOff>133350</xdr:colOff>
      <xdr:row>61</xdr:row>
      <xdr:rowOff>157586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601960"/>
          <a:ext cx="8382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41609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842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131445</xdr:rowOff>
    </xdr:from>
    <xdr:to>
      <xdr:col>19</xdr:col>
      <xdr:colOff>133350</xdr:colOff>
      <xdr:row>61</xdr:row>
      <xdr:rowOff>143510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589895"/>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137812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39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131445</xdr:rowOff>
    </xdr:from>
    <xdr:to>
      <xdr:col>15</xdr:col>
      <xdr:colOff>82550</xdr:colOff>
      <xdr:row>62</xdr:row>
      <xdr:rowOff>78634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2336800" y="10589895"/>
          <a:ext cx="889000" cy="11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87541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888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78634</xdr:rowOff>
    </xdr:from>
    <xdr:to>
      <xdr:col>11</xdr:col>
      <xdr:colOff>31750</xdr:colOff>
      <xdr:row>63</xdr:row>
      <xdr:rowOff>23813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708534"/>
          <a:ext cx="889000" cy="11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23195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82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9207</xdr:rowOff>
    </xdr:from>
    <xdr:to>
      <xdr:col>7</xdr:col>
      <xdr:colOff>31750</xdr:colOff>
      <xdr:row>63</xdr:row>
      <xdr:rowOff>110807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95584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89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106786</xdr:rowOff>
    </xdr:from>
    <xdr:to>
      <xdr:col>23</xdr:col>
      <xdr:colOff>184150</xdr:colOff>
      <xdr:row>62</xdr:row>
      <xdr:rowOff>36936</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56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123313</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41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92710</xdr:rowOff>
    </xdr:from>
    <xdr:to>
      <xdr:col>19</xdr:col>
      <xdr:colOff>184150</xdr:colOff>
      <xdr:row>62</xdr:row>
      <xdr:rowOff>22860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33037</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32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80645</xdr:rowOff>
    </xdr:from>
    <xdr:to>
      <xdr:col>15</xdr:col>
      <xdr:colOff>133350</xdr:colOff>
      <xdr:row>62</xdr:row>
      <xdr:rowOff>10795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20972</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30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27834</xdr:rowOff>
    </xdr:from>
    <xdr:to>
      <xdr:col>11</xdr:col>
      <xdr:colOff>82550</xdr:colOff>
      <xdr:row>62</xdr:row>
      <xdr:rowOff>129434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657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139611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426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144463</xdr:rowOff>
    </xdr:from>
    <xdr:to>
      <xdr:col>7</xdr:col>
      <xdr:colOff>31750</xdr:colOff>
      <xdr:row>63</xdr:row>
      <xdr:rowOff>74613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77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84790</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543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[555,707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６年度の人件費、物件費及び維持補修費の人口１人当たりの決算額は、東日本大震災に伴う復旧復興事業に係る経費が依然として高い比率であるが、類似団体平均値を僅かに下回っている。令和５年度と比較すると</a:t>
          </a:r>
          <a:r>
            <a:rPr kumimoji="1" lang="en-US" altLang="ja-JP" sz="1100">
              <a:latin typeface="ＭＳ Ｐゴシック" panose="020B0600070205080204" pitchFamily="50" charset="-128"/>
              <a:ea typeface="ＭＳ Ｐゴシック" panose="020B0600070205080204" pitchFamily="50" charset="-128"/>
            </a:rPr>
            <a:t>48,916</a:t>
          </a:r>
          <a:r>
            <a:rPr kumimoji="1" lang="ja-JP" altLang="en-US" sz="1100">
              <a:latin typeface="ＭＳ Ｐゴシック" panose="020B0600070205080204" pitchFamily="50" charset="-128"/>
              <a:ea typeface="ＭＳ Ｐゴシック" panose="020B0600070205080204" pitchFamily="50" charset="-128"/>
            </a:rPr>
            <a:t>円増加している。これは、特に人件費が</a:t>
          </a:r>
          <a:r>
            <a:rPr kumimoji="1" lang="en-US" altLang="ja-JP" sz="1100">
              <a:latin typeface="ＭＳ Ｐゴシック" panose="020B0600070205080204" pitchFamily="50" charset="-128"/>
              <a:ea typeface="ＭＳ Ｐゴシック" panose="020B0600070205080204" pitchFamily="50" charset="-128"/>
            </a:rPr>
            <a:t>105,182</a:t>
          </a:r>
          <a:r>
            <a:rPr kumimoji="1" lang="ja-JP" altLang="en-US" sz="1100">
              <a:latin typeface="ＭＳ Ｐゴシック" panose="020B0600070205080204" pitchFamily="50" charset="-128"/>
              <a:ea typeface="ＭＳ Ｐゴシック" panose="020B0600070205080204" pitchFamily="50" charset="-128"/>
            </a:rPr>
            <a:t>千円、物件費が</a:t>
          </a:r>
          <a:r>
            <a:rPr kumimoji="1" lang="en-US" altLang="ja-JP" sz="1100">
              <a:latin typeface="ＭＳ Ｐゴシック" panose="020B0600070205080204" pitchFamily="50" charset="-128"/>
              <a:ea typeface="ＭＳ Ｐゴシック" panose="020B0600070205080204" pitchFamily="50" charset="-128"/>
            </a:rPr>
            <a:t>86,152</a:t>
          </a:r>
          <a:r>
            <a:rPr kumimoji="1" lang="ja-JP" altLang="en-US" sz="1100">
              <a:latin typeface="ＭＳ Ｐゴシック" panose="020B0600070205080204" pitchFamily="50" charset="-128"/>
              <a:ea typeface="ＭＳ Ｐゴシック" panose="020B0600070205080204" pitchFamily="50" charset="-128"/>
            </a:rPr>
            <a:t>千円増加していることによる。</a:t>
          </a:r>
        </a:p>
        <a:p>
          <a:r>
            <a:rPr kumimoji="1" lang="ja-JP" altLang="en-US" sz="1100">
              <a:latin typeface="ＭＳ Ｐゴシック" panose="020B0600070205080204" pitchFamily="50" charset="-128"/>
              <a:ea typeface="ＭＳ Ｐゴシック" panose="020B0600070205080204" pitchFamily="50" charset="-128"/>
            </a:rPr>
            <a:t>　今後は復旧復興事業の減少に伴う数値の減少が予想される。公共施設等総合管理計画及び個別施設計画に基づき、今後の人口推移に合わせて費用対効果を十分に考慮した公共施設の運営・管理を行い、維持管理費等の削減に努めていく。</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117032</xdr:rowOff>
    </xdr:from>
    <xdr:to>
      <xdr:col>23</xdr:col>
      <xdr:colOff>133350</xdr:colOff>
      <xdr:row>81</xdr:row>
      <xdr:rowOff>136703</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004482"/>
          <a:ext cx="838200" cy="19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121480</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089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108321</xdr:rowOff>
    </xdr:from>
    <xdr:to>
      <xdr:col>19</xdr:col>
      <xdr:colOff>133350</xdr:colOff>
      <xdr:row>81</xdr:row>
      <xdr:rowOff>117032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3995771"/>
          <a:ext cx="889000" cy="8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15454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74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108321</xdr:rowOff>
    </xdr:from>
    <xdr:to>
      <xdr:col>15</xdr:col>
      <xdr:colOff>82550</xdr:colOff>
      <xdr:row>81</xdr:row>
      <xdr:rowOff>120394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2336800" y="13995771"/>
          <a:ext cx="889000" cy="12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59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114024</xdr:rowOff>
    </xdr:from>
    <xdr:to>
      <xdr:col>11</xdr:col>
      <xdr:colOff>31750</xdr:colOff>
      <xdr:row>81</xdr:row>
      <xdr:rowOff>120394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001474"/>
          <a:ext cx="889000" cy="6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5951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72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30873</xdr:rowOff>
    </xdr:from>
    <xdr:to>
      <xdr:col>7</xdr:col>
      <xdr:colOff>31750</xdr:colOff>
      <xdr:row>81</xdr:row>
      <xdr:rowOff>132473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1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142650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687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85903</xdr:rowOff>
    </xdr:from>
    <xdr:to>
      <xdr:col>23</xdr:col>
      <xdr:colOff>184150</xdr:colOff>
      <xdr:row>82</xdr:row>
      <xdr:rowOff>16053</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3973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7180</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94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66232</xdr:rowOff>
    </xdr:from>
    <xdr:to>
      <xdr:col>19</xdr:col>
      <xdr:colOff>184150</xdr:colOff>
      <xdr:row>81</xdr:row>
      <xdr:rowOff>167832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5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6559</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7225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57521</xdr:rowOff>
    </xdr:from>
    <xdr:to>
      <xdr:col>15</xdr:col>
      <xdr:colOff>133350</xdr:colOff>
      <xdr:row>81</xdr:row>
      <xdr:rowOff>159121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4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169298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713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69594</xdr:rowOff>
    </xdr:from>
    <xdr:to>
      <xdr:col>11</xdr:col>
      <xdr:colOff>82550</xdr:colOff>
      <xdr:row>81</xdr:row>
      <xdr:rowOff>171194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5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155971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043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63224</xdr:rowOff>
    </xdr:from>
    <xdr:to>
      <xdr:col>7</xdr:col>
      <xdr:colOff>31750</xdr:colOff>
      <xdr:row>81</xdr:row>
      <xdr:rowOff>164824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5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149601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037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令和６年度のラスパイレス指数は類似団体平均を</a:t>
          </a:r>
          <a:r>
            <a:rPr kumimoji="1" lang="en-US" altLang="ja-JP" sz="1200">
              <a:latin typeface="ＭＳ Ｐゴシック" panose="020B0600070205080204" pitchFamily="50" charset="-128"/>
              <a:ea typeface="ＭＳ Ｐゴシック" panose="020B0600070205080204" pitchFamily="50" charset="-128"/>
            </a:rPr>
            <a:t>3.6</a:t>
          </a:r>
          <a:r>
            <a:rPr kumimoji="1" lang="ja-JP" altLang="en-US" sz="1200">
              <a:latin typeface="ＭＳ Ｐゴシック" panose="020B0600070205080204" pitchFamily="50" charset="-128"/>
              <a:ea typeface="ＭＳ Ｐゴシック" panose="020B0600070205080204" pitchFamily="50" charset="-128"/>
            </a:rPr>
            <a:t>ポイント上回っている。これは、東日本大震災及び原子力災害により、復旧・復興業務にあたる経験豊富な社会人採用枠職員及び任期付き職員の採用を行ってきたことが要因となるが、ここ数年は任期付き職員の任期満了や退職者の増加、再任用職員や会計年度任用職員の活用等に伴い、ラスパイレス指数も減少傾向に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117157</xdr:rowOff>
    </xdr:from>
    <xdr:to>
      <xdr:col>81</xdr:col>
      <xdr:colOff>44450</xdr:colOff>
      <xdr:row>88</xdr:row>
      <xdr:rowOff>6032</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6179800" y="15033307"/>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97490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670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117157</xdr:rowOff>
    </xdr:from>
    <xdr:to>
      <xdr:col>77</xdr:col>
      <xdr:colOff>44450</xdr:colOff>
      <xdr:row>87</xdr:row>
      <xdr:rowOff>117157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90800" y="150333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156545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558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117157</xdr:rowOff>
    </xdr:from>
    <xdr:to>
      <xdr:col>72</xdr:col>
      <xdr:colOff>203200</xdr:colOff>
      <xdr:row>87</xdr:row>
      <xdr:rowOff>117157</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4401800" y="150333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21290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594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117157</xdr:rowOff>
    </xdr:from>
    <xdr:to>
      <xdr:col>68</xdr:col>
      <xdr:colOff>152400</xdr:colOff>
      <xdr:row>87</xdr:row>
      <xdr:rowOff>117157</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512800" y="150333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27322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60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117157</xdr:rowOff>
    </xdr:from>
    <xdr:to>
      <xdr:col>64</xdr:col>
      <xdr:colOff>152400</xdr:colOff>
      <xdr:row>87</xdr:row>
      <xdr:rowOff>47307</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861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57484</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63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126682</xdr:rowOff>
    </xdr:from>
    <xdr:to>
      <xdr:col>81</xdr:col>
      <xdr:colOff>95250</xdr:colOff>
      <xdr:row>88</xdr:row>
      <xdr:rowOff>56832</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504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98759</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5014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66357</xdr:rowOff>
    </xdr:from>
    <xdr:to>
      <xdr:col>77</xdr:col>
      <xdr:colOff>95250</xdr:colOff>
      <xdr:row>87</xdr:row>
      <xdr:rowOff>167957</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982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152734</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50688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66357</xdr:rowOff>
    </xdr:from>
    <xdr:to>
      <xdr:col>73</xdr:col>
      <xdr:colOff>44450</xdr:colOff>
      <xdr:row>87</xdr:row>
      <xdr:rowOff>167957</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982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152734</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5068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66357</xdr:rowOff>
    </xdr:from>
    <xdr:to>
      <xdr:col>68</xdr:col>
      <xdr:colOff>203200</xdr:colOff>
      <xdr:row>87</xdr:row>
      <xdr:rowOff>167957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982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152734</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5068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66357</xdr:rowOff>
    </xdr:from>
    <xdr:to>
      <xdr:col>64</xdr:col>
      <xdr:colOff>152400</xdr:colOff>
      <xdr:row>87</xdr:row>
      <xdr:rowOff>167957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982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152734</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5068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東日本大震災に係る復興業務により、平時に比べて業務量が増加しており、業務を円滑に進めるために必要な人材不足が続いている。早期の復興に向け、他自治体からの支援等を活用して人材不足の解消を図っている。令和６年度における人口</a:t>
          </a:r>
          <a:r>
            <a:rPr kumimoji="1" lang="en-US" altLang="ja-JP" sz="1200">
              <a:latin typeface="ＭＳ Ｐゴシック" panose="020B0600070205080204" pitchFamily="50" charset="-128"/>
              <a:ea typeface="ＭＳ Ｐゴシック" panose="020B0600070205080204" pitchFamily="50" charset="-128"/>
            </a:rPr>
            <a:t>1,000</a:t>
          </a:r>
          <a:r>
            <a:rPr kumimoji="1" lang="ja-JP" altLang="en-US" sz="1200">
              <a:latin typeface="ＭＳ Ｐゴシック" panose="020B0600070205080204" pitchFamily="50" charset="-128"/>
              <a:ea typeface="ＭＳ Ｐゴシック" panose="020B0600070205080204" pitchFamily="50" charset="-128"/>
            </a:rPr>
            <a:t>人当たりの職員数は、令和５年度と比較し</a:t>
          </a:r>
          <a:r>
            <a:rPr kumimoji="1" lang="en-US" altLang="ja-JP" sz="1200">
              <a:latin typeface="ＭＳ Ｐゴシック" panose="020B0600070205080204" pitchFamily="50" charset="-128"/>
              <a:ea typeface="ＭＳ Ｐゴシック" panose="020B0600070205080204" pitchFamily="50" charset="-128"/>
            </a:rPr>
            <a:t>0.48</a:t>
          </a:r>
          <a:r>
            <a:rPr kumimoji="1" lang="ja-JP" altLang="en-US" sz="1200">
              <a:latin typeface="ＭＳ Ｐゴシック" panose="020B0600070205080204" pitchFamily="50" charset="-128"/>
              <a:ea typeface="ＭＳ Ｐゴシック" panose="020B0600070205080204" pitchFamily="50" charset="-128"/>
            </a:rPr>
            <a:t>人増加しており、類似団体平均と比較しても慢性的な人材不足が続いていることが分かる。今後、町の復興の進捗に応じた組織・業務の見直しを図り、将来の財政運営等を見据えた人員配置を行い、定員管理の適正化に努めていく。</a:t>
          </a: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161127</xdr:rowOff>
    </xdr:from>
    <xdr:to>
      <xdr:col>81</xdr:col>
      <xdr:colOff>44450</xdr:colOff>
      <xdr:row>58</xdr:row>
      <xdr:rowOff>166642</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105227"/>
          <a:ext cx="838200" cy="5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40681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1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161127</xdr:rowOff>
    </xdr:from>
    <xdr:to>
      <xdr:col>77</xdr:col>
      <xdr:colOff>44450</xdr:colOff>
      <xdr:row>58</xdr:row>
      <xdr:rowOff>167101</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5290800" y="10105227"/>
          <a:ext cx="889000" cy="5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158198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1027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167101</xdr:rowOff>
    </xdr:from>
    <xdr:to>
      <xdr:col>72</xdr:col>
      <xdr:colOff>203200</xdr:colOff>
      <xdr:row>58</xdr:row>
      <xdr:rowOff>167906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4401800" y="10111201"/>
          <a:ext cx="889000" cy="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141308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1025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165723</xdr:rowOff>
    </xdr:from>
    <xdr:to>
      <xdr:col>68</xdr:col>
      <xdr:colOff>152400</xdr:colOff>
      <xdr:row>58</xdr:row>
      <xdr:rowOff>167906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109823"/>
          <a:ext cx="889000" cy="2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129817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1024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170766</xdr:rowOff>
    </xdr:from>
    <xdr:to>
      <xdr:col>64</xdr:col>
      <xdr:colOff>152400</xdr:colOff>
      <xdr:row>59</xdr:row>
      <xdr:rowOff>100916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1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85693</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10201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115842</xdr:rowOff>
    </xdr:from>
    <xdr:to>
      <xdr:col>81</xdr:col>
      <xdr:colOff>95250</xdr:colOff>
      <xdr:row>59</xdr:row>
      <xdr:rowOff>45992</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05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37119</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9981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110327</xdr:rowOff>
    </xdr:from>
    <xdr:to>
      <xdr:col>77</xdr:col>
      <xdr:colOff>95250</xdr:colOff>
      <xdr:row>59</xdr:row>
      <xdr:rowOff>40477</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054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50654</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98233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116301</xdr:rowOff>
    </xdr:from>
    <xdr:to>
      <xdr:col>73</xdr:col>
      <xdr:colOff>44450</xdr:colOff>
      <xdr:row>59</xdr:row>
      <xdr:rowOff>46451</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060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56628</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9829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117106</xdr:rowOff>
    </xdr:from>
    <xdr:to>
      <xdr:col>68</xdr:col>
      <xdr:colOff>203200</xdr:colOff>
      <xdr:row>59</xdr:row>
      <xdr:rowOff>47256</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061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57433</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9830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114923</xdr:rowOff>
    </xdr:from>
    <xdr:to>
      <xdr:col>64</xdr:col>
      <xdr:colOff>152400</xdr:colOff>
      <xdr:row>59</xdr:row>
      <xdr:rowOff>45073</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05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55250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9827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新たな起債の発行を抑制し、借り入れた町債を計画的に償還していることから、実質公債費比率は年々減少傾向にあり、類似団体平均値を大きく下回った。今後も現在の水準を維持できるように健全な財政運営に努めながら、財政措置等を考慮して必要な起債の活用についても検討していく。</a:t>
          </a: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78317</xdr:rowOff>
    </xdr:from>
    <xdr:to>
      <xdr:col>81</xdr:col>
      <xdr:colOff>44450</xdr:colOff>
      <xdr:row>37</xdr:row>
      <xdr:rowOff>126577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6179800" y="6421967"/>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61823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7091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126577</xdr:rowOff>
    </xdr:from>
    <xdr:to>
      <xdr:col>77</xdr:col>
      <xdr:colOff>44450</xdr:colOff>
      <xdr:row>38</xdr:row>
      <xdr:rowOff>19473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5290800" y="6470227"/>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19473</xdr:rowOff>
    </xdr:from>
    <xdr:to>
      <xdr:col>72</xdr:col>
      <xdr:colOff>203200</xdr:colOff>
      <xdr:row>38</xdr:row>
      <xdr:rowOff>67733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4401800" y="6534573"/>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67733</xdr:rowOff>
    </xdr:from>
    <xdr:to>
      <xdr:col>68</xdr:col>
      <xdr:colOff>152400</xdr:colOff>
      <xdr:row>38</xdr:row>
      <xdr:rowOff>107950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3512800" y="65828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140546</xdr:rowOff>
    </xdr:from>
    <xdr:to>
      <xdr:col>64</xdr:col>
      <xdr:colOff>152400</xdr:colOff>
      <xdr:row>41</xdr:row>
      <xdr:rowOff>70696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55473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27517</xdr:rowOff>
    </xdr:from>
    <xdr:to>
      <xdr:col>81</xdr:col>
      <xdr:colOff>95250</xdr:colOff>
      <xdr:row>37</xdr:row>
      <xdr:rowOff>129117</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44044</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6216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75777</xdr:rowOff>
    </xdr:from>
    <xdr:to>
      <xdr:col>77</xdr:col>
      <xdr:colOff>95250</xdr:colOff>
      <xdr:row>38</xdr:row>
      <xdr:rowOff>5927</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641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16104</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61883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140123</xdr:rowOff>
    </xdr:from>
    <xdr:to>
      <xdr:col>73</xdr:col>
      <xdr:colOff>44450</xdr:colOff>
      <xdr:row>38</xdr:row>
      <xdr:rowOff>70273</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648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80450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6252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16933</xdr:rowOff>
    </xdr:from>
    <xdr:to>
      <xdr:col>68</xdr:col>
      <xdr:colOff>203200</xdr:colOff>
      <xdr:row>38</xdr:row>
      <xdr:rowOff>118533</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128710</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30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57150</xdr:rowOff>
    </xdr:from>
    <xdr:to>
      <xdr:col>64</xdr:col>
      <xdr:colOff>152400</xdr:colOff>
      <xdr:row>38</xdr:row>
      <xdr:rowOff>158750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168927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34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新たな起債の発行を抑制しており、地方債未償還残高を上回る基金を保有しているため、将来負担比率は健全な状態に保たれている。今後も現在の水準を維持できるように健全な財政運営に努めていく。</a:t>
          </a: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福島県楢葉町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6,409
6,261
103.64
12,465,523
11,818,160
363,681
3,401,832
329,156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東日本大震災及び原子力災害以降、地方税等の経常一般財源の減収や、復旧・復興業務にあたる社会人採用枠職員及び任期付き職員の採用を行ってきたこと等の要因により、人件費に係る経常収支比率が高くなっていたが、復旧・復興に係る人件費に基金を充当することにより、平成</a:t>
          </a:r>
          <a:r>
            <a:rPr kumimoji="1" lang="en-US" altLang="ja-JP" sz="1200">
              <a:latin typeface="ＭＳ Ｐゴシック" panose="020B0600070205080204" pitchFamily="50" charset="-128"/>
              <a:ea typeface="ＭＳ Ｐゴシック" panose="020B0600070205080204" pitchFamily="50" charset="-128"/>
            </a:rPr>
            <a:t>27</a:t>
          </a:r>
          <a:r>
            <a:rPr kumimoji="1" lang="ja-JP" altLang="en-US" sz="1200">
              <a:latin typeface="ＭＳ Ｐゴシック" panose="020B0600070205080204" pitchFamily="50" charset="-128"/>
              <a:ea typeface="ＭＳ Ｐゴシック" panose="020B0600070205080204" pitchFamily="50" charset="-128"/>
            </a:rPr>
            <a:t>年度から人件費に係る経常収支比率は改善し、類似団体平均値は大幅に下回っている。令和６年度においては令和５年度から</a:t>
          </a:r>
          <a:r>
            <a:rPr kumimoji="1" lang="en-US" altLang="ja-JP" sz="1200">
              <a:latin typeface="ＭＳ Ｐゴシック" panose="020B0600070205080204" pitchFamily="50" charset="-128"/>
              <a:ea typeface="ＭＳ Ｐゴシック" panose="020B0600070205080204" pitchFamily="50" charset="-128"/>
            </a:rPr>
            <a:t>1.3</a:t>
          </a:r>
          <a:r>
            <a:rPr kumimoji="1" lang="ja-JP" altLang="en-US" sz="1200">
              <a:latin typeface="ＭＳ Ｐゴシック" panose="020B0600070205080204" pitchFamily="50" charset="-128"/>
              <a:ea typeface="ＭＳ Ｐゴシック" panose="020B0600070205080204" pitchFamily="50" charset="-128"/>
            </a:rPr>
            <a:t>ポイント（</a:t>
          </a:r>
          <a:r>
            <a:rPr kumimoji="1" lang="en-US" altLang="ja-JP" sz="1200">
              <a:latin typeface="ＭＳ Ｐゴシック" panose="020B0600070205080204" pitchFamily="50" charset="-128"/>
              <a:ea typeface="ＭＳ Ｐゴシック" panose="020B0600070205080204" pitchFamily="50" charset="-128"/>
            </a:rPr>
            <a:t>105,182</a:t>
          </a:r>
          <a:r>
            <a:rPr kumimoji="1" lang="ja-JP" altLang="en-US" sz="1200">
              <a:latin typeface="ＭＳ Ｐゴシック" panose="020B0600070205080204" pitchFamily="50" charset="-128"/>
              <a:ea typeface="ＭＳ Ｐゴシック" panose="020B0600070205080204" pitchFamily="50" charset="-128"/>
            </a:rPr>
            <a:t>千円）増加している。これは主に会計年度任用職員へ勤勉手当が支給されることになったことが要因である。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62230</xdr:rowOff>
    </xdr:from>
    <xdr:to>
      <xdr:col>24</xdr:col>
      <xdr:colOff>25400</xdr:colOff>
      <xdr:row>33</xdr:row>
      <xdr:rowOff>111760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72008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59707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31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62230</xdr:rowOff>
    </xdr:from>
    <xdr:to>
      <xdr:col>19</xdr:col>
      <xdr:colOff>187325</xdr:colOff>
      <xdr:row>33</xdr:row>
      <xdr:rowOff>62230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720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143527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1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54610</xdr:rowOff>
    </xdr:from>
    <xdr:to>
      <xdr:col>15</xdr:col>
      <xdr:colOff>98425</xdr:colOff>
      <xdr:row>33</xdr:row>
      <xdr:rowOff>62230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7124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113047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8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54610</xdr:rowOff>
    </xdr:from>
    <xdr:to>
      <xdr:col>11</xdr:col>
      <xdr:colOff>9525</xdr:colOff>
      <xdr:row>33</xdr:row>
      <xdr:rowOff>96520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7124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86377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156210</xdr:rowOff>
    </xdr:from>
    <xdr:to>
      <xdr:col>6</xdr:col>
      <xdr:colOff>171450</xdr:colOff>
      <xdr:row>36</xdr:row>
      <xdr:rowOff>86360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71137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4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33</xdr:row>
      <xdr:rowOff>60960</xdr:rowOff>
    </xdr:from>
    <xdr:to>
      <xdr:col>24</xdr:col>
      <xdr:colOff>76200</xdr:colOff>
      <xdr:row>33</xdr:row>
      <xdr:rowOff>162560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71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77487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56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11430</xdr:rowOff>
    </xdr:from>
    <xdr:to>
      <xdr:col>20</xdr:col>
      <xdr:colOff>38100</xdr:colOff>
      <xdr:row>33</xdr:row>
      <xdr:rowOff>113030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66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123207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43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11430</xdr:rowOff>
    </xdr:from>
    <xdr:to>
      <xdr:col>15</xdr:col>
      <xdr:colOff>149225</xdr:colOff>
      <xdr:row>33</xdr:row>
      <xdr:rowOff>113030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66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31</xdr:row>
      <xdr:rowOff>123207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43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3810</xdr:rowOff>
    </xdr:from>
    <xdr:to>
      <xdr:col>11</xdr:col>
      <xdr:colOff>60325</xdr:colOff>
      <xdr:row>33</xdr:row>
      <xdr:rowOff>105410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66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115587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43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45720</xdr:rowOff>
    </xdr:from>
    <xdr:to>
      <xdr:col>6</xdr:col>
      <xdr:colOff>171450</xdr:colOff>
      <xdr:row>33</xdr:row>
      <xdr:rowOff>147320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70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31</xdr:row>
      <xdr:rowOff>157497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47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物件費に係る経常収支比率は、町内における公共施設の再開及び復旧・復興に伴う新たな施設の整備等により、年々増加傾向にある。４年度から６年度にかけて微増しており、ほぼ横ばいを推移している。今後は施設維持管理費等の増加が懸念されるが、公共施設等総合管理計画及び個別施設計画に基づいて適正な管理運営を行うことにより、物件費の削減に努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156718</xdr:rowOff>
    </xdr:from>
    <xdr:to>
      <xdr:col>82</xdr:col>
      <xdr:colOff>107950</xdr:colOff>
      <xdr:row>19</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341426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40149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78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133858</xdr:rowOff>
    </xdr:from>
    <xdr:to>
      <xdr:col>78</xdr:col>
      <xdr:colOff>69850</xdr:colOff>
      <xdr:row>19</xdr:row>
      <xdr:rowOff>161290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39140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112539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84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115570</xdr:rowOff>
    </xdr:from>
    <xdr:to>
      <xdr:col>73</xdr:col>
      <xdr:colOff>180975</xdr:colOff>
      <xdr:row>19</xdr:row>
      <xdr:rowOff>133858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37312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98823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115570</xdr:rowOff>
    </xdr:from>
    <xdr:to>
      <xdr:col>69</xdr:col>
      <xdr:colOff>92075</xdr:colOff>
      <xdr:row>20</xdr:row>
      <xdr:rowOff>62992</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3373120"/>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158496</xdr:rowOff>
    </xdr:from>
    <xdr:to>
      <xdr:col>65</xdr:col>
      <xdr:colOff>53975</xdr:colOff>
      <xdr:row>17</xdr:row>
      <xdr:rowOff>88646</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98823</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105918</xdr:rowOff>
    </xdr:from>
    <xdr:to>
      <xdr:col>82</xdr:col>
      <xdr:colOff>158750</xdr:colOff>
      <xdr:row>20</xdr:row>
      <xdr:rowOff>36068</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363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77995</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33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110490</xdr:rowOff>
    </xdr:from>
    <xdr:to>
      <xdr:col>78</xdr:col>
      <xdr:colOff>120650</xdr:colOff>
      <xdr:row>20</xdr:row>
      <xdr:rowOff>40640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36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25417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454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83058</xdr:rowOff>
    </xdr:from>
    <xdr:to>
      <xdr:col>74</xdr:col>
      <xdr:colOff>31750</xdr:colOff>
      <xdr:row>20</xdr:row>
      <xdr:rowOff>13208</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340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169435</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42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64770</xdr:rowOff>
    </xdr:from>
    <xdr:to>
      <xdr:col>69</xdr:col>
      <xdr:colOff>142875</xdr:colOff>
      <xdr:row>19</xdr:row>
      <xdr:rowOff>166370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32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151147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40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20</xdr:row>
      <xdr:rowOff>12192</xdr:rowOff>
    </xdr:from>
    <xdr:to>
      <xdr:col>65</xdr:col>
      <xdr:colOff>53975</xdr:colOff>
      <xdr:row>20</xdr:row>
      <xdr:rowOff>113792</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441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20</xdr:row>
      <xdr:rowOff>98569</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52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扶助費に係る経常収支比率は、例年大きな数値の変動はないが、類似団体と比較すると平均値をやや上回る水準となっており、こども園（保育部）の園児数増加や給食費の無償化等が要因となっている。今後は社会保障の充実した住みやすいまちづくりを目指しながら、町条例に基づいた減免や独自給付等の見直しを検討し、適正化に努めていく。</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102507</xdr:rowOff>
    </xdr:from>
    <xdr:to>
      <xdr:col>24</xdr:col>
      <xdr:colOff>25400</xdr:colOff>
      <xdr:row>55</xdr:row>
      <xdr:rowOff>118835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532257"/>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35577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9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118835</xdr:rowOff>
    </xdr:from>
    <xdr:to>
      <xdr:col>19</xdr:col>
      <xdr:colOff>187325</xdr:colOff>
      <xdr:row>55</xdr:row>
      <xdr:rowOff>118835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5485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118835</xdr:rowOff>
    </xdr:from>
    <xdr:to>
      <xdr:col>15</xdr:col>
      <xdr:colOff>98425</xdr:colOff>
      <xdr:row>55</xdr:row>
      <xdr:rowOff>151493</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5485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81842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151493</xdr:rowOff>
    </xdr:from>
    <xdr:to>
      <xdr:col>11</xdr:col>
      <xdr:colOff>9525</xdr:colOff>
      <xdr:row>56</xdr:row>
      <xdr:rowOff>12700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5812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2722</xdr:rowOff>
    </xdr:from>
    <xdr:to>
      <xdr:col>6</xdr:col>
      <xdr:colOff>171450</xdr:colOff>
      <xdr:row>55</xdr:row>
      <xdr:rowOff>104322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114499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51707</xdr:rowOff>
    </xdr:from>
    <xdr:to>
      <xdr:col>24</xdr:col>
      <xdr:colOff>76200</xdr:colOff>
      <xdr:row>55</xdr:row>
      <xdr:rowOff>153307</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23784</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68035</xdr:rowOff>
    </xdr:from>
    <xdr:to>
      <xdr:col>20</xdr:col>
      <xdr:colOff>38100</xdr:colOff>
      <xdr:row>55</xdr:row>
      <xdr:rowOff>169635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154412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584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68035</xdr:rowOff>
    </xdr:from>
    <xdr:to>
      <xdr:col>15</xdr:col>
      <xdr:colOff>149225</xdr:colOff>
      <xdr:row>55</xdr:row>
      <xdr:rowOff>169635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154412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100693</xdr:rowOff>
    </xdr:from>
    <xdr:to>
      <xdr:col>11</xdr:col>
      <xdr:colOff>60325</xdr:colOff>
      <xdr:row>56</xdr:row>
      <xdr:rowOff>30843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15620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令和６年度は、その他に係る経常収支比率が</a:t>
          </a:r>
          <a:r>
            <a:rPr kumimoji="1" lang="en-US" altLang="ja-JP" sz="1200">
              <a:latin typeface="ＭＳ Ｐゴシック" panose="020B0600070205080204" pitchFamily="50" charset="-128"/>
              <a:ea typeface="ＭＳ Ｐゴシック" panose="020B0600070205080204" pitchFamily="50" charset="-128"/>
            </a:rPr>
            <a:t>0.8</a:t>
          </a:r>
          <a:r>
            <a:rPr kumimoji="1" lang="ja-JP" altLang="en-US" sz="1200">
              <a:latin typeface="ＭＳ Ｐゴシック" panose="020B0600070205080204" pitchFamily="50" charset="-128"/>
              <a:ea typeface="ＭＳ Ｐゴシック" panose="020B0600070205080204" pitchFamily="50" charset="-128"/>
            </a:rPr>
            <a:t>ポイント減少した。これは、特産品開発センターに係る貸付金として令和５年度は</a:t>
          </a:r>
          <a:r>
            <a:rPr kumimoji="1" lang="en-US" altLang="ja-JP" sz="1200">
              <a:latin typeface="ＭＳ Ｐゴシック" panose="020B0600070205080204" pitchFamily="50" charset="-128"/>
              <a:ea typeface="ＭＳ Ｐゴシック" panose="020B0600070205080204" pitchFamily="50" charset="-128"/>
            </a:rPr>
            <a:t>30,000</a:t>
          </a:r>
          <a:r>
            <a:rPr kumimoji="1" lang="ja-JP" altLang="en-US" sz="1200">
              <a:latin typeface="ＭＳ Ｐゴシック" panose="020B0600070205080204" pitchFamily="50" charset="-128"/>
              <a:ea typeface="ＭＳ Ｐゴシック" panose="020B0600070205080204" pitchFamily="50" charset="-128"/>
            </a:rPr>
            <a:t>千円あったものが皆減となったものである。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a:extLst>
            <a:ext uri="{FF2B5EF4-FFF2-40B4-BE49-F238E27FC236}">
              <a16:creationId xmlns:a16="http://schemas.microsoft.com/office/drawing/2014/main" id="{00000000-0008-0000-0400-0000EC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41275</xdr:rowOff>
    </xdr:from>
    <xdr:to>
      <xdr:col>82</xdr:col>
      <xdr:colOff>107950</xdr:colOff>
      <xdr:row>59</xdr:row>
      <xdr:rowOff>58420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flipV="1">
          <a:off x="16510000" y="9299575"/>
          <a:ext cx="0" cy="874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30497</xdr:rowOff>
    </xdr:from>
    <xdr:ext cx="762000" cy="259045"/>
    <xdr:sp macro="" textlink="">
      <xdr:nvSpPr>
        <xdr:cNvPr id="238" name="その他最小値テキスト">
          <a:extLst>
            <a:ext uri="{FF2B5EF4-FFF2-40B4-BE49-F238E27FC236}">
              <a16:creationId xmlns:a16="http://schemas.microsoft.com/office/drawing/2014/main" id="{00000000-0008-0000-0400-0000EE000000}"/>
            </a:ext>
          </a:extLst>
        </xdr:cNvPr>
        <xdr:cNvSpPr txBox="1"/>
      </xdr:nvSpPr>
      <xdr:spPr>
        <a:xfrm>
          <a:off x="16598900" y="10146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58420</xdr:rowOff>
    </xdr:from>
    <xdr:to>
      <xdr:col>82</xdr:col>
      <xdr:colOff>196850</xdr:colOff>
      <xdr:row>59</xdr:row>
      <xdr:rowOff>58420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6421100" y="10173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127652</xdr:rowOff>
    </xdr:from>
    <xdr:ext cx="762000" cy="259045"/>
    <xdr:sp macro="" textlink="">
      <xdr:nvSpPr>
        <xdr:cNvPr id="240" name="その他最大値テキスト">
          <a:extLst>
            <a:ext uri="{FF2B5EF4-FFF2-40B4-BE49-F238E27FC236}">
              <a16:creationId xmlns:a16="http://schemas.microsoft.com/office/drawing/2014/main" id="{00000000-0008-0000-0400-0000F0000000}"/>
            </a:ext>
          </a:extLst>
        </xdr:cNvPr>
        <xdr:cNvSpPr txBox="1"/>
      </xdr:nvSpPr>
      <xdr:spPr>
        <a:xfrm>
          <a:off x="16598900" y="9043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41275</xdr:rowOff>
    </xdr:from>
    <xdr:to>
      <xdr:col>82</xdr:col>
      <xdr:colOff>196850</xdr:colOff>
      <xdr:row>54</xdr:row>
      <xdr:rowOff>41275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9299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75565</xdr:rowOff>
    </xdr:from>
    <xdr:to>
      <xdr:col>82</xdr:col>
      <xdr:colOff>107950</xdr:colOff>
      <xdr:row>58</xdr:row>
      <xdr:rowOff>121285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5671800" y="1001966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98442</xdr:rowOff>
    </xdr:from>
    <xdr:ext cx="762000" cy="259045"/>
    <xdr:sp macro="" textlink="">
      <xdr:nvSpPr>
        <xdr:cNvPr id="243" name="その他平均値テキスト">
          <a:extLst>
            <a:ext uri="{FF2B5EF4-FFF2-40B4-BE49-F238E27FC236}">
              <a16:creationId xmlns:a16="http://schemas.microsoft.com/office/drawing/2014/main" id="{00000000-0008-0000-0400-0000F3000000}"/>
            </a:ext>
          </a:extLst>
        </xdr:cNvPr>
        <xdr:cNvSpPr txBox="1"/>
      </xdr:nvSpPr>
      <xdr:spPr>
        <a:xfrm>
          <a:off x="16598900" y="9528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81915</xdr:rowOff>
    </xdr:from>
    <xdr:to>
      <xdr:col>82</xdr:col>
      <xdr:colOff>158750</xdr:colOff>
      <xdr:row>57</xdr:row>
      <xdr:rowOff>12065</xdr:rowOff>
    </xdr:to>
    <xdr:sp macro="" textlink="">
      <xdr:nvSpPr>
        <xdr:cNvPr id="244" name="フローチャート: 判断 243">
          <a:extLst>
            <a:ext uri="{FF2B5EF4-FFF2-40B4-BE49-F238E27FC236}">
              <a16:creationId xmlns:a16="http://schemas.microsoft.com/office/drawing/2014/main" id="{00000000-0008-0000-0400-0000F4000000}"/>
            </a:ext>
          </a:extLst>
        </xdr:cNvPr>
        <xdr:cNvSpPr/>
      </xdr:nvSpPr>
      <xdr:spPr>
        <a:xfrm>
          <a:off x="16459200" y="968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121285</xdr:rowOff>
    </xdr:from>
    <xdr:to>
      <xdr:col>78</xdr:col>
      <xdr:colOff>69850</xdr:colOff>
      <xdr:row>59</xdr:row>
      <xdr:rowOff>161290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4782800" y="10065385"/>
          <a:ext cx="889000" cy="21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167640</xdr:rowOff>
    </xdr:from>
    <xdr:to>
      <xdr:col>78</xdr:col>
      <xdr:colOff>120650</xdr:colOff>
      <xdr:row>57</xdr:row>
      <xdr:rowOff>97790</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5621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107967</xdr:rowOff>
    </xdr:from>
    <xdr:ext cx="7366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5290800" y="953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161290</xdr:rowOff>
    </xdr:from>
    <xdr:to>
      <xdr:col>73</xdr:col>
      <xdr:colOff>180975</xdr:colOff>
      <xdr:row>61</xdr:row>
      <xdr:rowOff>6985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3893800" y="10276840"/>
          <a:ext cx="889000" cy="18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19050</xdr:rowOff>
    </xdr:from>
    <xdr:to>
      <xdr:col>74</xdr:col>
      <xdr:colOff>31750</xdr:colOff>
      <xdr:row>57</xdr:row>
      <xdr:rowOff>120650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4732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130827</xdr:rowOff>
    </xdr:from>
    <xdr:ext cx="762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4401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132715</xdr:rowOff>
    </xdr:from>
    <xdr:to>
      <xdr:col>69</xdr:col>
      <xdr:colOff>92075</xdr:colOff>
      <xdr:row>61</xdr:row>
      <xdr:rowOff>6985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004800" y="1041971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36195</xdr:rowOff>
    </xdr:from>
    <xdr:to>
      <xdr:col>69</xdr:col>
      <xdr:colOff>142875</xdr:colOff>
      <xdr:row>57</xdr:row>
      <xdr:rowOff>137795</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3843000" y="980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147972</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3512800" y="957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7620</xdr:rowOff>
    </xdr:from>
    <xdr:to>
      <xdr:col>65</xdr:col>
      <xdr:colOff>53975</xdr:colOff>
      <xdr:row>58</xdr:row>
      <xdr:rowOff>109220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2954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119397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2623800" y="972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24765</xdr:rowOff>
    </xdr:from>
    <xdr:to>
      <xdr:col>82</xdr:col>
      <xdr:colOff>158750</xdr:colOff>
      <xdr:row>58</xdr:row>
      <xdr:rowOff>126365</xdr:rowOff>
    </xdr:to>
    <xdr:sp macro="" textlink="">
      <xdr:nvSpPr>
        <xdr:cNvPr id="261" name="楕円 260">
          <a:extLst>
            <a:ext uri="{FF2B5EF4-FFF2-40B4-BE49-F238E27FC236}">
              <a16:creationId xmlns:a16="http://schemas.microsoft.com/office/drawing/2014/main" id="{00000000-0008-0000-0400-000005010000}"/>
            </a:ext>
          </a:extLst>
        </xdr:cNvPr>
        <xdr:cNvSpPr/>
      </xdr:nvSpPr>
      <xdr:spPr>
        <a:xfrm>
          <a:off x="16459200" y="996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168292</xdr:rowOff>
    </xdr:from>
    <xdr:ext cx="762000" cy="259045"/>
    <xdr:sp macro="" textlink="">
      <xdr:nvSpPr>
        <xdr:cNvPr id="262" name="その他該当値テキスト">
          <a:extLst>
            <a:ext uri="{FF2B5EF4-FFF2-40B4-BE49-F238E27FC236}">
              <a16:creationId xmlns:a16="http://schemas.microsoft.com/office/drawing/2014/main" id="{00000000-0008-0000-0400-000006010000}"/>
            </a:ext>
          </a:extLst>
        </xdr:cNvPr>
        <xdr:cNvSpPr txBox="1"/>
      </xdr:nvSpPr>
      <xdr:spPr>
        <a:xfrm>
          <a:off x="16598900" y="9940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70485</xdr:rowOff>
    </xdr:from>
    <xdr:to>
      <xdr:col>78</xdr:col>
      <xdr:colOff>120650</xdr:colOff>
      <xdr:row>59</xdr:row>
      <xdr:rowOff>635</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5621000" y="1001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156862</xdr:rowOff>
    </xdr:from>
    <xdr:ext cx="7366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290800" y="10100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110490</xdr:rowOff>
    </xdr:from>
    <xdr:to>
      <xdr:col>74</xdr:col>
      <xdr:colOff>31750</xdr:colOff>
      <xdr:row>60</xdr:row>
      <xdr:rowOff>40640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4732000" y="1022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25417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401800" y="1031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127635</xdr:rowOff>
    </xdr:from>
    <xdr:to>
      <xdr:col>69</xdr:col>
      <xdr:colOff>142875</xdr:colOff>
      <xdr:row>61</xdr:row>
      <xdr:rowOff>57785</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3843000" y="1041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42562</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10501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81915</xdr:rowOff>
    </xdr:from>
    <xdr:to>
      <xdr:col>65</xdr:col>
      <xdr:colOff>53975</xdr:colOff>
      <xdr:row>61</xdr:row>
      <xdr:rowOff>12065</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2954000" y="1036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168292</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1045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東日本大震災及び原子力災害により一時的に活動を停止していた補助団体の活動が再開し、町の復興事業に関連した補助費等の支出が増加したことにより、補助費等に係る経常収支比率は増加傾向にあったが、財政運営戦略や町補助金規制委員会のもと、補助金の見直しや廃止を進めていること等から、平成</a:t>
          </a:r>
          <a:r>
            <a:rPr kumimoji="1" lang="en-US" altLang="ja-JP" sz="1000">
              <a:latin typeface="ＭＳ Ｐゴシック" panose="020B0600070205080204" pitchFamily="50" charset="-128"/>
              <a:ea typeface="ＭＳ Ｐゴシック" panose="020B0600070205080204" pitchFamily="50" charset="-128"/>
            </a:rPr>
            <a:t>30</a:t>
          </a:r>
          <a:r>
            <a:rPr kumimoji="1" lang="ja-JP" altLang="en-US" sz="1000">
              <a:latin typeface="ＭＳ Ｐゴシック" panose="020B0600070205080204" pitchFamily="50" charset="-128"/>
              <a:ea typeface="ＭＳ Ｐゴシック" panose="020B0600070205080204" pitchFamily="50" charset="-128"/>
            </a:rPr>
            <a:t>年度から徐々に減少傾向にある。令和５年度は前年度比</a:t>
          </a:r>
          <a:r>
            <a:rPr kumimoji="1" lang="en-US" altLang="ja-JP" sz="1000">
              <a:latin typeface="ＭＳ Ｐゴシック" panose="020B0600070205080204" pitchFamily="50" charset="-128"/>
              <a:ea typeface="ＭＳ Ｐゴシック" panose="020B0600070205080204" pitchFamily="50" charset="-128"/>
            </a:rPr>
            <a:t>3.9</a:t>
          </a:r>
          <a:r>
            <a:rPr kumimoji="1" lang="ja-JP" altLang="en-US" sz="1000">
              <a:latin typeface="ＭＳ Ｐゴシック" panose="020B0600070205080204" pitchFamily="50" charset="-128"/>
              <a:ea typeface="ＭＳ Ｐゴシック" panose="020B0600070205080204" pitchFamily="50" charset="-128"/>
            </a:rPr>
            <a:t>ポイントの増となっているが、これは令和５年度において下水道事業特別会計が下水道企業会計へと移行したことに伴い、これまで会計の不足分を繰出金として支出していたものが、負担金・補助金として支出するようになったことが起因している。６年度については５年度比でやや増加傾向にあるが、これは６年度において双葉広域所有のごみ処理施設に係る負担金が</a:t>
          </a:r>
          <a:r>
            <a:rPr kumimoji="1" lang="en-US" altLang="ja-JP" sz="1000">
              <a:latin typeface="ＭＳ Ｐゴシック" panose="020B0600070205080204" pitchFamily="50" charset="-128"/>
              <a:ea typeface="ＭＳ Ｐゴシック" panose="020B0600070205080204" pitchFamily="50" charset="-128"/>
            </a:rPr>
            <a:t>200,000</a:t>
          </a:r>
          <a:r>
            <a:rPr kumimoji="1" lang="ja-JP" altLang="en-US" sz="1000">
              <a:latin typeface="ＭＳ Ｐゴシック" panose="020B0600070205080204" pitchFamily="50" charset="-128"/>
              <a:ea typeface="ＭＳ Ｐゴシック" panose="020B0600070205080204" pitchFamily="50" charset="-128"/>
            </a:rPr>
            <a:t>千円程度増額となったことによる一時的なものである。</a:t>
          </a:r>
        </a:p>
      </xdr:txBody>
    </xdr:sp>
    <xdr:clientData/>
  </xdr:twoCellAnchor>
  <xdr:oneCellAnchor>
    <xdr:from>
      <xdr:col>62</xdr:col>
      <xdr:colOff>6350</xdr:colOff>
      <xdr:row>29</xdr:row>
      <xdr:rowOff>107950</xdr:rowOff>
    </xdr:from>
    <xdr:ext cx="298543" cy="225703"/>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a:extLst>
            <a:ext uri="{FF2B5EF4-FFF2-40B4-BE49-F238E27FC236}">
              <a16:creationId xmlns:a16="http://schemas.microsoft.com/office/drawing/2014/main" id="{00000000-0008-0000-0400-00002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6" name="補助費等最小値テキスト">
          <a:extLst>
            <a:ext uri="{FF2B5EF4-FFF2-40B4-BE49-F238E27FC236}">
              <a16:creationId xmlns:a16="http://schemas.microsoft.com/office/drawing/2014/main" id="{00000000-0008-0000-0400-000028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298" name="補助費等最大値テキスト">
          <a:extLst>
            <a:ext uri="{FF2B5EF4-FFF2-40B4-BE49-F238E27FC236}">
              <a16:creationId xmlns:a16="http://schemas.microsoft.com/office/drawing/2014/main" id="{00000000-0008-0000-0400-00002A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19558</xdr:rowOff>
    </xdr:from>
    <xdr:to>
      <xdr:col>82</xdr:col>
      <xdr:colOff>107950</xdr:colOff>
      <xdr:row>37</xdr:row>
      <xdr:rowOff>60706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5671800" y="636320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158005</xdr:rowOff>
    </xdr:from>
    <xdr:ext cx="762000" cy="259045"/>
    <xdr:sp macro="" textlink="">
      <xdr:nvSpPr>
        <xdr:cNvPr id="301" name="補助費等平均値テキスト">
          <a:extLst>
            <a:ext uri="{FF2B5EF4-FFF2-40B4-BE49-F238E27FC236}">
              <a16:creationId xmlns:a16="http://schemas.microsoft.com/office/drawing/2014/main" id="{00000000-0008-0000-0400-00002D010000}"/>
            </a:ext>
          </a:extLst>
        </xdr:cNvPr>
        <xdr:cNvSpPr txBox="1"/>
      </xdr:nvSpPr>
      <xdr:spPr>
        <a:xfrm>
          <a:off x="16598900" y="6330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2" name="フローチャート: 判断 301">
          <a:extLst>
            <a:ext uri="{FF2B5EF4-FFF2-40B4-BE49-F238E27FC236}">
              <a16:creationId xmlns:a16="http://schemas.microsoft.com/office/drawing/2014/main" id="{00000000-0008-0000-0400-00002E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12700</xdr:rowOff>
    </xdr:from>
    <xdr:to>
      <xdr:col>78</xdr:col>
      <xdr:colOff>69850</xdr:colOff>
      <xdr:row>37</xdr:row>
      <xdr:rowOff>19558</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4782800" y="6184900"/>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12700</xdr:rowOff>
    </xdr:from>
    <xdr:to>
      <xdr:col>73</xdr:col>
      <xdr:colOff>180975</xdr:colOff>
      <xdr:row>36</xdr:row>
      <xdr:rowOff>113284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3893800" y="6184900"/>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113284</xdr:rowOff>
    </xdr:from>
    <xdr:to>
      <xdr:col>69</xdr:col>
      <xdr:colOff>92075</xdr:colOff>
      <xdr:row>37</xdr:row>
      <xdr:rowOff>10414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3004800" y="628548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11955</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2623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19" name="楕円 318">
          <a:extLst>
            <a:ext uri="{FF2B5EF4-FFF2-40B4-BE49-F238E27FC236}">
              <a16:creationId xmlns:a16="http://schemas.microsoft.com/office/drawing/2014/main" id="{00000000-0008-0000-0400-00003F010000}"/>
            </a:ext>
          </a:extLst>
        </xdr:cNvPr>
        <xdr:cNvSpPr/>
      </xdr:nvSpPr>
      <xdr:spPr>
        <a:xfrm>
          <a:off x="164592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26433</xdr:rowOff>
    </xdr:from>
    <xdr:ext cx="762000" cy="259045"/>
    <xdr:sp macro="" textlink="">
      <xdr:nvSpPr>
        <xdr:cNvPr id="320" name="補助費等該当値テキスト">
          <a:extLst>
            <a:ext uri="{FF2B5EF4-FFF2-40B4-BE49-F238E27FC236}">
              <a16:creationId xmlns:a16="http://schemas.microsoft.com/office/drawing/2014/main" id="{00000000-0008-0000-0400-000040010000}"/>
            </a:ext>
          </a:extLst>
        </xdr:cNvPr>
        <xdr:cNvSpPr txBox="1"/>
      </xdr:nvSpPr>
      <xdr:spPr>
        <a:xfrm>
          <a:off x="16598900" y="6198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140208</xdr:rowOff>
    </xdr:from>
    <xdr:to>
      <xdr:col>78</xdr:col>
      <xdr:colOff>120650</xdr:colOff>
      <xdr:row>37</xdr:row>
      <xdr:rowOff>70358</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5621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55135</xdr:rowOff>
    </xdr:from>
    <xdr:ext cx="7366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290800" y="6398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133350</xdr:rowOff>
    </xdr:from>
    <xdr:to>
      <xdr:col>74</xdr:col>
      <xdr:colOff>31750</xdr:colOff>
      <xdr:row>36</xdr:row>
      <xdr:rowOff>63500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4732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73677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62484</xdr:rowOff>
    </xdr:from>
    <xdr:to>
      <xdr:col>69</xdr:col>
      <xdr:colOff>142875</xdr:colOff>
      <xdr:row>36</xdr:row>
      <xdr:rowOff>164084</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3843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131064</xdr:rowOff>
    </xdr:from>
    <xdr:to>
      <xdr:col>65</xdr:col>
      <xdr:colOff>53975</xdr:colOff>
      <xdr:row>37</xdr:row>
      <xdr:rowOff>61214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2954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45991</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623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新たな起債の発行を抑制し、借り入れた町債を計画的に償還していることから、公債費に係る経常収支比率は年々減少傾向にあり、類似団体平均値を下回っている。今後も現在の水準を維持できるように健全な財政運営に努めながら、財政措置等を考慮して必要な起債の活用についても検討していく。</a:t>
          </a:r>
        </a:p>
      </xdr:txBody>
    </xdr:sp>
    <xdr:clientData/>
  </xdr:twoCellAnchor>
  <xdr:oneCellAnchor>
    <xdr:from>
      <xdr:col>3</xdr:col>
      <xdr:colOff>123825</xdr:colOff>
      <xdr:row>69</xdr:row>
      <xdr:rowOff>107950</xdr:rowOff>
    </xdr:from>
    <xdr:ext cx="298543" cy="225703"/>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a:extLst>
            <a:ext uri="{FF2B5EF4-FFF2-40B4-BE49-F238E27FC236}">
              <a16:creationId xmlns:a16="http://schemas.microsoft.com/office/drawing/2014/main" id="{00000000-0008-0000-0400-00005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92710</xdr:rowOff>
    </xdr:from>
    <xdr:to>
      <xdr:col>24</xdr:col>
      <xdr:colOff>25400</xdr:colOff>
      <xdr:row>73</xdr:row>
      <xdr:rowOff>111760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260856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111760</xdr:rowOff>
    </xdr:from>
    <xdr:to>
      <xdr:col>19</xdr:col>
      <xdr:colOff>187325</xdr:colOff>
      <xdr:row>73</xdr:row>
      <xdr:rowOff>119380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26276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73</xdr:row>
      <xdr:rowOff>119380</xdr:rowOff>
    </xdr:from>
    <xdr:to>
      <xdr:col>15</xdr:col>
      <xdr:colOff>98425</xdr:colOff>
      <xdr:row>73</xdr:row>
      <xdr:rowOff>149860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2209800" y="1263523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73</xdr:row>
      <xdr:rowOff>149860</xdr:rowOff>
    </xdr:from>
    <xdr:to>
      <xdr:col>11</xdr:col>
      <xdr:colOff>9525</xdr:colOff>
      <xdr:row>74</xdr:row>
      <xdr:rowOff>24130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266571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139716</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41910</xdr:rowOff>
    </xdr:from>
    <xdr:to>
      <xdr:col>24</xdr:col>
      <xdr:colOff>76200</xdr:colOff>
      <xdr:row>73</xdr:row>
      <xdr:rowOff>143510</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255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121937</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46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73</xdr:row>
      <xdr:rowOff>60960</xdr:rowOff>
    </xdr:from>
    <xdr:to>
      <xdr:col>20</xdr:col>
      <xdr:colOff>38100</xdr:colOff>
      <xdr:row>73</xdr:row>
      <xdr:rowOff>162560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257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1287</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345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68580</xdr:rowOff>
    </xdr:from>
    <xdr:to>
      <xdr:col>15</xdr:col>
      <xdr:colOff>149225</xdr:colOff>
      <xdr:row>73</xdr:row>
      <xdr:rowOff>170180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258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8907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353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73</xdr:row>
      <xdr:rowOff>99060</xdr:rowOff>
    </xdr:from>
    <xdr:to>
      <xdr:col>11</xdr:col>
      <xdr:colOff>60325</xdr:colOff>
      <xdr:row>74</xdr:row>
      <xdr:rowOff>29210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261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39387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383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73</xdr:row>
      <xdr:rowOff>144780</xdr:rowOff>
    </xdr:from>
    <xdr:to>
      <xdr:col>6</xdr:col>
      <xdr:colOff>171450</xdr:colOff>
      <xdr:row>74</xdr:row>
      <xdr:rowOff>74930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266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85107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429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補助費等に係る経常収支比率の増加により、令和５年度における公債費以外の経常収支比率は、前年度と比較して</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ポイント増加した。</a:t>
          </a: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138430</xdr:rowOff>
    </xdr:from>
    <xdr:to>
      <xdr:col>82</xdr:col>
      <xdr:colOff>107950</xdr:colOff>
      <xdr:row>77</xdr:row>
      <xdr:rowOff>12700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16863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107950</xdr:rowOff>
    </xdr:from>
    <xdr:to>
      <xdr:col>78</xdr:col>
      <xdr:colOff>69850</xdr:colOff>
      <xdr:row>76</xdr:row>
      <xdr:rowOff>138430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1381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107950</xdr:rowOff>
    </xdr:from>
    <xdr:to>
      <xdr:col>73</xdr:col>
      <xdr:colOff>180975</xdr:colOff>
      <xdr:row>77</xdr:row>
      <xdr:rowOff>130811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893800" y="13138150"/>
          <a:ext cx="889000" cy="19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130811</xdr:rowOff>
    </xdr:from>
    <xdr:to>
      <xdr:col>69</xdr:col>
      <xdr:colOff>92075</xdr:colOff>
      <xdr:row>78</xdr:row>
      <xdr:rowOff>134620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332461"/>
          <a:ext cx="889000" cy="17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72389</xdr:rowOff>
    </xdr:from>
    <xdr:to>
      <xdr:col>65</xdr:col>
      <xdr:colOff>53975</xdr:colOff>
      <xdr:row>77</xdr:row>
      <xdr:rowOff>2539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02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12717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7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133350</xdr:rowOff>
    </xdr:from>
    <xdr:to>
      <xdr:col>82</xdr:col>
      <xdr:colOff>158750</xdr:colOff>
      <xdr:row>77</xdr:row>
      <xdr:rowOff>63500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105427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13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87630</xdr:rowOff>
    </xdr:from>
    <xdr:to>
      <xdr:col>78</xdr:col>
      <xdr:colOff>120650</xdr:colOff>
      <xdr:row>77</xdr:row>
      <xdr:rowOff>17780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2557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204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57150</xdr:rowOff>
    </xdr:from>
    <xdr:to>
      <xdr:col>74</xdr:col>
      <xdr:colOff>31750</xdr:colOff>
      <xdr:row>76</xdr:row>
      <xdr:rowOff>158750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08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143527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17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80011</xdr:rowOff>
    </xdr:from>
    <xdr:to>
      <xdr:col>69</xdr:col>
      <xdr:colOff>142875</xdr:colOff>
      <xdr:row>78</xdr:row>
      <xdr:rowOff>10161</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2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166388</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3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83820</xdr:rowOff>
    </xdr:from>
    <xdr:to>
      <xdr:col>65</xdr:col>
      <xdr:colOff>53975</xdr:colOff>
      <xdr:row>79</xdr:row>
      <xdr:rowOff>13970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4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170197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54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福島県楢葉町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164040</xdr:rowOff>
    </xdr:from>
    <xdr:to>
      <xdr:col>29</xdr:col>
      <xdr:colOff>127000</xdr:colOff>
      <xdr:row>19</xdr:row>
      <xdr:rowOff>22205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297765"/>
          <a:ext cx="647700" cy="296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148602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3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22205</xdr:rowOff>
    </xdr:from>
    <xdr:to>
      <xdr:col>26</xdr:col>
      <xdr:colOff>50800</xdr:colOff>
      <xdr:row>19</xdr:row>
      <xdr:rowOff>32793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327380"/>
          <a:ext cx="698500" cy="105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94945</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85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31788</xdr:rowOff>
    </xdr:from>
    <xdr:to>
      <xdr:col>22</xdr:col>
      <xdr:colOff>114300</xdr:colOff>
      <xdr:row>19</xdr:row>
      <xdr:rowOff>32793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3606800" y="3336963"/>
          <a:ext cx="698500" cy="10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121813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9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31788</xdr:rowOff>
    </xdr:from>
    <xdr:to>
      <xdr:col>18</xdr:col>
      <xdr:colOff>177800</xdr:colOff>
      <xdr:row>19</xdr:row>
      <xdr:rowOff>40830</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336963"/>
          <a:ext cx="698500" cy="90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141465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932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86378</xdr:rowOff>
    </xdr:from>
    <xdr:to>
      <xdr:col>15</xdr:col>
      <xdr:colOff>101600</xdr:colOff>
      <xdr:row>19</xdr:row>
      <xdr:rowOff>16528</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2201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26705</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988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113240</xdr:rowOff>
    </xdr:from>
    <xdr:to>
      <xdr:col>29</xdr:col>
      <xdr:colOff>177800</xdr:colOff>
      <xdr:row>19</xdr:row>
      <xdr:rowOff>43390</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2469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21817</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155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142855</xdr:rowOff>
    </xdr:from>
    <xdr:to>
      <xdr:col>26</xdr:col>
      <xdr:colOff>101600</xdr:colOff>
      <xdr:row>19</xdr:row>
      <xdr:rowOff>73005</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2765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57782</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362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153443</xdr:rowOff>
    </xdr:from>
    <xdr:to>
      <xdr:col>22</xdr:col>
      <xdr:colOff>165100</xdr:colOff>
      <xdr:row>19</xdr:row>
      <xdr:rowOff>83593</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2871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68370</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37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152438</xdr:rowOff>
    </xdr:from>
    <xdr:to>
      <xdr:col>19</xdr:col>
      <xdr:colOff>38100</xdr:colOff>
      <xdr:row>19</xdr:row>
      <xdr:rowOff>82588</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2861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67365</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372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161480</xdr:rowOff>
    </xdr:from>
    <xdr:to>
      <xdr:col>15</xdr:col>
      <xdr:colOff>101600</xdr:colOff>
      <xdr:row>19</xdr:row>
      <xdr:rowOff>91630</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2952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76407</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381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91510</xdr:rowOff>
    </xdr:from>
    <xdr:to>
      <xdr:col>29</xdr:col>
      <xdr:colOff>127000</xdr:colOff>
      <xdr:row>37</xdr:row>
      <xdr:rowOff>94090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003800" y="7216210"/>
          <a:ext cx="647700" cy="25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152418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762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73530</xdr:rowOff>
    </xdr:from>
    <xdr:to>
      <xdr:col>26</xdr:col>
      <xdr:colOff>50800</xdr:colOff>
      <xdr:row>37</xdr:row>
      <xdr:rowOff>91510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4305300" y="7198230"/>
          <a:ext cx="698500" cy="179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66099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676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60199</xdr:rowOff>
    </xdr:from>
    <xdr:to>
      <xdr:col>22</xdr:col>
      <xdr:colOff>114300</xdr:colOff>
      <xdr:row>37</xdr:row>
      <xdr:rowOff>73530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3606800" y="7184899"/>
          <a:ext cx="698500" cy="133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91790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70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49288</xdr:rowOff>
    </xdr:from>
    <xdr:to>
      <xdr:col>18</xdr:col>
      <xdr:colOff>177800</xdr:colOff>
      <xdr:row>37</xdr:row>
      <xdr:rowOff>60199</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2908300" y="7173988"/>
          <a:ext cx="698500" cy="109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115568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725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37986</xdr:rowOff>
    </xdr:from>
    <xdr:to>
      <xdr:col>15</xdr:col>
      <xdr:colOff>101600</xdr:colOff>
      <xdr:row>36</xdr:row>
      <xdr:rowOff>139586</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912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149763</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760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43290</xdr:rowOff>
    </xdr:from>
    <xdr:to>
      <xdr:col>29</xdr:col>
      <xdr:colOff>177800</xdr:colOff>
      <xdr:row>37</xdr:row>
      <xdr:rowOff>144890</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71679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123317</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7076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40710</xdr:rowOff>
    </xdr:from>
    <xdr:to>
      <xdr:col>26</xdr:col>
      <xdr:colOff>101600</xdr:colOff>
      <xdr:row>37</xdr:row>
      <xdr:rowOff>142310</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71654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127087</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251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22730</xdr:rowOff>
    </xdr:from>
    <xdr:to>
      <xdr:col>22</xdr:col>
      <xdr:colOff>165100</xdr:colOff>
      <xdr:row>37</xdr:row>
      <xdr:rowOff>124330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71474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109107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23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9399</xdr:rowOff>
    </xdr:from>
    <xdr:to>
      <xdr:col>19</xdr:col>
      <xdr:colOff>38100</xdr:colOff>
      <xdr:row>37</xdr:row>
      <xdr:rowOff>110999</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71340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95776</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220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169938</xdr:rowOff>
    </xdr:from>
    <xdr:to>
      <xdr:col>15</xdr:col>
      <xdr:colOff>101600</xdr:colOff>
      <xdr:row>37</xdr:row>
      <xdr:rowOff>100088</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71231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84865</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209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福島県楢葉町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6,409
6,261
103.64
12,465,523
11,818,160
363,681
3,401,832
329,156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168685</xdr:rowOff>
    </xdr:from>
    <xdr:to>
      <xdr:col>24</xdr:col>
      <xdr:colOff>63500</xdr:colOff>
      <xdr:row>38</xdr:row>
      <xdr:rowOff>20245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512335"/>
          <a:ext cx="838200" cy="2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163138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63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20245</xdr:rowOff>
    </xdr:from>
    <xdr:to>
      <xdr:col>19</xdr:col>
      <xdr:colOff>177800</xdr:colOff>
      <xdr:row>38</xdr:row>
      <xdr:rowOff>31304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535345"/>
          <a:ext cx="889000" cy="11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107036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10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31304</xdr:rowOff>
    </xdr:from>
    <xdr:to>
      <xdr:col>15</xdr:col>
      <xdr:colOff>50800</xdr:colOff>
      <xdr:row>38</xdr:row>
      <xdr:rowOff>33107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546404"/>
          <a:ext cx="889000" cy="1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130234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13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33107</xdr:rowOff>
    </xdr:from>
    <xdr:to>
      <xdr:col>10</xdr:col>
      <xdr:colOff>114300</xdr:colOff>
      <xdr:row>38</xdr:row>
      <xdr:rowOff>36360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548207"/>
          <a:ext cx="889000" cy="3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146458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14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82902</xdr:rowOff>
    </xdr:from>
    <xdr:to>
      <xdr:col>6</xdr:col>
      <xdr:colOff>38100</xdr:colOff>
      <xdr:row>38</xdr:row>
      <xdr:rowOff>13052</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426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29579</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201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117885</xdr:rowOff>
    </xdr:from>
    <xdr:to>
      <xdr:col>24</xdr:col>
      <xdr:colOff>114300</xdr:colOff>
      <xdr:row>38</xdr:row>
      <xdr:rowOff>48035</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461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32812</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376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140895</xdr:rowOff>
    </xdr:from>
    <xdr:to>
      <xdr:col>20</xdr:col>
      <xdr:colOff>38100</xdr:colOff>
      <xdr:row>38</xdr:row>
      <xdr:rowOff>71045</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48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62172</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577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151954</xdr:rowOff>
    </xdr:from>
    <xdr:to>
      <xdr:col>15</xdr:col>
      <xdr:colOff>101600</xdr:colOff>
      <xdr:row>38</xdr:row>
      <xdr:rowOff>82104</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49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73231</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58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153757</xdr:rowOff>
    </xdr:from>
    <xdr:to>
      <xdr:col>10</xdr:col>
      <xdr:colOff>165100</xdr:colOff>
      <xdr:row>38</xdr:row>
      <xdr:rowOff>83907</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49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75034</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590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157010</xdr:rowOff>
    </xdr:from>
    <xdr:to>
      <xdr:col>6</xdr:col>
      <xdr:colOff>38100</xdr:colOff>
      <xdr:row>38</xdr:row>
      <xdr:rowOff>87161</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5006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78287</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593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165738</xdr:rowOff>
    </xdr:from>
    <xdr:to>
      <xdr:col>24</xdr:col>
      <xdr:colOff>63500</xdr:colOff>
      <xdr:row>58</xdr:row>
      <xdr:rowOff>1960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938388"/>
          <a:ext cx="838200" cy="7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131329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732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1960</xdr:rowOff>
    </xdr:from>
    <xdr:to>
      <xdr:col>19</xdr:col>
      <xdr:colOff>177800</xdr:colOff>
      <xdr:row>58</xdr:row>
      <xdr:rowOff>9266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946060"/>
          <a:ext cx="889000" cy="7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69070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67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7416</xdr:rowOff>
    </xdr:from>
    <xdr:to>
      <xdr:col>15</xdr:col>
      <xdr:colOff>50800</xdr:colOff>
      <xdr:row>58</xdr:row>
      <xdr:rowOff>9266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019300" y="9951516"/>
          <a:ext cx="889000" cy="1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51497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995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167577</xdr:rowOff>
    </xdr:from>
    <xdr:to>
      <xdr:col>10</xdr:col>
      <xdr:colOff>114300</xdr:colOff>
      <xdr:row>58</xdr:row>
      <xdr:rowOff>7416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1130300" y="9940227"/>
          <a:ext cx="889000" cy="11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67613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1001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167687</xdr:rowOff>
    </xdr:from>
    <xdr:to>
      <xdr:col>6</xdr:col>
      <xdr:colOff>38100</xdr:colOff>
      <xdr:row>58</xdr:row>
      <xdr:rowOff>97837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4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88964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1003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114938</xdr:rowOff>
    </xdr:from>
    <xdr:to>
      <xdr:col>24</xdr:col>
      <xdr:colOff>114300</xdr:colOff>
      <xdr:row>58</xdr:row>
      <xdr:rowOff>45088</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88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86878</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859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122610</xdr:rowOff>
    </xdr:from>
    <xdr:to>
      <xdr:col>20</xdr:col>
      <xdr:colOff>38100</xdr:colOff>
      <xdr:row>58</xdr:row>
      <xdr:rowOff>52760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89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43887</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987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129916</xdr:rowOff>
    </xdr:from>
    <xdr:to>
      <xdr:col>15</xdr:col>
      <xdr:colOff>101600</xdr:colOff>
      <xdr:row>58</xdr:row>
      <xdr:rowOff>60066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902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76593</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9677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128066</xdr:rowOff>
    </xdr:from>
    <xdr:to>
      <xdr:col>10</xdr:col>
      <xdr:colOff>165100</xdr:colOff>
      <xdr:row>58</xdr:row>
      <xdr:rowOff>58216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900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74743</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9675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116777</xdr:rowOff>
    </xdr:from>
    <xdr:to>
      <xdr:col>6</xdr:col>
      <xdr:colOff>38100</xdr:colOff>
      <xdr:row>58</xdr:row>
      <xdr:rowOff>46927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88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63454</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966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152513</xdr:rowOff>
    </xdr:from>
    <xdr:to>
      <xdr:col>24</xdr:col>
      <xdr:colOff>63500</xdr:colOff>
      <xdr:row>78</xdr:row>
      <xdr:rowOff>26101</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354163"/>
          <a:ext cx="838200" cy="45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5216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37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18016</xdr:rowOff>
    </xdr:from>
    <xdr:to>
      <xdr:col>19</xdr:col>
      <xdr:colOff>177800</xdr:colOff>
      <xdr:row>78</xdr:row>
      <xdr:rowOff>26101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391116"/>
          <a:ext cx="889000" cy="8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149017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52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71825</xdr:rowOff>
    </xdr:from>
    <xdr:to>
      <xdr:col>15</xdr:col>
      <xdr:colOff>50800</xdr:colOff>
      <xdr:row>78</xdr:row>
      <xdr:rowOff>18016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273475"/>
          <a:ext cx="889000" cy="11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149782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52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71825</xdr:rowOff>
    </xdr:from>
    <xdr:to>
      <xdr:col>10</xdr:col>
      <xdr:colOff>114300</xdr:colOff>
      <xdr:row>78</xdr:row>
      <xdr:rowOff>47913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273475"/>
          <a:ext cx="889000" cy="147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155269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52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61232</xdr:rowOff>
    </xdr:from>
    <xdr:to>
      <xdr:col>6</xdr:col>
      <xdr:colOff>38100</xdr:colOff>
      <xdr:row>78</xdr:row>
      <xdr:rowOff>162832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3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153959</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527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101713</xdr:rowOff>
    </xdr:from>
    <xdr:to>
      <xdr:col>24</xdr:col>
      <xdr:colOff>114300</xdr:colOff>
      <xdr:row>78</xdr:row>
      <xdr:rowOff>31863</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30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124590</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54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146751</xdr:rowOff>
    </xdr:from>
    <xdr:to>
      <xdr:col>20</xdr:col>
      <xdr:colOff>38100</xdr:colOff>
      <xdr:row>78</xdr:row>
      <xdr:rowOff>76901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48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93428</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123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138666</xdr:rowOff>
    </xdr:from>
    <xdr:to>
      <xdr:col>15</xdr:col>
      <xdr:colOff>101600</xdr:colOff>
      <xdr:row>78</xdr:row>
      <xdr:rowOff>68816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40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85343</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11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21025</xdr:rowOff>
    </xdr:from>
    <xdr:to>
      <xdr:col>10</xdr:col>
      <xdr:colOff>165100</xdr:colOff>
      <xdr:row>77</xdr:row>
      <xdr:rowOff>122625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2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139152</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99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168563</xdr:rowOff>
    </xdr:from>
    <xdr:to>
      <xdr:col>6</xdr:col>
      <xdr:colOff>38100</xdr:colOff>
      <xdr:row>78</xdr:row>
      <xdr:rowOff>98713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370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115240</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3145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121335</xdr:rowOff>
    </xdr:from>
    <xdr:to>
      <xdr:col>24</xdr:col>
      <xdr:colOff>63500</xdr:colOff>
      <xdr:row>96</xdr:row>
      <xdr:rowOff>143205</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6580535"/>
          <a:ext cx="838200" cy="21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09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64109</xdr:rowOff>
    </xdr:from>
    <xdr:to>
      <xdr:col>19</xdr:col>
      <xdr:colOff>177800</xdr:colOff>
      <xdr:row>96</xdr:row>
      <xdr:rowOff>143205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2908300" y="16523309"/>
          <a:ext cx="889000" cy="79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163299</xdr:rowOff>
    </xdr:from>
    <xdr:to>
      <xdr:col>15</xdr:col>
      <xdr:colOff>50800</xdr:colOff>
      <xdr:row>96</xdr:row>
      <xdr:rowOff>64109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451049"/>
          <a:ext cx="889000" cy="72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09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163299</xdr:rowOff>
    </xdr:from>
    <xdr:to>
      <xdr:col>10</xdr:col>
      <xdr:colOff>114300</xdr:colOff>
      <xdr:row>96</xdr:row>
      <xdr:rowOff>159589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451049"/>
          <a:ext cx="889000" cy="167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90105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0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164224</xdr:rowOff>
    </xdr:from>
    <xdr:to>
      <xdr:col>6</xdr:col>
      <xdr:colOff>38100</xdr:colOff>
      <xdr:row>96</xdr:row>
      <xdr:rowOff>94374</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451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110901</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22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70535</xdr:rowOff>
    </xdr:from>
    <xdr:to>
      <xdr:col>24</xdr:col>
      <xdr:colOff>114300</xdr:colOff>
      <xdr:row>97</xdr:row>
      <xdr:rowOff>685</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529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48962</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508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92405</xdr:rowOff>
    </xdr:from>
    <xdr:to>
      <xdr:col>20</xdr:col>
      <xdr:colOff>38100</xdr:colOff>
      <xdr:row>97</xdr:row>
      <xdr:rowOff>22555</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55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13682</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644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13309</xdr:rowOff>
    </xdr:from>
    <xdr:to>
      <xdr:col>15</xdr:col>
      <xdr:colOff>101600</xdr:colOff>
      <xdr:row>96</xdr:row>
      <xdr:rowOff>114909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47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106036</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565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112499</xdr:rowOff>
    </xdr:from>
    <xdr:to>
      <xdr:col>10</xdr:col>
      <xdr:colOff>165100</xdr:colOff>
      <xdr:row>96</xdr:row>
      <xdr:rowOff>42649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40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33776</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49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108789</xdr:rowOff>
    </xdr:from>
    <xdr:to>
      <xdr:col>6</xdr:col>
      <xdr:colOff>38100</xdr:colOff>
      <xdr:row>97</xdr:row>
      <xdr:rowOff>38939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567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30066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660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132129</xdr:rowOff>
    </xdr:from>
    <xdr:to>
      <xdr:col>55</xdr:col>
      <xdr:colOff>0</xdr:colOff>
      <xdr:row>38</xdr:row>
      <xdr:rowOff>36917</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475779"/>
          <a:ext cx="838200" cy="76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97567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269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82581</xdr:rowOff>
    </xdr:from>
    <xdr:to>
      <xdr:col>50</xdr:col>
      <xdr:colOff>114300</xdr:colOff>
      <xdr:row>38</xdr:row>
      <xdr:rowOff>36917</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426231"/>
          <a:ext cx="889000" cy="125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82581</xdr:rowOff>
    </xdr:from>
    <xdr:to>
      <xdr:col>45</xdr:col>
      <xdr:colOff>177800</xdr:colOff>
      <xdr:row>38</xdr:row>
      <xdr:rowOff>81783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426231"/>
          <a:ext cx="889000" cy="170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60129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575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9058</xdr:rowOff>
    </xdr:from>
    <xdr:to>
      <xdr:col>41</xdr:col>
      <xdr:colOff>50800</xdr:colOff>
      <xdr:row>38</xdr:row>
      <xdr:rowOff>81783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524158"/>
          <a:ext cx="889000" cy="7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102793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27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78998</xdr:rowOff>
    </xdr:from>
    <xdr:to>
      <xdr:col>36</xdr:col>
      <xdr:colOff>165100</xdr:colOff>
      <xdr:row>38</xdr:row>
      <xdr:rowOff>9148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42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25675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197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81329</xdr:rowOff>
    </xdr:from>
    <xdr:to>
      <xdr:col>55</xdr:col>
      <xdr:colOff>50800</xdr:colOff>
      <xdr:row>38</xdr:row>
      <xdr:rowOff>11479</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424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59756</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403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157567</xdr:rowOff>
    </xdr:from>
    <xdr:to>
      <xdr:col>50</xdr:col>
      <xdr:colOff>165100</xdr:colOff>
      <xdr:row>38</xdr:row>
      <xdr:rowOff>87717</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501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78844</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593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31781</xdr:rowOff>
    </xdr:from>
    <xdr:to>
      <xdr:col>46</xdr:col>
      <xdr:colOff>38100</xdr:colOff>
      <xdr:row>37</xdr:row>
      <xdr:rowOff>133381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375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149908</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150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30983</xdr:rowOff>
    </xdr:from>
    <xdr:to>
      <xdr:col>41</xdr:col>
      <xdr:colOff>101600</xdr:colOff>
      <xdr:row>38</xdr:row>
      <xdr:rowOff>132583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54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123710</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638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129707</xdr:rowOff>
    </xdr:from>
    <xdr:to>
      <xdr:col>36</xdr:col>
      <xdr:colOff>165100</xdr:colOff>
      <xdr:row>38</xdr:row>
      <xdr:rowOff>59857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47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50985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566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103132</xdr:rowOff>
    </xdr:from>
    <xdr:to>
      <xdr:col>55</xdr:col>
      <xdr:colOff>0</xdr:colOff>
      <xdr:row>58</xdr:row>
      <xdr:rowOff>156418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047232"/>
          <a:ext cx="838200" cy="5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91664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10035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156418</xdr:rowOff>
    </xdr:from>
    <xdr:to>
      <xdr:col>50</xdr:col>
      <xdr:colOff>114300</xdr:colOff>
      <xdr:row>59</xdr:row>
      <xdr:rowOff>2801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100518"/>
          <a:ext cx="889000" cy="1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40008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10155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127591</xdr:rowOff>
    </xdr:from>
    <xdr:to>
      <xdr:col>45</xdr:col>
      <xdr:colOff>177800</xdr:colOff>
      <xdr:row>59</xdr:row>
      <xdr:rowOff>2801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071691"/>
          <a:ext cx="889000" cy="46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69510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84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92132</xdr:rowOff>
    </xdr:from>
    <xdr:to>
      <xdr:col>41</xdr:col>
      <xdr:colOff>50800</xdr:colOff>
      <xdr:row>58</xdr:row>
      <xdr:rowOff>127591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10036232"/>
          <a:ext cx="889000" cy="35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22362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1013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133440</xdr:rowOff>
    </xdr:from>
    <xdr:to>
      <xdr:col>36</xdr:col>
      <xdr:colOff>165100</xdr:colOff>
      <xdr:row>59</xdr:row>
      <xdr:rowOff>63590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7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54717</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10170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52332</xdr:rowOff>
    </xdr:from>
    <xdr:to>
      <xdr:col>55</xdr:col>
      <xdr:colOff>50800</xdr:colOff>
      <xdr:row>58</xdr:row>
      <xdr:rowOff>153932</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9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75209</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847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105618</xdr:rowOff>
    </xdr:from>
    <xdr:to>
      <xdr:col>50</xdr:col>
      <xdr:colOff>165100</xdr:colOff>
      <xdr:row>59</xdr:row>
      <xdr:rowOff>35768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49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52295</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824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123451</xdr:rowOff>
    </xdr:from>
    <xdr:to>
      <xdr:col>46</xdr:col>
      <xdr:colOff>38100</xdr:colOff>
      <xdr:row>59</xdr:row>
      <xdr:rowOff>53601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67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44728</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160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76791</xdr:rowOff>
    </xdr:from>
    <xdr:to>
      <xdr:col>41</xdr:col>
      <xdr:colOff>101600</xdr:colOff>
      <xdr:row>59</xdr:row>
      <xdr:rowOff>6941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20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23468</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796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41332</xdr:rowOff>
    </xdr:from>
    <xdr:to>
      <xdr:col>36</xdr:col>
      <xdr:colOff>165100</xdr:colOff>
      <xdr:row>58</xdr:row>
      <xdr:rowOff>142932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98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159459</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760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151764</xdr:rowOff>
    </xdr:from>
    <xdr:to>
      <xdr:col>55</xdr:col>
      <xdr:colOff>0</xdr:colOff>
      <xdr:row>78</xdr:row>
      <xdr:rowOff>16142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181964"/>
          <a:ext cx="838200" cy="207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158335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59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16142</xdr:rowOff>
    </xdr:from>
    <xdr:to>
      <xdr:col>50</xdr:col>
      <xdr:colOff>114300</xdr:colOff>
      <xdr:row>79</xdr:row>
      <xdr:rowOff>24084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389242"/>
          <a:ext cx="889000" cy="17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78</xdr:row>
      <xdr:rowOff>108853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481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107618</xdr:rowOff>
    </xdr:from>
    <xdr:to>
      <xdr:col>45</xdr:col>
      <xdr:colOff>177800</xdr:colOff>
      <xdr:row>79</xdr:row>
      <xdr:rowOff>24084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480718"/>
          <a:ext cx="889000" cy="87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113356</xdr:rowOff>
    </xdr:from>
    <xdr:to>
      <xdr:col>41</xdr:col>
      <xdr:colOff>50800</xdr:colOff>
      <xdr:row>78</xdr:row>
      <xdr:rowOff>107618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315006"/>
          <a:ext cx="889000" cy="165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68518</xdr:rowOff>
    </xdr:from>
    <xdr:to>
      <xdr:col>36</xdr:col>
      <xdr:colOff>165100</xdr:colOff>
      <xdr:row>78</xdr:row>
      <xdr:rowOff>170118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4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161245</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534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100964</xdr:rowOff>
    </xdr:from>
    <xdr:to>
      <xdr:col>55</xdr:col>
      <xdr:colOff>50800</xdr:colOff>
      <xdr:row>77</xdr:row>
      <xdr:rowOff>31114</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13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123841</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2982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136792</xdr:rowOff>
    </xdr:from>
    <xdr:to>
      <xdr:col>50</xdr:col>
      <xdr:colOff>165100</xdr:colOff>
      <xdr:row>78</xdr:row>
      <xdr:rowOff>66942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33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83469</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39795" y="13113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144734</xdr:rowOff>
    </xdr:from>
    <xdr:to>
      <xdr:col>46</xdr:col>
      <xdr:colOff>38100</xdr:colOff>
      <xdr:row>79</xdr:row>
      <xdr:rowOff>74884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1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66011</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610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56818</xdr:rowOff>
    </xdr:from>
    <xdr:to>
      <xdr:col>41</xdr:col>
      <xdr:colOff>101600</xdr:colOff>
      <xdr:row>78</xdr:row>
      <xdr:rowOff>158418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2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149545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2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62556</xdr:rowOff>
    </xdr:from>
    <xdr:to>
      <xdr:col>36</xdr:col>
      <xdr:colOff>165100</xdr:colOff>
      <xdr:row>77</xdr:row>
      <xdr:rowOff>164156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26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9233</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3039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60246</xdr:rowOff>
    </xdr:from>
    <xdr:to>
      <xdr:col>55</xdr:col>
      <xdr:colOff>0</xdr:colOff>
      <xdr:row>98</xdr:row>
      <xdr:rowOff>69273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862346"/>
          <a:ext cx="838200" cy="9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63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20323</xdr:rowOff>
    </xdr:from>
    <xdr:to>
      <xdr:col>50</xdr:col>
      <xdr:colOff>114300</xdr:colOff>
      <xdr:row>98</xdr:row>
      <xdr:rowOff>60246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822423"/>
          <a:ext cx="889000" cy="39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103567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905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159274</xdr:rowOff>
    </xdr:from>
    <xdr:to>
      <xdr:col>45</xdr:col>
      <xdr:colOff>177800</xdr:colOff>
      <xdr:row>98</xdr:row>
      <xdr:rowOff>20323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789924"/>
          <a:ext cx="889000" cy="3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98190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9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159274</xdr:rowOff>
    </xdr:from>
    <xdr:to>
      <xdr:col>41</xdr:col>
      <xdr:colOff>50800</xdr:colOff>
      <xdr:row>98</xdr:row>
      <xdr:rowOff>38043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789924"/>
          <a:ext cx="889000" cy="50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95840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897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16139</xdr:rowOff>
    </xdr:from>
    <xdr:to>
      <xdr:col>36</xdr:col>
      <xdr:colOff>165100</xdr:colOff>
      <xdr:row>98</xdr:row>
      <xdr:rowOff>117739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1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108866</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910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18473</xdr:rowOff>
    </xdr:from>
    <xdr:to>
      <xdr:col>55</xdr:col>
      <xdr:colOff>50800</xdr:colOff>
      <xdr:row>98</xdr:row>
      <xdr:rowOff>120073</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20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159946</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90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9446</xdr:rowOff>
    </xdr:from>
    <xdr:to>
      <xdr:col>50</xdr:col>
      <xdr:colOff>165100</xdr:colOff>
      <xdr:row>98</xdr:row>
      <xdr:rowOff>111046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11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127573</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586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140973</xdr:rowOff>
    </xdr:from>
    <xdr:to>
      <xdr:col>46</xdr:col>
      <xdr:colOff>38100</xdr:colOff>
      <xdr:row>98</xdr:row>
      <xdr:rowOff>71123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7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87650</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546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108474</xdr:rowOff>
    </xdr:from>
    <xdr:to>
      <xdr:col>41</xdr:col>
      <xdr:colOff>101600</xdr:colOff>
      <xdr:row>98</xdr:row>
      <xdr:rowOff>38624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73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55151</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514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158693</xdr:rowOff>
    </xdr:from>
    <xdr:to>
      <xdr:col>36</xdr:col>
      <xdr:colOff>165100</xdr:colOff>
      <xdr:row>98</xdr:row>
      <xdr:rowOff>88843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78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105370</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564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110378</xdr:rowOff>
    </xdr:from>
    <xdr:to>
      <xdr:col>85</xdr:col>
      <xdr:colOff>127000</xdr:colOff>
      <xdr:row>38</xdr:row>
      <xdr:rowOff>157393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454028"/>
          <a:ext cx="838200" cy="218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110378</xdr:rowOff>
    </xdr:from>
    <xdr:to>
      <xdr:col>81</xdr:col>
      <xdr:colOff>50800</xdr:colOff>
      <xdr:row>37</xdr:row>
      <xdr:rowOff>152262</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454028"/>
          <a:ext cx="889000" cy="41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11377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69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152262</xdr:rowOff>
    </xdr:from>
    <xdr:to>
      <xdr:col>76</xdr:col>
      <xdr:colOff>114300</xdr:colOff>
      <xdr:row>38</xdr:row>
      <xdr:rowOff>116265</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495912"/>
          <a:ext cx="889000" cy="135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9499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69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33047</xdr:rowOff>
    </xdr:from>
    <xdr:to>
      <xdr:col>71</xdr:col>
      <xdr:colOff>177800</xdr:colOff>
      <xdr:row>38</xdr:row>
      <xdr:rowOff>116265</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548147"/>
          <a:ext cx="889000" cy="8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69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137088</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65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106593</xdr:rowOff>
    </xdr:from>
    <xdr:to>
      <xdr:col>85</xdr:col>
      <xdr:colOff>177800</xdr:colOff>
      <xdr:row>39</xdr:row>
      <xdr:rowOff>36743</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2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80216</xdr:rowOff>
    </xdr:from>
    <xdr:ext cx="534377"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5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59578</xdr:rowOff>
    </xdr:from>
    <xdr:to>
      <xdr:col>81</xdr:col>
      <xdr:colOff>101600</xdr:colOff>
      <xdr:row>37</xdr:row>
      <xdr:rowOff>161178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40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6255</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178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101462</xdr:rowOff>
    </xdr:from>
    <xdr:to>
      <xdr:col>76</xdr:col>
      <xdr:colOff>165100</xdr:colOff>
      <xdr:row>38</xdr:row>
      <xdr:rowOff>31612</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44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48139</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25111" y="6220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65465</xdr:rowOff>
    </xdr:from>
    <xdr:to>
      <xdr:col>72</xdr:col>
      <xdr:colOff>38100</xdr:colOff>
      <xdr:row>38</xdr:row>
      <xdr:rowOff>167065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58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12142</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36111" y="635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153697</xdr:rowOff>
    </xdr:from>
    <xdr:to>
      <xdr:col>67</xdr:col>
      <xdr:colOff>101600</xdr:colOff>
      <xdr:row>38</xdr:row>
      <xdr:rowOff>83847</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497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100374</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47111" y="6272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17258</xdr:rowOff>
    </xdr:from>
    <xdr:to>
      <xdr:col>85</xdr:col>
      <xdr:colOff>127000</xdr:colOff>
      <xdr:row>79</xdr:row>
      <xdr:rowOff>19814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561808"/>
          <a:ext cx="838200" cy="2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16825</xdr:rowOff>
    </xdr:from>
    <xdr:to>
      <xdr:col>81</xdr:col>
      <xdr:colOff>50800</xdr:colOff>
      <xdr:row>79</xdr:row>
      <xdr:rowOff>17258</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561375"/>
          <a:ext cx="889000" cy="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11035</xdr:rowOff>
    </xdr:from>
    <xdr:to>
      <xdr:col>76</xdr:col>
      <xdr:colOff>114300</xdr:colOff>
      <xdr:row>79</xdr:row>
      <xdr:rowOff>16825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555585"/>
          <a:ext cx="889000" cy="5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4344</xdr:rowOff>
    </xdr:from>
    <xdr:to>
      <xdr:col>71</xdr:col>
      <xdr:colOff>177800</xdr:colOff>
      <xdr:row>79</xdr:row>
      <xdr:rowOff>11035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548894"/>
          <a:ext cx="889000" cy="6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0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102062</xdr:rowOff>
    </xdr:from>
    <xdr:to>
      <xdr:col>67</xdr:col>
      <xdr:colOff>101600</xdr:colOff>
      <xdr:row>78</xdr:row>
      <xdr:rowOff>32212</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3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48739</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078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140464</xdr:rowOff>
    </xdr:from>
    <xdr:to>
      <xdr:col>85</xdr:col>
      <xdr:colOff>177800</xdr:colOff>
      <xdr:row>79</xdr:row>
      <xdr:rowOff>70614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513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55391</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428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137908</xdr:rowOff>
    </xdr:from>
    <xdr:to>
      <xdr:col>81</xdr:col>
      <xdr:colOff>101600</xdr:colOff>
      <xdr:row>79</xdr:row>
      <xdr:rowOff>68058</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51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59185</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603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137475</xdr:rowOff>
    </xdr:from>
    <xdr:to>
      <xdr:col>76</xdr:col>
      <xdr:colOff>165100</xdr:colOff>
      <xdr:row>79</xdr:row>
      <xdr:rowOff>67625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51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58752</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603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131685</xdr:rowOff>
    </xdr:from>
    <xdr:to>
      <xdr:col>72</xdr:col>
      <xdr:colOff>38100</xdr:colOff>
      <xdr:row>79</xdr:row>
      <xdr:rowOff>61835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50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52962</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597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124994</xdr:rowOff>
    </xdr:from>
    <xdr:to>
      <xdr:col>67</xdr:col>
      <xdr:colOff>101600</xdr:colOff>
      <xdr:row>79</xdr:row>
      <xdr:rowOff>55144</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498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46271</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59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114447</xdr:rowOff>
    </xdr:from>
    <xdr:to>
      <xdr:col>85</xdr:col>
      <xdr:colOff>127000</xdr:colOff>
      <xdr:row>96</xdr:row>
      <xdr:rowOff>165568</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573647"/>
          <a:ext cx="838200" cy="51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133951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764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114447</xdr:rowOff>
    </xdr:from>
    <xdr:to>
      <xdr:col>81</xdr:col>
      <xdr:colOff>50800</xdr:colOff>
      <xdr:row>97</xdr:row>
      <xdr:rowOff>9230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573647"/>
          <a:ext cx="889000" cy="66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81943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884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147648</xdr:rowOff>
    </xdr:from>
    <xdr:to>
      <xdr:col>76</xdr:col>
      <xdr:colOff>114300</xdr:colOff>
      <xdr:row>97</xdr:row>
      <xdr:rowOff>9230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606848"/>
          <a:ext cx="889000" cy="33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39177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841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154299</xdr:rowOff>
    </xdr:from>
    <xdr:to>
      <xdr:col>71</xdr:col>
      <xdr:colOff>177800</xdr:colOff>
      <xdr:row>96</xdr:row>
      <xdr:rowOff>147648</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2814300" y="16270599"/>
          <a:ext cx="889000" cy="33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147059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77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154206</xdr:rowOff>
    </xdr:from>
    <xdr:to>
      <xdr:col>67</xdr:col>
      <xdr:colOff>101600</xdr:colOff>
      <xdr:row>98</xdr:row>
      <xdr:rowOff>84356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78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75483</xdr:rowOff>
    </xdr:from>
    <xdr:ext cx="59901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14795" y="16877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114768</xdr:rowOff>
    </xdr:from>
    <xdr:to>
      <xdr:col>85</xdr:col>
      <xdr:colOff>177800</xdr:colOff>
      <xdr:row>97</xdr:row>
      <xdr:rowOff>44918</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573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137645</xdr:rowOff>
    </xdr:from>
    <xdr:ext cx="599010"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425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63647</xdr:rowOff>
    </xdr:from>
    <xdr:to>
      <xdr:col>81</xdr:col>
      <xdr:colOff>101600</xdr:colOff>
      <xdr:row>96</xdr:row>
      <xdr:rowOff>165247</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522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10324</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181795" y="16298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129880</xdr:rowOff>
    </xdr:from>
    <xdr:to>
      <xdr:col>76</xdr:col>
      <xdr:colOff>165100</xdr:colOff>
      <xdr:row>97</xdr:row>
      <xdr:rowOff>60030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58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76557</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292795" y="16364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96848</xdr:rowOff>
    </xdr:from>
    <xdr:to>
      <xdr:col>72</xdr:col>
      <xdr:colOff>38100</xdr:colOff>
      <xdr:row>97</xdr:row>
      <xdr:rowOff>26998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55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43525</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03795" y="16331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103499</xdr:rowOff>
    </xdr:from>
    <xdr:to>
      <xdr:col>67</xdr:col>
      <xdr:colOff>101600</xdr:colOff>
      <xdr:row>95</xdr:row>
      <xdr:rowOff>33649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219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93</xdr:row>
      <xdr:rowOff>50176</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14795" y="15995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139343</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1323300" y="6654443"/>
          <a:ext cx="838200" cy="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80396</xdr:rowOff>
    </xdr:from>
    <xdr:to>
      <xdr:col>98</xdr:col>
      <xdr:colOff>38100</xdr:colOff>
      <xdr:row>39</xdr:row>
      <xdr:rowOff>10546</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95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27073</xdr:rowOff>
    </xdr:from>
    <xdr:ext cx="378565"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7017" y="6370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88543</xdr:rowOff>
    </xdr:from>
    <xdr:to>
      <xdr:col>116</xdr:col>
      <xdr:colOff>114300</xdr:colOff>
      <xdr:row>39</xdr:row>
      <xdr:rowOff>18693</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313932"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119142</xdr:rowOff>
    </xdr:from>
    <xdr:to>
      <xdr:col>116</xdr:col>
      <xdr:colOff>63500</xdr:colOff>
      <xdr:row>59</xdr:row>
      <xdr:rowOff>22444</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1323300" y="10063242"/>
          <a:ext cx="838200" cy="74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147419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10091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119142</xdr:rowOff>
    </xdr:from>
    <xdr:to>
      <xdr:col>111</xdr:col>
      <xdr:colOff>177800</xdr:colOff>
      <xdr:row>59</xdr:row>
      <xdr:rowOff>25188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0434300" y="10063242"/>
          <a:ext cx="889000" cy="77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48059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1016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25188</xdr:rowOff>
    </xdr:from>
    <xdr:to>
      <xdr:col>107</xdr:col>
      <xdr:colOff>50800</xdr:colOff>
      <xdr:row>59</xdr:row>
      <xdr:rowOff>25564</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19545300" y="10140738"/>
          <a:ext cx="889000" cy="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69629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1018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24078</xdr:rowOff>
    </xdr:from>
    <xdr:to>
      <xdr:col>102</xdr:col>
      <xdr:colOff>114300</xdr:colOff>
      <xdr:row>59</xdr:row>
      <xdr:rowOff>25564</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10139628"/>
          <a:ext cx="889000" cy="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80015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10195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79201</xdr:rowOff>
    </xdr:from>
    <xdr:to>
      <xdr:col>98</xdr:col>
      <xdr:colOff>38100</xdr:colOff>
      <xdr:row>59</xdr:row>
      <xdr:rowOff>9351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23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25878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798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143094</xdr:rowOff>
    </xdr:from>
    <xdr:to>
      <xdr:col>116</xdr:col>
      <xdr:colOff>114300</xdr:colOff>
      <xdr:row>59</xdr:row>
      <xdr:rowOff>73244</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08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102471</xdr:rowOff>
    </xdr:from>
    <xdr:ext cx="469744"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9875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68342</xdr:rowOff>
    </xdr:from>
    <xdr:to>
      <xdr:col>112</xdr:col>
      <xdr:colOff>38100</xdr:colOff>
      <xdr:row>58</xdr:row>
      <xdr:rowOff>169942</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012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15019</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88428" y="9787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145838</xdr:rowOff>
    </xdr:from>
    <xdr:to>
      <xdr:col>107</xdr:col>
      <xdr:colOff>101600</xdr:colOff>
      <xdr:row>59</xdr:row>
      <xdr:rowOff>75988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089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92515</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99428" y="9865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146214</xdr:rowOff>
    </xdr:from>
    <xdr:to>
      <xdr:col>102</xdr:col>
      <xdr:colOff>165100</xdr:colOff>
      <xdr:row>59</xdr:row>
      <xdr:rowOff>76364</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09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92891</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986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144728</xdr:rowOff>
    </xdr:from>
    <xdr:to>
      <xdr:col>98</xdr:col>
      <xdr:colOff>38100</xdr:colOff>
      <xdr:row>59</xdr:row>
      <xdr:rowOff>74878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08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66005</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1018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164195</xdr:rowOff>
    </xdr:from>
    <xdr:to>
      <xdr:col>116</xdr:col>
      <xdr:colOff>63500</xdr:colOff>
      <xdr:row>78</xdr:row>
      <xdr:rowOff>5828</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1323300" y="13365845"/>
          <a:ext cx="838200" cy="13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24609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054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116615</xdr:rowOff>
    </xdr:from>
    <xdr:to>
      <xdr:col>111</xdr:col>
      <xdr:colOff>177800</xdr:colOff>
      <xdr:row>78</xdr:row>
      <xdr:rowOff>5828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0434300" y="13146815"/>
          <a:ext cx="889000" cy="23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125485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2812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116615</xdr:rowOff>
    </xdr:from>
    <xdr:to>
      <xdr:col>107</xdr:col>
      <xdr:colOff>50800</xdr:colOff>
      <xdr:row>76</xdr:row>
      <xdr:rowOff>150140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3146815"/>
          <a:ext cx="889000" cy="33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97249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2784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150140</xdr:rowOff>
    </xdr:from>
    <xdr:to>
      <xdr:col>102</xdr:col>
      <xdr:colOff>114300</xdr:colOff>
      <xdr:row>76</xdr:row>
      <xdr:rowOff>170306</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656300" y="13180340"/>
          <a:ext cx="889000" cy="20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124510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281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90081</xdr:rowOff>
    </xdr:from>
    <xdr:to>
      <xdr:col>98</xdr:col>
      <xdr:colOff>38100</xdr:colOff>
      <xdr:row>77</xdr:row>
      <xdr:rowOff>20231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12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75</xdr:row>
      <xdr:rowOff>36758</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2895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113395</xdr:rowOff>
    </xdr:from>
    <xdr:to>
      <xdr:col>116</xdr:col>
      <xdr:colOff>114300</xdr:colOff>
      <xdr:row>78</xdr:row>
      <xdr:rowOff>43545</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31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28322</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229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126478</xdr:rowOff>
    </xdr:from>
    <xdr:to>
      <xdr:col>112</xdr:col>
      <xdr:colOff>38100</xdr:colOff>
      <xdr:row>78</xdr:row>
      <xdr:rowOff>56628</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32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47755</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6111" y="13420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65815</xdr:rowOff>
    </xdr:from>
    <xdr:to>
      <xdr:col>107</xdr:col>
      <xdr:colOff>101600</xdr:colOff>
      <xdr:row>76</xdr:row>
      <xdr:rowOff>167415</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09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158542</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34795" y="13188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99340</xdr:rowOff>
    </xdr:from>
    <xdr:to>
      <xdr:col>102</xdr:col>
      <xdr:colOff>165100</xdr:colOff>
      <xdr:row>77</xdr:row>
      <xdr:rowOff>29490</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12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77</xdr:row>
      <xdr:rowOff>20617</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45795" y="13222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119506</xdr:rowOff>
    </xdr:from>
    <xdr:to>
      <xdr:col>98</xdr:col>
      <xdr:colOff>38100</xdr:colOff>
      <xdr:row>77</xdr:row>
      <xdr:rowOff>49656</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149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77</xdr:row>
      <xdr:rowOff>40783</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3242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性質別歳出決算において、前年度比で減少している主な項目としては、災害復旧事業費、積立金、貸付金がある。また、前年度比で増加している主な項目としては、普通建設事業費、補助費等、人件費がある。</a:t>
          </a:r>
        </a:p>
        <a:p>
          <a:r>
            <a:rPr kumimoji="1" lang="ja-JP" altLang="en-US" sz="1200">
              <a:latin typeface="ＭＳ Ｐゴシック" panose="020B0600070205080204" pitchFamily="50" charset="-128"/>
              <a:ea typeface="ＭＳ Ｐゴシック" panose="020B0600070205080204" pitchFamily="50" charset="-128"/>
            </a:rPr>
            <a:t>　減少している項目のうち、災害復旧事業費については、令和５年度において</a:t>
          </a:r>
          <a:r>
            <a:rPr kumimoji="1" lang="en-US" altLang="ja-JP" sz="1200">
              <a:latin typeface="ＭＳ Ｐゴシック" panose="020B0600070205080204" pitchFamily="50" charset="-128"/>
              <a:ea typeface="ＭＳ Ｐゴシック" panose="020B0600070205080204" pitchFamily="50" charset="-128"/>
            </a:rPr>
            <a:t>JFA</a:t>
          </a:r>
          <a:r>
            <a:rPr kumimoji="1" lang="ja-JP" altLang="en-US" sz="1200">
              <a:latin typeface="ＭＳ Ｐゴシック" panose="020B0600070205080204" pitchFamily="50" charset="-128"/>
              <a:ea typeface="ＭＳ Ｐゴシック" panose="020B0600070205080204" pitchFamily="50" charset="-128"/>
            </a:rPr>
            <a:t>アカデミー女子寮の災害復旧事業を実施したものが６年度は皆減となっているため、△</a:t>
          </a:r>
          <a:r>
            <a:rPr kumimoji="1" lang="en-US" altLang="ja-JP" sz="1200">
              <a:latin typeface="ＭＳ Ｐゴシック" panose="020B0600070205080204" pitchFamily="50" charset="-128"/>
              <a:ea typeface="ＭＳ Ｐゴシック" panose="020B0600070205080204" pitchFamily="50" charset="-128"/>
            </a:rPr>
            <a:t>372,651</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79</a:t>
          </a:r>
          <a:r>
            <a:rPr kumimoji="1" lang="ja-JP" altLang="en-US" sz="1200">
              <a:latin typeface="ＭＳ Ｐゴシック" panose="020B0600070205080204" pitchFamily="50" charset="-128"/>
              <a:ea typeface="ＭＳ Ｐゴシック" panose="020B0600070205080204" pitchFamily="50" charset="-128"/>
            </a:rPr>
            <a:t>％）となっている。積立金については、令和５年度において多機能拠点整備に係る拠点推進交付金や加速化交付金を２か年分積んでいるものが６年度は皆減となっているため、△</a:t>
          </a:r>
          <a:r>
            <a:rPr kumimoji="1" lang="en-US" altLang="ja-JP" sz="1200">
              <a:latin typeface="ＭＳ Ｐゴシック" panose="020B0600070205080204" pitchFamily="50" charset="-128"/>
              <a:ea typeface="ＭＳ Ｐゴシック" panose="020B0600070205080204" pitchFamily="50" charset="-128"/>
            </a:rPr>
            <a:t>386,888</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15</a:t>
          </a:r>
          <a:r>
            <a:rPr kumimoji="1" lang="ja-JP" altLang="en-US" sz="1200">
              <a:latin typeface="ＭＳ Ｐゴシック" panose="020B0600070205080204" pitchFamily="50" charset="-128"/>
              <a:ea typeface="ＭＳ Ｐゴシック" panose="020B0600070205080204" pitchFamily="50" charset="-128"/>
            </a:rPr>
            <a:t>％）となっている。貸付金については、特産品開発センターへの運用資金として貸し付けているものが６年度は皆減となっているために減少しているものである。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増加している項目のうち、普通建設事業費については、令和５年度において陸上競技場改修工事</a:t>
          </a:r>
          <a:r>
            <a:rPr kumimoji="1" lang="en-US" altLang="ja-JP" sz="1200">
              <a:latin typeface="ＭＳ Ｐゴシック" panose="020B0600070205080204" pitchFamily="50" charset="-128"/>
              <a:ea typeface="ＭＳ Ｐゴシック" panose="020B0600070205080204" pitchFamily="50" charset="-128"/>
            </a:rPr>
            <a:t>451,160</a:t>
          </a:r>
          <a:r>
            <a:rPr kumimoji="1" lang="ja-JP" altLang="en-US" sz="1200">
              <a:latin typeface="ＭＳ Ｐゴシック" panose="020B0600070205080204" pitchFamily="50" charset="-128"/>
              <a:ea typeface="ＭＳ Ｐゴシック" panose="020B0600070205080204" pitchFamily="50" charset="-128"/>
            </a:rPr>
            <a:t>千円や農林水産物処理加工施設建築工事</a:t>
          </a:r>
          <a:r>
            <a:rPr kumimoji="1" lang="en-US" altLang="ja-JP" sz="1200">
              <a:latin typeface="ＭＳ Ｐゴシック" panose="020B0600070205080204" pitchFamily="50" charset="-128"/>
              <a:ea typeface="ＭＳ Ｐゴシック" panose="020B0600070205080204" pitchFamily="50" charset="-128"/>
            </a:rPr>
            <a:t>378,851</a:t>
          </a:r>
          <a:r>
            <a:rPr kumimoji="1" lang="ja-JP" altLang="en-US" sz="1200">
              <a:latin typeface="ＭＳ Ｐゴシック" panose="020B0600070205080204" pitchFamily="50" charset="-128"/>
              <a:ea typeface="ＭＳ Ｐゴシック" panose="020B0600070205080204" pitchFamily="50" charset="-128"/>
            </a:rPr>
            <a:t>千円といったものが６年度は皆減となっている一方で、令和６年度は多機能拠点整備工事</a:t>
          </a:r>
          <a:r>
            <a:rPr kumimoji="1" lang="en-US" altLang="ja-JP" sz="1200">
              <a:latin typeface="ＭＳ Ｐゴシック" panose="020B0600070205080204" pitchFamily="50" charset="-128"/>
              <a:ea typeface="ＭＳ Ｐゴシック" panose="020B0600070205080204" pitchFamily="50" charset="-128"/>
            </a:rPr>
            <a:t>1,439,071</a:t>
          </a:r>
          <a:r>
            <a:rPr kumimoji="1" lang="ja-JP" altLang="en-US" sz="1200">
              <a:latin typeface="ＭＳ Ｐゴシック" panose="020B0600070205080204" pitchFamily="50" charset="-128"/>
              <a:ea typeface="ＭＳ Ｐゴシック" panose="020B0600070205080204" pitchFamily="50" charset="-128"/>
            </a:rPr>
            <a:t>千円や総合グラウンド防災倉庫新築工事</a:t>
          </a:r>
          <a:r>
            <a:rPr kumimoji="1" lang="en-US" altLang="ja-JP" sz="1200">
              <a:latin typeface="ＭＳ Ｐゴシック" panose="020B0600070205080204" pitchFamily="50" charset="-128"/>
              <a:ea typeface="ＭＳ Ｐゴシック" panose="020B0600070205080204" pitchFamily="50" charset="-128"/>
            </a:rPr>
            <a:t>210,486</a:t>
          </a:r>
          <a:r>
            <a:rPr kumimoji="1" lang="ja-JP" altLang="en-US" sz="1200">
              <a:latin typeface="ＭＳ Ｐゴシック" panose="020B0600070205080204" pitchFamily="50" charset="-128"/>
              <a:ea typeface="ＭＳ Ｐゴシック" panose="020B0600070205080204" pitchFamily="50" charset="-128"/>
            </a:rPr>
            <a:t>千円や多機能拠点防災倉庫新築工事</a:t>
          </a:r>
          <a:r>
            <a:rPr kumimoji="1" lang="en-US" altLang="ja-JP" sz="1200">
              <a:latin typeface="ＭＳ Ｐゴシック" panose="020B0600070205080204" pitchFamily="50" charset="-128"/>
              <a:ea typeface="ＭＳ Ｐゴシック" panose="020B0600070205080204" pitchFamily="50" charset="-128"/>
            </a:rPr>
            <a:t>139,700</a:t>
          </a:r>
          <a:r>
            <a:rPr kumimoji="1" lang="ja-JP" altLang="en-US" sz="1200">
              <a:latin typeface="ＭＳ Ｐゴシック" panose="020B0600070205080204" pitchFamily="50" charset="-128"/>
              <a:ea typeface="ＭＳ Ｐゴシック" panose="020B0600070205080204" pitchFamily="50" charset="-128"/>
            </a:rPr>
            <a:t>千円といった皆増により、</a:t>
          </a:r>
          <a:r>
            <a:rPr kumimoji="1" lang="en-US" altLang="ja-JP" sz="1200">
              <a:latin typeface="ＭＳ Ｐゴシック" panose="020B0600070205080204" pitchFamily="50" charset="-128"/>
              <a:ea typeface="ＭＳ Ｐゴシック" panose="020B0600070205080204" pitchFamily="50" charset="-128"/>
            </a:rPr>
            <a:t>1,020,985</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45</a:t>
          </a:r>
          <a:r>
            <a:rPr kumimoji="1" lang="ja-JP" altLang="en-US" sz="1200">
              <a:latin typeface="ＭＳ Ｐゴシック" panose="020B0600070205080204" pitchFamily="50" charset="-128"/>
              <a:ea typeface="ＭＳ Ｐゴシック" panose="020B0600070205080204" pitchFamily="50" charset="-128"/>
            </a:rPr>
            <a:t>％）の増加となっている。補助費等については、例年、双葉地方広域市町村圏組合に支出しているごみ処理施設に係る塵芥処理負担金について、施設の大規模更新に係る負担金の増等により、</a:t>
          </a:r>
          <a:r>
            <a:rPr kumimoji="1" lang="en-US" altLang="ja-JP" sz="1200">
              <a:latin typeface="ＭＳ Ｐゴシック" panose="020B0600070205080204" pitchFamily="50" charset="-128"/>
              <a:ea typeface="ＭＳ Ｐゴシック" panose="020B0600070205080204" pitchFamily="50" charset="-128"/>
            </a:rPr>
            <a:t>433,634</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31</a:t>
          </a:r>
          <a:r>
            <a:rPr kumimoji="1" lang="ja-JP" altLang="en-US" sz="1200">
              <a:latin typeface="ＭＳ Ｐゴシック" panose="020B0600070205080204" pitchFamily="50" charset="-128"/>
              <a:ea typeface="ＭＳ Ｐゴシック" panose="020B0600070205080204" pitchFamily="50" charset="-128"/>
            </a:rPr>
            <a:t>％）の増となっている。人件費については、令和６年度から会計年度任用職員に対して勤勉手当を支給することになったこと等により、</a:t>
          </a:r>
          <a:r>
            <a:rPr kumimoji="1" lang="en-US" altLang="ja-JP" sz="1200">
              <a:latin typeface="ＭＳ Ｐゴシック" panose="020B0600070205080204" pitchFamily="50" charset="-128"/>
              <a:ea typeface="ＭＳ Ｐゴシック" panose="020B0600070205080204" pitchFamily="50" charset="-128"/>
            </a:rPr>
            <a:t>105,182</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11</a:t>
          </a:r>
          <a:r>
            <a:rPr kumimoji="1" lang="ja-JP" altLang="en-US" sz="1200">
              <a:latin typeface="ＭＳ Ｐゴシック" panose="020B0600070205080204" pitchFamily="50" charset="-128"/>
              <a:ea typeface="ＭＳ Ｐゴシック" panose="020B0600070205080204" pitchFamily="50" charset="-128"/>
            </a:rPr>
            <a:t>％）の増となっている。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福島県楢葉町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6,409
6,261
103.64
12,465,523
11,818,160
363,681
3,401,832
329,156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142886</xdr:rowOff>
    </xdr:from>
    <xdr:to>
      <xdr:col>24</xdr:col>
      <xdr:colOff>63500</xdr:colOff>
      <xdr:row>38</xdr:row>
      <xdr:rowOff>147286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657986"/>
          <a:ext cx="838200" cy="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146081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318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147286</xdr:rowOff>
    </xdr:from>
    <xdr:to>
      <xdr:col>19</xdr:col>
      <xdr:colOff>177800</xdr:colOff>
      <xdr:row>38</xdr:row>
      <xdr:rowOff>154174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6662386"/>
          <a:ext cx="889000" cy="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65867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23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147315</xdr:rowOff>
    </xdr:from>
    <xdr:to>
      <xdr:col>15</xdr:col>
      <xdr:colOff>50800</xdr:colOff>
      <xdr:row>38</xdr:row>
      <xdr:rowOff>154174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2019300" y="6662415"/>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82497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25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139014</xdr:rowOff>
    </xdr:from>
    <xdr:to>
      <xdr:col>10</xdr:col>
      <xdr:colOff>114300</xdr:colOff>
      <xdr:row>38</xdr:row>
      <xdr:rowOff>147315</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a:off x="1130300" y="6654114"/>
          <a:ext cx="889000" cy="8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104057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27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25906</xdr:rowOff>
    </xdr:from>
    <xdr:to>
      <xdr:col>6</xdr:col>
      <xdr:colOff>38100</xdr:colOff>
      <xdr:row>38</xdr:row>
      <xdr:rowOff>127506</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4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144034</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316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92086</xdr:rowOff>
    </xdr:from>
    <xdr:to>
      <xdr:col>24</xdr:col>
      <xdr:colOff>114300</xdr:colOff>
      <xdr:row>39</xdr:row>
      <xdr:rowOff>22236</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60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7013</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522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96486</xdr:rowOff>
    </xdr:from>
    <xdr:to>
      <xdr:col>20</xdr:col>
      <xdr:colOff>38100</xdr:colOff>
      <xdr:row>39</xdr:row>
      <xdr:rowOff>26636</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61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17763</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70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103374</xdr:rowOff>
    </xdr:from>
    <xdr:to>
      <xdr:col>15</xdr:col>
      <xdr:colOff>101600</xdr:colOff>
      <xdr:row>39</xdr:row>
      <xdr:rowOff>33524</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618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24651</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7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96515</xdr:rowOff>
    </xdr:from>
    <xdr:to>
      <xdr:col>10</xdr:col>
      <xdr:colOff>165100</xdr:colOff>
      <xdr:row>39</xdr:row>
      <xdr:rowOff>26665</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61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17792</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704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88214</xdr:rowOff>
    </xdr:from>
    <xdr:to>
      <xdr:col>6</xdr:col>
      <xdr:colOff>38100</xdr:colOff>
      <xdr:row>39</xdr:row>
      <xdr:rowOff>18364</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60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9491</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69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92167</xdr:rowOff>
    </xdr:from>
    <xdr:to>
      <xdr:col>24</xdr:col>
      <xdr:colOff>63500</xdr:colOff>
      <xdr:row>57</xdr:row>
      <xdr:rowOff>18757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693367"/>
          <a:ext cx="838200" cy="98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26637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99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158441</xdr:rowOff>
    </xdr:from>
    <xdr:to>
      <xdr:col>19</xdr:col>
      <xdr:colOff>177800</xdr:colOff>
      <xdr:row>57</xdr:row>
      <xdr:rowOff>18757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759641"/>
          <a:ext cx="889000" cy="31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153593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26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158441</xdr:rowOff>
    </xdr:from>
    <xdr:to>
      <xdr:col>15</xdr:col>
      <xdr:colOff>50800</xdr:colOff>
      <xdr:row>57</xdr:row>
      <xdr:rowOff>75685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759641"/>
          <a:ext cx="889000" cy="8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142754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915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2302</xdr:rowOff>
    </xdr:from>
    <xdr:to>
      <xdr:col>10</xdr:col>
      <xdr:colOff>114300</xdr:colOff>
      <xdr:row>57</xdr:row>
      <xdr:rowOff>75685</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603502"/>
          <a:ext cx="889000" cy="244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66744</xdr:rowOff>
    </xdr:from>
    <xdr:to>
      <xdr:col>6</xdr:col>
      <xdr:colOff>38100</xdr:colOff>
      <xdr:row>57</xdr:row>
      <xdr:rowOff>168344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3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159471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932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41367</xdr:rowOff>
    </xdr:from>
    <xdr:to>
      <xdr:col>24</xdr:col>
      <xdr:colOff>114300</xdr:colOff>
      <xdr:row>56</xdr:row>
      <xdr:rowOff>142967</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642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64244</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493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139407</xdr:rowOff>
    </xdr:from>
    <xdr:to>
      <xdr:col>20</xdr:col>
      <xdr:colOff>38100</xdr:colOff>
      <xdr:row>57</xdr:row>
      <xdr:rowOff>69557</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740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86084</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515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107641</xdr:rowOff>
    </xdr:from>
    <xdr:to>
      <xdr:col>15</xdr:col>
      <xdr:colOff>101600</xdr:colOff>
      <xdr:row>57</xdr:row>
      <xdr:rowOff>37791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708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54318</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484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24885</xdr:rowOff>
    </xdr:from>
    <xdr:to>
      <xdr:col>10</xdr:col>
      <xdr:colOff>165100</xdr:colOff>
      <xdr:row>57</xdr:row>
      <xdr:rowOff>126485</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79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117612</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890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122952</xdr:rowOff>
    </xdr:from>
    <xdr:to>
      <xdr:col>6</xdr:col>
      <xdr:colOff>38100</xdr:colOff>
      <xdr:row>56</xdr:row>
      <xdr:rowOff>53102</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552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23205</xdr:colOff>
      <xdr:row>54</xdr:row>
      <xdr:rowOff>69629</xdr:rowOff>
    </xdr:from>
    <xdr:ext cx="690189"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785205" y="932792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30797</xdr:rowOff>
    </xdr:from>
    <xdr:to>
      <xdr:col>24</xdr:col>
      <xdr:colOff>62865</xdr:colOff>
      <xdr:row>77</xdr:row>
      <xdr:rowOff>64908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297"/>
          <a:ext cx="1270" cy="1234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68735</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270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64908</xdr:rowOff>
    </xdr:from>
    <xdr:to>
      <xdr:col>24</xdr:col>
      <xdr:colOff>152400</xdr:colOff>
      <xdr:row>77</xdr:row>
      <xdr:rowOff>64908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26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148924</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30797</xdr:rowOff>
    </xdr:from>
    <xdr:to>
      <xdr:col>24</xdr:col>
      <xdr:colOff>152400</xdr:colOff>
      <xdr:row>70</xdr:row>
      <xdr:rowOff>30797</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38822</xdr:rowOff>
    </xdr:from>
    <xdr:to>
      <xdr:col>24</xdr:col>
      <xdr:colOff>63500</xdr:colOff>
      <xdr:row>77</xdr:row>
      <xdr:rowOff>59038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240472"/>
          <a:ext cx="838200" cy="2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170335</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576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147458</xdr:rowOff>
    </xdr:from>
    <xdr:to>
      <xdr:col>24</xdr:col>
      <xdr:colOff>114300</xdr:colOff>
      <xdr:row>76</xdr:row>
      <xdr:rowOff>77608</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0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59038</xdr:rowOff>
    </xdr:from>
    <xdr:to>
      <xdr:col>19</xdr:col>
      <xdr:colOff>177800</xdr:colOff>
      <xdr:row>77</xdr:row>
      <xdr:rowOff>84609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60688"/>
          <a:ext cx="889000" cy="25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145535</xdr:rowOff>
    </xdr:from>
    <xdr:to>
      <xdr:col>20</xdr:col>
      <xdr:colOff>38100</xdr:colOff>
      <xdr:row>76</xdr:row>
      <xdr:rowOff>75685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92212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79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40788</xdr:rowOff>
    </xdr:from>
    <xdr:to>
      <xdr:col>15</xdr:col>
      <xdr:colOff>50800</xdr:colOff>
      <xdr:row>77</xdr:row>
      <xdr:rowOff>84609</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42438"/>
          <a:ext cx="889000" cy="43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16194</xdr:rowOff>
    </xdr:from>
    <xdr:to>
      <xdr:col>15</xdr:col>
      <xdr:colOff>101600</xdr:colOff>
      <xdr:row>76</xdr:row>
      <xdr:rowOff>117794</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4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134321</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21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40788</xdr:rowOff>
    </xdr:from>
    <xdr:to>
      <xdr:col>10</xdr:col>
      <xdr:colOff>114300</xdr:colOff>
      <xdr:row>77</xdr:row>
      <xdr:rowOff>117946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42438"/>
          <a:ext cx="889000" cy="77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17777</xdr:rowOff>
    </xdr:from>
    <xdr:to>
      <xdr:col>10</xdr:col>
      <xdr:colOff>165100</xdr:colOff>
      <xdr:row>76</xdr:row>
      <xdr:rowOff>119377</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4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135904</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23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81606</xdr:rowOff>
    </xdr:from>
    <xdr:to>
      <xdr:col>6</xdr:col>
      <xdr:colOff>38100</xdr:colOff>
      <xdr:row>77</xdr:row>
      <xdr:rowOff>11756</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111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28283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887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159472</xdr:rowOff>
    </xdr:from>
    <xdr:to>
      <xdr:col>24</xdr:col>
      <xdr:colOff>114300</xdr:colOff>
      <xdr:row>77</xdr:row>
      <xdr:rowOff>89622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74399</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04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8238</xdr:rowOff>
    </xdr:from>
    <xdr:to>
      <xdr:col>20</xdr:col>
      <xdr:colOff>38100</xdr:colOff>
      <xdr:row>77</xdr:row>
      <xdr:rowOff>109838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09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100965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02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33809</xdr:rowOff>
    </xdr:from>
    <xdr:to>
      <xdr:col>15</xdr:col>
      <xdr:colOff>101600</xdr:colOff>
      <xdr:row>77</xdr:row>
      <xdr:rowOff>135409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3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126536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28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161438</xdr:rowOff>
    </xdr:from>
    <xdr:to>
      <xdr:col>10</xdr:col>
      <xdr:colOff>165100</xdr:colOff>
      <xdr:row>77</xdr:row>
      <xdr:rowOff>91588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9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82715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84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67146</xdr:rowOff>
    </xdr:from>
    <xdr:to>
      <xdr:col>6</xdr:col>
      <xdr:colOff>38100</xdr:colOff>
      <xdr:row>77</xdr:row>
      <xdr:rowOff>168746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6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159873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61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62201</xdr:rowOff>
    </xdr:from>
    <xdr:to>
      <xdr:col>24</xdr:col>
      <xdr:colOff>63500</xdr:colOff>
      <xdr:row>98</xdr:row>
      <xdr:rowOff>118250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3797300" y="16864301"/>
          <a:ext cx="838200" cy="56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69714</xdr:rowOff>
    </xdr:from>
    <xdr:ext cx="599010"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528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118250</xdr:rowOff>
    </xdr:from>
    <xdr:to>
      <xdr:col>19</xdr:col>
      <xdr:colOff>177800</xdr:colOff>
      <xdr:row>98</xdr:row>
      <xdr:rowOff>144385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908300" y="16920350"/>
          <a:ext cx="889000" cy="2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157077</xdr:rowOff>
    </xdr:from>
    <xdr:ext cx="599010"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497795" y="1644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126789</xdr:rowOff>
    </xdr:from>
    <xdr:to>
      <xdr:col>15</xdr:col>
      <xdr:colOff>50800</xdr:colOff>
      <xdr:row>98</xdr:row>
      <xdr:rowOff>144385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019300" y="16928889"/>
          <a:ext cx="889000" cy="17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169279</xdr:rowOff>
    </xdr:from>
    <xdr:ext cx="59901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08795" y="1645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126789</xdr:rowOff>
    </xdr:from>
    <xdr:to>
      <xdr:col>10</xdr:col>
      <xdr:colOff>114300</xdr:colOff>
      <xdr:row>98</xdr:row>
      <xdr:rowOff>152850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928889"/>
          <a:ext cx="889000" cy="2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6507</xdr:rowOff>
    </xdr:from>
    <xdr:ext cx="59901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19795" y="1646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133041</xdr:rowOff>
    </xdr:from>
    <xdr:to>
      <xdr:col>6</xdr:col>
      <xdr:colOff>38100</xdr:colOff>
      <xdr:row>98</xdr:row>
      <xdr:rowOff>63191</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763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79718</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30795" y="16538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11401</xdr:rowOff>
    </xdr:from>
    <xdr:to>
      <xdr:col>24</xdr:col>
      <xdr:colOff>114300</xdr:colOff>
      <xdr:row>98</xdr:row>
      <xdr:rowOff>113001</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813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97778</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728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67450</xdr:rowOff>
    </xdr:from>
    <xdr:to>
      <xdr:col>20</xdr:col>
      <xdr:colOff>38100</xdr:colOff>
      <xdr:row>98</xdr:row>
      <xdr:rowOff>169050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8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160177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96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93585</xdr:rowOff>
    </xdr:from>
    <xdr:to>
      <xdr:col>15</xdr:col>
      <xdr:colOff>101600</xdr:colOff>
      <xdr:row>99</xdr:row>
      <xdr:rowOff>23735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89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14862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98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75989</xdr:rowOff>
    </xdr:from>
    <xdr:to>
      <xdr:col>10</xdr:col>
      <xdr:colOff>165100</xdr:colOff>
      <xdr:row>99</xdr:row>
      <xdr:rowOff>6139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87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168716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970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102050</xdr:rowOff>
    </xdr:from>
    <xdr:to>
      <xdr:col>6</xdr:col>
      <xdr:colOff>38100</xdr:colOff>
      <xdr:row>99</xdr:row>
      <xdr:rowOff>32200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90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23327</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99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39992</xdr:rowOff>
    </xdr:from>
    <xdr:to>
      <xdr:col>55</xdr:col>
      <xdr:colOff>0</xdr:colOff>
      <xdr:row>39</xdr:row>
      <xdr:rowOff>44431</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26542"/>
          <a:ext cx="838200" cy="4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39992</xdr:rowOff>
    </xdr:from>
    <xdr:to>
      <xdr:col>50</xdr:col>
      <xdr:colOff>114300</xdr:colOff>
      <xdr:row>39</xdr:row>
      <xdr:rowOff>44450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726542"/>
          <a:ext cx="889000" cy="4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151702</xdr:rowOff>
    </xdr:from>
    <xdr:to>
      <xdr:col>45</xdr:col>
      <xdr:colOff>177800</xdr:colOff>
      <xdr:row>39</xdr:row>
      <xdr:rowOff>44450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66802"/>
          <a:ext cx="889000" cy="6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148082</xdr:rowOff>
    </xdr:from>
    <xdr:to>
      <xdr:col>41</xdr:col>
      <xdr:colOff>50800</xdr:colOff>
      <xdr:row>38</xdr:row>
      <xdr:rowOff>151702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63182"/>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38505</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26428" y="672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141154</xdr:rowOff>
    </xdr:from>
    <xdr:to>
      <xdr:col>36</xdr:col>
      <xdr:colOff>165100</xdr:colOff>
      <xdr:row>39</xdr:row>
      <xdr:rowOff>71304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656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62431</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37428" y="6748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165081</xdr:rowOff>
    </xdr:from>
    <xdr:to>
      <xdr:col>55</xdr:col>
      <xdr:colOff>50800</xdr:colOff>
      <xdr:row>39</xdr:row>
      <xdr:rowOff>95231</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80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10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160642</xdr:rowOff>
    </xdr:from>
    <xdr:to>
      <xdr:col>50</xdr:col>
      <xdr:colOff>165100</xdr:colOff>
      <xdr:row>39</xdr:row>
      <xdr:rowOff>90792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75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81919</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7684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100902</xdr:rowOff>
    </xdr:from>
    <xdr:to>
      <xdr:col>41</xdr:col>
      <xdr:colOff>101600</xdr:colOff>
      <xdr:row>39</xdr:row>
      <xdr:rowOff>31052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1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47579</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26428" y="639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97282</xdr:rowOff>
    </xdr:from>
    <xdr:to>
      <xdr:col>36</xdr:col>
      <xdr:colOff>165100</xdr:colOff>
      <xdr:row>39</xdr:row>
      <xdr:rowOff>27432</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12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43959</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6387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59271</xdr:rowOff>
    </xdr:from>
    <xdr:to>
      <xdr:col>55</xdr:col>
      <xdr:colOff>0</xdr:colOff>
      <xdr:row>58</xdr:row>
      <xdr:rowOff>71547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831921"/>
          <a:ext cx="838200" cy="18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134104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735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59271</xdr:rowOff>
    </xdr:from>
    <xdr:to>
      <xdr:col>50</xdr:col>
      <xdr:colOff>114300</xdr:colOff>
      <xdr:row>57</xdr:row>
      <xdr:rowOff>99034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831921"/>
          <a:ext cx="889000" cy="39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44728</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9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66110</xdr:rowOff>
    </xdr:from>
    <xdr:to>
      <xdr:col>45</xdr:col>
      <xdr:colOff>177800</xdr:colOff>
      <xdr:row>57</xdr:row>
      <xdr:rowOff>99034</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838760"/>
          <a:ext cx="889000" cy="32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51919</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99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167425</xdr:rowOff>
    </xdr:from>
    <xdr:to>
      <xdr:col>41</xdr:col>
      <xdr:colOff>50800</xdr:colOff>
      <xdr:row>57</xdr:row>
      <xdr:rowOff>66110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597175"/>
          <a:ext cx="889000" cy="241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48174</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992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80735</xdr:rowOff>
    </xdr:from>
    <xdr:to>
      <xdr:col>36</xdr:col>
      <xdr:colOff>165100</xdr:colOff>
      <xdr:row>58</xdr:row>
      <xdr:rowOff>10885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85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2012</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946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20747</xdr:rowOff>
    </xdr:from>
    <xdr:to>
      <xdr:col>55</xdr:col>
      <xdr:colOff>50800</xdr:colOff>
      <xdr:row>58</xdr:row>
      <xdr:rowOff>122347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964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170624</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943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8471</xdr:rowOff>
    </xdr:from>
    <xdr:to>
      <xdr:col>50</xdr:col>
      <xdr:colOff>165100</xdr:colOff>
      <xdr:row>57</xdr:row>
      <xdr:rowOff>110071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781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126598</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39795" y="9556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48234</xdr:rowOff>
    </xdr:from>
    <xdr:to>
      <xdr:col>46</xdr:col>
      <xdr:colOff>38100</xdr:colOff>
      <xdr:row>57</xdr:row>
      <xdr:rowOff>149834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82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166361</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50795" y="9596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15310</xdr:rowOff>
    </xdr:from>
    <xdr:to>
      <xdr:col>41</xdr:col>
      <xdr:colOff>101600</xdr:colOff>
      <xdr:row>57</xdr:row>
      <xdr:rowOff>116910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78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133437</xdr:rowOff>
    </xdr:from>
    <xdr:ext cx="59901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61795" y="9563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116625</xdr:rowOff>
    </xdr:from>
    <xdr:to>
      <xdr:col>36</xdr:col>
      <xdr:colOff>165100</xdr:colOff>
      <xdr:row>56</xdr:row>
      <xdr:rowOff>46775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54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63302</xdr:rowOff>
    </xdr:from>
    <xdr:ext cx="599010"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672795" y="9321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156682</xdr:rowOff>
    </xdr:from>
    <xdr:to>
      <xdr:col>55</xdr:col>
      <xdr:colOff>0</xdr:colOff>
      <xdr:row>78</xdr:row>
      <xdr:rowOff>167985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3529782"/>
          <a:ext cx="838200" cy="1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98575</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471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156682</xdr:rowOff>
    </xdr:from>
    <xdr:to>
      <xdr:col>50</xdr:col>
      <xdr:colOff>114300</xdr:colOff>
      <xdr:row>78</xdr:row>
      <xdr:rowOff>159596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8750300" y="13529782"/>
          <a:ext cx="889000" cy="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43429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358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159596</xdr:rowOff>
    </xdr:from>
    <xdr:to>
      <xdr:col>45</xdr:col>
      <xdr:colOff>177800</xdr:colOff>
      <xdr:row>78</xdr:row>
      <xdr:rowOff>163878</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7861300" y="13532696"/>
          <a:ext cx="889000" cy="4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42091</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358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89816</xdr:rowOff>
    </xdr:from>
    <xdr:to>
      <xdr:col>41</xdr:col>
      <xdr:colOff>50800</xdr:colOff>
      <xdr:row>78</xdr:row>
      <xdr:rowOff>163878</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3462916"/>
          <a:ext cx="889000" cy="7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42894</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358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149845</xdr:rowOff>
    </xdr:from>
    <xdr:to>
      <xdr:col>36</xdr:col>
      <xdr:colOff>165100</xdr:colOff>
      <xdr:row>79</xdr:row>
      <xdr:rowOff>79995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52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71122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3615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117185</xdr:rowOff>
    </xdr:from>
    <xdr:to>
      <xdr:col>55</xdr:col>
      <xdr:colOff>50800</xdr:colOff>
      <xdr:row>79</xdr:row>
      <xdr:rowOff>47335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49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76562</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278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105882</xdr:rowOff>
    </xdr:from>
    <xdr:to>
      <xdr:col>50</xdr:col>
      <xdr:colOff>165100</xdr:colOff>
      <xdr:row>79</xdr:row>
      <xdr:rowOff>36032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478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77</xdr:row>
      <xdr:rowOff>52559</xdr:rowOff>
    </xdr:from>
    <xdr:ext cx="59901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39795" y="13254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108796</xdr:rowOff>
    </xdr:from>
    <xdr:to>
      <xdr:col>46</xdr:col>
      <xdr:colOff>38100</xdr:colOff>
      <xdr:row>79</xdr:row>
      <xdr:rowOff>38946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481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77</xdr:row>
      <xdr:rowOff>55473</xdr:rowOff>
    </xdr:from>
    <xdr:ext cx="599010"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50795" y="13257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113078</xdr:rowOff>
    </xdr:from>
    <xdr:to>
      <xdr:col>41</xdr:col>
      <xdr:colOff>101600</xdr:colOff>
      <xdr:row>79</xdr:row>
      <xdr:rowOff>43228</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486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59755</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326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39016</xdr:rowOff>
    </xdr:from>
    <xdr:to>
      <xdr:col>36</xdr:col>
      <xdr:colOff>165100</xdr:colOff>
      <xdr:row>78</xdr:row>
      <xdr:rowOff>140616</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41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157143</xdr:rowOff>
    </xdr:from>
    <xdr:ext cx="599010"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672795" y="13187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168901</xdr:rowOff>
    </xdr:from>
    <xdr:to>
      <xdr:col>55</xdr:col>
      <xdr:colOff>0</xdr:colOff>
      <xdr:row>98</xdr:row>
      <xdr:rowOff>2967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9639300" y="16799551"/>
          <a:ext cx="838200" cy="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147795</xdr:rowOff>
    </xdr:from>
    <xdr:ext cx="599010"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778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2967</xdr:rowOff>
    </xdr:from>
    <xdr:to>
      <xdr:col>50</xdr:col>
      <xdr:colOff>114300</xdr:colOff>
      <xdr:row>98</xdr:row>
      <xdr:rowOff>13829</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8750300" y="16805067"/>
          <a:ext cx="889000" cy="10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106215</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39795" y="16908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112661</xdr:rowOff>
    </xdr:from>
    <xdr:to>
      <xdr:col>45</xdr:col>
      <xdr:colOff>177800</xdr:colOff>
      <xdr:row>98</xdr:row>
      <xdr:rowOff>13829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7861300" y="16743311"/>
          <a:ext cx="889000" cy="72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103610</xdr:rowOff>
    </xdr:from>
    <xdr:ext cx="59901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50795" y="16905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112661</xdr:rowOff>
    </xdr:from>
    <xdr:to>
      <xdr:col>41</xdr:col>
      <xdr:colOff>50800</xdr:colOff>
      <xdr:row>97</xdr:row>
      <xdr:rowOff>146135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6972300" y="16743311"/>
          <a:ext cx="889000" cy="3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95046</xdr:rowOff>
    </xdr:from>
    <xdr:ext cx="59901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61795" y="16897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24923</xdr:rowOff>
    </xdr:from>
    <xdr:to>
      <xdr:col>36</xdr:col>
      <xdr:colOff>165100</xdr:colOff>
      <xdr:row>98</xdr:row>
      <xdr:rowOff>126523</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82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117650</xdr:rowOff>
    </xdr:from>
    <xdr:ext cx="59901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672795" y="1691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118101</xdr:rowOff>
    </xdr:from>
    <xdr:to>
      <xdr:col>55</xdr:col>
      <xdr:colOff>50800</xdr:colOff>
      <xdr:row>98</xdr:row>
      <xdr:rowOff>48251</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74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77478</xdr:rowOff>
    </xdr:from>
    <xdr:ext cx="599010"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536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123617</xdr:rowOff>
    </xdr:from>
    <xdr:to>
      <xdr:col>50</xdr:col>
      <xdr:colOff>165100</xdr:colOff>
      <xdr:row>98</xdr:row>
      <xdr:rowOff>53767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754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70294</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39795" y="16529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134479</xdr:rowOff>
    </xdr:from>
    <xdr:to>
      <xdr:col>46</xdr:col>
      <xdr:colOff>38100</xdr:colOff>
      <xdr:row>98</xdr:row>
      <xdr:rowOff>64629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76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81156</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50795" y="16540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61861</xdr:rowOff>
    </xdr:from>
    <xdr:to>
      <xdr:col>41</xdr:col>
      <xdr:colOff>101600</xdr:colOff>
      <xdr:row>97</xdr:row>
      <xdr:rowOff>163461</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692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8538</xdr:rowOff>
    </xdr:from>
    <xdr:ext cx="59901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61795" y="16467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95335</xdr:rowOff>
    </xdr:from>
    <xdr:to>
      <xdr:col>36</xdr:col>
      <xdr:colOff>165100</xdr:colOff>
      <xdr:row>98</xdr:row>
      <xdr:rowOff>25485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72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42012</xdr:rowOff>
    </xdr:from>
    <xdr:ext cx="59901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672795" y="16501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33416</xdr:rowOff>
    </xdr:from>
    <xdr:to>
      <xdr:col>85</xdr:col>
      <xdr:colOff>127000</xdr:colOff>
      <xdr:row>38</xdr:row>
      <xdr:rowOff>69969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5481300" y="6377066"/>
          <a:ext cx="838200" cy="208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27783</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371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69969</xdr:rowOff>
    </xdr:from>
    <xdr:to>
      <xdr:col>81</xdr:col>
      <xdr:colOff>50800</xdr:colOff>
      <xdr:row>38</xdr:row>
      <xdr:rowOff>73707</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4592300" y="6585069"/>
          <a:ext cx="889000" cy="3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48016</xdr:rowOff>
    </xdr:from>
    <xdr:to>
      <xdr:col>76</xdr:col>
      <xdr:colOff>114300</xdr:colOff>
      <xdr:row>38</xdr:row>
      <xdr:rowOff>73707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3703300" y="6563116"/>
          <a:ext cx="889000" cy="25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51865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2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48016</xdr:rowOff>
    </xdr:from>
    <xdr:to>
      <xdr:col>71</xdr:col>
      <xdr:colOff>177800</xdr:colOff>
      <xdr:row>38</xdr:row>
      <xdr:rowOff>90780</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2814300" y="6563116"/>
          <a:ext cx="889000" cy="4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106742</xdr:rowOff>
    </xdr:from>
    <xdr:to>
      <xdr:col>67</xdr:col>
      <xdr:colOff>101600</xdr:colOff>
      <xdr:row>38</xdr:row>
      <xdr:rowOff>36892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5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53419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225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154066</xdr:rowOff>
    </xdr:from>
    <xdr:to>
      <xdr:col>85</xdr:col>
      <xdr:colOff>177800</xdr:colOff>
      <xdr:row>37</xdr:row>
      <xdr:rowOff>84216</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326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5493</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177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19169</xdr:rowOff>
    </xdr:from>
    <xdr:to>
      <xdr:col>81</xdr:col>
      <xdr:colOff>101600</xdr:colOff>
      <xdr:row>38</xdr:row>
      <xdr:rowOff>120769</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534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111896</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626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22907</xdr:rowOff>
    </xdr:from>
    <xdr:to>
      <xdr:col>76</xdr:col>
      <xdr:colOff>165100</xdr:colOff>
      <xdr:row>38</xdr:row>
      <xdr:rowOff>124507</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538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115634</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63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168666</xdr:rowOff>
    </xdr:from>
    <xdr:to>
      <xdr:col>72</xdr:col>
      <xdr:colOff>38100</xdr:colOff>
      <xdr:row>38</xdr:row>
      <xdr:rowOff>98816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51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89943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660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39980</xdr:rowOff>
    </xdr:from>
    <xdr:to>
      <xdr:col>67</xdr:col>
      <xdr:colOff>101600</xdr:colOff>
      <xdr:row>38</xdr:row>
      <xdr:rowOff>141580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5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132707</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64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1574</xdr:rowOff>
    </xdr:from>
    <xdr:to>
      <xdr:col>85</xdr:col>
      <xdr:colOff>127000</xdr:colOff>
      <xdr:row>58</xdr:row>
      <xdr:rowOff>23305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945674"/>
          <a:ext cx="838200" cy="2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120135</xdr:rowOff>
    </xdr:from>
    <xdr:to>
      <xdr:col>81</xdr:col>
      <xdr:colOff>50800</xdr:colOff>
      <xdr:row>58</xdr:row>
      <xdr:rowOff>23305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9892785"/>
          <a:ext cx="889000" cy="74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52737</xdr:rowOff>
    </xdr:from>
    <xdr:to>
      <xdr:col>76</xdr:col>
      <xdr:colOff>114300</xdr:colOff>
      <xdr:row>57</xdr:row>
      <xdr:rowOff>120135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9825387"/>
          <a:ext cx="889000" cy="67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52737</xdr:rowOff>
    </xdr:from>
    <xdr:to>
      <xdr:col>71</xdr:col>
      <xdr:colOff>177800</xdr:colOff>
      <xdr:row>58</xdr:row>
      <xdr:rowOff>58825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825387"/>
          <a:ext cx="889000" cy="177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161424</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03795" y="9934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122855</xdr:rowOff>
    </xdr:from>
    <xdr:to>
      <xdr:col>67</xdr:col>
      <xdr:colOff>101600</xdr:colOff>
      <xdr:row>58</xdr:row>
      <xdr:rowOff>53005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9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69532</xdr:rowOff>
    </xdr:from>
    <xdr:ext cx="59901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14795" y="967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122224</xdr:rowOff>
    </xdr:from>
    <xdr:to>
      <xdr:col>85</xdr:col>
      <xdr:colOff>177800</xdr:colOff>
      <xdr:row>58</xdr:row>
      <xdr:rowOff>52374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894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37151</xdr:rowOff>
    </xdr:from>
    <xdr:ext cx="599010"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809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143955</xdr:rowOff>
    </xdr:from>
    <xdr:to>
      <xdr:col>81</xdr:col>
      <xdr:colOff>101600</xdr:colOff>
      <xdr:row>58</xdr:row>
      <xdr:rowOff>74105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91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65232</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181795" y="10009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69335</xdr:rowOff>
    </xdr:from>
    <xdr:to>
      <xdr:col>76</xdr:col>
      <xdr:colOff>165100</xdr:colOff>
      <xdr:row>57</xdr:row>
      <xdr:rowOff>170935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84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162062</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292795" y="9934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1937</xdr:rowOff>
    </xdr:from>
    <xdr:to>
      <xdr:col>72</xdr:col>
      <xdr:colOff>38100</xdr:colOff>
      <xdr:row>57</xdr:row>
      <xdr:rowOff>103537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77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120064</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03795" y="954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8025</xdr:rowOff>
    </xdr:from>
    <xdr:to>
      <xdr:col>67</xdr:col>
      <xdr:colOff>101600</xdr:colOff>
      <xdr:row>58</xdr:row>
      <xdr:rowOff>109625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95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100752</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044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110378</xdr:rowOff>
    </xdr:from>
    <xdr:to>
      <xdr:col>85</xdr:col>
      <xdr:colOff>127000</xdr:colOff>
      <xdr:row>78</xdr:row>
      <xdr:rowOff>157393</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312028"/>
          <a:ext cx="838200" cy="218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110378</xdr:rowOff>
    </xdr:from>
    <xdr:to>
      <xdr:col>81</xdr:col>
      <xdr:colOff>50800</xdr:colOff>
      <xdr:row>77</xdr:row>
      <xdr:rowOff>152262</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312028"/>
          <a:ext cx="889000" cy="41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11377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14111" y="13555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152262</xdr:rowOff>
    </xdr:from>
    <xdr:to>
      <xdr:col>76</xdr:col>
      <xdr:colOff>114300</xdr:colOff>
      <xdr:row>78</xdr:row>
      <xdr:rowOff>116264</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3353912"/>
          <a:ext cx="889000" cy="135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9422</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25111" y="1355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33046</xdr:rowOff>
    </xdr:from>
    <xdr:to>
      <xdr:col>71</xdr:col>
      <xdr:colOff>177800</xdr:colOff>
      <xdr:row>78</xdr:row>
      <xdr:rowOff>116264</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406146"/>
          <a:ext cx="889000" cy="8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5370</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36111" y="13549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137089</xdr:rowOff>
    </xdr:from>
    <xdr:ext cx="534377"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47111" y="13510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106593</xdr:rowOff>
    </xdr:from>
    <xdr:to>
      <xdr:col>85</xdr:col>
      <xdr:colOff>177800</xdr:colOff>
      <xdr:row>79</xdr:row>
      <xdr:rowOff>36743</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79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80216</xdr:rowOff>
    </xdr:from>
    <xdr:ext cx="534377"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53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59578</xdr:rowOff>
    </xdr:from>
    <xdr:to>
      <xdr:col>81</xdr:col>
      <xdr:colOff>101600</xdr:colOff>
      <xdr:row>77</xdr:row>
      <xdr:rowOff>161178</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26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6255</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14111" y="13036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101462</xdr:rowOff>
    </xdr:from>
    <xdr:to>
      <xdr:col>76</xdr:col>
      <xdr:colOff>165100</xdr:colOff>
      <xdr:row>78</xdr:row>
      <xdr:rowOff>31612</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30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48139</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25111" y="13078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65464</xdr:rowOff>
    </xdr:from>
    <xdr:to>
      <xdr:col>72</xdr:col>
      <xdr:colOff>38100</xdr:colOff>
      <xdr:row>78</xdr:row>
      <xdr:rowOff>167064</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3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12141</xdr:rowOff>
    </xdr:from>
    <xdr:ext cx="534377"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36111" y="13213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153696</xdr:rowOff>
    </xdr:from>
    <xdr:to>
      <xdr:col>67</xdr:col>
      <xdr:colOff>101600</xdr:colOff>
      <xdr:row>78</xdr:row>
      <xdr:rowOff>83846</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35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100373</xdr:rowOff>
    </xdr:from>
    <xdr:ext cx="534377"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47111" y="13130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17258</xdr:rowOff>
    </xdr:from>
    <xdr:to>
      <xdr:col>85</xdr:col>
      <xdr:colOff>127000</xdr:colOff>
      <xdr:row>99</xdr:row>
      <xdr:rowOff>19814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990808"/>
          <a:ext cx="838200" cy="2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16825</xdr:rowOff>
    </xdr:from>
    <xdr:to>
      <xdr:col>81</xdr:col>
      <xdr:colOff>50800</xdr:colOff>
      <xdr:row>99</xdr:row>
      <xdr:rowOff>17258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990375"/>
          <a:ext cx="889000" cy="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11035</xdr:rowOff>
    </xdr:from>
    <xdr:to>
      <xdr:col>76</xdr:col>
      <xdr:colOff>114300</xdr:colOff>
      <xdr:row>99</xdr:row>
      <xdr:rowOff>16825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3703300" y="16984585"/>
          <a:ext cx="889000" cy="5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4344</xdr:rowOff>
    </xdr:from>
    <xdr:to>
      <xdr:col>71</xdr:col>
      <xdr:colOff>177800</xdr:colOff>
      <xdr:row>99</xdr:row>
      <xdr:rowOff>11035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2814300" y="16977894"/>
          <a:ext cx="889000" cy="6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03795" y="164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102062</xdr:rowOff>
    </xdr:from>
    <xdr:to>
      <xdr:col>67</xdr:col>
      <xdr:colOff>101600</xdr:colOff>
      <xdr:row>98</xdr:row>
      <xdr:rowOff>32212</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73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48739</xdr:rowOff>
    </xdr:from>
    <xdr:ext cx="59901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14795" y="16507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140464</xdr:rowOff>
    </xdr:from>
    <xdr:to>
      <xdr:col>85</xdr:col>
      <xdr:colOff>177800</xdr:colOff>
      <xdr:row>99</xdr:row>
      <xdr:rowOff>70614</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94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55391</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85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137908</xdr:rowOff>
    </xdr:from>
    <xdr:to>
      <xdr:col>81</xdr:col>
      <xdr:colOff>101600</xdr:colOff>
      <xdr:row>99</xdr:row>
      <xdr:rowOff>68058</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940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59185</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7032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137475</xdr:rowOff>
    </xdr:from>
    <xdr:to>
      <xdr:col>76</xdr:col>
      <xdr:colOff>165100</xdr:colOff>
      <xdr:row>99</xdr:row>
      <xdr:rowOff>67625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93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58752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703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131685</xdr:rowOff>
    </xdr:from>
    <xdr:to>
      <xdr:col>72</xdr:col>
      <xdr:colOff>38100</xdr:colOff>
      <xdr:row>99</xdr:row>
      <xdr:rowOff>61835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93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52962</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7026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124994</xdr:rowOff>
    </xdr:from>
    <xdr:to>
      <xdr:col>67</xdr:col>
      <xdr:colOff>101600</xdr:colOff>
      <xdr:row>99</xdr:row>
      <xdr:rowOff>55144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927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46271</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7019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144507</xdr:rowOff>
    </xdr:from>
    <xdr:to>
      <xdr:col>98</xdr:col>
      <xdr:colOff>38100</xdr:colOff>
      <xdr:row>38</xdr:row>
      <xdr:rowOff>74657</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48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91184</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263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目的別歳出決算において、前年度比で減少している主な項目としては、農林水産業費、災害復旧費、商工費がある。また、前年度比で増加している主な項目としては、消防費、衛生費、総務費がある。</a:t>
          </a:r>
          <a:endParaRPr kumimoji="1" lang="en-US" altLang="ja-JP" sz="1200">
            <a:latin typeface="ＭＳ Ｐゴシック" panose="020B0600070205080204" pitchFamily="50" charset="-128"/>
            <a:ea typeface="ＭＳ Ｐゴシック" panose="020B0600070205080204" pitchFamily="50" charset="-128"/>
          </a:endParaRPr>
        </a:p>
        <a:p>
          <a:endParaRPr kumimoji="1" lang="ja-JP" altLang="en-US"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減少している項目のうち、農林水産業費については、令和５年度において農林水産物処理加工施設建築工事を備品購入込みで</a:t>
          </a:r>
          <a:r>
            <a:rPr kumimoji="1" lang="en-US" altLang="ja-JP" sz="1200">
              <a:latin typeface="ＭＳ Ｐゴシック" panose="020B0600070205080204" pitchFamily="50" charset="-128"/>
              <a:ea typeface="ＭＳ Ｐゴシック" panose="020B0600070205080204" pitchFamily="50" charset="-128"/>
            </a:rPr>
            <a:t>597,124</a:t>
          </a:r>
          <a:r>
            <a:rPr kumimoji="1" lang="ja-JP" altLang="en-US" sz="1200">
              <a:latin typeface="ＭＳ Ｐゴシック" panose="020B0600070205080204" pitchFamily="50" charset="-128"/>
              <a:ea typeface="ＭＳ Ｐゴシック" panose="020B0600070205080204" pitchFamily="50" charset="-128"/>
            </a:rPr>
            <a:t>千円で実施しており、６年度は皆減となっている。災害復旧費については、令和５年度に</a:t>
          </a:r>
          <a:r>
            <a:rPr kumimoji="1" lang="en-US" altLang="ja-JP" sz="1200">
              <a:latin typeface="ＭＳ Ｐゴシック" panose="020B0600070205080204" pitchFamily="50" charset="-128"/>
              <a:ea typeface="ＭＳ Ｐゴシック" panose="020B0600070205080204" pitchFamily="50" charset="-128"/>
            </a:rPr>
            <a:t>JFA</a:t>
          </a:r>
          <a:r>
            <a:rPr kumimoji="1" lang="ja-JP" altLang="en-US" sz="1200">
              <a:latin typeface="ＭＳ Ｐゴシック" panose="020B0600070205080204" pitchFamily="50" charset="-128"/>
              <a:ea typeface="ＭＳ Ｐゴシック" panose="020B0600070205080204" pitchFamily="50" charset="-128"/>
            </a:rPr>
            <a:t>女子寮災害復旧工事を</a:t>
          </a:r>
          <a:r>
            <a:rPr kumimoji="1" lang="en-US" altLang="ja-JP" sz="1200">
              <a:latin typeface="ＭＳ Ｐゴシック" panose="020B0600070205080204" pitchFamily="50" charset="-128"/>
              <a:ea typeface="ＭＳ Ｐゴシック" panose="020B0600070205080204" pitchFamily="50" charset="-128"/>
            </a:rPr>
            <a:t>366,239</a:t>
          </a:r>
          <a:r>
            <a:rPr kumimoji="1" lang="ja-JP" altLang="en-US" sz="1200">
              <a:latin typeface="ＭＳ Ｐゴシック" panose="020B0600070205080204" pitchFamily="50" charset="-128"/>
              <a:ea typeface="ＭＳ Ｐゴシック" panose="020B0600070205080204" pitchFamily="50" charset="-128"/>
            </a:rPr>
            <a:t>千円で実施しており、６年度は皆減となっている。商工費については、令和５年度にプレミアム付き商品券実施委託料や四倉中核工業団地における応急仮設建築物撤去工事が合計</a:t>
          </a:r>
          <a:r>
            <a:rPr kumimoji="1" lang="en-US" altLang="ja-JP" sz="1200">
              <a:latin typeface="ＭＳ Ｐゴシック" panose="020B0600070205080204" pitchFamily="50" charset="-128"/>
              <a:ea typeface="ＭＳ Ｐゴシック" panose="020B0600070205080204" pitchFamily="50" charset="-128"/>
            </a:rPr>
            <a:t>184,733</a:t>
          </a:r>
          <a:r>
            <a:rPr kumimoji="1" lang="ja-JP" altLang="en-US" sz="1200">
              <a:latin typeface="ＭＳ Ｐゴシック" panose="020B0600070205080204" pitchFamily="50" charset="-128"/>
              <a:ea typeface="ＭＳ Ｐゴシック" panose="020B0600070205080204" pitchFamily="50" charset="-128"/>
            </a:rPr>
            <a:t>千円となっているものが、６年度は皆減となっている。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増加している項目のうち、消防費については、総合グラウンド防災倉庫及び多機能拠点防災倉庫新築工事を</a:t>
          </a:r>
          <a:r>
            <a:rPr kumimoji="1" lang="en-US" altLang="ja-JP" sz="1200">
              <a:latin typeface="ＭＳ Ｐゴシック" panose="020B0600070205080204" pitchFamily="50" charset="-128"/>
              <a:ea typeface="ＭＳ Ｐゴシック" panose="020B0600070205080204" pitchFamily="50" charset="-128"/>
            </a:rPr>
            <a:t>350,186</a:t>
          </a:r>
          <a:r>
            <a:rPr kumimoji="1" lang="ja-JP" altLang="en-US" sz="1200">
              <a:latin typeface="ＭＳ Ｐゴシック" panose="020B0600070205080204" pitchFamily="50" charset="-128"/>
              <a:ea typeface="ＭＳ Ｐゴシック" panose="020B0600070205080204" pitchFamily="50" charset="-128"/>
            </a:rPr>
            <a:t>千円で実施していることから皆増となっているものが増加要因となっている。衛生費については、双葉地方広域市町村圏組合に支出しているごみ処理施設に係る塵芥処理負担金について、施設の大規模更新に係る負担金の増等により</a:t>
          </a:r>
          <a:r>
            <a:rPr kumimoji="1" lang="en-US" altLang="ja-JP" sz="1200">
              <a:latin typeface="ＭＳ Ｐゴシック" panose="020B0600070205080204" pitchFamily="50" charset="-128"/>
              <a:ea typeface="ＭＳ Ｐゴシック" panose="020B0600070205080204" pitchFamily="50" charset="-128"/>
            </a:rPr>
            <a:t>138,344</a:t>
          </a:r>
          <a:r>
            <a:rPr kumimoji="1" lang="ja-JP" altLang="en-US" sz="1200">
              <a:latin typeface="ＭＳ Ｐゴシック" panose="020B0600070205080204" pitchFamily="50" charset="-128"/>
              <a:ea typeface="ＭＳ Ｐゴシック" panose="020B0600070205080204" pitchFamily="50" charset="-128"/>
            </a:rPr>
            <a:t>千円から</a:t>
          </a:r>
          <a:r>
            <a:rPr kumimoji="1" lang="en-US" altLang="ja-JP" sz="1200">
              <a:latin typeface="ＭＳ Ｐゴシック" panose="020B0600070205080204" pitchFamily="50" charset="-128"/>
              <a:ea typeface="ＭＳ Ｐゴシック" panose="020B0600070205080204" pitchFamily="50" charset="-128"/>
            </a:rPr>
            <a:t>335,795</a:t>
          </a:r>
          <a:r>
            <a:rPr kumimoji="1" lang="ja-JP" altLang="en-US" sz="1200">
              <a:latin typeface="ＭＳ Ｐゴシック" panose="020B0600070205080204" pitchFamily="50" charset="-128"/>
              <a:ea typeface="ＭＳ Ｐゴシック" panose="020B0600070205080204" pitchFamily="50" charset="-128"/>
            </a:rPr>
            <a:t>千円に増となっているものが要因となっている。総務費については、令和５年度は多機能拠点整備に係る前払金として</a:t>
          </a:r>
          <a:r>
            <a:rPr kumimoji="1" lang="en-US" altLang="ja-JP" sz="1200">
              <a:latin typeface="ＭＳ Ｐゴシック" panose="020B0600070205080204" pitchFamily="50" charset="-128"/>
              <a:ea typeface="ＭＳ Ｐゴシック" panose="020B0600070205080204" pitchFamily="50" charset="-128"/>
            </a:rPr>
            <a:t>393,520</a:t>
          </a:r>
          <a:r>
            <a:rPr kumimoji="1" lang="ja-JP" altLang="en-US" sz="1200">
              <a:latin typeface="ＭＳ Ｐゴシック" panose="020B0600070205080204" pitchFamily="50" charset="-128"/>
              <a:ea typeface="ＭＳ Ｐゴシック" panose="020B0600070205080204" pitchFamily="50" charset="-128"/>
            </a:rPr>
            <a:t>千円の支出がある一方で、６年度は本体工事の支出として、</a:t>
          </a:r>
          <a:r>
            <a:rPr kumimoji="1" lang="en-US" altLang="ja-JP" sz="1200">
              <a:latin typeface="ＭＳ Ｐゴシック" panose="020B0600070205080204" pitchFamily="50" charset="-128"/>
              <a:ea typeface="ＭＳ Ｐゴシック" panose="020B0600070205080204" pitchFamily="50" charset="-128"/>
            </a:rPr>
            <a:t>1,512,563</a:t>
          </a:r>
          <a:r>
            <a:rPr kumimoji="1" lang="ja-JP" altLang="en-US" sz="1200">
              <a:latin typeface="ＭＳ Ｐゴシック" panose="020B0600070205080204" pitchFamily="50" charset="-128"/>
              <a:ea typeface="ＭＳ Ｐゴシック" panose="020B0600070205080204" pitchFamily="50" charset="-128"/>
            </a:rPr>
            <a:t>千円の支出となっているものが要因となっている。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福島県楢葉町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ゴシック" pitchFamily="49" charset="-128"/>
              <a:ea typeface="ＭＳ ゴシック" pitchFamily="49" charset="-128"/>
            </a:rPr>
            <a:t>令和５年度については</a:t>
          </a:r>
          <a:r>
            <a:rPr kumimoji="1" lang="en-US" altLang="ja-JP" sz="1050">
              <a:latin typeface="ＭＳ ゴシック" pitchFamily="49" charset="-128"/>
              <a:ea typeface="ＭＳ ゴシック" pitchFamily="49" charset="-128"/>
            </a:rPr>
            <a:t>12</a:t>
          </a:r>
          <a:r>
            <a:rPr kumimoji="1" lang="ja-JP" altLang="en-US" sz="1050">
              <a:latin typeface="ＭＳ ゴシック" pitchFamily="49" charset="-128"/>
              <a:ea typeface="ＭＳ ゴシック" pitchFamily="49" charset="-128"/>
            </a:rPr>
            <a:t>百万円程を積み立てているが、６年度については財政調整準備基金を</a:t>
          </a:r>
          <a:r>
            <a:rPr kumimoji="1" lang="en-US" altLang="ja-JP" sz="1050">
              <a:latin typeface="ＭＳ ゴシック" pitchFamily="49" charset="-128"/>
              <a:ea typeface="ＭＳ ゴシック" pitchFamily="49" charset="-128"/>
            </a:rPr>
            <a:t>33</a:t>
          </a:r>
          <a:r>
            <a:rPr kumimoji="1" lang="ja-JP" altLang="en-US" sz="1050">
              <a:latin typeface="ＭＳ ゴシック" pitchFamily="49" charset="-128"/>
              <a:ea typeface="ＭＳ ゴシック" pitchFamily="49" charset="-128"/>
            </a:rPr>
            <a:t>百万円取り崩す必要があった。実質収支額については５年度から６年度にかけて</a:t>
          </a:r>
          <a:r>
            <a:rPr kumimoji="1" lang="en-US" altLang="ja-JP" sz="1050">
              <a:latin typeface="ＭＳ ゴシック" pitchFamily="49" charset="-128"/>
              <a:ea typeface="ＭＳ ゴシック" pitchFamily="49" charset="-128"/>
            </a:rPr>
            <a:t>2.19</a:t>
          </a:r>
          <a:r>
            <a:rPr kumimoji="1" lang="ja-JP" altLang="en-US" sz="1050">
              <a:latin typeface="ＭＳ ゴシック" pitchFamily="49" charset="-128"/>
              <a:ea typeface="ＭＳ ゴシック" pitchFamily="49" charset="-128"/>
            </a:rPr>
            <a:t>ポイント減少している。これは、５年度において多機能拠点整備に係る継続費を設定したことによる逓次繰越を行ったことで、形式収支から差し引く繰越額が例年より多くなったことが要因である。実質単年度収支が前年度比マイナスとなっていることについては、財政調整準備基金を取り崩すことなく積み立てた５年度に対して取崩が発生したことが要因である。標準財政規模についても、５年度は</a:t>
          </a:r>
          <a:r>
            <a:rPr kumimoji="1" lang="en-US" altLang="ja-JP" sz="1050">
              <a:latin typeface="ＭＳ ゴシック" pitchFamily="49" charset="-128"/>
              <a:ea typeface="ＭＳ ゴシック" pitchFamily="49" charset="-128"/>
            </a:rPr>
            <a:t>3,315,956</a:t>
          </a:r>
          <a:r>
            <a:rPr kumimoji="1" lang="ja-JP" altLang="en-US" sz="1050">
              <a:latin typeface="ＭＳ ゴシック" pitchFamily="49" charset="-128"/>
              <a:ea typeface="ＭＳ ゴシック" pitchFamily="49" charset="-128"/>
            </a:rPr>
            <a:t>千円であったが、６年度では</a:t>
          </a:r>
          <a:r>
            <a:rPr kumimoji="1" lang="en-US" altLang="ja-JP" sz="1050">
              <a:latin typeface="ＭＳ ゴシック" pitchFamily="49" charset="-128"/>
              <a:ea typeface="ＭＳ ゴシック" pitchFamily="49" charset="-128"/>
            </a:rPr>
            <a:t>3,401,832</a:t>
          </a:r>
          <a:r>
            <a:rPr kumimoji="1" lang="ja-JP" altLang="en-US" sz="1050">
              <a:latin typeface="ＭＳ ゴシック" pitchFamily="49" charset="-128"/>
              <a:ea typeface="ＭＳ ゴシック" pitchFamily="49" charset="-128"/>
            </a:rPr>
            <a:t>千円となっていておよそ</a:t>
          </a:r>
          <a:r>
            <a:rPr kumimoji="1" lang="en-US" altLang="ja-JP" sz="1050">
              <a:latin typeface="ＭＳ ゴシック" pitchFamily="49" charset="-128"/>
              <a:ea typeface="ＭＳ ゴシック" pitchFamily="49" charset="-128"/>
            </a:rPr>
            <a:t>2.5</a:t>
          </a:r>
          <a:r>
            <a:rPr kumimoji="1" lang="ja-JP" altLang="en-US" sz="1050">
              <a:latin typeface="ＭＳ ゴシック" pitchFamily="49" charset="-128"/>
              <a:ea typeface="ＭＳ ゴシック" pitchFamily="49" charset="-128"/>
            </a:rPr>
            <a:t>％減少している。これは、普通交付税が令和５年度では</a:t>
          </a:r>
          <a:r>
            <a:rPr kumimoji="1" lang="en-US" altLang="ja-JP" sz="1050">
              <a:latin typeface="ＭＳ ゴシック" pitchFamily="49" charset="-128"/>
              <a:ea typeface="ＭＳ ゴシック" pitchFamily="49" charset="-128"/>
            </a:rPr>
            <a:t>772,461</a:t>
          </a:r>
          <a:r>
            <a:rPr kumimoji="1" lang="ja-JP" altLang="en-US" sz="1050">
              <a:latin typeface="ＭＳ ゴシック" pitchFamily="49" charset="-128"/>
              <a:ea typeface="ＭＳ ゴシック" pitchFamily="49" charset="-128"/>
            </a:rPr>
            <a:t>千円であったことに対し、６年度では</a:t>
          </a:r>
          <a:r>
            <a:rPr kumimoji="1" lang="en-US" altLang="ja-JP" sz="1050">
              <a:latin typeface="ＭＳ ゴシック" pitchFamily="49" charset="-128"/>
              <a:ea typeface="ＭＳ ゴシック" pitchFamily="49" charset="-128"/>
            </a:rPr>
            <a:t>986,483</a:t>
          </a:r>
          <a:r>
            <a:rPr kumimoji="1" lang="ja-JP" altLang="en-US" sz="1050">
              <a:latin typeface="ＭＳ ゴシック" pitchFamily="49" charset="-128"/>
              <a:ea typeface="ＭＳ ゴシック" pitchFamily="49" charset="-128"/>
            </a:rPr>
            <a:t>千円であったことが要因であると考えられる。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福島県楢葉町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各会計とも赤字額は生じておらず、健全な状態を保っている。</a:t>
          </a:r>
        </a:p>
        <a:p>
          <a:r>
            <a:rPr kumimoji="1" lang="ja-JP" altLang="en-US" sz="1200">
              <a:latin typeface="ＭＳ ゴシック" pitchFamily="49" charset="-128"/>
              <a:ea typeface="ＭＳ ゴシック" pitchFamily="49" charset="-128"/>
            </a:rPr>
            <a:t>各会計において、令和５年度と比較して大きな動きはなく、特筆すべき事項はなし。いずれの会計においても黒字であるが、独立採算制の原則に立ち返り、財政健全化に引き続き務めていく。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福島県楢葉町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新たな起債の発行を抑制しているため、元利償還金に係る新たな支出は年々減少しており前年度比９百万円の減（△</a:t>
          </a:r>
          <a:r>
            <a:rPr kumimoji="1" lang="en-US" altLang="ja-JP" sz="1200">
              <a:latin typeface="ＭＳ ゴシック" pitchFamily="49" charset="-128"/>
              <a:ea typeface="ＭＳ ゴシック" pitchFamily="49" charset="-128"/>
            </a:rPr>
            <a:t>9.8</a:t>
          </a:r>
          <a:r>
            <a:rPr kumimoji="1" lang="ja-JP" altLang="en-US" sz="1200">
              <a:latin typeface="ＭＳ ゴシック" pitchFamily="49" charset="-128"/>
              <a:ea typeface="ＭＳ ゴシック" pitchFamily="49" charset="-128"/>
            </a:rPr>
            <a:t>％）となった。また、臨時財政対策債の発行も行っていないことから、算入公債費比率はマイナスとなった。今後も現在の水準を維持できるように健全な財政運営に努めながら、財政措置等を考慮して必要な起債の活用についても検討していく。</a:t>
          </a:r>
        </a:p>
        <a:p>
          <a:endParaRPr kumimoji="1" lang="ja-JP" altLang="en-US" sz="12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満期一括償還による地方債は利用していない。</a:t>
          </a:r>
        </a:p>
        <a:p>
          <a:endParaRPr kumimoji="1" lang="ja-JP" altLang="en-US" sz="12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福島県楢葉町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新たな起債の発行を抑制しているため、一般会計に係る地方債の現在高及び公営企業債等繰入見込額は年々減少している。今後も現在の水準を維持できるように健全な財政運営に努めながら、財政措置等を考慮して必要な起債の活用についても検討していく。</a:t>
          </a:r>
        </a:p>
        <a:p>
          <a:r>
            <a:rPr kumimoji="1" lang="ja-JP" altLang="en-US" sz="1200">
              <a:latin typeface="ＭＳ ゴシック" pitchFamily="49" charset="-128"/>
              <a:ea typeface="ＭＳ ゴシック" pitchFamily="49" charset="-128"/>
            </a:rPr>
            <a:t>　退職手当負担見込額は、職員の退職等に伴い減少傾向にある。設立法人等の負債額等負担見込額は特別養護老人ホームが返済不要になった場合の債務保証を行っているが、同施設において計画的に償還していることから、年々数値は減少しており、令和４年度に返済を完了し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福島県楢葉町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特定廃棄物埋立処分事業地域振興交付金基金の残高が減少していく一方で、財政調整準備基金や公共施設等総合管理基金の積立額が上回っていることから、基金残高合計も前年度比</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百万円の増（＋</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0.13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％）となっている。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例年、基金残高が増となっているが、特に公共施設等総合管理基金については、今後取崩額が積立額を上回ってくることが想定される。これは、積立金の原資が主に原子力損害賠償であり、財物に係る賠償のほとんどをうけていることによる。財政調整準備基金をはじめとした各種基金について、取崩の判断をより慎重に行い、行政サービスの向上に努めていく。</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１　公共施設等総合管理基金：町が設置した公共施設及び復興を目的とする施設等の維持運営に要する資金を積み立てるもの。</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２　公共用施設機能維持運営基金：町が整備した公共施設の機能を維持し、その運営に要する経費を積み立てるもの。</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３　災害公営住宅管理基金：災害公営住宅の維持管理や将来の大規模改修又は解体等に必要な経費を積み立てるもの。</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４　特定廃棄物埋立処分事業地域振興交付金基金：福島県内において生じた特定廃棄物の埋立処分事業の実施に伴う影響を緩和するために必要な風評</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対策及び地域振興等といった幅広い事業に要する資金を積み立てるもの。</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５　社会福祉基金：社会福祉の増進に要する経費を積み立てるもの。</a:t>
          </a: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その他特定目的基金全体としては、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158</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百万円の減（△</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％）となった。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１　取崩額としては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226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百万円であり、主に庁舎空調改修工事や庁舎電気機械設備改修工事、新産業創出事業に係る委託料等への充当のための取り崩しがあった。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一方で、原子力損害賠償のうち公共財物における土地に係る収入を積み立てたことで、</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769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百万円の積立額であった。それにより、前年度比</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543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百万円の増</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12.7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％）となった。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２　職員人件費等に係る充当のための取り崩しに対して、廃炉に係る交付金の積立が多いことにより、前年度比</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243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百万円の増（＋</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％）となった。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３　災害公営住宅維持補修費への充当のための取り崩しに対して、家賃低廉化事業等による積立が多いことにより、前年度比</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281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百万円の増</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17.6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％）となった。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４　主に多機能拠点の整備に係る取り崩しにより、前年度比</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486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百万円の減（△</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38.0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％）となった。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５　取崩型基金ではなく果実運用型基金であるため、積立・取崩をしておらず、変動はない。</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各基金の統廃合等を視野にいれながら必要性を検討し、目的に応じた適切な運用を行っていく。</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令和６年度においては、全体的な財源不足等により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百万円の取り崩しとなっているが、令和５年度決算剰余金の一部を基金に編入したことで、前年度比</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181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百万円の増（＋</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％）となった。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復興・復旧事業による基金の取り崩しや公共施設の維持管理等による町単独費の支出増加が懸念されるが、不測の災害等に対応するために必要な財政運営戦略に基づいた基金残高の下限値を意識しながら、適正な運用に努めていく。</a:t>
          </a: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地方債については順調に償還しており、満期一括償還等を行っていないため、減債基金の残高は利息による増加のみの変動となっている。</a:t>
          </a: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新たな起債の発行の際には、その必要性や将来負担、財政措置等について十分な検討を行うこととし、今後も計画的な償還を続けていく。</a:t>
          </a: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AC82C94-DB04-4084-9D65-920DE2437F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428ECED-269B-4E6C-8DE8-9F64742282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6B9F63D9-9F50-40BE-9A05-3D17D320F9B8}"/>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5474BD04-79ED-4770-9FA5-A9C7FE4B7AE1}"/>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4B0A28FD-B729-4211-ABE2-DA9CBD7E276B}"/>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28D0289B-C426-422D-AD96-85BC3C7B3A73}"/>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75168C64-16E2-4B88-8703-225DD01FCFFC}"/>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2C943234-D7A0-4452-9283-D10FB11E0EB2}"/>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89672630-B13A-46E1-8C6C-F28FA7D6B249}"/>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A51512F7-B986-4EDE-9941-A9BE6575D40B}"/>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3B2B75D3-F713-41DD-90EF-6B90D0E45015}"/>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C23BB337-7A0F-4FF2-834F-35ADC8015B48}"/>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55E20C6F-ECA1-4098-BA47-0D65BC26E95A}"/>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D7994BB6-DC2E-4C87-88B4-DA4DB86057A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81D41A13-4832-4CC7-8D2D-8FC9EEBA941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85561623-78D0-484C-A1B5-F5DC5403C54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福島県楢葉町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16C5B51A-CCA2-49AF-A0ED-2DA8ED40431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FCE5588-E75F-45C8-9AF9-12E7679B1716}"/>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84940339-DAF9-4C2A-A3E9-60DC0E356531}"/>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D400D9A1-EB78-439F-9C48-94BB887C760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CDF2CC99-6F64-4E6E-966F-B1F2078B2A0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2D12B507-6ABE-4B7C-ADF3-1C9FEEB84B4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6,409
6,261
103.64
12,465,523
11,818,160
363,681
3,401,832
329,156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E83DEC15-22E1-498A-BCC0-B3AF58B1C08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EDC51F71-6483-4CF2-A600-F626A8F9B3E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7739EE-4E3D-4E14-BE11-A3E57F8D4A07}"/>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BD5FF09-D573-4714-A1A9-73C0667660C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BF7C11D3-7611-43ED-8C7F-DFF00D2A9F0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6EC4941-43F0-44A0-AC4F-9DF2794FDE67}"/>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CD18C831-1F7C-4271-855C-C5B27754D2A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1F9D0A33-3255-44BD-A203-D557824A309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D5DD8909-B82D-4798-BF59-F91E8EC1D2B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D760AB96-74A7-491A-BEB2-D58AEC9F9A6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2B35FCE6-6DF7-4B9A-87B4-F802F683F7E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63501E60-0103-4EFB-9F76-655E3D23E811}"/>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3F7EA71-043E-4850-B123-FAE50612BEDD}"/>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91687D38-3B82-4B9B-9FF3-664B1AFBB6D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3437C82-140D-4826-BC08-195BF46C53C9}"/>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9D8838EA-03E3-4EA0-942B-F0D52DED46B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B620DD9-204B-4680-8595-2EB3673E43E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26B33219-5B71-4974-8271-942E15017BF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2608E560-D03B-431D-8545-57458942AC02}"/>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12024B73-5DEE-4712-BD68-7F97DB1764C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FA23A072-9E5C-47AD-AD82-2F84BF77356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B261EE86-D772-4C2C-BE82-DE5E952E6673}"/>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E8254B89-C9D6-4BB3-98E3-CE1F5BA6D9C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94887617-B89E-405A-92BB-E4D9F8A8C2F9}"/>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4281AEC-56C0-4845-B7F0-4E4BD9E98A5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D3ED73D-C8C7-41C2-B9D5-BED78A051C1C}"/>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12768F1-D542-45EE-8EA5-4F9BCF88BC14}"/>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B26AA68C-E3CC-4F17-972E-AD69F6F65FA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D8286881-95A7-4B59-957E-539FB50ECC4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5B4404D0-CD8A-4BF7-99EC-7012068A363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97793B0-B75C-473D-A560-25D94295D8B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E13DD669-B3C0-411B-A3E7-894D957E8A6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DBF8E35-F6E6-4034-989F-425F4D8110D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E31A0774-1B06-4C24-8213-D0FB0F4642F6}"/>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396EB03A-06E3-4E3D-8D9C-504E138EF26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東日本大震災及び原子力発電所事故により被災した建物の解体及び復旧復興に係る新たな施設の整備が進められていることに伴い、有形固定資産減価償却率は令和３年度まで減少傾向にあった。一方、施設の整備が落ち着いたことで、３年度以降、新たに整備された施設の減価償却費も相まって有形固定資産減価償却率は増加に転じていた。</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しかしながら、６年度は、全体の減価償却が進む中で、特に防災倉庫を</a:t>
          </a:r>
          <a:r>
            <a:rPr kumimoji="1" lang="en-US" altLang="ja-JP" sz="1050">
              <a:latin typeface="ＭＳ Ｐゴシック" panose="020B0600070205080204" pitchFamily="50" charset="-128"/>
              <a:ea typeface="ＭＳ Ｐゴシック" panose="020B0600070205080204" pitchFamily="50" charset="-128"/>
            </a:rPr>
            <a:t>2</a:t>
          </a:r>
          <a:r>
            <a:rPr kumimoji="1" lang="ja-JP" altLang="en-US" sz="1050">
              <a:latin typeface="ＭＳ Ｐゴシック" panose="020B0600070205080204" pitchFamily="50" charset="-128"/>
              <a:ea typeface="ＭＳ Ｐゴシック" panose="020B0600070205080204" pitchFamily="50" charset="-128"/>
            </a:rPr>
            <a:t>棟新設や多機能拠点施設整備、陸上競技場改修等の大規模な工事、改修が行われたことなどが要因となり、当該値が微増したと考えられる。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875AEF15-92A7-4279-A0A1-C01B96C6672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37EDF81B-AA79-4623-985B-5953D59471E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AFAB1AEF-F312-45A6-AEDC-300844F1C9E2}"/>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D803A1A7-5D62-4109-921C-8A4FC9D0E0F2}"/>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B1D801EF-8251-418E-81EB-E63C6CC95C2F}"/>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F3357DE2-8EFA-4EC2-A18E-605553AC5CA6}"/>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0B3F954C-8351-44E0-A1BD-82152B59EDB9}"/>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451655A2-F6C2-43C5-865F-B36A08222219}"/>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E636ADF2-9CB5-495A-B00E-96FB2468DF24}"/>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DA03DC97-C402-4909-9E58-E03DC395FA6F}"/>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19C479F7-0512-4AF3-AE30-C2AA94E8C3FC}"/>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87909C8A-AE98-44AD-A522-F893995B0F3C}"/>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F1D0B7D2-837C-42B1-BB04-8A0360A97CC2}"/>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56EE3928-8E5D-459E-98D1-5F4B58F6F2D7}"/>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09C5CAAA-12CF-4FDC-A757-FEFBDCEA5C5F}"/>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74E8DE87-1BE1-4718-8924-D8AEE6C146B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3870FC4F-2DD3-46D4-BA92-6274554C07BA}"/>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6D9FA327-B1CE-4E53-9F8F-53D21D6E8D6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551AC6D3-9160-46A3-B178-54656C4D4280}"/>
            </a:ext>
          </a:extLst>
        </xdr:cNvPr>
        <xdr:cNvCxnSpPr/>
      </xdr:nvCxnSpPr>
      <xdr:spPr>
        <a:xfrm flipV="1">
          <a:off x="4760595" y="5286103"/>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7BDC73DE-F436-4BD7-9BF5-D5B32CE93CB7}"/>
            </a:ext>
          </a:extLst>
        </xdr:cNvPr>
        <xdr:cNvSpPr txBox="1"/>
      </xdr:nvSpPr>
      <xdr:spPr>
        <a:xfrm>
          <a:off x="4813300" y="671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64721E03-D676-4E01-9A04-11D67592BAF4}"/>
            </a:ext>
          </a:extLst>
        </xdr:cNvPr>
        <xdr:cNvCxnSpPr/>
      </xdr:nvCxnSpPr>
      <xdr:spPr>
        <a:xfrm>
          <a:off x="4673600" y="670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D027BA2A-5C4E-483D-AC4D-71DC874096A7}"/>
            </a:ext>
          </a:extLst>
        </xdr:cNvPr>
        <xdr:cNvSpPr txBox="1"/>
      </xdr:nvSpPr>
      <xdr:spPr>
        <a:xfrm>
          <a:off x="4813300" y="506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8E9CD820-B9AA-42C7-94A5-5EF0FF89D63E}"/>
            </a:ext>
          </a:extLst>
        </xdr:cNvPr>
        <xdr:cNvCxnSpPr/>
      </xdr:nvCxnSpPr>
      <xdr:spPr>
        <a:xfrm>
          <a:off x="4673600" y="528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151782</xdr:rowOff>
    </xdr:from>
    <xdr:ext cx="405111" cy="259045"/>
    <xdr:sp macro="" textlink="">
      <xdr:nvSpPr>
        <xdr:cNvPr id="82" name="有形固定資産減価償却率平均値テキスト">
          <a:extLst>
            <a:ext uri="{FF2B5EF4-FFF2-40B4-BE49-F238E27FC236}">
              <a16:creationId xmlns:a16="http://schemas.microsoft.com/office/drawing/2014/main" id="{43D19CD7-13D2-4BEE-A2A4-879360428712}"/>
            </a:ext>
          </a:extLst>
        </xdr:cNvPr>
        <xdr:cNvSpPr txBox="1"/>
      </xdr:nvSpPr>
      <xdr:spPr>
        <a:xfrm>
          <a:off x="4813300" y="5895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D01FAD5E-DC34-466C-99F2-757E885EBA98}"/>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C6D41775-A3D2-4CFB-A4A1-A5FFA2F284B3}"/>
            </a:ext>
          </a:extLst>
        </xdr:cNvPr>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87D5E8B6-797A-4AD3-A46B-695A9196A91E}"/>
            </a:ext>
          </a:extLst>
        </xdr:cNvPr>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7252F160-E021-434F-B1B9-DD107E23B1D0}"/>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7" name="フローチャート: 判断 86">
          <a:extLst>
            <a:ext uri="{FF2B5EF4-FFF2-40B4-BE49-F238E27FC236}">
              <a16:creationId xmlns:a16="http://schemas.microsoft.com/office/drawing/2014/main" id="{8BA1F1DF-AD45-45DC-8F45-91AA3401CBF8}"/>
            </a:ext>
          </a:extLst>
        </xdr:cNvPr>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10835DC-969B-40C6-92F1-EBD5ACD0F79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9D8C7CC-3B20-48D8-B057-207BB5270A1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76237F95-E967-4C06-A99C-0D8DE37E217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CDFA4F0B-B6EE-4680-ACAD-0D25CA00C65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BD5A06A4-821B-43D3-8C7E-F8E08AE9815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26</xdr:row>
      <xdr:rowOff>144871</xdr:rowOff>
    </xdr:from>
    <xdr:to>
      <xdr:col>23</xdr:col>
      <xdr:colOff>136525</xdr:colOff>
      <xdr:row>27</xdr:row>
      <xdr:rowOff>75021</xdr:rowOff>
    </xdr:to>
    <xdr:sp macro="" textlink="">
      <xdr:nvSpPr>
        <xdr:cNvPr id="93" name="楕円 92">
          <a:extLst>
            <a:ext uri="{FF2B5EF4-FFF2-40B4-BE49-F238E27FC236}">
              <a16:creationId xmlns:a16="http://schemas.microsoft.com/office/drawing/2014/main" id="{23BE1C98-D40F-4796-878E-0E4AC700A271}"/>
            </a:ext>
          </a:extLst>
        </xdr:cNvPr>
        <xdr:cNvSpPr/>
      </xdr:nvSpPr>
      <xdr:spPr>
        <a:xfrm>
          <a:off x="4711700" y="5374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25</xdr:row>
      <xdr:rowOff>167748</xdr:rowOff>
    </xdr:from>
    <xdr:ext cx="405111" cy="259045"/>
    <xdr:sp macro="" textlink="">
      <xdr:nvSpPr>
        <xdr:cNvPr id="94" name="有形固定資産減価償却率該当値テキスト">
          <a:extLst>
            <a:ext uri="{FF2B5EF4-FFF2-40B4-BE49-F238E27FC236}">
              <a16:creationId xmlns:a16="http://schemas.microsoft.com/office/drawing/2014/main" id="{96227E54-5AFF-4A21-A696-7F0E0C605559}"/>
            </a:ext>
          </a:extLst>
        </xdr:cNvPr>
        <xdr:cNvSpPr txBox="1"/>
      </xdr:nvSpPr>
      <xdr:spPr>
        <a:xfrm>
          <a:off x="4813300" y="522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26</xdr:row>
      <xdr:rowOff>132533</xdr:rowOff>
    </xdr:from>
    <xdr:to>
      <xdr:col>19</xdr:col>
      <xdr:colOff>187325</xdr:colOff>
      <xdr:row>27</xdr:row>
      <xdr:rowOff>62683</xdr:rowOff>
    </xdr:to>
    <xdr:sp macro="" textlink="">
      <xdr:nvSpPr>
        <xdr:cNvPr id="95" name="楕円 94">
          <a:extLst>
            <a:ext uri="{FF2B5EF4-FFF2-40B4-BE49-F238E27FC236}">
              <a16:creationId xmlns:a16="http://schemas.microsoft.com/office/drawing/2014/main" id="{E6FD6B2B-B89F-4714-871B-2271FC63FDBB}"/>
            </a:ext>
          </a:extLst>
        </xdr:cNvPr>
        <xdr:cNvSpPr/>
      </xdr:nvSpPr>
      <xdr:spPr>
        <a:xfrm>
          <a:off x="4000500" y="5361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11883</xdr:rowOff>
    </xdr:from>
    <xdr:to>
      <xdr:col>23</xdr:col>
      <xdr:colOff>85725</xdr:colOff>
      <xdr:row>27</xdr:row>
      <xdr:rowOff>24221</xdr:rowOff>
    </xdr:to>
    <xdr:cxnSp macro="">
      <xdr:nvCxnSpPr>
        <xdr:cNvPr id="96" name="直線コネクタ 95">
          <a:extLst>
            <a:ext uri="{FF2B5EF4-FFF2-40B4-BE49-F238E27FC236}">
              <a16:creationId xmlns:a16="http://schemas.microsoft.com/office/drawing/2014/main" id="{B0D3B29B-C6E2-4657-878B-FA341BA72C5D}"/>
            </a:ext>
          </a:extLst>
        </xdr:cNvPr>
        <xdr:cNvCxnSpPr/>
      </xdr:nvCxnSpPr>
      <xdr:spPr>
        <a:xfrm>
          <a:off x="4051300" y="5412558"/>
          <a:ext cx="711200" cy="1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67764</xdr:rowOff>
    </xdr:from>
    <xdr:to>
      <xdr:col>15</xdr:col>
      <xdr:colOff>187325</xdr:colOff>
      <xdr:row>26</xdr:row>
      <xdr:rowOff>169364</xdr:rowOff>
    </xdr:to>
    <xdr:sp macro="" textlink="">
      <xdr:nvSpPr>
        <xdr:cNvPr id="97" name="楕円 96">
          <a:extLst>
            <a:ext uri="{FF2B5EF4-FFF2-40B4-BE49-F238E27FC236}">
              <a16:creationId xmlns:a16="http://schemas.microsoft.com/office/drawing/2014/main" id="{81A02F72-28CF-4F7E-83D0-11DF0F40BA1A}"/>
            </a:ext>
          </a:extLst>
        </xdr:cNvPr>
        <xdr:cNvSpPr/>
      </xdr:nvSpPr>
      <xdr:spPr>
        <a:xfrm>
          <a:off x="3238500" y="529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26</xdr:row>
      <xdr:rowOff>118564</xdr:rowOff>
    </xdr:from>
    <xdr:to>
      <xdr:col>19</xdr:col>
      <xdr:colOff>136525</xdr:colOff>
      <xdr:row>27</xdr:row>
      <xdr:rowOff>11883</xdr:rowOff>
    </xdr:to>
    <xdr:cxnSp macro="">
      <xdr:nvCxnSpPr>
        <xdr:cNvPr id="98" name="直線コネクタ 97">
          <a:extLst>
            <a:ext uri="{FF2B5EF4-FFF2-40B4-BE49-F238E27FC236}">
              <a16:creationId xmlns:a16="http://schemas.microsoft.com/office/drawing/2014/main" id="{854771A2-7837-4488-A60E-05FE163DE392}"/>
            </a:ext>
          </a:extLst>
        </xdr:cNvPr>
        <xdr:cNvCxnSpPr/>
      </xdr:nvCxnSpPr>
      <xdr:spPr>
        <a:xfrm>
          <a:off x="3289300" y="5347789"/>
          <a:ext cx="762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25</xdr:row>
      <xdr:rowOff>146685</xdr:rowOff>
    </xdr:from>
    <xdr:to>
      <xdr:col>11</xdr:col>
      <xdr:colOff>187325</xdr:colOff>
      <xdr:row>26</xdr:row>
      <xdr:rowOff>76835</xdr:rowOff>
    </xdr:to>
    <xdr:sp macro="" textlink="">
      <xdr:nvSpPr>
        <xdr:cNvPr id="99" name="楕円 98">
          <a:extLst>
            <a:ext uri="{FF2B5EF4-FFF2-40B4-BE49-F238E27FC236}">
              <a16:creationId xmlns:a16="http://schemas.microsoft.com/office/drawing/2014/main" id="{D1899B17-181B-4BF0-B787-F664B0286FB0}"/>
            </a:ext>
          </a:extLst>
        </xdr:cNvPr>
        <xdr:cNvSpPr/>
      </xdr:nvSpPr>
      <xdr:spPr>
        <a:xfrm>
          <a:off x="2476500" y="520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26035</xdr:rowOff>
    </xdr:from>
    <xdr:to>
      <xdr:col>15</xdr:col>
      <xdr:colOff>136525</xdr:colOff>
      <xdr:row>26</xdr:row>
      <xdr:rowOff>118564</xdr:rowOff>
    </xdr:to>
    <xdr:cxnSp macro="">
      <xdr:nvCxnSpPr>
        <xdr:cNvPr id="100" name="直線コネクタ 99">
          <a:extLst>
            <a:ext uri="{FF2B5EF4-FFF2-40B4-BE49-F238E27FC236}">
              <a16:creationId xmlns:a16="http://schemas.microsoft.com/office/drawing/2014/main" id="{A8581FA8-FCFA-40D9-A280-76A384D3D445}"/>
            </a:ext>
          </a:extLst>
        </xdr:cNvPr>
        <xdr:cNvCxnSpPr/>
      </xdr:nvCxnSpPr>
      <xdr:spPr>
        <a:xfrm>
          <a:off x="2527300" y="5255260"/>
          <a:ext cx="762000" cy="92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126365</xdr:rowOff>
    </xdr:from>
    <xdr:to>
      <xdr:col>7</xdr:col>
      <xdr:colOff>187325</xdr:colOff>
      <xdr:row>27</xdr:row>
      <xdr:rowOff>56515</xdr:rowOff>
    </xdr:to>
    <xdr:sp macro="" textlink="">
      <xdr:nvSpPr>
        <xdr:cNvPr id="101" name="楕円 100">
          <a:extLst>
            <a:ext uri="{FF2B5EF4-FFF2-40B4-BE49-F238E27FC236}">
              <a16:creationId xmlns:a16="http://schemas.microsoft.com/office/drawing/2014/main" id="{98A5FD23-3537-456B-9542-C5D94C06F62F}"/>
            </a:ext>
          </a:extLst>
        </xdr:cNvPr>
        <xdr:cNvSpPr/>
      </xdr:nvSpPr>
      <xdr:spPr>
        <a:xfrm>
          <a:off x="1714500" y="535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26035</xdr:rowOff>
    </xdr:from>
    <xdr:to>
      <xdr:col>11</xdr:col>
      <xdr:colOff>136525</xdr:colOff>
      <xdr:row>27</xdr:row>
      <xdr:rowOff>5715</xdr:rowOff>
    </xdr:to>
    <xdr:cxnSp macro="">
      <xdr:nvCxnSpPr>
        <xdr:cNvPr id="102" name="直線コネクタ 101">
          <a:extLst>
            <a:ext uri="{FF2B5EF4-FFF2-40B4-BE49-F238E27FC236}">
              <a16:creationId xmlns:a16="http://schemas.microsoft.com/office/drawing/2014/main" id="{B77FEAFD-652A-4DFE-955B-504B9B7A7D94}"/>
            </a:ext>
          </a:extLst>
        </xdr:cNvPr>
        <xdr:cNvCxnSpPr/>
      </xdr:nvCxnSpPr>
      <xdr:spPr>
        <a:xfrm flipV="1">
          <a:off x="1765300" y="5255260"/>
          <a:ext cx="762000" cy="151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85379</xdr:rowOff>
    </xdr:from>
    <xdr:ext cx="405111" cy="259045"/>
    <xdr:sp macro="" textlink="">
      <xdr:nvSpPr>
        <xdr:cNvPr id="103" name="n_1aveValue有形固定資産減価償却率">
          <a:extLst>
            <a:ext uri="{FF2B5EF4-FFF2-40B4-BE49-F238E27FC236}">
              <a16:creationId xmlns:a16="http://schemas.microsoft.com/office/drawing/2014/main" id="{2FF6A23A-69BB-448F-AC13-92B48630A64D}"/>
            </a:ext>
          </a:extLst>
        </xdr:cNvPr>
        <xdr:cNvSpPr txBox="1"/>
      </xdr:nvSpPr>
      <xdr:spPr>
        <a:xfrm>
          <a:off x="38360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104" name="n_2aveValue有形固定資産減価償却率">
          <a:extLst>
            <a:ext uri="{FF2B5EF4-FFF2-40B4-BE49-F238E27FC236}">
              <a16:creationId xmlns:a16="http://schemas.microsoft.com/office/drawing/2014/main" id="{9E3C8EE9-8704-45F5-B9C9-D17D2B1A74E6}"/>
            </a:ext>
          </a:extLst>
        </xdr:cNvPr>
        <xdr:cNvSpPr txBox="1"/>
      </xdr:nvSpPr>
      <xdr:spPr>
        <a:xfrm>
          <a:off x="3086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29862</xdr:rowOff>
    </xdr:from>
    <xdr:ext cx="405111" cy="259045"/>
    <xdr:sp macro="" textlink="">
      <xdr:nvSpPr>
        <xdr:cNvPr id="105" name="n_3aveValue有形固定資産減価償却率">
          <a:extLst>
            <a:ext uri="{FF2B5EF4-FFF2-40B4-BE49-F238E27FC236}">
              <a16:creationId xmlns:a16="http://schemas.microsoft.com/office/drawing/2014/main" id="{090E2166-EF63-4862-815F-3F81E9DBF158}"/>
            </a:ext>
          </a:extLst>
        </xdr:cNvPr>
        <xdr:cNvSpPr txBox="1"/>
      </xdr:nvSpPr>
      <xdr:spPr>
        <a:xfrm>
          <a:off x="2324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73042</xdr:rowOff>
    </xdr:from>
    <xdr:ext cx="405111" cy="259045"/>
    <xdr:sp macro="" textlink="">
      <xdr:nvSpPr>
        <xdr:cNvPr id="106" name="n_4aveValue有形固定資産減価償却率">
          <a:extLst>
            <a:ext uri="{FF2B5EF4-FFF2-40B4-BE49-F238E27FC236}">
              <a16:creationId xmlns:a16="http://schemas.microsoft.com/office/drawing/2014/main" id="{2083AB19-3766-438C-865E-F5717C023E35}"/>
            </a:ext>
          </a:extLst>
        </xdr:cNvPr>
        <xdr:cNvSpPr txBox="1"/>
      </xdr:nvSpPr>
      <xdr:spPr>
        <a:xfrm>
          <a:off x="1562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79210</xdr:rowOff>
    </xdr:from>
    <xdr:ext cx="405111" cy="259045"/>
    <xdr:sp macro="" textlink="">
      <xdr:nvSpPr>
        <xdr:cNvPr id="107" name="n_1mainValue有形固定資産減価償却率">
          <a:extLst>
            <a:ext uri="{FF2B5EF4-FFF2-40B4-BE49-F238E27FC236}">
              <a16:creationId xmlns:a16="http://schemas.microsoft.com/office/drawing/2014/main" id="{B8B90D38-F90C-43A9-B6FC-390B1A98B833}"/>
            </a:ext>
          </a:extLst>
        </xdr:cNvPr>
        <xdr:cNvSpPr txBox="1"/>
      </xdr:nvSpPr>
      <xdr:spPr>
        <a:xfrm>
          <a:off x="3836044" y="5136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14441</xdr:rowOff>
    </xdr:from>
    <xdr:ext cx="405111" cy="259045"/>
    <xdr:sp macro="" textlink="">
      <xdr:nvSpPr>
        <xdr:cNvPr id="108" name="n_2mainValue有形固定資産減価償却率">
          <a:extLst>
            <a:ext uri="{FF2B5EF4-FFF2-40B4-BE49-F238E27FC236}">
              <a16:creationId xmlns:a16="http://schemas.microsoft.com/office/drawing/2014/main" id="{C3EE9E43-170D-43A5-B49D-DA6E05964EA3}"/>
            </a:ext>
          </a:extLst>
        </xdr:cNvPr>
        <xdr:cNvSpPr txBox="1"/>
      </xdr:nvSpPr>
      <xdr:spPr>
        <a:xfrm>
          <a:off x="3086744" y="5072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24</xdr:row>
      <xdr:rowOff>93362</xdr:rowOff>
    </xdr:from>
    <xdr:ext cx="405111" cy="259045"/>
    <xdr:sp macro="" textlink="">
      <xdr:nvSpPr>
        <xdr:cNvPr id="109" name="n_3mainValue有形固定資産減価償却率">
          <a:extLst>
            <a:ext uri="{FF2B5EF4-FFF2-40B4-BE49-F238E27FC236}">
              <a16:creationId xmlns:a16="http://schemas.microsoft.com/office/drawing/2014/main" id="{0BD9C3E3-EBA3-475C-ADC5-BBC73617568A}"/>
            </a:ext>
          </a:extLst>
        </xdr:cNvPr>
        <xdr:cNvSpPr txBox="1"/>
      </xdr:nvSpPr>
      <xdr:spPr>
        <a:xfrm>
          <a:off x="2324744" y="4979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73042</xdr:rowOff>
    </xdr:from>
    <xdr:ext cx="405111" cy="259045"/>
    <xdr:sp macro="" textlink="">
      <xdr:nvSpPr>
        <xdr:cNvPr id="110" name="n_4mainValue有形固定資産減価償却率">
          <a:extLst>
            <a:ext uri="{FF2B5EF4-FFF2-40B4-BE49-F238E27FC236}">
              <a16:creationId xmlns:a16="http://schemas.microsoft.com/office/drawing/2014/main" id="{012422DE-610C-4B39-9B2E-491C3D742BA0}"/>
            </a:ext>
          </a:extLst>
        </xdr:cNvPr>
        <xdr:cNvSpPr txBox="1"/>
      </xdr:nvSpPr>
      <xdr:spPr>
        <a:xfrm>
          <a:off x="1562744" y="513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C867AD73-B1C5-463D-903F-16EE813820C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D44E0CAE-A42B-4677-90BE-0C0C1710256F}"/>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5C1B4AD0-62E6-481B-AAA3-5C2896C79F7B}"/>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6A46F8EF-9078-4AD6-8351-DF808A516B3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9678CBA0-9F79-4D2E-B05F-F6322F31267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3B5BFB6D-7B80-4F3B-B71C-E7A4E49760C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600219AE-94CD-482E-A09E-1EBFBEE34B4B}"/>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57FD2772-DCB6-477E-A141-5A09DA99062F}"/>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F41AF11-A867-4014-A4E7-7A6C018DE703}"/>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0ED236FC-A80C-4E98-AD6A-7FF90B0C01A6}"/>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A9930C6C-B0DD-4476-8F77-4D1AAB901AA9}"/>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F54C4FD3-212F-4BB9-89AA-667F4C6F8D2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8036665D-759B-413E-96F1-3EAFA4908FC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地方債の将来負担額を充当可能基金残高が上回っている。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7495A5BB-327C-4A14-AAE3-F2401D6F61E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EB3C525E-3CE3-4D69-9885-5AB4E5BDB945}"/>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B3295908-A4BC-4ED0-87D6-E886A557E925}"/>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93F4F601-95D3-462F-88C6-B0878845F127}"/>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8378675B-03A3-40EB-89AE-7FE02E8F3664}"/>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F1FDCC1F-3E9A-4909-9982-D60C83F3E30F}"/>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85CA69B9-F28B-490A-B33D-6719D7D70412}"/>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C18FA901-7E7C-493E-895B-6B624C938075}"/>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34AFEFB4-1DC1-4931-9ABE-00AC8533381B}"/>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2C7075AB-D0F0-493D-A326-3CA732DB9374}"/>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E27A96DA-7A98-46EE-8711-76B583FDF626}"/>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5862664D-442D-4991-9F11-2D5DA921B2CE}"/>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66BD8579-6C78-457D-BEE3-2CE6338F181B}"/>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E5747750-1602-41BC-A25A-CD27E5E224CF}"/>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FF00636D-4489-4CE8-ADBA-79F110FF0BCC}"/>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043A3450-3D8D-4F71-BCFE-8A7064CF2D72}"/>
            </a:ext>
          </a:extLst>
        </xdr:cNvPr>
        <xdr:cNvCxnSpPr/>
      </xdr:nvCxnSpPr>
      <xdr:spPr>
        <a:xfrm flipV="1">
          <a:off x="14793595" y="5312833"/>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0ED9F234-2833-4B46-BB93-583ECA097B13}"/>
            </a:ext>
          </a:extLst>
        </xdr:cNvPr>
        <xdr:cNvSpPr txBox="1"/>
      </xdr:nvSpPr>
      <xdr:spPr>
        <a:xfrm>
          <a:off x="14846300" y="65981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E0AA2058-1CD6-4F7E-8AEC-095E7145DCF5}"/>
            </a:ext>
          </a:extLst>
        </xdr:cNvPr>
        <xdr:cNvCxnSpPr/>
      </xdr:nvCxnSpPr>
      <xdr:spPr>
        <a:xfrm>
          <a:off x="14706600" y="659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DDB5A29C-619A-4073-9C3D-91C3535ACE7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28DB3AB1-C754-4608-A001-3AE8E7E21C7F}"/>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90589</xdr:rowOff>
    </xdr:from>
    <xdr:ext cx="469744" cy="259045"/>
    <xdr:sp macro="" textlink="">
      <xdr:nvSpPr>
        <xdr:cNvPr id="144" name="債務償還比率平均値テキスト">
          <a:extLst>
            <a:ext uri="{FF2B5EF4-FFF2-40B4-BE49-F238E27FC236}">
              <a16:creationId xmlns:a16="http://schemas.microsoft.com/office/drawing/2014/main" id="{BF66D1E5-43E6-491C-A979-4C621509D2DC}"/>
            </a:ext>
          </a:extLst>
        </xdr:cNvPr>
        <xdr:cNvSpPr txBox="1"/>
      </xdr:nvSpPr>
      <xdr:spPr>
        <a:xfrm>
          <a:off x="14846300" y="5491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A76AF160-2D00-401A-A374-EC9D15941922}"/>
            </a:ext>
          </a:extLst>
        </xdr:cNvPr>
        <xdr:cNvSpPr/>
      </xdr:nvSpPr>
      <xdr:spPr>
        <a:xfrm>
          <a:off x="14744700" y="55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EB2D74E9-5A8D-4091-A57F-9E3B6A3732B9}"/>
            </a:ext>
          </a:extLst>
        </xdr:cNvPr>
        <xdr:cNvSpPr/>
      </xdr:nvSpPr>
      <xdr:spPr>
        <a:xfrm>
          <a:off x="14033500" y="554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484D7D87-3A36-4059-A9BF-A655B2059054}"/>
            </a:ext>
          </a:extLst>
        </xdr:cNvPr>
        <xdr:cNvSpPr/>
      </xdr:nvSpPr>
      <xdr:spPr>
        <a:xfrm>
          <a:off x="13271500" y="547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A6F52B90-E59B-43A7-AF2F-C9F047ABF79E}"/>
            </a:ext>
          </a:extLst>
        </xdr:cNvPr>
        <xdr:cNvSpPr/>
      </xdr:nvSpPr>
      <xdr:spPr>
        <a:xfrm>
          <a:off x="12509500" y="542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27</xdr:row>
      <xdr:rowOff>123917</xdr:rowOff>
    </xdr:from>
    <xdr:to>
      <xdr:col>60</xdr:col>
      <xdr:colOff>123825</xdr:colOff>
      <xdr:row>28</xdr:row>
      <xdr:rowOff>54067</xdr:rowOff>
    </xdr:to>
    <xdr:sp macro="" textlink="">
      <xdr:nvSpPr>
        <xdr:cNvPr id="149" name="フローチャート: 判断 148">
          <a:extLst>
            <a:ext uri="{FF2B5EF4-FFF2-40B4-BE49-F238E27FC236}">
              <a16:creationId xmlns:a16="http://schemas.microsoft.com/office/drawing/2014/main" id="{8568C48C-14B7-4DD9-8863-73E67047AB3A}"/>
            </a:ext>
          </a:extLst>
        </xdr:cNvPr>
        <xdr:cNvSpPr/>
      </xdr:nvSpPr>
      <xdr:spPr>
        <a:xfrm>
          <a:off x="11747500" y="5524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B765AB4B-467E-43F6-BED9-66F0B272BB86}"/>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EE439706-B0F9-401C-8F42-658156DEF3FF}"/>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969AE061-B4DA-4DB1-B685-F97B193F42A1}"/>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4821D2CF-765A-4E72-9B06-281E85B05CE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D9BBDB16-9728-44D2-A2A7-DB57DC00F61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95662</xdr:rowOff>
    </xdr:from>
    <xdr:ext cx="469744" cy="259045"/>
    <xdr:sp macro="" textlink="">
      <xdr:nvSpPr>
        <xdr:cNvPr id="155" name="n_1aveValue債務償還比率">
          <a:extLst>
            <a:ext uri="{FF2B5EF4-FFF2-40B4-BE49-F238E27FC236}">
              <a16:creationId xmlns:a16="http://schemas.microsoft.com/office/drawing/2014/main" id="{82B26375-C1F8-4660-9B6F-E3E12341B78A}"/>
            </a:ext>
          </a:extLst>
        </xdr:cNvPr>
        <xdr:cNvSpPr txBox="1"/>
      </xdr:nvSpPr>
      <xdr:spPr>
        <a:xfrm>
          <a:off x="13836727" y="532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56" name="n_2aveValue債務償還比率">
          <a:extLst>
            <a:ext uri="{FF2B5EF4-FFF2-40B4-BE49-F238E27FC236}">
              <a16:creationId xmlns:a16="http://schemas.microsoft.com/office/drawing/2014/main" id="{F60162F5-3058-4336-A877-4AD2872E9DCB}"/>
            </a:ext>
          </a:extLst>
        </xdr:cNvPr>
        <xdr:cNvSpPr txBox="1"/>
      </xdr:nvSpPr>
      <xdr:spPr>
        <a:xfrm>
          <a:off x="13087427" y="525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57" name="n_3aveValue債務償還比率">
          <a:extLst>
            <a:ext uri="{FF2B5EF4-FFF2-40B4-BE49-F238E27FC236}">
              <a16:creationId xmlns:a16="http://schemas.microsoft.com/office/drawing/2014/main" id="{BB19B89E-1EAD-4CA9-B82D-962BB994DD5D}"/>
            </a:ext>
          </a:extLst>
        </xdr:cNvPr>
        <xdr:cNvSpPr txBox="1"/>
      </xdr:nvSpPr>
      <xdr:spPr>
        <a:xfrm>
          <a:off x="12325427" y="520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70594</xdr:rowOff>
    </xdr:from>
    <xdr:ext cx="469744" cy="259045"/>
    <xdr:sp macro="" textlink="">
      <xdr:nvSpPr>
        <xdr:cNvPr id="158" name="n_4aveValue債務償還比率">
          <a:extLst>
            <a:ext uri="{FF2B5EF4-FFF2-40B4-BE49-F238E27FC236}">
              <a16:creationId xmlns:a16="http://schemas.microsoft.com/office/drawing/2014/main" id="{653EE46C-FA9A-4632-AD3D-2A5B7ED72F76}"/>
            </a:ext>
          </a:extLst>
        </xdr:cNvPr>
        <xdr:cNvSpPr txBox="1"/>
      </xdr:nvSpPr>
      <xdr:spPr>
        <a:xfrm>
          <a:off x="11563427" y="529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7EB19606-0A6E-4CE7-A7CD-F311F40B1B2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1D970CD6-DF5B-483C-9AD2-D58468DCC78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3B899EB2-7CA6-4113-854A-4C3A40C7039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DF6EE5B2-9D92-4EA6-B9C5-2EAA62A2145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EFB2C0DC-42E9-4FBE-A109-F53C1565EA7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461CECF8-F633-42DF-8B03-F6449B2C481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B672F27-8E70-4F41-A32A-74118369CA6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A4B6F82-6B66-48FD-BAD5-5DCF4DF8579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F5A4221-CC56-468D-B666-7B640F74934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C0694C7-097D-4771-9718-273DF549609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福島県楢葉町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9E73915-7468-4B12-AE1A-724E491D320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F01ECB0-7F96-4369-9008-01994FE58C7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E03909E-88FA-4DAD-AEC8-23928BDEDEC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9D8406C-7002-4B1E-AE86-84C1DB527BE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75B500A-F898-454D-A51C-7B43015DB25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6DF91E8-89A9-4BC3-BCB4-926A0A52CAB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6,409
6,261
103.64
12,465,523
11,818,160
363,681
3,401,832
329,156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EFF8E8C-A69C-4194-BE19-7659F3FD2D7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72D168F-69B5-4939-8888-8118FF2A6CC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E3F3A8D-C7B8-4592-BC3D-155CBAB4290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B0F9359-CF39-426D-8F1A-243AD5358E5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D00E1C9-922B-4AEC-8991-9D96B61E46A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BE12FBD-C27E-4B97-A972-92922A90A4A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66E4100-5AD1-4AEC-95FA-2116A6481A1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E8831C3-5368-449F-A0D1-B9D346AB774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CE43306-6E5B-493C-A7C9-152A09D3A60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AE865FB-61F5-4DE6-A5B4-F3496949A5D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074E212-4C69-45C0-88D0-B798A35D157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4CAE8C9-509A-4C55-94A3-16C1585983B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916905E-6795-4EC7-BCFF-E0B25A52449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4BFF751-9323-4212-9972-EC0E916A4AC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FB06325-6273-4C5A-AAED-6E6593CE1FE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B692E90-341D-4E0E-909B-B6DA1646CB5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5E38EB3-3C88-4937-B2EC-9E0D738E487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A193B5B-FE64-4BF9-AE78-D88F896BD9C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474F27F-433C-4DDB-A21D-8772E6D1F2F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8DE7334-4786-4F59-A880-1C64B95C346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3F86719-EA55-4E63-84FE-73DE5297E6B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16B13A9-4099-485C-9A40-F9172B30BEB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4CA2E46-3621-435A-97E8-152573E44FB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C373979-718F-476E-A3EF-16F9484D4D2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C1E267D-E361-469F-B69D-0595166FF71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6E444DC-16C0-4F45-BAE0-5EBDE753D25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51ECF50-4493-4B9F-9BD3-08DAADEB076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4E36799-432A-4E86-B8A2-47223CEB4D7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94A6010-086F-41F6-ACB5-55970B78CD7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8F3758A-6676-40D0-A57C-E4FB4911E31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B75CA6D-841E-40DF-BB95-826699882F9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1732996-00A7-456C-A5FB-120A711ED1C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F3C75F3-93B0-47C5-9943-4C27806793C4}"/>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E9788EF-7BFC-42F4-B7C2-B27F2DCED2B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8028778-B9B0-4293-A4DD-CC9F4798CA4B}"/>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84BA52C-EB91-474C-8C1A-9339A0EF4EB7}"/>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C02D081-9239-468A-AB4D-3EA8BB546ED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2692F7B-3238-450E-B40B-41C594819BD1}"/>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A93CCB0-1160-4ED5-A757-02DA291948A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11D01EC-D273-4F27-985A-39DE48E7F77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34679B4-2BCB-4DA7-A26A-48A30A96AEF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0791794-2625-48B9-96D3-01EDBC498884}"/>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3FB8558-7870-43D7-BB42-A028956D31A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DE2DFB4-7577-4439-91AC-E2EE59AD4C2C}"/>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782169C-63FB-45C4-807E-D319D7B8BFE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3A400148-F00A-43E2-A436-D0DC46B7A07A}"/>
            </a:ext>
          </a:extLst>
        </xdr:cNvPr>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07B8D74C-A35B-4D63-98CF-0868CB2F01BE}"/>
            </a:ext>
          </a:extLst>
        </xdr:cNvPr>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3C52AC56-840A-4CFE-866D-86BA71AEA4C5}"/>
            </a:ext>
          </a:extLst>
        </xdr:cNvPr>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DFCC0726-4CDC-4494-947F-54F98B3D2FAF}"/>
            </a:ext>
          </a:extLst>
        </xdr:cNvPr>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7F613EB5-8C7C-4370-9EE4-F5288172194E}"/>
            </a:ext>
          </a:extLst>
        </xdr:cNvPr>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62" name="【道路】&#10;有形固定資産減価償却率平均値テキスト">
          <a:extLst>
            <a:ext uri="{FF2B5EF4-FFF2-40B4-BE49-F238E27FC236}">
              <a16:creationId xmlns:a16="http://schemas.microsoft.com/office/drawing/2014/main" id="{1A1C6D9B-8855-4955-BF86-E2095418D3D0}"/>
            </a:ext>
          </a:extLst>
        </xdr:cNvPr>
        <xdr:cNvSpPr txBox="1"/>
      </xdr:nvSpPr>
      <xdr:spPr>
        <a:xfrm>
          <a:off x="4673600" y="6433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8CC2B1FF-C7DB-4538-9F82-AC1BFE29C559}"/>
            </a:ext>
          </a:extLst>
        </xdr:cNvPr>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DDAAB5A7-ECC2-49A6-BD44-265D7B64A2F6}"/>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15173FFF-23DA-4DA9-920E-A1B28396EDDD}"/>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450D7239-0D8B-4B2F-8687-FBB3B0674655}"/>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AF82A102-9ACC-44E7-A5EF-89ECA5D3E363}"/>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F0F3ED9-B211-4CBF-B079-9E29EACE21D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9434469-5C6B-4CD4-A2B4-72F6898BC20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BEDE7FF-1CA6-47BA-9E45-AA06BD2B4DD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6A309D5-34D4-4D93-A3E6-579C47D33B8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0CE8654-03D4-45A4-9DDE-45F2579A3C1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76835</xdr:rowOff>
    </xdr:from>
    <xdr:to>
      <xdr:col>24</xdr:col>
      <xdr:colOff>114300</xdr:colOff>
      <xdr:row>39</xdr:row>
      <xdr:rowOff>6985</xdr:rowOff>
    </xdr:to>
    <xdr:sp macro="" textlink="">
      <xdr:nvSpPr>
        <xdr:cNvPr id="73" name="楕円 72">
          <a:extLst>
            <a:ext uri="{FF2B5EF4-FFF2-40B4-BE49-F238E27FC236}">
              <a16:creationId xmlns:a16="http://schemas.microsoft.com/office/drawing/2014/main" id="{652FCFF3-E103-4A3B-A91B-57381F7DA815}"/>
            </a:ext>
          </a:extLst>
        </xdr:cNvPr>
        <xdr:cNvSpPr/>
      </xdr:nvSpPr>
      <xdr:spPr>
        <a:xfrm>
          <a:off x="4584700" y="6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55262</xdr:rowOff>
    </xdr:from>
    <xdr:ext cx="405111" cy="259045"/>
    <xdr:sp macro="" textlink="">
      <xdr:nvSpPr>
        <xdr:cNvPr id="74" name="【道路】&#10;有形固定資産減価償却率該当値テキスト">
          <a:extLst>
            <a:ext uri="{FF2B5EF4-FFF2-40B4-BE49-F238E27FC236}">
              <a16:creationId xmlns:a16="http://schemas.microsoft.com/office/drawing/2014/main" id="{6D4DDC16-FFFF-4431-96A7-9F67BB856CCB}"/>
            </a:ext>
          </a:extLst>
        </xdr:cNvPr>
        <xdr:cNvSpPr txBox="1"/>
      </xdr:nvSpPr>
      <xdr:spPr>
        <a:xfrm>
          <a:off x="4673600"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46355</xdr:rowOff>
    </xdr:from>
    <xdr:to>
      <xdr:col>20</xdr:col>
      <xdr:colOff>38100</xdr:colOff>
      <xdr:row>38</xdr:row>
      <xdr:rowOff>147955</xdr:rowOff>
    </xdr:to>
    <xdr:sp macro="" textlink="">
      <xdr:nvSpPr>
        <xdr:cNvPr id="75" name="楕円 74">
          <a:extLst>
            <a:ext uri="{FF2B5EF4-FFF2-40B4-BE49-F238E27FC236}">
              <a16:creationId xmlns:a16="http://schemas.microsoft.com/office/drawing/2014/main" id="{29C3C8A9-F68B-4F6A-B3C0-9AF97DBF2700}"/>
            </a:ext>
          </a:extLst>
        </xdr:cNvPr>
        <xdr:cNvSpPr/>
      </xdr:nvSpPr>
      <xdr:spPr>
        <a:xfrm>
          <a:off x="3746500" y="656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97155</xdr:rowOff>
    </xdr:from>
    <xdr:to>
      <xdr:col>24</xdr:col>
      <xdr:colOff>63500</xdr:colOff>
      <xdr:row>38</xdr:row>
      <xdr:rowOff>127635</xdr:rowOff>
    </xdr:to>
    <xdr:cxnSp macro="">
      <xdr:nvCxnSpPr>
        <xdr:cNvPr id="76" name="直線コネクタ 75">
          <a:extLst>
            <a:ext uri="{FF2B5EF4-FFF2-40B4-BE49-F238E27FC236}">
              <a16:creationId xmlns:a16="http://schemas.microsoft.com/office/drawing/2014/main" id="{15A2135A-C287-4AAC-BF01-92263B5F4B7F}"/>
            </a:ext>
          </a:extLst>
        </xdr:cNvPr>
        <xdr:cNvCxnSpPr/>
      </xdr:nvCxnSpPr>
      <xdr:spPr>
        <a:xfrm>
          <a:off x="3797300" y="661225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13970</xdr:rowOff>
    </xdr:from>
    <xdr:to>
      <xdr:col>15</xdr:col>
      <xdr:colOff>101600</xdr:colOff>
      <xdr:row>38</xdr:row>
      <xdr:rowOff>115570</xdr:rowOff>
    </xdr:to>
    <xdr:sp macro="" textlink="">
      <xdr:nvSpPr>
        <xdr:cNvPr id="77" name="楕円 76">
          <a:extLst>
            <a:ext uri="{FF2B5EF4-FFF2-40B4-BE49-F238E27FC236}">
              <a16:creationId xmlns:a16="http://schemas.microsoft.com/office/drawing/2014/main" id="{7217514C-1B0C-4BD9-8AAD-DEBCBACBBB50}"/>
            </a:ext>
          </a:extLst>
        </xdr:cNvPr>
        <xdr:cNvSpPr/>
      </xdr:nvSpPr>
      <xdr:spPr>
        <a:xfrm>
          <a:off x="2857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64770</xdr:rowOff>
    </xdr:from>
    <xdr:to>
      <xdr:col>19</xdr:col>
      <xdr:colOff>177800</xdr:colOff>
      <xdr:row>38</xdr:row>
      <xdr:rowOff>97155</xdr:rowOff>
    </xdr:to>
    <xdr:cxnSp macro="">
      <xdr:nvCxnSpPr>
        <xdr:cNvPr id="78" name="直線コネクタ 77">
          <a:extLst>
            <a:ext uri="{FF2B5EF4-FFF2-40B4-BE49-F238E27FC236}">
              <a16:creationId xmlns:a16="http://schemas.microsoft.com/office/drawing/2014/main" id="{F386CC83-BEC0-42F2-B943-4FF0AAE53B0E}"/>
            </a:ext>
          </a:extLst>
        </xdr:cNvPr>
        <xdr:cNvCxnSpPr/>
      </xdr:nvCxnSpPr>
      <xdr:spPr>
        <a:xfrm>
          <a:off x="2908300" y="657987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13970</xdr:rowOff>
    </xdr:from>
    <xdr:to>
      <xdr:col>10</xdr:col>
      <xdr:colOff>165100</xdr:colOff>
      <xdr:row>38</xdr:row>
      <xdr:rowOff>115570</xdr:rowOff>
    </xdr:to>
    <xdr:sp macro="" textlink="">
      <xdr:nvSpPr>
        <xdr:cNvPr id="79" name="楕円 78">
          <a:extLst>
            <a:ext uri="{FF2B5EF4-FFF2-40B4-BE49-F238E27FC236}">
              <a16:creationId xmlns:a16="http://schemas.microsoft.com/office/drawing/2014/main" id="{001AD1F6-758D-4BA9-B5CB-A34466396F5A}"/>
            </a:ext>
          </a:extLst>
        </xdr:cNvPr>
        <xdr:cNvSpPr/>
      </xdr:nvSpPr>
      <xdr:spPr>
        <a:xfrm>
          <a:off x="1968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64770</xdr:rowOff>
    </xdr:from>
    <xdr:to>
      <xdr:col>15</xdr:col>
      <xdr:colOff>50800</xdr:colOff>
      <xdr:row>38</xdr:row>
      <xdr:rowOff>64770</xdr:rowOff>
    </xdr:to>
    <xdr:cxnSp macro="">
      <xdr:nvCxnSpPr>
        <xdr:cNvPr id="80" name="直線コネクタ 79">
          <a:extLst>
            <a:ext uri="{FF2B5EF4-FFF2-40B4-BE49-F238E27FC236}">
              <a16:creationId xmlns:a16="http://schemas.microsoft.com/office/drawing/2014/main" id="{0D2CD265-EDDE-48A3-8D6F-F1DE0F155D5A}"/>
            </a:ext>
          </a:extLst>
        </xdr:cNvPr>
        <xdr:cNvCxnSpPr/>
      </xdr:nvCxnSpPr>
      <xdr:spPr>
        <a:xfrm>
          <a:off x="2019300" y="65798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137795</xdr:rowOff>
    </xdr:from>
    <xdr:to>
      <xdr:col>6</xdr:col>
      <xdr:colOff>38100</xdr:colOff>
      <xdr:row>38</xdr:row>
      <xdr:rowOff>67945</xdr:rowOff>
    </xdr:to>
    <xdr:sp macro="" textlink="">
      <xdr:nvSpPr>
        <xdr:cNvPr id="81" name="楕円 80">
          <a:extLst>
            <a:ext uri="{FF2B5EF4-FFF2-40B4-BE49-F238E27FC236}">
              <a16:creationId xmlns:a16="http://schemas.microsoft.com/office/drawing/2014/main" id="{916A5B7F-4261-49DC-B1A6-D75792B28BBE}"/>
            </a:ext>
          </a:extLst>
        </xdr:cNvPr>
        <xdr:cNvSpPr/>
      </xdr:nvSpPr>
      <xdr:spPr>
        <a:xfrm>
          <a:off x="1079500" y="648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17145</xdr:rowOff>
    </xdr:from>
    <xdr:to>
      <xdr:col>10</xdr:col>
      <xdr:colOff>114300</xdr:colOff>
      <xdr:row>38</xdr:row>
      <xdr:rowOff>64770</xdr:rowOff>
    </xdr:to>
    <xdr:cxnSp macro="">
      <xdr:nvCxnSpPr>
        <xdr:cNvPr id="82" name="直線コネクタ 81">
          <a:extLst>
            <a:ext uri="{FF2B5EF4-FFF2-40B4-BE49-F238E27FC236}">
              <a16:creationId xmlns:a16="http://schemas.microsoft.com/office/drawing/2014/main" id="{A3977D86-926E-4914-AA49-5D340E82D361}"/>
            </a:ext>
          </a:extLst>
        </xdr:cNvPr>
        <xdr:cNvCxnSpPr/>
      </xdr:nvCxnSpPr>
      <xdr:spPr>
        <a:xfrm>
          <a:off x="1130300" y="653224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162577</xdr:rowOff>
    </xdr:from>
    <xdr:ext cx="405111" cy="259045"/>
    <xdr:sp macro="" textlink="">
      <xdr:nvSpPr>
        <xdr:cNvPr id="83" name="n_1aveValue【道路】&#10;有形固定資産減価償却率">
          <a:extLst>
            <a:ext uri="{FF2B5EF4-FFF2-40B4-BE49-F238E27FC236}">
              <a16:creationId xmlns:a16="http://schemas.microsoft.com/office/drawing/2014/main" id="{A5FDF674-2AA9-45A9-BEBB-DAB7C1B17E2E}"/>
            </a:ext>
          </a:extLst>
        </xdr:cNvPr>
        <xdr:cNvSpPr txBox="1"/>
      </xdr:nvSpPr>
      <xdr:spPr>
        <a:xfrm>
          <a:off x="3582044"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129557</xdr:rowOff>
    </xdr:from>
    <xdr:ext cx="405111" cy="259045"/>
    <xdr:sp macro="" textlink="">
      <xdr:nvSpPr>
        <xdr:cNvPr id="84" name="n_2aveValue【道路】&#10;有形固定資産減価償却率">
          <a:extLst>
            <a:ext uri="{FF2B5EF4-FFF2-40B4-BE49-F238E27FC236}">
              <a16:creationId xmlns:a16="http://schemas.microsoft.com/office/drawing/2014/main" id="{B66852F5-4D3D-4B6D-9A91-BFFD56403324}"/>
            </a:ext>
          </a:extLst>
        </xdr:cNvPr>
        <xdr:cNvSpPr txBox="1"/>
      </xdr:nvSpPr>
      <xdr:spPr>
        <a:xfrm>
          <a:off x="2705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106697</xdr:rowOff>
    </xdr:from>
    <xdr:ext cx="405111" cy="259045"/>
    <xdr:sp macro="" textlink="">
      <xdr:nvSpPr>
        <xdr:cNvPr id="85" name="n_3aveValue【道路】&#10;有形固定資産減価償却率">
          <a:extLst>
            <a:ext uri="{FF2B5EF4-FFF2-40B4-BE49-F238E27FC236}">
              <a16:creationId xmlns:a16="http://schemas.microsoft.com/office/drawing/2014/main" id="{C8AA94E8-A875-43F5-AD20-06D152766DC2}"/>
            </a:ext>
          </a:extLst>
        </xdr:cNvPr>
        <xdr:cNvSpPr txBox="1"/>
      </xdr:nvSpPr>
      <xdr:spPr>
        <a:xfrm>
          <a:off x="1816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08A1A944-4B89-4559-A479-8BFFC2FAC2B6}"/>
            </a:ext>
          </a:extLst>
        </xdr:cNvPr>
        <xdr:cNvSpPr txBox="1"/>
      </xdr:nvSpPr>
      <xdr:spPr>
        <a:xfrm>
          <a:off x="927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139082</xdr:rowOff>
    </xdr:from>
    <xdr:ext cx="405111" cy="259045"/>
    <xdr:sp macro="" textlink="">
      <xdr:nvSpPr>
        <xdr:cNvPr id="87" name="n_1mainValue【道路】&#10;有形固定資産減価償却率">
          <a:extLst>
            <a:ext uri="{FF2B5EF4-FFF2-40B4-BE49-F238E27FC236}">
              <a16:creationId xmlns:a16="http://schemas.microsoft.com/office/drawing/2014/main" id="{EAFCC579-E231-4885-92DA-F5C8A8004290}"/>
            </a:ext>
          </a:extLst>
        </xdr:cNvPr>
        <xdr:cNvSpPr txBox="1"/>
      </xdr:nvSpPr>
      <xdr:spPr>
        <a:xfrm>
          <a:off x="3582044" y="665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132097</xdr:rowOff>
    </xdr:from>
    <xdr:ext cx="405111" cy="259045"/>
    <xdr:sp macro="" textlink="">
      <xdr:nvSpPr>
        <xdr:cNvPr id="88" name="n_2mainValue【道路】&#10;有形固定資産減価償却率">
          <a:extLst>
            <a:ext uri="{FF2B5EF4-FFF2-40B4-BE49-F238E27FC236}">
              <a16:creationId xmlns:a16="http://schemas.microsoft.com/office/drawing/2014/main" id="{5B54F437-BD31-408C-A6C7-405EB0E5E390}"/>
            </a:ext>
          </a:extLst>
        </xdr:cNvPr>
        <xdr:cNvSpPr txBox="1"/>
      </xdr:nvSpPr>
      <xdr:spPr>
        <a:xfrm>
          <a:off x="2705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9" name="n_3mainValue【道路】&#10;有形固定資産減価償却率">
          <a:extLst>
            <a:ext uri="{FF2B5EF4-FFF2-40B4-BE49-F238E27FC236}">
              <a16:creationId xmlns:a16="http://schemas.microsoft.com/office/drawing/2014/main" id="{23B49507-59C3-410D-B399-26FBD71EDFAC}"/>
            </a:ext>
          </a:extLst>
        </xdr:cNvPr>
        <xdr:cNvSpPr txBox="1"/>
      </xdr:nvSpPr>
      <xdr:spPr>
        <a:xfrm>
          <a:off x="1816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84472</xdr:rowOff>
    </xdr:from>
    <xdr:ext cx="405111" cy="259045"/>
    <xdr:sp macro="" textlink="">
      <xdr:nvSpPr>
        <xdr:cNvPr id="90" name="n_4mainValue【道路】&#10;有形固定資産減価償却率">
          <a:extLst>
            <a:ext uri="{FF2B5EF4-FFF2-40B4-BE49-F238E27FC236}">
              <a16:creationId xmlns:a16="http://schemas.microsoft.com/office/drawing/2014/main" id="{DE1D24F6-E232-45DC-AF65-BE11984C5EEB}"/>
            </a:ext>
          </a:extLst>
        </xdr:cNvPr>
        <xdr:cNvSpPr txBox="1"/>
      </xdr:nvSpPr>
      <xdr:spPr>
        <a:xfrm>
          <a:off x="927744" y="625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473A445-029A-41F3-B6F3-F8C519AB02C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C525A21-8551-429A-81D5-B3257DC3F73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3CCDCE0-A756-4851-B1F3-0FEDBEB9711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80E7577-4335-4B4B-B14F-1F73C6D8616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71DF36D-E14E-48C5-9C8D-D8AF87BA730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3A8EC5A-48EC-449D-A44B-A571E761893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C86C328-708D-4729-A2FD-F2845FE1B58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86EAF26-36AE-4C11-AC99-94667259003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46D63FC0-2A2D-4D33-A526-1D2A1BB28F3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ECCE4DD-A8F2-4001-AF9C-D3E56B0F35A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5D90AC90-7F7D-418F-A976-05C193DDA1BE}"/>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B2736160-50FC-4F57-8289-18C6ED92A6CD}"/>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3B40C7C8-EF87-4424-B168-E43E6F6F4E05}"/>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074C792F-B522-4144-970C-DB6E5B387E4A}"/>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F00B69DA-122F-4781-B648-543E687D226B}"/>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12E82E82-E0A3-4654-A5AA-C5C8BF7C3903}"/>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B6D8C78C-8E14-4A0A-B362-C15D1B1D7C0F}"/>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FE87238A-8B78-4DFB-9002-25C9B0028D57}"/>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3D5082D-26A3-47D1-B478-C1C37996DFD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5DA16AFC-C554-48C5-A238-433663AF6954}"/>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7CAC1EDA-1446-4E6F-BDD7-05292007103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B636520F-1D6C-4D0A-837D-C53C1705794E}"/>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904AC175-93F1-4ADA-A9AA-FC8E6DE30CA5}"/>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CA3F329C-862C-43E3-A2BD-EFEABB409A0C}"/>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493E1141-11BE-4A8A-8097-969841FE46E9}"/>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A089F96A-6B88-4FB1-98AB-3383F306FFEB}"/>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124675</xdr:rowOff>
    </xdr:from>
    <xdr:ext cx="534377" cy="259045"/>
    <xdr:sp macro="" textlink="">
      <xdr:nvSpPr>
        <xdr:cNvPr id="117" name="【道路】&#10;一人当たり延長平均値テキスト">
          <a:extLst>
            <a:ext uri="{FF2B5EF4-FFF2-40B4-BE49-F238E27FC236}">
              <a16:creationId xmlns:a16="http://schemas.microsoft.com/office/drawing/2014/main" id="{4CF83776-8A8E-466C-A031-49B017B26757}"/>
            </a:ext>
          </a:extLst>
        </xdr:cNvPr>
        <xdr:cNvSpPr txBox="1"/>
      </xdr:nvSpPr>
      <xdr:spPr>
        <a:xfrm>
          <a:off x="10515600" y="6811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4FA3AA65-78E7-4B15-8074-A33830196E6C}"/>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62679C23-D4FA-4046-96DF-CC74FF535E19}"/>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F062719B-5F75-4827-9E31-989C10CFD9FE}"/>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57478E21-5B57-49D9-8F37-09412215A6F5}"/>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129440</xdr:rowOff>
    </xdr:from>
    <xdr:to>
      <xdr:col>36</xdr:col>
      <xdr:colOff>165100</xdr:colOff>
      <xdr:row>41</xdr:row>
      <xdr:rowOff>59590</xdr:rowOff>
    </xdr:to>
    <xdr:sp macro="" textlink="">
      <xdr:nvSpPr>
        <xdr:cNvPr id="122" name="フローチャート: 判断 121">
          <a:extLst>
            <a:ext uri="{FF2B5EF4-FFF2-40B4-BE49-F238E27FC236}">
              <a16:creationId xmlns:a16="http://schemas.microsoft.com/office/drawing/2014/main" id="{CDA73070-DA24-43CF-8784-4BCFB6CAC83D}"/>
            </a:ext>
          </a:extLst>
        </xdr:cNvPr>
        <xdr:cNvSpPr/>
      </xdr:nvSpPr>
      <xdr:spPr>
        <a:xfrm>
          <a:off x="6921500" y="69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D23B904-E9D4-438D-B264-97E068CD6D2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8D29321-6B0E-4BCF-9461-1DC4A971F17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BD860F3-E3B3-4910-878A-29E114978CF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99FA59E-47E9-47A1-9206-96D9B8B47CA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3C4FE5F-98E8-4D55-971B-53797EEFCCD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1098</xdr:rowOff>
    </xdr:from>
    <xdr:to>
      <xdr:col>55</xdr:col>
      <xdr:colOff>50800</xdr:colOff>
      <xdr:row>41</xdr:row>
      <xdr:rowOff>102698</xdr:rowOff>
    </xdr:to>
    <xdr:sp macro="" textlink="">
      <xdr:nvSpPr>
        <xdr:cNvPr id="128" name="楕円 127">
          <a:extLst>
            <a:ext uri="{FF2B5EF4-FFF2-40B4-BE49-F238E27FC236}">
              <a16:creationId xmlns:a16="http://schemas.microsoft.com/office/drawing/2014/main" id="{56D23AA7-90ED-43D1-8E98-23EF1BDA8810}"/>
            </a:ext>
          </a:extLst>
        </xdr:cNvPr>
        <xdr:cNvSpPr/>
      </xdr:nvSpPr>
      <xdr:spPr>
        <a:xfrm>
          <a:off x="10426700" y="703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87475</xdr:rowOff>
    </xdr:from>
    <xdr:ext cx="534377" cy="259045"/>
    <xdr:sp macro="" textlink="">
      <xdr:nvSpPr>
        <xdr:cNvPr id="129" name="【道路】&#10;一人当たり延長該当値テキスト">
          <a:extLst>
            <a:ext uri="{FF2B5EF4-FFF2-40B4-BE49-F238E27FC236}">
              <a16:creationId xmlns:a16="http://schemas.microsoft.com/office/drawing/2014/main" id="{9B2FAA94-D450-40D3-8EB5-3136FA2DF827}"/>
            </a:ext>
          </a:extLst>
        </xdr:cNvPr>
        <xdr:cNvSpPr txBox="1"/>
      </xdr:nvSpPr>
      <xdr:spPr>
        <a:xfrm>
          <a:off x="10515600" y="6945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3697</xdr:rowOff>
    </xdr:from>
    <xdr:to>
      <xdr:col>50</xdr:col>
      <xdr:colOff>165100</xdr:colOff>
      <xdr:row>41</xdr:row>
      <xdr:rowOff>105297</xdr:rowOff>
    </xdr:to>
    <xdr:sp macro="" textlink="">
      <xdr:nvSpPr>
        <xdr:cNvPr id="130" name="楕円 129">
          <a:extLst>
            <a:ext uri="{FF2B5EF4-FFF2-40B4-BE49-F238E27FC236}">
              <a16:creationId xmlns:a16="http://schemas.microsoft.com/office/drawing/2014/main" id="{DC6CBB91-2D4A-479C-B828-F086DEC95CDD}"/>
            </a:ext>
          </a:extLst>
        </xdr:cNvPr>
        <xdr:cNvSpPr/>
      </xdr:nvSpPr>
      <xdr:spPr>
        <a:xfrm>
          <a:off x="9588500" y="703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51898</xdr:rowOff>
    </xdr:from>
    <xdr:to>
      <xdr:col>55</xdr:col>
      <xdr:colOff>0</xdr:colOff>
      <xdr:row>41</xdr:row>
      <xdr:rowOff>54497</xdr:rowOff>
    </xdr:to>
    <xdr:cxnSp macro="">
      <xdr:nvCxnSpPr>
        <xdr:cNvPr id="131" name="直線コネクタ 130">
          <a:extLst>
            <a:ext uri="{FF2B5EF4-FFF2-40B4-BE49-F238E27FC236}">
              <a16:creationId xmlns:a16="http://schemas.microsoft.com/office/drawing/2014/main" id="{E8A9AAD6-0A08-40CB-AB89-B3B9FB612A95}"/>
            </a:ext>
          </a:extLst>
        </xdr:cNvPr>
        <xdr:cNvCxnSpPr/>
      </xdr:nvCxnSpPr>
      <xdr:spPr>
        <a:xfrm flipV="1">
          <a:off x="9639300" y="7081348"/>
          <a:ext cx="838200" cy="2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5857</xdr:rowOff>
    </xdr:from>
    <xdr:to>
      <xdr:col>46</xdr:col>
      <xdr:colOff>38100</xdr:colOff>
      <xdr:row>41</xdr:row>
      <xdr:rowOff>107457</xdr:rowOff>
    </xdr:to>
    <xdr:sp macro="" textlink="">
      <xdr:nvSpPr>
        <xdr:cNvPr id="132" name="楕円 131">
          <a:extLst>
            <a:ext uri="{FF2B5EF4-FFF2-40B4-BE49-F238E27FC236}">
              <a16:creationId xmlns:a16="http://schemas.microsoft.com/office/drawing/2014/main" id="{CC57DD70-CEAC-4872-BA74-6B04B959548E}"/>
            </a:ext>
          </a:extLst>
        </xdr:cNvPr>
        <xdr:cNvSpPr/>
      </xdr:nvSpPr>
      <xdr:spPr>
        <a:xfrm>
          <a:off x="8699500" y="703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54497</xdr:rowOff>
    </xdr:from>
    <xdr:to>
      <xdr:col>50</xdr:col>
      <xdr:colOff>114300</xdr:colOff>
      <xdr:row>41</xdr:row>
      <xdr:rowOff>56657</xdr:rowOff>
    </xdr:to>
    <xdr:cxnSp macro="">
      <xdr:nvCxnSpPr>
        <xdr:cNvPr id="133" name="直線コネクタ 132">
          <a:extLst>
            <a:ext uri="{FF2B5EF4-FFF2-40B4-BE49-F238E27FC236}">
              <a16:creationId xmlns:a16="http://schemas.microsoft.com/office/drawing/2014/main" id="{6D0257C5-4A2C-4367-9AC8-3446077A47C8}"/>
            </a:ext>
          </a:extLst>
        </xdr:cNvPr>
        <xdr:cNvCxnSpPr/>
      </xdr:nvCxnSpPr>
      <xdr:spPr>
        <a:xfrm flipV="1">
          <a:off x="8750300" y="7083947"/>
          <a:ext cx="889000" cy="2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171402</xdr:rowOff>
    </xdr:from>
    <xdr:to>
      <xdr:col>41</xdr:col>
      <xdr:colOff>101600</xdr:colOff>
      <xdr:row>41</xdr:row>
      <xdr:rowOff>101552</xdr:rowOff>
    </xdr:to>
    <xdr:sp macro="" textlink="">
      <xdr:nvSpPr>
        <xdr:cNvPr id="134" name="楕円 133">
          <a:extLst>
            <a:ext uri="{FF2B5EF4-FFF2-40B4-BE49-F238E27FC236}">
              <a16:creationId xmlns:a16="http://schemas.microsoft.com/office/drawing/2014/main" id="{92EB4AD7-7DDF-4801-B42E-188314C3C805}"/>
            </a:ext>
          </a:extLst>
        </xdr:cNvPr>
        <xdr:cNvSpPr/>
      </xdr:nvSpPr>
      <xdr:spPr>
        <a:xfrm>
          <a:off x="7810500" y="702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50752</xdr:rowOff>
    </xdr:from>
    <xdr:to>
      <xdr:col>45</xdr:col>
      <xdr:colOff>177800</xdr:colOff>
      <xdr:row>41</xdr:row>
      <xdr:rowOff>56657</xdr:rowOff>
    </xdr:to>
    <xdr:cxnSp macro="">
      <xdr:nvCxnSpPr>
        <xdr:cNvPr id="135" name="直線コネクタ 134">
          <a:extLst>
            <a:ext uri="{FF2B5EF4-FFF2-40B4-BE49-F238E27FC236}">
              <a16:creationId xmlns:a16="http://schemas.microsoft.com/office/drawing/2014/main" id="{A59BB7C1-8207-46FE-B884-E801995039B5}"/>
            </a:ext>
          </a:extLst>
        </xdr:cNvPr>
        <xdr:cNvCxnSpPr/>
      </xdr:nvCxnSpPr>
      <xdr:spPr>
        <a:xfrm>
          <a:off x="7861300" y="7080202"/>
          <a:ext cx="889000" cy="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5754</xdr:rowOff>
    </xdr:from>
    <xdr:to>
      <xdr:col>36</xdr:col>
      <xdr:colOff>165100</xdr:colOff>
      <xdr:row>41</xdr:row>
      <xdr:rowOff>107354</xdr:rowOff>
    </xdr:to>
    <xdr:sp macro="" textlink="">
      <xdr:nvSpPr>
        <xdr:cNvPr id="136" name="楕円 135">
          <a:extLst>
            <a:ext uri="{FF2B5EF4-FFF2-40B4-BE49-F238E27FC236}">
              <a16:creationId xmlns:a16="http://schemas.microsoft.com/office/drawing/2014/main" id="{CC37D0AC-580B-4838-8C3F-12CEDEE020C7}"/>
            </a:ext>
          </a:extLst>
        </xdr:cNvPr>
        <xdr:cNvSpPr/>
      </xdr:nvSpPr>
      <xdr:spPr>
        <a:xfrm>
          <a:off x="6921500" y="703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50752</xdr:rowOff>
    </xdr:from>
    <xdr:to>
      <xdr:col>41</xdr:col>
      <xdr:colOff>50800</xdr:colOff>
      <xdr:row>41</xdr:row>
      <xdr:rowOff>56554</xdr:rowOff>
    </xdr:to>
    <xdr:cxnSp macro="">
      <xdr:nvCxnSpPr>
        <xdr:cNvPr id="137" name="直線コネクタ 136">
          <a:extLst>
            <a:ext uri="{FF2B5EF4-FFF2-40B4-BE49-F238E27FC236}">
              <a16:creationId xmlns:a16="http://schemas.microsoft.com/office/drawing/2014/main" id="{4380472B-4718-4A39-B77B-040C3A042CBD}"/>
            </a:ext>
          </a:extLst>
        </xdr:cNvPr>
        <xdr:cNvCxnSpPr/>
      </xdr:nvCxnSpPr>
      <xdr:spPr>
        <a:xfrm flipV="1">
          <a:off x="6972300" y="7080202"/>
          <a:ext cx="889000" cy="5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8" name="n_1aveValue【道路】&#10;一人当たり延長">
          <a:extLst>
            <a:ext uri="{FF2B5EF4-FFF2-40B4-BE49-F238E27FC236}">
              <a16:creationId xmlns:a16="http://schemas.microsoft.com/office/drawing/2014/main" id="{941171FC-8EAA-433C-925A-4357F6A5F0F9}"/>
            </a:ext>
          </a:extLst>
        </xdr:cNvPr>
        <xdr:cNvSpPr txBox="1"/>
      </xdr:nvSpPr>
      <xdr:spPr>
        <a:xfrm>
          <a:off x="9359411" y="672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9" name="n_2aveValue【道路】&#10;一人当たり延長">
          <a:extLst>
            <a:ext uri="{FF2B5EF4-FFF2-40B4-BE49-F238E27FC236}">
              <a16:creationId xmlns:a16="http://schemas.microsoft.com/office/drawing/2014/main" id="{342A9943-4E80-4475-83BB-422845A945C1}"/>
            </a:ext>
          </a:extLst>
        </xdr:cNvPr>
        <xdr:cNvSpPr txBox="1"/>
      </xdr:nvSpPr>
      <xdr:spPr>
        <a:xfrm>
          <a:off x="8483111" y="674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60570</xdr:rowOff>
    </xdr:from>
    <xdr:ext cx="534377" cy="259045"/>
    <xdr:sp macro="" textlink="">
      <xdr:nvSpPr>
        <xdr:cNvPr id="140" name="n_3aveValue【道路】&#10;一人当たり延長">
          <a:extLst>
            <a:ext uri="{FF2B5EF4-FFF2-40B4-BE49-F238E27FC236}">
              <a16:creationId xmlns:a16="http://schemas.microsoft.com/office/drawing/2014/main" id="{8849F175-20E9-4D04-A5FA-8686B535B672}"/>
            </a:ext>
          </a:extLst>
        </xdr:cNvPr>
        <xdr:cNvSpPr txBox="1"/>
      </xdr:nvSpPr>
      <xdr:spPr>
        <a:xfrm>
          <a:off x="7594111" y="674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76117</xdr:rowOff>
    </xdr:from>
    <xdr:ext cx="534377" cy="259045"/>
    <xdr:sp macro="" textlink="">
      <xdr:nvSpPr>
        <xdr:cNvPr id="141" name="n_4aveValue【道路】&#10;一人当たり延長">
          <a:extLst>
            <a:ext uri="{FF2B5EF4-FFF2-40B4-BE49-F238E27FC236}">
              <a16:creationId xmlns:a16="http://schemas.microsoft.com/office/drawing/2014/main" id="{2171639E-3DB6-4C46-BEBF-359D38A93F38}"/>
            </a:ext>
          </a:extLst>
        </xdr:cNvPr>
        <xdr:cNvSpPr txBox="1"/>
      </xdr:nvSpPr>
      <xdr:spPr>
        <a:xfrm>
          <a:off x="6705111" y="676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96424</xdr:rowOff>
    </xdr:from>
    <xdr:ext cx="534377" cy="259045"/>
    <xdr:sp macro="" textlink="">
      <xdr:nvSpPr>
        <xdr:cNvPr id="142" name="n_1mainValue【道路】&#10;一人当たり延長">
          <a:extLst>
            <a:ext uri="{FF2B5EF4-FFF2-40B4-BE49-F238E27FC236}">
              <a16:creationId xmlns:a16="http://schemas.microsoft.com/office/drawing/2014/main" id="{BB2B8F94-62A7-428F-9C3E-F78DAAF37B42}"/>
            </a:ext>
          </a:extLst>
        </xdr:cNvPr>
        <xdr:cNvSpPr txBox="1"/>
      </xdr:nvSpPr>
      <xdr:spPr>
        <a:xfrm>
          <a:off x="9359411" y="7125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98584</xdr:rowOff>
    </xdr:from>
    <xdr:ext cx="534377" cy="259045"/>
    <xdr:sp macro="" textlink="">
      <xdr:nvSpPr>
        <xdr:cNvPr id="143" name="n_2mainValue【道路】&#10;一人当たり延長">
          <a:extLst>
            <a:ext uri="{FF2B5EF4-FFF2-40B4-BE49-F238E27FC236}">
              <a16:creationId xmlns:a16="http://schemas.microsoft.com/office/drawing/2014/main" id="{402A0892-543A-42C9-A8D6-C2C0A8D5E7F7}"/>
            </a:ext>
          </a:extLst>
        </xdr:cNvPr>
        <xdr:cNvSpPr txBox="1"/>
      </xdr:nvSpPr>
      <xdr:spPr>
        <a:xfrm>
          <a:off x="8483111" y="7128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92679</xdr:rowOff>
    </xdr:from>
    <xdr:ext cx="534377" cy="259045"/>
    <xdr:sp macro="" textlink="">
      <xdr:nvSpPr>
        <xdr:cNvPr id="144" name="n_3mainValue【道路】&#10;一人当たり延長">
          <a:extLst>
            <a:ext uri="{FF2B5EF4-FFF2-40B4-BE49-F238E27FC236}">
              <a16:creationId xmlns:a16="http://schemas.microsoft.com/office/drawing/2014/main" id="{686FD6D7-1FB6-419D-8CA2-93DA8B986FFF}"/>
            </a:ext>
          </a:extLst>
        </xdr:cNvPr>
        <xdr:cNvSpPr txBox="1"/>
      </xdr:nvSpPr>
      <xdr:spPr>
        <a:xfrm>
          <a:off x="7594111" y="7122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98481</xdr:rowOff>
    </xdr:from>
    <xdr:ext cx="534377" cy="259045"/>
    <xdr:sp macro="" textlink="">
      <xdr:nvSpPr>
        <xdr:cNvPr id="145" name="n_4mainValue【道路】&#10;一人当たり延長">
          <a:extLst>
            <a:ext uri="{FF2B5EF4-FFF2-40B4-BE49-F238E27FC236}">
              <a16:creationId xmlns:a16="http://schemas.microsoft.com/office/drawing/2014/main" id="{BFD3F575-08B8-4130-8DD9-6E428267DB62}"/>
            </a:ext>
          </a:extLst>
        </xdr:cNvPr>
        <xdr:cNvSpPr txBox="1"/>
      </xdr:nvSpPr>
      <xdr:spPr>
        <a:xfrm>
          <a:off x="6705111" y="7127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4AEFE9C5-B25F-4DE9-8C52-2B58EE27D66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F1E90655-1E44-4C69-BD8D-EFB79C55A15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9F82EF27-0D83-4E93-B8C0-1AA66BB2AAE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B4F8EE15-BE89-4EE4-A115-BC755FAA88C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C8F01746-139F-4791-9CB7-CEED316A2A8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D0C862EA-E839-4CF8-A659-2E3785F9E82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B8E190F0-D6A8-457B-B34A-6F75BAB6AF7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142DBDA2-AEF6-4B26-9EAC-1F33AA71729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7C7456BA-684E-44D5-BDAB-46EEADDC995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E5649CE-3C4F-4834-8341-50A8CF139B7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10758DF2-BFD4-4609-B827-FFD920E7E83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DE2C265D-B490-4096-8E4B-7F4B05A1438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26C44A90-FE70-4041-9660-16A84719192E}"/>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7318C36-CC2B-496B-8381-3A07EE692F4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7A63D243-2FB9-4941-B8FF-E347ED98FA1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93400640-07C0-460B-B499-1A1C6D15F7E9}"/>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334541A-8C06-4486-B6A0-EF4909ED720A}"/>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6B8E033B-3D73-489D-ABF8-E164025D511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B5D51F47-865C-4987-9E02-F431448AB02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D1138C67-7496-4C8E-91F7-869ECC0B2F3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F12D492A-37BE-498B-861C-EBFF3A28006F}"/>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FAAA2AB1-0411-48EF-839C-87A19AC89D9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467B80EF-04FB-43B7-9B75-0615EC746E3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300A7100-611A-4ADE-951A-FFD16011E74A}"/>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145084BD-18FB-4E57-AD1F-C91549BFCFDA}"/>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EAA177EA-0EA6-498B-A446-C7B698CAF1B9}"/>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D18FAFD8-35A3-49B4-87D5-E0B261A78DB2}"/>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904640B4-FE01-424B-B1D8-4EB1DD506334}"/>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8907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1262694B-7BDF-4D0A-9AA1-D6036819D062}"/>
            </a:ext>
          </a:extLst>
        </xdr:cNvPr>
        <xdr:cNvSpPr txBox="1"/>
      </xdr:nvSpPr>
      <xdr:spPr>
        <a:xfrm>
          <a:off x="4673600" y="10295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CA459D7C-F446-4266-8D20-BBDC3422B28B}"/>
            </a:ext>
          </a:extLst>
        </xdr:cNvPr>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7815F599-9956-49E6-B90B-F759C6D45F5D}"/>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397DB492-E259-4E05-BA43-4092CC86C35C}"/>
            </a:ext>
          </a:extLst>
        </xdr:cNvPr>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EBFD675C-538D-42E6-98B8-EC5EF570F07C}"/>
            </a:ext>
          </a:extLst>
        </xdr:cNvPr>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29210</xdr:rowOff>
    </xdr:from>
    <xdr:to>
      <xdr:col>6</xdr:col>
      <xdr:colOff>38100</xdr:colOff>
      <xdr:row>60</xdr:row>
      <xdr:rowOff>130810</xdr:rowOff>
    </xdr:to>
    <xdr:sp macro="" textlink="">
      <xdr:nvSpPr>
        <xdr:cNvPr id="179" name="フローチャート: 判断 178">
          <a:extLst>
            <a:ext uri="{FF2B5EF4-FFF2-40B4-BE49-F238E27FC236}">
              <a16:creationId xmlns:a16="http://schemas.microsoft.com/office/drawing/2014/main" id="{F7B182D6-51BE-4728-BBF1-BA25190EAE43}"/>
            </a:ext>
          </a:extLst>
        </xdr:cNvPr>
        <xdr:cNvSpPr/>
      </xdr:nvSpPr>
      <xdr:spPr>
        <a:xfrm>
          <a:off x="1079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EAE67384-AB14-43D0-94B5-D6EA64A162E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C7437773-8F07-4EC3-BC3E-89565502049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F46B89B-DA9C-49A8-B30C-733E84C9C1C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D10864B-8F61-4435-B521-1B94FC37BCF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4743C38-A58A-4E2B-91BD-25E5363651B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168910</xdr:rowOff>
    </xdr:from>
    <xdr:to>
      <xdr:col>24</xdr:col>
      <xdr:colOff>114300</xdr:colOff>
      <xdr:row>56</xdr:row>
      <xdr:rowOff>99060</xdr:rowOff>
    </xdr:to>
    <xdr:sp macro="" textlink="">
      <xdr:nvSpPr>
        <xdr:cNvPr id="185" name="楕円 184">
          <a:extLst>
            <a:ext uri="{FF2B5EF4-FFF2-40B4-BE49-F238E27FC236}">
              <a16:creationId xmlns:a16="http://schemas.microsoft.com/office/drawing/2014/main" id="{6084BB4F-4C9A-4273-ADFC-1049D9ADC8CC}"/>
            </a:ext>
          </a:extLst>
        </xdr:cNvPr>
        <xdr:cNvSpPr/>
      </xdr:nvSpPr>
      <xdr:spPr>
        <a:xfrm>
          <a:off x="4584700" y="959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83837</xdr:rowOff>
    </xdr:from>
    <xdr:ext cx="340478" cy="259045"/>
    <xdr:sp macro="" textlink="">
      <xdr:nvSpPr>
        <xdr:cNvPr id="186" name="【橋りょう・トンネル】&#10;有形固定資産減価償却率該当値テキスト">
          <a:extLst>
            <a:ext uri="{FF2B5EF4-FFF2-40B4-BE49-F238E27FC236}">
              <a16:creationId xmlns:a16="http://schemas.microsoft.com/office/drawing/2014/main" id="{4E7EF098-722C-4357-A6C8-4A8A911BBA92}"/>
            </a:ext>
          </a:extLst>
        </xdr:cNvPr>
        <xdr:cNvSpPr txBox="1"/>
      </xdr:nvSpPr>
      <xdr:spPr>
        <a:xfrm>
          <a:off x="4673600" y="95135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148590</xdr:rowOff>
    </xdr:from>
    <xdr:to>
      <xdr:col>20</xdr:col>
      <xdr:colOff>38100</xdr:colOff>
      <xdr:row>56</xdr:row>
      <xdr:rowOff>78740</xdr:rowOff>
    </xdr:to>
    <xdr:sp macro="" textlink="">
      <xdr:nvSpPr>
        <xdr:cNvPr id="187" name="楕円 186">
          <a:extLst>
            <a:ext uri="{FF2B5EF4-FFF2-40B4-BE49-F238E27FC236}">
              <a16:creationId xmlns:a16="http://schemas.microsoft.com/office/drawing/2014/main" id="{BD0AFE9F-8321-4E09-91E3-EA03B05F68D1}"/>
            </a:ext>
          </a:extLst>
        </xdr:cNvPr>
        <xdr:cNvSpPr/>
      </xdr:nvSpPr>
      <xdr:spPr>
        <a:xfrm>
          <a:off x="3746500" y="957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27940</xdr:rowOff>
    </xdr:from>
    <xdr:to>
      <xdr:col>24</xdr:col>
      <xdr:colOff>63500</xdr:colOff>
      <xdr:row>56</xdr:row>
      <xdr:rowOff>48260</xdr:rowOff>
    </xdr:to>
    <xdr:cxnSp macro="">
      <xdr:nvCxnSpPr>
        <xdr:cNvPr id="188" name="直線コネクタ 187">
          <a:extLst>
            <a:ext uri="{FF2B5EF4-FFF2-40B4-BE49-F238E27FC236}">
              <a16:creationId xmlns:a16="http://schemas.microsoft.com/office/drawing/2014/main" id="{12DD4CCC-3291-42A4-9C6A-252C3606E39B}"/>
            </a:ext>
          </a:extLst>
        </xdr:cNvPr>
        <xdr:cNvCxnSpPr/>
      </xdr:nvCxnSpPr>
      <xdr:spPr>
        <a:xfrm>
          <a:off x="3797300" y="9629140"/>
          <a:ext cx="8382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127000</xdr:rowOff>
    </xdr:from>
    <xdr:to>
      <xdr:col>15</xdr:col>
      <xdr:colOff>101600</xdr:colOff>
      <xdr:row>56</xdr:row>
      <xdr:rowOff>57150</xdr:rowOff>
    </xdr:to>
    <xdr:sp macro="" textlink="">
      <xdr:nvSpPr>
        <xdr:cNvPr id="189" name="楕円 188">
          <a:extLst>
            <a:ext uri="{FF2B5EF4-FFF2-40B4-BE49-F238E27FC236}">
              <a16:creationId xmlns:a16="http://schemas.microsoft.com/office/drawing/2014/main" id="{1D87DD38-B920-45C8-B442-841A1C59ED75}"/>
            </a:ext>
          </a:extLst>
        </xdr:cNvPr>
        <xdr:cNvSpPr/>
      </xdr:nvSpPr>
      <xdr:spPr>
        <a:xfrm>
          <a:off x="2857500" y="955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6350</xdr:rowOff>
    </xdr:from>
    <xdr:to>
      <xdr:col>19</xdr:col>
      <xdr:colOff>177800</xdr:colOff>
      <xdr:row>56</xdr:row>
      <xdr:rowOff>27940</xdr:rowOff>
    </xdr:to>
    <xdr:cxnSp macro="">
      <xdr:nvCxnSpPr>
        <xdr:cNvPr id="190" name="直線コネクタ 189">
          <a:extLst>
            <a:ext uri="{FF2B5EF4-FFF2-40B4-BE49-F238E27FC236}">
              <a16:creationId xmlns:a16="http://schemas.microsoft.com/office/drawing/2014/main" id="{50617163-2021-4551-BF40-DBC928013F05}"/>
            </a:ext>
          </a:extLst>
        </xdr:cNvPr>
        <xdr:cNvCxnSpPr/>
      </xdr:nvCxnSpPr>
      <xdr:spPr>
        <a:xfrm>
          <a:off x="2908300" y="960755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135890</xdr:rowOff>
    </xdr:from>
    <xdr:to>
      <xdr:col>10</xdr:col>
      <xdr:colOff>165100</xdr:colOff>
      <xdr:row>56</xdr:row>
      <xdr:rowOff>66040</xdr:rowOff>
    </xdr:to>
    <xdr:sp macro="" textlink="">
      <xdr:nvSpPr>
        <xdr:cNvPr id="191" name="楕円 190">
          <a:extLst>
            <a:ext uri="{FF2B5EF4-FFF2-40B4-BE49-F238E27FC236}">
              <a16:creationId xmlns:a16="http://schemas.microsoft.com/office/drawing/2014/main" id="{F679BF7C-AA78-4752-8393-9F1AFD282EF6}"/>
            </a:ext>
          </a:extLst>
        </xdr:cNvPr>
        <xdr:cNvSpPr/>
      </xdr:nvSpPr>
      <xdr:spPr>
        <a:xfrm>
          <a:off x="1968500" y="956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6350</xdr:rowOff>
    </xdr:from>
    <xdr:to>
      <xdr:col>15</xdr:col>
      <xdr:colOff>50800</xdr:colOff>
      <xdr:row>56</xdr:row>
      <xdr:rowOff>15240</xdr:rowOff>
    </xdr:to>
    <xdr:cxnSp macro="">
      <xdr:nvCxnSpPr>
        <xdr:cNvPr id="192" name="直線コネクタ 191">
          <a:extLst>
            <a:ext uri="{FF2B5EF4-FFF2-40B4-BE49-F238E27FC236}">
              <a16:creationId xmlns:a16="http://schemas.microsoft.com/office/drawing/2014/main" id="{7DE27C26-888C-4C8F-83A6-E911E3E561B3}"/>
            </a:ext>
          </a:extLst>
        </xdr:cNvPr>
        <xdr:cNvCxnSpPr/>
      </xdr:nvCxnSpPr>
      <xdr:spPr>
        <a:xfrm flipV="1">
          <a:off x="2019300" y="960755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52070</xdr:rowOff>
    </xdr:from>
    <xdr:to>
      <xdr:col>6</xdr:col>
      <xdr:colOff>38100</xdr:colOff>
      <xdr:row>59</xdr:row>
      <xdr:rowOff>153670</xdr:rowOff>
    </xdr:to>
    <xdr:sp macro="" textlink="">
      <xdr:nvSpPr>
        <xdr:cNvPr id="193" name="楕円 192">
          <a:extLst>
            <a:ext uri="{FF2B5EF4-FFF2-40B4-BE49-F238E27FC236}">
              <a16:creationId xmlns:a16="http://schemas.microsoft.com/office/drawing/2014/main" id="{0F5870B6-8B94-4CEC-A9EE-C39F16484F40}"/>
            </a:ext>
          </a:extLst>
        </xdr:cNvPr>
        <xdr:cNvSpPr/>
      </xdr:nvSpPr>
      <xdr:spPr>
        <a:xfrm>
          <a:off x="1079500" y="101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15240</xdr:rowOff>
    </xdr:from>
    <xdr:to>
      <xdr:col>10</xdr:col>
      <xdr:colOff>114300</xdr:colOff>
      <xdr:row>59</xdr:row>
      <xdr:rowOff>102870</xdr:rowOff>
    </xdr:to>
    <xdr:cxnSp macro="">
      <xdr:nvCxnSpPr>
        <xdr:cNvPr id="194" name="直線コネクタ 193">
          <a:extLst>
            <a:ext uri="{FF2B5EF4-FFF2-40B4-BE49-F238E27FC236}">
              <a16:creationId xmlns:a16="http://schemas.microsoft.com/office/drawing/2014/main" id="{F667E07B-91A2-461A-A5F3-265AF081BF81}"/>
            </a:ext>
          </a:extLst>
        </xdr:cNvPr>
        <xdr:cNvCxnSpPr/>
      </xdr:nvCxnSpPr>
      <xdr:spPr>
        <a:xfrm flipV="1">
          <a:off x="1130300" y="9616440"/>
          <a:ext cx="889000" cy="601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121937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02F349F4-7503-4A6F-A577-CCE58EDCAB19}"/>
            </a:ext>
          </a:extLst>
        </xdr:cNvPr>
        <xdr:cNvSpPr txBox="1"/>
      </xdr:nvSpPr>
      <xdr:spPr>
        <a:xfrm>
          <a:off x="3582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105427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F1712D43-6DE2-4156-B9F1-DE7BEDDE2E94}"/>
            </a:ext>
          </a:extLst>
        </xdr:cNvPr>
        <xdr:cNvSpPr txBox="1"/>
      </xdr:nvSpPr>
      <xdr:spPr>
        <a:xfrm>
          <a:off x="2705744" y="10392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92727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F9FB01AD-C447-475C-9F9B-BC38B05A4110}"/>
            </a:ext>
          </a:extLst>
        </xdr:cNvPr>
        <xdr:cNvSpPr txBox="1"/>
      </xdr:nvSpPr>
      <xdr:spPr>
        <a:xfrm>
          <a:off x="1816744" y="1037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121937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7360A78B-C510-4CBA-BE83-9FAB623F6BFD}"/>
            </a:ext>
          </a:extLst>
        </xdr:cNvPr>
        <xdr:cNvSpPr txBox="1"/>
      </xdr:nvSpPr>
      <xdr:spPr>
        <a:xfrm>
          <a:off x="927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54</xdr:row>
      <xdr:rowOff>95267</xdr:rowOff>
    </xdr:from>
    <xdr:ext cx="340478" cy="259045"/>
    <xdr:sp macro="" textlink="">
      <xdr:nvSpPr>
        <xdr:cNvPr id="199" name="n_1mainValue【橋りょう・トンネル】&#10;有形固定資産減価償却率">
          <a:extLst>
            <a:ext uri="{FF2B5EF4-FFF2-40B4-BE49-F238E27FC236}">
              <a16:creationId xmlns:a16="http://schemas.microsoft.com/office/drawing/2014/main" id="{D642D277-B046-4DD3-B266-4A239C98DBA9}"/>
            </a:ext>
          </a:extLst>
        </xdr:cNvPr>
        <xdr:cNvSpPr txBox="1"/>
      </xdr:nvSpPr>
      <xdr:spPr>
        <a:xfrm>
          <a:off x="3614361" y="93535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54</xdr:row>
      <xdr:rowOff>73677</xdr:rowOff>
    </xdr:from>
    <xdr:ext cx="340478" cy="259045"/>
    <xdr:sp macro="" textlink="">
      <xdr:nvSpPr>
        <xdr:cNvPr id="200" name="n_2mainValue【橋りょう・トンネル】&#10;有形固定資産減価償却率">
          <a:extLst>
            <a:ext uri="{FF2B5EF4-FFF2-40B4-BE49-F238E27FC236}">
              <a16:creationId xmlns:a16="http://schemas.microsoft.com/office/drawing/2014/main" id="{44E4AF7B-67E0-4182-AC42-17EDC0EF233C}"/>
            </a:ext>
          </a:extLst>
        </xdr:cNvPr>
        <xdr:cNvSpPr txBox="1"/>
      </xdr:nvSpPr>
      <xdr:spPr>
        <a:xfrm>
          <a:off x="2738061" y="93319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54</xdr:row>
      <xdr:rowOff>82567</xdr:rowOff>
    </xdr:from>
    <xdr:ext cx="340478" cy="259045"/>
    <xdr:sp macro="" textlink="">
      <xdr:nvSpPr>
        <xdr:cNvPr id="201" name="n_3mainValue【橋りょう・トンネル】&#10;有形固定資産減価償却率">
          <a:extLst>
            <a:ext uri="{FF2B5EF4-FFF2-40B4-BE49-F238E27FC236}">
              <a16:creationId xmlns:a16="http://schemas.microsoft.com/office/drawing/2014/main" id="{82A05EFC-E617-4688-89A7-DB6A3122EC1D}"/>
            </a:ext>
          </a:extLst>
        </xdr:cNvPr>
        <xdr:cNvSpPr txBox="1"/>
      </xdr:nvSpPr>
      <xdr:spPr>
        <a:xfrm>
          <a:off x="1849061" y="93408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170197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C190D9E2-8317-4445-A48B-CB949E3B8DCD}"/>
            </a:ext>
          </a:extLst>
        </xdr:cNvPr>
        <xdr:cNvSpPr txBox="1"/>
      </xdr:nvSpPr>
      <xdr:spPr>
        <a:xfrm>
          <a:off x="9277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12FCB62E-0F8E-4C58-B694-A051F0E913D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ABE52DAD-CCCE-4338-B41A-3BE20DEC648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884F8221-EC12-4378-B528-33FE7E409DC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AA148BF7-DDE0-48FB-9218-AFDA22981D0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732BA5F3-DCB3-4436-B936-CA72C3A5D5E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2A92F25A-3C9D-4BE6-8302-DB23FCD7602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C6489644-CFCB-48C2-8F32-22B39C031B8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C16FF87A-B732-4A2E-9135-CC7567700F1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5E1104CC-0D12-4597-8AFA-98F361D183E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867AE077-DEEB-48F3-AA63-EA455501AA7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945289B8-88B4-46B1-9106-C9CD07ABE1E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4E0F6C07-65F1-4065-BFB6-67AECEFBF9E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2DE72233-A3EF-4440-85BD-6D5C856B193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6145EEF7-CDE8-4C08-A614-E41EA59500DB}"/>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18390770-9D13-4E52-B39B-34A93AC7FDE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A0281EBF-F4BC-4D8A-B17C-694BC42DD5AC}"/>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9D6F2D2A-FD98-4308-B119-99C7DDDEAFC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1DE4004A-975F-4FCD-A655-65EA3009A91C}"/>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2CE6E9C4-17F3-49D3-BAF4-EA03FBFF6EE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F22281C0-B566-4161-9E67-2924817C6842}"/>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1AA371B2-5085-44C6-84AB-E6BFC2C128D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FA01585E-D3A7-43A0-998D-96EA38C48487}"/>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A4C209F8-B927-45D0-8748-FE9A8A76C53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3B3F7817-4607-4109-89F0-676A14518DBB}"/>
            </a:ext>
          </a:extLst>
        </xdr:cNvPr>
        <xdr:cNvCxnSpPr/>
      </xdr:nvCxnSpPr>
      <xdr:spPr>
        <a:xfrm flipV="1">
          <a:off x="10476865" y="9481096"/>
          <a:ext cx="0" cy="156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13028B99-C426-422D-BCFD-F464B3647D86}"/>
            </a:ext>
          </a:extLst>
        </xdr:cNvPr>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3B5232A6-08FE-4F37-ABCB-2727FE90C707}"/>
            </a:ext>
          </a:extLst>
        </xdr:cNvPr>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B0F81A23-C01E-44CC-94EB-F5C2FA17DF12}"/>
            </a:ext>
          </a:extLst>
        </xdr:cNvPr>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90F0FE44-4363-4FE1-BFC1-F19910B62A8C}"/>
            </a:ext>
          </a:extLst>
        </xdr:cNvPr>
        <xdr:cNvCxnSpPr/>
      </xdr:nvCxnSpPr>
      <xdr:spPr>
        <a:xfrm>
          <a:off x="10388600" y="948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1A517B15-9286-445D-98B4-9E4F280E2E3E}"/>
            </a:ext>
          </a:extLst>
        </xdr:cNvPr>
        <xdr:cNvSpPr txBox="1"/>
      </xdr:nvSpPr>
      <xdr:spPr>
        <a:xfrm>
          <a:off x="10515600" y="10667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154392AD-140D-4BB1-A0C3-7AC8C68C1485}"/>
            </a:ext>
          </a:extLst>
        </xdr:cNvPr>
        <xdr:cNvSpPr/>
      </xdr:nvSpPr>
      <xdr:spPr>
        <a:xfrm>
          <a:off x="10426700"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727EEC5B-1E40-4FBD-88BA-55C5C97A9448}"/>
            </a:ext>
          </a:extLst>
        </xdr:cNvPr>
        <xdr:cNvSpPr/>
      </xdr:nvSpPr>
      <xdr:spPr>
        <a:xfrm>
          <a:off x="9588500" y="108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EB09B67E-7003-447F-87EF-FC9AEF730ECC}"/>
            </a:ext>
          </a:extLst>
        </xdr:cNvPr>
        <xdr:cNvSpPr/>
      </xdr:nvSpPr>
      <xdr:spPr>
        <a:xfrm>
          <a:off x="8699500" y="108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BEA423D2-DCFB-433C-9CF4-3D4F6328A71D}"/>
            </a:ext>
          </a:extLst>
        </xdr:cNvPr>
        <xdr:cNvSpPr/>
      </xdr:nvSpPr>
      <xdr:spPr>
        <a:xfrm>
          <a:off x="7810500" y="1084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52132</xdr:rowOff>
    </xdr:from>
    <xdr:to>
      <xdr:col>36</xdr:col>
      <xdr:colOff>165100</xdr:colOff>
      <xdr:row>63</xdr:row>
      <xdr:rowOff>153732</xdr:rowOff>
    </xdr:to>
    <xdr:sp macro="" textlink="">
      <xdr:nvSpPr>
        <xdr:cNvPr id="236" name="フローチャート: 判断 235">
          <a:extLst>
            <a:ext uri="{FF2B5EF4-FFF2-40B4-BE49-F238E27FC236}">
              <a16:creationId xmlns:a16="http://schemas.microsoft.com/office/drawing/2014/main" id="{82824EC0-9FBA-4658-8D1D-02E5FF434316}"/>
            </a:ext>
          </a:extLst>
        </xdr:cNvPr>
        <xdr:cNvSpPr/>
      </xdr:nvSpPr>
      <xdr:spPr>
        <a:xfrm>
          <a:off x="6921500" y="10853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5636A9CA-052E-4639-A7A6-2AE093EFA01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450074D0-6F34-4A15-AB4D-A869B7DB5F1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E7814D8-508E-4D36-B1A2-36D91EAEEEA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E887E32-8672-40A9-9C2B-BFC5E9D1C24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3E3D56E-5351-4852-9754-44042B301F2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5183</xdr:rowOff>
    </xdr:from>
    <xdr:to>
      <xdr:col>55</xdr:col>
      <xdr:colOff>50800</xdr:colOff>
      <xdr:row>64</xdr:row>
      <xdr:rowOff>106783</xdr:rowOff>
    </xdr:to>
    <xdr:sp macro="" textlink="">
      <xdr:nvSpPr>
        <xdr:cNvPr id="242" name="楕円 241">
          <a:extLst>
            <a:ext uri="{FF2B5EF4-FFF2-40B4-BE49-F238E27FC236}">
              <a16:creationId xmlns:a16="http://schemas.microsoft.com/office/drawing/2014/main" id="{86587B0D-EB4D-4EFF-B717-50AF2254C967}"/>
            </a:ext>
          </a:extLst>
        </xdr:cNvPr>
        <xdr:cNvSpPr/>
      </xdr:nvSpPr>
      <xdr:spPr>
        <a:xfrm>
          <a:off x="10426700" y="10977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91560</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89EED585-8C34-43FB-877C-CF952917EB69}"/>
            </a:ext>
          </a:extLst>
        </xdr:cNvPr>
        <xdr:cNvSpPr txBox="1"/>
      </xdr:nvSpPr>
      <xdr:spPr>
        <a:xfrm>
          <a:off x="10515600" y="10892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5405</xdr:rowOff>
    </xdr:from>
    <xdr:to>
      <xdr:col>50</xdr:col>
      <xdr:colOff>165100</xdr:colOff>
      <xdr:row>64</xdr:row>
      <xdr:rowOff>107005</xdr:rowOff>
    </xdr:to>
    <xdr:sp macro="" textlink="">
      <xdr:nvSpPr>
        <xdr:cNvPr id="244" name="楕円 243">
          <a:extLst>
            <a:ext uri="{FF2B5EF4-FFF2-40B4-BE49-F238E27FC236}">
              <a16:creationId xmlns:a16="http://schemas.microsoft.com/office/drawing/2014/main" id="{9DA5392D-3562-40DA-80FC-54109C90D282}"/>
            </a:ext>
          </a:extLst>
        </xdr:cNvPr>
        <xdr:cNvSpPr/>
      </xdr:nvSpPr>
      <xdr:spPr>
        <a:xfrm>
          <a:off x="9588500" y="1097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55983</xdr:rowOff>
    </xdr:from>
    <xdr:to>
      <xdr:col>55</xdr:col>
      <xdr:colOff>0</xdr:colOff>
      <xdr:row>64</xdr:row>
      <xdr:rowOff>56205</xdr:rowOff>
    </xdr:to>
    <xdr:cxnSp macro="">
      <xdr:nvCxnSpPr>
        <xdr:cNvPr id="245" name="直線コネクタ 244">
          <a:extLst>
            <a:ext uri="{FF2B5EF4-FFF2-40B4-BE49-F238E27FC236}">
              <a16:creationId xmlns:a16="http://schemas.microsoft.com/office/drawing/2014/main" id="{4A3499E9-8B9E-47EB-8B41-6BD994B7C905}"/>
            </a:ext>
          </a:extLst>
        </xdr:cNvPr>
        <xdr:cNvCxnSpPr/>
      </xdr:nvCxnSpPr>
      <xdr:spPr>
        <a:xfrm flipV="1">
          <a:off x="9639300" y="11028783"/>
          <a:ext cx="838200" cy="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5910</xdr:rowOff>
    </xdr:from>
    <xdr:to>
      <xdr:col>46</xdr:col>
      <xdr:colOff>38100</xdr:colOff>
      <xdr:row>64</xdr:row>
      <xdr:rowOff>107510</xdr:rowOff>
    </xdr:to>
    <xdr:sp macro="" textlink="">
      <xdr:nvSpPr>
        <xdr:cNvPr id="246" name="楕円 245">
          <a:extLst>
            <a:ext uri="{FF2B5EF4-FFF2-40B4-BE49-F238E27FC236}">
              <a16:creationId xmlns:a16="http://schemas.microsoft.com/office/drawing/2014/main" id="{C33095A9-E28E-4A03-B667-2D663259D63B}"/>
            </a:ext>
          </a:extLst>
        </xdr:cNvPr>
        <xdr:cNvSpPr/>
      </xdr:nvSpPr>
      <xdr:spPr>
        <a:xfrm>
          <a:off x="8699500" y="1097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56205</xdr:rowOff>
    </xdr:from>
    <xdr:to>
      <xdr:col>50</xdr:col>
      <xdr:colOff>114300</xdr:colOff>
      <xdr:row>64</xdr:row>
      <xdr:rowOff>56710</xdr:rowOff>
    </xdr:to>
    <xdr:cxnSp macro="">
      <xdr:nvCxnSpPr>
        <xdr:cNvPr id="247" name="直線コネクタ 246">
          <a:extLst>
            <a:ext uri="{FF2B5EF4-FFF2-40B4-BE49-F238E27FC236}">
              <a16:creationId xmlns:a16="http://schemas.microsoft.com/office/drawing/2014/main" id="{3467915C-E62D-4883-A5FB-C03EFCF5CB3A}"/>
            </a:ext>
          </a:extLst>
        </xdr:cNvPr>
        <xdr:cNvCxnSpPr/>
      </xdr:nvCxnSpPr>
      <xdr:spPr>
        <a:xfrm flipV="1">
          <a:off x="8750300" y="11029005"/>
          <a:ext cx="889000" cy="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11337</xdr:rowOff>
    </xdr:from>
    <xdr:to>
      <xdr:col>41</xdr:col>
      <xdr:colOff>101600</xdr:colOff>
      <xdr:row>64</xdr:row>
      <xdr:rowOff>112937</xdr:rowOff>
    </xdr:to>
    <xdr:sp macro="" textlink="">
      <xdr:nvSpPr>
        <xdr:cNvPr id="248" name="楕円 247">
          <a:extLst>
            <a:ext uri="{FF2B5EF4-FFF2-40B4-BE49-F238E27FC236}">
              <a16:creationId xmlns:a16="http://schemas.microsoft.com/office/drawing/2014/main" id="{E71C7F20-9A75-4ECC-9044-4033D0EF7E87}"/>
            </a:ext>
          </a:extLst>
        </xdr:cNvPr>
        <xdr:cNvSpPr/>
      </xdr:nvSpPr>
      <xdr:spPr>
        <a:xfrm>
          <a:off x="7810500" y="1098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56710</xdr:rowOff>
    </xdr:from>
    <xdr:to>
      <xdr:col>45</xdr:col>
      <xdr:colOff>177800</xdr:colOff>
      <xdr:row>64</xdr:row>
      <xdr:rowOff>62137</xdr:rowOff>
    </xdr:to>
    <xdr:cxnSp macro="">
      <xdr:nvCxnSpPr>
        <xdr:cNvPr id="249" name="直線コネクタ 248">
          <a:extLst>
            <a:ext uri="{FF2B5EF4-FFF2-40B4-BE49-F238E27FC236}">
              <a16:creationId xmlns:a16="http://schemas.microsoft.com/office/drawing/2014/main" id="{57FAF039-536A-4A13-8178-657FB01E23EE}"/>
            </a:ext>
          </a:extLst>
        </xdr:cNvPr>
        <xdr:cNvCxnSpPr/>
      </xdr:nvCxnSpPr>
      <xdr:spPr>
        <a:xfrm flipV="1">
          <a:off x="7861300" y="11029510"/>
          <a:ext cx="889000" cy="5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23973</xdr:rowOff>
    </xdr:from>
    <xdr:to>
      <xdr:col>36</xdr:col>
      <xdr:colOff>165100</xdr:colOff>
      <xdr:row>64</xdr:row>
      <xdr:rowOff>125573</xdr:rowOff>
    </xdr:to>
    <xdr:sp macro="" textlink="">
      <xdr:nvSpPr>
        <xdr:cNvPr id="250" name="楕円 249">
          <a:extLst>
            <a:ext uri="{FF2B5EF4-FFF2-40B4-BE49-F238E27FC236}">
              <a16:creationId xmlns:a16="http://schemas.microsoft.com/office/drawing/2014/main" id="{C1FBD28E-9716-417F-98A6-5212486EB1BC}"/>
            </a:ext>
          </a:extLst>
        </xdr:cNvPr>
        <xdr:cNvSpPr/>
      </xdr:nvSpPr>
      <xdr:spPr>
        <a:xfrm>
          <a:off x="6921500" y="10996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62137</xdr:rowOff>
    </xdr:from>
    <xdr:to>
      <xdr:col>41</xdr:col>
      <xdr:colOff>50800</xdr:colOff>
      <xdr:row>64</xdr:row>
      <xdr:rowOff>74773</xdr:rowOff>
    </xdr:to>
    <xdr:cxnSp macro="">
      <xdr:nvCxnSpPr>
        <xdr:cNvPr id="251" name="直線コネクタ 250">
          <a:extLst>
            <a:ext uri="{FF2B5EF4-FFF2-40B4-BE49-F238E27FC236}">
              <a16:creationId xmlns:a16="http://schemas.microsoft.com/office/drawing/2014/main" id="{68534883-BCF2-43E6-A7B8-3F4BC21C0E6B}"/>
            </a:ext>
          </a:extLst>
        </xdr:cNvPr>
        <xdr:cNvCxnSpPr/>
      </xdr:nvCxnSpPr>
      <xdr:spPr>
        <a:xfrm flipV="1">
          <a:off x="6972300" y="11034937"/>
          <a:ext cx="889000" cy="1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9066F021-3A7C-458A-8E9A-343F7029EDD4}"/>
            </a:ext>
          </a:extLst>
        </xdr:cNvPr>
        <xdr:cNvSpPr txBox="1"/>
      </xdr:nvSpPr>
      <xdr:spPr>
        <a:xfrm>
          <a:off x="9281505" y="10594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5FDAF30B-E474-4DB7-804C-A2C95F32B697}"/>
            </a:ext>
          </a:extLst>
        </xdr:cNvPr>
        <xdr:cNvSpPr txBox="1"/>
      </xdr:nvSpPr>
      <xdr:spPr>
        <a:xfrm>
          <a:off x="8405205" y="10609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39CCFD32-95D0-4CBC-8F46-378A9EABFCD7}"/>
            </a:ext>
          </a:extLst>
        </xdr:cNvPr>
        <xdr:cNvSpPr txBox="1"/>
      </xdr:nvSpPr>
      <xdr:spPr>
        <a:xfrm>
          <a:off x="7516205" y="106201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170259</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457D8825-D41B-432A-B92E-0496D6E85D09}"/>
            </a:ext>
          </a:extLst>
        </xdr:cNvPr>
        <xdr:cNvSpPr txBox="1"/>
      </xdr:nvSpPr>
      <xdr:spPr>
        <a:xfrm>
          <a:off x="6627205" y="106287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98132</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A89173C8-29F7-4640-829A-41BD5FAA66A2}"/>
            </a:ext>
          </a:extLst>
        </xdr:cNvPr>
        <xdr:cNvSpPr txBox="1"/>
      </xdr:nvSpPr>
      <xdr:spPr>
        <a:xfrm>
          <a:off x="9327095" y="11070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98637</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A4E7E60A-B2B1-491B-BE9F-35E2D9B4A863}"/>
            </a:ext>
          </a:extLst>
        </xdr:cNvPr>
        <xdr:cNvSpPr txBox="1"/>
      </xdr:nvSpPr>
      <xdr:spPr>
        <a:xfrm>
          <a:off x="8450795" y="1107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104064</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5E68D54C-D40C-46CA-99AF-B5FB4C6B0017}"/>
            </a:ext>
          </a:extLst>
        </xdr:cNvPr>
        <xdr:cNvSpPr txBox="1"/>
      </xdr:nvSpPr>
      <xdr:spPr>
        <a:xfrm>
          <a:off x="7561795" y="11076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116700</xdr:rowOff>
    </xdr:from>
    <xdr:ext cx="534377" cy="259045"/>
    <xdr:sp macro="" textlink="">
      <xdr:nvSpPr>
        <xdr:cNvPr id="259" name="n_4mainValue【橋りょう・トンネル】&#10;一人当たり有形固定資産（償却資産）額">
          <a:extLst>
            <a:ext uri="{FF2B5EF4-FFF2-40B4-BE49-F238E27FC236}">
              <a16:creationId xmlns:a16="http://schemas.microsoft.com/office/drawing/2014/main" id="{2F700008-0440-4ECD-9A97-6AB17E660791}"/>
            </a:ext>
          </a:extLst>
        </xdr:cNvPr>
        <xdr:cNvSpPr txBox="1"/>
      </xdr:nvSpPr>
      <xdr:spPr>
        <a:xfrm>
          <a:off x="6705111" y="11089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1DA2D5DF-4DD9-478C-8CA2-1472C68EF17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353AE5B7-FA23-47E9-BA66-38B033BBF09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E91D999D-4A3B-4271-8C71-AC12A9193D1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237A0A96-62D7-4657-A50F-8004752FE19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8D8D46A0-A771-4FAD-9724-AF32D0AC308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F5FCD586-CB67-4602-BFD8-170D76B8290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325B728C-3D6D-4338-AC6C-C6C3EB19F22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9BCB657E-4729-416A-8BED-F401F4C13EE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7430494A-CD47-4443-9813-0F287A56E85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5209AF3-9481-4739-A9D1-C82FB7A8C82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888CFF10-82FF-4E61-84D5-55044F14C66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72F83D73-BEB7-48F1-8877-9A487A2D26C9}"/>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4627D948-DE64-46A4-BB36-6D64F6B0F99A}"/>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532D51C3-E9E7-4937-8ED4-0AB4C1A0450F}"/>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9B5D7F64-C9AB-41E3-8826-F702583B8D4F}"/>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99902B30-35BC-476B-A744-68D3CEF2961B}"/>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A9CEC096-E6B0-4807-8C49-3B674026B7EF}"/>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31EC0D16-D277-4C13-9475-33F793A6C23F}"/>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5E558A63-E261-4A74-9C1E-56C20DEAE939}"/>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217047CC-590D-4715-93A5-0AF97277AA32}"/>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790ADBCE-AAF9-425E-8175-3395803610B5}"/>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761BEC69-28B9-4826-A340-3A111FCD691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26520FFA-5221-47C1-B86B-289F7E9F918B}"/>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89E68A3B-6050-40EC-86B8-A0688600D19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BA12E1DF-768D-43AF-A7A4-F09F8916C5C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3529A338-2295-4416-8363-83F0C84621E1}"/>
            </a:ext>
          </a:extLst>
        </xdr:cNvPr>
        <xdr:cNvCxnSpPr/>
      </xdr:nvCxnSpPr>
      <xdr:spPr>
        <a:xfrm flipV="1">
          <a:off x="4634865"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71514F71-CCE1-42A0-95D6-337B04205122}"/>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F9ECFD2D-C18A-43F1-BC37-200B570EC315}"/>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5F6C45C6-368A-4432-A2AB-9E02F80F6766}"/>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0942B6F3-FE76-4FBC-8D38-7C540F6530D1}"/>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13079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623FFD70-79A6-48DF-B4FF-C34C4D96EAAC}"/>
            </a:ext>
          </a:extLst>
        </xdr:cNvPr>
        <xdr:cNvSpPr txBox="1"/>
      </xdr:nvSpPr>
      <xdr:spPr>
        <a:xfrm>
          <a:off x="4673600" y="14243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EA6847D9-84E4-47E8-A5BA-F9DF22A86464}"/>
            </a:ext>
          </a:extLst>
        </xdr:cNvPr>
        <xdr:cNvSpPr/>
      </xdr:nvSpPr>
      <xdr:spPr>
        <a:xfrm>
          <a:off x="4584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A76CE433-0BE8-4C6C-A296-D6E9DC0BFFBF}"/>
            </a:ext>
          </a:extLst>
        </xdr:cNvPr>
        <xdr:cNvSpPr/>
      </xdr:nvSpPr>
      <xdr:spPr>
        <a:xfrm>
          <a:off x="3746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4A5B8BF6-E762-4BFF-89E4-8635F76B27FD}"/>
            </a:ext>
          </a:extLst>
        </xdr:cNvPr>
        <xdr:cNvSpPr/>
      </xdr:nvSpPr>
      <xdr:spPr>
        <a:xfrm>
          <a:off x="2857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B1C56F93-45A8-452E-942D-B6E98E0C4D49}"/>
            </a:ext>
          </a:extLst>
        </xdr:cNvPr>
        <xdr:cNvSpPr/>
      </xdr:nvSpPr>
      <xdr:spPr>
        <a:xfrm>
          <a:off x="1968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95" name="フローチャート: 判断 294">
          <a:extLst>
            <a:ext uri="{FF2B5EF4-FFF2-40B4-BE49-F238E27FC236}">
              <a16:creationId xmlns:a16="http://schemas.microsoft.com/office/drawing/2014/main" id="{29D37F8E-6A05-48C5-9B5A-52D8A5FF3011}"/>
            </a:ext>
          </a:extLst>
        </xdr:cNvPr>
        <xdr:cNvSpPr/>
      </xdr:nvSpPr>
      <xdr:spPr>
        <a:xfrm>
          <a:off x="1079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60B7CF23-C488-4AC2-B4F9-CB0090FD72A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761D471-45BD-4743-BE66-C5B2A28EF6C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591248D-B6A9-4FAF-B409-1A6FDDD6808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E4304F8-8E9B-46C1-8DD4-78D8696F5F3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E73AFAF-D8B1-47AF-B7D2-FFBF294046F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62412</xdr:rowOff>
    </xdr:from>
    <xdr:to>
      <xdr:col>24</xdr:col>
      <xdr:colOff>114300</xdr:colOff>
      <xdr:row>81</xdr:row>
      <xdr:rowOff>164012</xdr:rowOff>
    </xdr:to>
    <xdr:sp macro="" textlink="">
      <xdr:nvSpPr>
        <xdr:cNvPr id="301" name="楕円 300">
          <a:extLst>
            <a:ext uri="{FF2B5EF4-FFF2-40B4-BE49-F238E27FC236}">
              <a16:creationId xmlns:a16="http://schemas.microsoft.com/office/drawing/2014/main" id="{D0FF4522-C025-46CD-B021-BB1CCB32AB6D}"/>
            </a:ext>
          </a:extLst>
        </xdr:cNvPr>
        <xdr:cNvSpPr/>
      </xdr:nvSpPr>
      <xdr:spPr>
        <a:xfrm>
          <a:off x="4584700" y="1394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85289</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2B105769-F44E-4AE2-9AE4-F1781C17ECD1}"/>
            </a:ext>
          </a:extLst>
        </xdr:cNvPr>
        <xdr:cNvSpPr txBox="1"/>
      </xdr:nvSpPr>
      <xdr:spPr>
        <a:xfrm>
          <a:off x="4673600" y="13801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11793</xdr:rowOff>
    </xdr:from>
    <xdr:to>
      <xdr:col>20</xdr:col>
      <xdr:colOff>38100</xdr:colOff>
      <xdr:row>81</xdr:row>
      <xdr:rowOff>113393</xdr:rowOff>
    </xdr:to>
    <xdr:sp macro="" textlink="">
      <xdr:nvSpPr>
        <xdr:cNvPr id="303" name="楕円 302">
          <a:extLst>
            <a:ext uri="{FF2B5EF4-FFF2-40B4-BE49-F238E27FC236}">
              <a16:creationId xmlns:a16="http://schemas.microsoft.com/office/drawing/2014/main" id="{43417F7B-827B-47ED-8CCD-C48DF6AC691D}"/>
            </a:ext>
          </a:extLst>
        </xdr:cNvPr>
        <xdr:cNvSpPr/>
      </xdr:nvSpPr>
      <xdr:spPr>
        <a:xfrm>
          <a:off x="3746500" y="1389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62593</xdr:rowOff>
    </xdr:from>
    <xdr:to>
      <xdr:col>24</xdr:col>
      <xdr:colOff>63500</xdr:colOff>
      <xdr:row>81</xdr:row>
      <xdr:rowOff>113212</xdr:rowOff>
    </xdr:to>
    <xdr:cxnSp macro="">
      <xdr:nvCxnSpPr>
        <xdr:cNvPr id="304" name="直線コネクタ 303">
          <a:extLst>
            <a:ext uri="{FF2B5EF4-FFF2-40B4-BE49-F238E27FC236}">
              <a16:creationId xmlns:a16="http://schemas.microsoft.com/office/drawing/2014/main" id="{A0322050-8475-46CD-8EA9-EF77F47D9372}"/>
            </a:ext>
          </a:extLst>
        </xdr:cNvPr>
        <xdr:cNvCxnSpPr/>
      </xdr:nvCxnSpPr>
      <xdr:spPr>
        <a:xfrm>
          <a:off x="3797300" y="13950043"/>
          <a:ext cx="8382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129358</xdr:rowOff>
    </xdr:from>
    <xdr:to>
      <xdr:col>15</xdr:col>
      <xdr:colOff>101600</xdr:colOff>
      <xdr:row>81</xdr:row>
      <xdr:rowOff>59508</xdr:rowOff>
    </xdr:to>
    <xdr:sp macro="" textlink="">
      <xdr:nvSpPr>
        <xdr:cNvPr id="305" name="楕円 304">
          <a:extLst>
            <a:ext uri="{FF2B5EF4-FFF2-40B4-BE49-F238E27FC236}">
              <a16:creationId xmlns:a16="http://schemas.microsoft.com/office/drawing/2014/main" id="{63C63FEF-2CBF-4E4D-825C-2BD5431DB066}"/>
            </a:ext>
          </a:extLst>
        </xdr:cNvPr>
        <xdr:cNvSpPr/>
      </xdr:nvSpPr>
      <xdr:spPr>
        <a:xfrm>
          <a:off x="2857500" y="1384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8708</xdr:rowOff>
    </xdr:from>
    <xdr:to>
      <xdr:col>19</xdr:col>
      <xdr:colOff>177800</xdr:colOff>
      <xdr:row>81</xdr:row>
      <xdr:rowOff>62593</xdr:rowOff>
    </xdr:to>
    <xdr:cxnSp macro="">
      <xdr:nvCxnSpPr>
        <xdr:cNvPr id="306" name="直線コネクタ 305">
          <a:extLst>
            <a:ext uri="{FF2B5EF4-FFF2-40B4-BE49-F238E27FC236}">
              <a16:creationId xmlns:a16="http://schemas.microsoft.com/office/drawing/2014/main" id="{EFCB7E2A-39F6-44D1-B322-EFD63EEA42D5}"/>
            </a:ext>
          </a:extLst>
        </xdr:cNvPr>
        <xdr:cNvCxnSpPr/>
      </xdr:nvCxnSpPr>
      <xdr:spPr>
        <a:xfrm>
          <a:off x="2908300" y="13896158"/>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13426</xdr:rowOff>
    </xdr:from>
    <xdr:to>
      <xdr:col>10</xdr:col>
      <xdr:colOff>165100</xdr:colOff>
      <xdr:row>81</xdr:row>
      <xdr:rowOff>115026</xdr:rowOff>
    </xdr:to>
    <xdr:sp macro="" textlink="">
      <xdr:nvSpPr>
        <xdr:cNvPr id="307" name="楕円 306">
          <a:extLst>
            <a:ext uri="{FF2B5EF4-FFF2-40B4-BE49-F238E27FC236}">
              <a16:creationId xmlns:a16="http://schemas.microsoft.com/office/drawing/2014/main" id="{00030F63-CEF0-4438-9874-38B03673CF60}"/>
            </a:ext>
          </a:extLst>
        </xdr:cNvPr>
        <xdr:cNvSpPr/>
      </xdr:nvSpPr>
      <xdr:spPr>
        <a:xfrm>
          <a:off x="1968500" y="1390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8708</xdr:rowOff>
    </xdr:from>
    <xdr:to>
      <xdr:col>15</xdr:col>
      <xdr:colOff>50800</xdr:colOff>
      <xdr:row>81</xdr:row>
      <xdr:rowOff>64226</xdr:rowOff>
    </xdr:to>
    <xdr:cxnSp macro="">
      <xdr:nvCxnSpPr>
        <xdr:cNvPr id="308" name="直線コネクタ 307">
          <a:extLst>
            <a:ext uri="{FF2B5EF4-FFF2-40B4-BE49-F238E27FC236}">
              <a16:creationId xmlns:a16="http://schemas.microsoft.com/office/drawing/2014/main" id="{23D7310B-E4A8-44E0-ABBE-E84A5A5E97F6}"/>
            </a:ext>
          </a:extLst>
        </xdr:cNvPr>
        <xdr:cNvCxnSpPr/>
      </xdr:nvCxnSpPr>
      <xdr:spPr>
        <a:xfrm flipV="1">
          <a:off x="2019300" y="13896158"/>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144055</xdr:rowOff>
    </xdr:from>
    <xdr:to>
      <xdr:col>6</xdr:col>
      <xdr:colOff>38100</xdr:colOff>
      <xdr:row>81</xdr:row>
      <xdr:rowOff>74205</xdr:rowOff>
    </xdr:to>
    <xdr:sp macro="" textlink="">
      <xdr:nvSpPr>
        <xdr:cNvPr id="309" name="楕円 308">
          <a:extLst>
            <a:ext uri="{FF2B5EF4-FFF2-40B4-BE49-F238E27FC236}">
              <a16:creationId xmlns:a16="http://schemas.microsoft.com/office/drawing/2014/main" id="{1271D6E2-1A18-427D-9B9F-0A3E87813C6E}"/>
            </a:ext>
          </a:extLst>
        </xdr:cNvPr>
        <xdr:cNvSpPr/>
      </xdr:nvSpPr>
      <xdr:spPr>
        <a:xfrm>
          <a:off x="1079500" y="1386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23405</xdr:rowOff>
    </xdr:from>
    <xdr:to>
      <xdr:col>10</xdr:col>
      <xdr:colOff>114300</xdr:colOff>
      <xdr:row>81</xdr:row>
      <xdr:rowOff>64226</xdr:rowOff>
    </xdr:to>
    <xdr:cxnSp macro="">
      <xdr:nvCxnSpPr>
        <xdr:cNvPr id="310" name="直線コネクタ 309">
          <a:extLst>
            <a:ext uri="{FF2B5EF4-FFF2-40B4-BE49-F238E27FC236}">
              <a16:creationId xmlns:a16="http://schemas.microsoft.com/office/drawing/2014/main" id="{42C873C3-58DD-49EC-84FA-E257BBC8531A}"/>
            </a:ext>
          </a:extLst>
        </xdr:cNvPr>
        <xdr:cNvCxnSpPr/>
      </xdr:nvCxnSpPr>
      <xdr:spPr>
        <a:xfrm>
          <a:off x="1130300" y="13910855"/>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158404</xdr:rowOff>
    </xdr:from>
    <xdr:ext cx="405111" cy="259045"/>
    <xdr:sp macro="" textlink="">
      <xdr:nvSpPr>
        <xdr:cNvPr id="311" name="n_1aveValue【公営住宅】&#10;有形固定資産減価償却率">
          <a:extLst>
            <a:ext uri="{FF2B5EF4-FFF2-40B4-BE49-F238E27FC236}">
              <a16:creationId xmlns:a16="http://schemas.microsoft.com/office/drawing/2014/main" id="{145D89B8-9693-42A5-B38D-3C0D0F9D89B3}"/>
            </a:ext>
          </a:extLst>
        </xdr:cNvPr>
        <xdr:cNvSpPr txBox="1"/>
      </xdr:nvSpPr>
      <xdr:spPr>
        <a:xfrm>
          <a:off x="3582044" y="1438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119215</xdr:rowOff>
    </xdr:from>
    <xdr:ext cx="405111" cy="259045"/>
    <xdr:sp macro="" textlink="">
      <xdr:nvSpPr>
        <xdr:cNvPr id="312" name="n_2aveValue【公営住宅】&#10;有形固定資産減価償却率">
          <a:extLst>
            <a:ext uri="{FF2B5EF4-FFF2-40B4-BE49-F238E27FC236}">
              <a16:creationId xmlns:a16="http://schemas.microsoft.com/office/drawing/2014/main" id="{DE7CA096-F4FD-4BF5-86AF-0DEA1A89ED36}"/>
            </a:ext>
          </a:extLst>
        </xdr:cNvPr>
        <xdr:cNvSpPr txBox="1"/>
      </xdr:nvSpPr>
      <xdr:spPr>
        <a:xfrm>
          <a:off x="2705744" y="1434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81659</xdr:rowOff>
    </xdr:from>
    <xdr:ext cx="405111" cy="259045"/>
    <xdr:sp macro="" textlink="">
      <xdr:nvSpPr>
        <xdr:cNvPr id="313" name="n_3aveValue【公営住宅】&#10;有形固定資産減価償却率">
          <a:extLst>
            <a:ext uri="{FF2B5EF4-FFF2-40B4-BE49-F238E27FC236}">
              <a16:creationId xmlns:a16="http://schemas.microsoft.com/office/drawing/2014/main" id="{20D87AA8-5C28-44D1-A858-94401896DB62}"/>
            </a:ext>
          </a:extLst>
        </xdr:cNvPr>
        <xdr:cNvSpPr txBox="1"/>
      </xdr:nvSpPr>
      <xdr:spPr>
        <a:xfrm>
          <a:off x="1816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114316</xdr:rowOff>
    </xdr:from>
    <xdr:ext cx="405111" cy="259045"/>
    <xdr:sp macro="" textlink="">
      <xdr:nvSpPr>
        <xdr:cNvPr id="314" name="n_4aveValue【公営住宅】&#10;有形固定資産減価償却率">
          <a:extLst>
            <a:ext uri="{FF2B5EF4-FFF2-40B4-BE49-F238E27FC236}">
              <a16:creationId xmlns:a16="http://schemas.microsoft.com/office/drawing/2014/main" id="{63CB1C8F-32F4-413F-BAC8-2BA22594BAA4}"/>
            </a:ext>
          </a:extLst>
        </xdr:cNvPr>
        <xdr:cNvSpPr txBox="1"/>
      </xdr:nvSpPr>
      <xdr:spPr>
        <a:xfrm>
          <a:off x="927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129920</xdr:rowOff>
    </xdr:from>
    <xdr:ext cx="405111" cy="259045"/>
    <xdr:sp macro="" textlink="">
      <xdr:nvSpPr>
        <xdr:cNvPr id="315" name="n_1mainValue【公営住宅】&#10;有形固定資産減価償却率">
          <a:extLst>
            <a:ext uri="{FF2B5EF4-FFF2-40B4-BE49-F238E27FC236}">
              <a16:creationId xmlns:a16="http://schemas.microsoft.com/office/drawing/2014/main" id="{0D848886-7C9C-4141-BC81-10045828D4D0}"/>
            </a:ext>
          </a:extLst>
        </xdr:cNvPr>
        <xdr:cNvSpPr txBox="1"/>
      </xdr:nvSpPr>
      <xdr:spPr>
        <a:xfrm>
          <a:off x="3582044" y="1367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76035</xdr:rowOff>
    </xdr:from>
    <xdr:ext cx="405111" cy="259045"/>
    <xdr:sp macro="" textlink="">
      <xdr:nvSpPr>
        <xdr:cNvPr id="316" name="n_2mainValue【公営住宅】&#10;有形固定資産減価償却率">
          <a:extLst>
            <a:ext uri="{FF2B5EF4-FFF2-40B4-BE49-F238E27FC236}">
              <a16:creationId xmlns:a16="http://schemas.microsoft.com/office/drawing/2014/main" id="{FFDC49A2-06B6-48C9-BB68-59820DB16A88}"/>
            </a:ext>
          </a:extLst>
        </xdr:cNvPr>
        <xdr:cNvSpPr txBox="1"/>
      </xdr:nvSpPr>
      <xdr:spPr>
        <a:xfrm>
          <a:off x="2705744" y="13620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131553</xdr:rowOff>
    </xdr:from>
    <xdr:ext cx="405111" cy="259045"/>
    <xdr:sp macro="" textlink="">
      <xdr:nvSpPr>
        <xdr:cNvPr id="317" name="n_3mainValue【公営住宅】&#10;有形固定資産減価償却率">
          <a:extLst>
            <a:ext uri="{FF2B5EF4-FFF2-40B4-BE49-F238E27FC236}">
              <a16:creationId xmlns:a16="http://schemas.microsoft.com/office/drawing/2014/main" id="{E32266A6-C72E-41C4-8A63-D52317F82632}"/>
            </a:ext>
          </a:extLst>
        </xdr:cNvPr>
        <xdr:cNvSpPr txBox="1"/>
      </xdr:nvSpPr>
      <xdr:spPr>
        <a:xfrm>
          <a:off x="1816744" y="1367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90732</xdr:rowOff>
    </xdr:from>
    <xdr:ext cx="405111" cy="259045"/>
    <xdr:sp macro="" textlink="">
      <xdr:nvSpPr>
        <xdr:cNvPr id="318" name="n_4mainValue【公営住宅】&#10;有形固定資産減価償却率">
          <a:extLst>
            <a:ext uri="{FF2B5EF4-FFF2-40B4-BE49-F238E27FC236}">
              <a16:creationId xmlns:a16="http://schemas.microsoft.com/office/drawing/2014/main" id="{59467280-90B8-4421-82D3-F28E2FFC2AA1}"/>
            </a:ext>
          </a:extLst>
        </xdr:cNvPr>
        <xdr:cNvSpPr txBox="1"/>
      </xdr:nvSpPr>
      <xdr:spPr>
        <a:xfrm>
          <a:off x="927744" y="13635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653CC507-26FF-457B-88F8-350B02E52BA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BA66C5BF-5A31-4B19-B697-559A7339BC8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C4A6D9D4-7851-4C6A-8AEF-AD40504294B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DF331665-5FF4-4227-B33A-AF7711AA1CE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D7259D8A-1BDF-4FA8-95F6-69AF9DAEDDE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F3F06CB8-CEE1-40B8-B7CC-8EDA91DFC7A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D0A13BA2-6D12-4CFF-9818-08D1C161002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3EF01794-E69F-4EE3-81FF-8E74ABE1940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55CDFC48-FCD9-40AC-AE76-12C365024BF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6C8599E6-D9CB-4BA6-9771-2F473793E3A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6A57A731-740F-490D-9BE2-0250F5724ADF}"/>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CD22E2BE-BBE3-422E-80A9-A4C8A583C99A}"/>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D8AF4895-EDD1-4FC9-8916-2B4477174DF3}"/>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EE81BCD7-B2A0-4008-AE49-5EFE5026C3C4}"/>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F704E466-D9DB-4288-B8A0-33C60F47673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BA5E5CBD-4919-4610-B68F-E3748A6D13DA}"/>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3A8268A2-5514-4325-A5B7-4BF69DCEA088}"/>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929D770C-5109-4518-9355-692C1A20A042}"/>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F27FDDD4-1DD3-4006-9B5F-469FF745DA93}"/>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1DB2476C-BBDA-4584-A715-645485D1B19B}"/>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1ACB4F3B-53CC-4FD5-9BCB-B50CDDD9DC7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ADE448E3-1D65-48D4-B15C-C524A7D20BAB}"/>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8325C8DC-08F4-46D4-BD0C-C417C4ADF36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14502CA2-3081-4F1C-AE15-FD06E7890068}"/>
            </a:ext>
          </a:extLst>
        </xdr:cNvPr>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EAC61C88-BDA4-4847-9369-6DA972046C8E}"/>
            </a:ext>
          </a:extLst>
        </xdr:cNvPr>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66E77B92-24C8-445F-BB95-DB640621BDEF}"/>
            </a:ext>
          </a:extLst>
        </xdr:cNvPr>
        <xdr:cNvCxnSpPr/>
      </xdr:nvCxnSpPr>
      <xdr:spPr>
        <a:xfrm>
          <a:off x="10388600"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1492BD71-57CD-44A7-B349-1343C9683D9B}"/>
            </a:ext>
          </a:extLst>
        </xdr:cNvPr>
        <xdr:cNvSpPr txBox="1"/>
      </xdr:nvSpPr>
      <xdr:spPr>
        <a:xfrm>
          <a:off x="10515600" y="133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4C05CD33-B472-4FEB-8710-D3D30C8A44F3}"/>
            </a:ext>
          </a:extLst>
        </xdr:cNvPr>
        <xdr:cNvCxnSpPr/>
      </xdr:nvCxnSpPr>
      <xdr:spPr>
        <a:xfrm>
          <a:off x="10388600"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91330</xdr:rowOff>
    </xdr:from>
    <xdr:ext cx="469744" cy="259045"/>
    <xdr:sp macro="" textlink="">
      <xdr:nvSpPr>
        <xdr:cNvPr id="347" name="【公営住宅】&#10;一人当たり面積平均値テキスト">
          <a:extLst>
            <a:ext uri="{FF2B5EF4-FFF2-40B4-BE49-F238E27FC236}">
              <a16:creationId xmlns:a16="http://schemas.microsoft.com/office/drawing/2014/main" id="{955BE6B7-1897-40D4-B47E-5B2162DFBB66}"/>
            </a:ext>
          </a:extLst>
        </xdr:cNvPr>
        <xdr:cNvSpPr txBox="1"/>
      </xdr:nvSpPr>
      <xdr:spPr>
        <a:xfrm>
          <a:off x="10515600" y="14493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088A2FDB-A3A2-4EF4-8734-217A9D85BD06}"/>
            </a:ext>
          </a:extLst>
        </xdr:cNvPr>
        <xdr:cNvSpPr/>
      </xdr:nvSpPr>
      <xdr:spPr>
        <a:xfrm>
          <a:off x="10426700" y="1464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000E9303-24F9-4F65-B614-65B5F9EC5650}"/>
            </a:ext>
          </a:extLst>
        </xdr:cNvPr>
        <xdr:cNvSpPr/>
      </xdr:nvSpPr>
      <xdr:spPr>
        <a:xfrm>
          <a:off x="9588500" y="1464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61D86A44-D1A2-4A07-ABE7-58E82119690D}"/>
            </a:ext>
          </a:extLst>
        </xdr:cNvPr>
        <xdr:cNvSpPr/>
      </xdr:nvSpPr>
      <xdr:spPr>
        <a:xfrm>
          <a:off x="8699500" y="146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DE036F04-92CA-42A8-84E4-7044BB89B8FE}"/>
            </a:ext>
          </a:extLst>
        </xdr:cNvPr>
        <xdr:cNvSpPr/>
      </xdr:nvSpPr>
      <xdr:spPr>
        <a:xfrm>
          <a:off x="7810500" y="1465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137491</xdr:rowOff>
    </xdr:from>
    <xdr:to>
      <xdr:col>36</xdr:col>
      <xdr:colOff>165100</xdr:colOff>
      <xdr:row>86</xdr:row>
      <xdr:rowOff>67641</xdr:rowOff>
    </xdr:to>
    <xdr:sp macro="" textlink="">
      <xdr:nvSpPr>
        <xdr:cNvPr id="352" name="フローチャート: 判断 351">
          <a:extLst>
            <a:ext uri="{FF2B5EF4-FFF2-40B4-BE49-F238E27FC236}">
              <a16:creationId xmlns:a16="http://schemas.microsoft.com/office/drawing/2014/main" id="{1CB632CA-13D8-4E4B-A19E-600082BA5883}"/>
            </a:ext>
          </a:extLst>
        </xdr:cNvPr>
        <xdr:cNvSpPr/>
      </xdr:nvSpPr>
      <xdr:spPr>
        <a:xfrm>
          <a:off x="6921500" y="14710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5774293-4B73-4117-A035-4D3A08840D3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B4231A0-5F8D-4BCF-9CC3-5FD3DA99D9F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C63D22C-3143-4FEA-8CB8-3060401030C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E8828BD-A8CF-4E7E-9E57-05AD199424E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5487DF4-336B-4AD4-8176-B36F14135F0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73330</xdr:rowOff>
    </xdr:from>
    <xdr:to>
      <xdr:col>55</xdr:col>
      <xdr:colOff>50800</xdr:colOff>
      <xdr:row>86</xdr:row>
      <xdr:rowOff>3480</xdr:rowOff>
    </xdr:to>
    <xdr:sp macro="" textlink="">
      <xdr:nvSpPr>
        <xdr:cNvPr id="358" name="楕円 357">
          <a:extLst>
            <a:ext uri="{FF2B5EF4-FFF2-40B4-BE49-F238E27FC236}">
              <a16:creationId xmlns:a16="http://schemas.microsoft.com/office/drawing/2014/main" id="{0E37B6B3-37AC-4B44-9AD1-B994676BA628}"/>
            </a:ext>
          </a:extLst>
        </xdr:cNvPr>
        <xdr:cNvSpPr/>
      </xdr:nvSpPr>
      <xdr:spPr>
        <a:xfrm>
          <a:off x="10426700" y="1464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51757</xdr:rowOff>
    </xdr:from>
    <xdr:ext cx="469744" cy="259045"/>
    <xdr:sp macro="" textlink="">
      <xdr:nvSpPr>
        <xdr:cNvPr id="359" name="【公営住宅】&#10;一人当たり面積該当値テキスト">
          <a:extLst>
            <a:ext uri="{FF2B5EF4-FFF2-40B4-BE49-F238E27FC236}">
              <a16:creationId xmlns:a16="http://schemas.microsoft.com/office/drawing/2014/main" id="{D97E1FDF-43CF-40F1-8135-7491ACDC1E9C}"/>
            </a:ext>
          </a:extLst>
        </xdr:cNvPr>
        <xdr:cNvSpPr txBox="1"/>
      </xdr:nvSpPr>
      <xdr:spPr>
        <a:xfrm>
          <a:off x="10515600" y="1462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75082</xdr:rowOff>
    </xdr:from>
    <xdr:to>
      <xdr:col>50</xdr:col>
      <xdr:colOff>165100</xdr:colOff>
      <xdr:row>86</xdr:row>
      <xdr:rowOff>5232</xdr:rowOff>
    </xdr:to>
    <xdr:sp macro="" textlink="">
      <xdr:nvSpPr>
        <xdr:cNvPr id="360" name="楕円 359">
          <a:extLst>
            <a:ext uri="{FF2B5EF4-FFF2-40B4-BE49-F238E27FC236}">
              <a16:creationId xmlns:a16="http://schemas.microsoft.com/office/drawing/2014/main" id="{CDA0AD66-00AD-4C2C-9FF6-F93E07F1FBDB}"/>
            </a:ext>
          </a:extLst>
        </xdr:cNvPr>
        <xdr:cNvSpPr/>
      </xdr:nvSpPr>
      <xdr:spPr>
        <a:xfrm>
          <a:off x="9588500" y="1464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124130</xdr:rowOff>
    </xdr:from>
    <xdr:to>
      <xdr:col>55</xdr:col>
      <xdr:colOff>0</xdr:colOff>
      <xdr:row>85</xdr:row>
      <xdr:rowOff>125882</xdr:rowOff>
    </xdr:to>
    <xdr:cxnSp macro="">
      <xdr:nvCxnSpPr>
        <xdr:cNvPr id="361" name="直線コネクタ 360">
          <a:extLst>
            <a:ext uri="{FF2B5EF4-FFF2-40B4-BE49-F238E27FC236}">
              <a16:creationId xmlns:a16="http://schemas.microsoft.com/office/drawing/2014/main" id="{823DE21F-BF3A-4A5F-9DC5-3DD842D5CC74}"/>
            </a:ext>
          </a:extLst>
        </xdr:cNvPr>
        <xdr:cNvCxnSpPr/>
      </xdr:nvCxnSpPr>
      <xdr:spPr>
        <a:xfrm flipV="1">
          <a:off x="9639300" y="14697380"/>
          <a:ext cx="838200" cy="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76036</xdr:rowOff>
    </xdr:from>
    <xdr:to>
      <xdr:col>46</xdr:col>
      <xdr:colOff>38100</xdr:colOff>
      <xdr:row>86</xdr:row>
      <xdr:rowOff>6186</xdr:rowOff>
    </xdr:to>
    <xdr:sp macro="" textlink="">
      <xdr:nvSpPr>
        <xdr:cNvPr id="362" name="楕円 361">
          <a:extLst>
            <a:ext uri="{FF2B5EF4-FFF2-40B4-BE49-F238E27FC236}">
              <a16:creationId xmlns:a16="http://schemas.microsoft.com/office/drawing/2014/main" id="{97BF5BF7-E232-4FA1-B35F-068E2AB80AD8}"/>
            </a:ext>
          </a:extLst>
        </xdr:cNvPr>
        <xdr:cNvSpPr/>
      </xdr:nvSpPr>
      <xdr:spPr>
        <a:xfrm>
          <a:off x="8699500" y="14649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125882</xdr:rowOff>
    </xdr:from>
    <xdr:to>
      <xdr:col>50</xdr:col>
      <xdr:colOff>114300</xdr:colOff>
      <xdr:row>85</xdr:row>
      <xdr:rowOff>126836</xdr:rowOff>
    </xdr:to>
    <xdr:cxnSp macro="">
      <xdr:nvCxnSpPr>
        <xdr:cNvPr id="363" name="直線コネクタ 362">
          <a:extLst>
            <a:ext uri="{FF2B5EF4-FFF2-40B4-BE49-F238E27FC236}">
              <a16:creationId xmlns:a16="http://schemas.microsoft.com/office/drawing/2014/main" id="{00C806CA-C815-45DD-8C40-6BD50032A80F}"/>
            </a:ext>
          </a:extLst>
        </xdr:cNvPr>
        <xdr:cNvCxnSpPr/>
      </xdr:nvCxnSpPr>
      <xdr:spPr>
        <a:xfrm flipV="1">
          <a:off x="8750300" y="14699132"/>
          <a:ext cx="889000" cy="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75578</xdr:rowOff>
    </xdr:from>
    <xdr:to>
      <xdr:col>41</xdr:col>
      <xdr:colOff>101600</xdr:colOff>
      <xdr:row>86</xdr:row>
      <xdr:rowOff>5728</xdr:rowOff>
    </xdr:to>
    <xdr:sp macro="" textlink="">
      <xdr:nvSpPr>
        <xdr:cNvPr id="364" name="楕円 363">
          <a:extLst>
            <a:ext uri="{FF2B5EF4-FFF2-40B4-BE49-F238E27FC236}">
              <a16:creationId xmlns:a16="http://schemas.microsoft.com/office/drawing/2014/main" id="{18C2508E-1B1C-46A0-ACC5-CA8F6FCB8C57}"/>
            </a:ext>
          </a:extLst>
        </xdr:cNvPr>
        <xdr:cNvSpPr/>
      </xdr:nvSpPr>
      <xdr:spPr>
        <a:xfrm>
          <a:off x="7810500" y="1464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126378</xdr:rowOff>
    </xdr:from>
    <xdr:to>
      <xdr:col>45</xdr:col>
      <xdr:colOff>177800</xdr:colOff>
      <xdr:row>85</xdr:row>
      <xdr:rowOff>126836</xdr:rowOff>
    </xdr:to>
    <xdr:cxnSp macro="">
      <xdr:nvCxnSpPr>
        <xdr:cNvPr id="365" name="直線コネクタ 364">
          <a:extLst>
            <a:ext uri="{FF2B5EF4-FFF2-40B4-BE49-F238E27FC236}">
              <a16:creationId xmlns:a16="http://schemas.microsoft.com/office/drawing/2014/main" id="{63C8D681-E924-4306-B82B-8A3FAA73ED2A}"/>
            </a:ext>
          </a:extLst>
        </xdr:cNvPr>
        <xdr:cNvCxnSpPr/>
      </xdr:nvCxnSpPr>
      <xdr:spPr>
        <a:xfrm>
          <a:off x="7861300" y="14699628"/>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66205</xdr:rowOff>
    </xdr:from>
    <xdr:to>
      <xdr:col>36</xdr:col>
      <xdr:colOff>165100</xdr:colOff>
      <xdr:row>85</xdr:row>
      <xdr:rowOff>167805</xdr:rowOff>
    </xdr:to>
    <xdr:sp macro="" textlink="">
      <xdr:nvSpPr>
        <xdr:cNvPr id="366" name="楕円 365">
          <a:extLst>
            <a:ext uri="{FF2B5EF4-FFF2-40B4-BE49-F238E27FC236}">
              <a16:creationId xmlns:a16="http://schemas.microsoft.com/office/drawing/2014/main" id="{D0731507-E0FD-42FF-929F-9B39962D279E}"/>
            </a:ext>
          </a:extLst>
        </xdr:cNvPr>
        <xdr:cNvSpPr/>
      </xdr:nvSpPr>
      <xdr:spPr>
        <a:xfrm>
          <a:off x="6921500" y="1463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117005</xdr:rowOff>
    </xdr:from>
    <xdr:to>
      <xdr:col>41</xdr:col>
      <xdr:colOff>50800</xdr:colOff>
      <xdr:row>85</xdr:row>
      <xdr:rowOff>126378</xdr:rowOff>
    </xdr:to>
    <xdr:cxnSp macro="">
      <xdr:nvCxnSpPr>
        <xdr:cNvPr id="367" name="直線コネクタ 366">
          <a:extLst>
            <a:ext uri="{FF2B5EF4-FFF2-40B4-BE49-F238E27FC236}">
              <a16:creationId xmlns:a16="http://schemas.microsoft.com/office/drawing/2014/main" id="{84B3160E-C4A1-4828-8A77-B4841FD064DC}"/>
            </a:ext>
          </a:extLst>
        </xdr:cNvPr>
        <xdr:cNvCxnSpPr/>
      </xdr:nvCxnSpPr>
      <xdr:spPr>
        <a:xfrm>
          <a:off x="6972300" y="14690255"/>
          <a:ext cx="889000" cy="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18063</xdr:rowOff>
    </xdr:from>
    <xdr:ext cx="469744" cy="259045"/>
    <xdr:sp macro="" textlink="">
      <xdr:nvSpPr>
        <xdr:cNvPr id="368" name="n_1aveValue【公営住宅】&#10;一人当たり面積">
          <a:extLst>
            <a:ext uri="{FF2B5EF4-FFF2-40B4-BE49-F238E27FC236}">
              <a16:creationId xmlns:a16="http://schemas.microsoft.com/office/drawing/2014/main" id="{957612B6-7BE9-4673-B2A4-A1A86E2D48FB}"/>
            </a:ext>
          </a:extLst>
        </xdr:cNvPr>
        <xdr:cNvSpPr txBox="1"/>
      </xdr:nvSpPr>
      <xdr:spPr>
        <a:xfrm>
          <a:off x="9391727" y="1441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5884</xdr:rowOff>
    </xdr:from>
    <xdr:ext cx="469744" cy="259045"/>
    <xdr:sp macro="" textlink="">
      <xdr:nvSpPr>
        <xdr:cNvPr id="369" name="n_2aveValue【公営住宅】&#10;一人当たり面積">
          <a:extLst>
            <a:ext uri="{FF2B5EF4-FFF2-40B4-BE49-F238E27FC236}">
              <a16:creationId xmlns:a16="http://schemas.microsoft.com/office/drawing/2014/main" id="{E03896D6-F05A-4A7A-AF2C-2BFB87274DEC}"/>
            </a:ext>
          </a:extLst>
        </xdr:cNvPr>
        <xdr:cNvSpPr txBox="1"/>
      </xdr:nvSpPr>
      <xdr:spPr>
        <a:xfrm>
          <a:off x="8515427" y="14750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4779</xdr:rowOff>
    </xdr:from>
    <xdr:ext cx="469744" cy="259045"/>
    <xdr:sp macro="" textlink="">
      <xdr:nvSpPr>
        <xdr:cNvPr id="370" name="n_3aveValue【公営住宅】&#10;一人当たり面積">
          <a:extLst>
            <a:ext uri="{FF2B5EF4-FFF2-40B4-BE49-F238E27FC236}">
              <a16:creationId xmlns:a16="http://schemas.microsoft.com/office/drawing/2014/main" id="{66EDBEB5-F2FB-4DA5-B987-D991D9EAF19B}"/>
            </a:ext>
          </a:extLst>
        </xdr:cNvPr>
        <xdr:cNvSpPr txBox="1"/>
      </xdr:nvSpPr>
      <xdr:spPr>
        <a:xfrm>
          <a:off x="7626427" y="14749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58768</xdr:rowOff>
    </xdr:from>
    <xdr:ext cx="469744" cy="259045"/>
    <xdr:sp macro="" textlink="">
      <xdr:nvSpPr>
        <xdr:cNvPr id="371" name="n_4aveValue【公営住宅】&#10;一人当たり面積">
          <a:extLst>
            <a:ext uri="{FF2B5EF4-FFF2-40B4-BE49-F238E27FC236}">
              <a16:creationId xmlns:a16="http://schemas.microsoft.com/office/drawing/2014/main" id="{BB894734-72ED-4FAD-970D-16AFDD90B9DA}"/>
            </a:ext>
          </a:extLst>
        </xdr:cNvPr>
        <xdr:cNvSpPr txBox="1"/>
      </xdr:nvSpPr>
      <xdr:spPr>
        <a:xfrm>
          <a:off x="6737427" y="14803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167809</xdr:rowOff>
    </xdr:from>
    <xdr:ext cx="469744" cy="259045"/>
    <xdr:sp macro="" textlink="">
      <xdr:nvSpPr>
        <xdr:cNvPr id="372" name="n_1mainValue【公営住宅】&#10;一人当たり面積">
          <a:extLst>
            <a:ext uri="{FF2B5EF4-FFF2-40B4-BE49-F238E27FC236}">
              <a16:creationId xmlns:a16="http://schemas.microsoft.com/office/drawing/2014/main" id="{860722F0-13A3-43A2-BB9B-10F09BB3EBD1}"/>
            </a:ext>
          </a:extLst>
        </xdr:cNvPr>
        <xdr:cNvSpPr txBox="1"/>
      </xdr:nvSpPr>
      <xdr:spPr>
        <a:xfrm>
          <a:off x="9391727" y="14741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22713</xdr:rowOff>
    </xdr:from>
    <xdr:ext cx="469744" cy="259045"/>
    <xdr:sp macro="" textlink="">
      <xdr:nvSpPr>
        <xdr:cNvPr id="373" name="n_2mainValue【公営住宅】&#10;一人当たり面積">
          <a:extLst>
            <a:ext uri="{FF2B5EF4-FFF2-40B4-BE49-F238E27FC236}">
              <a16:creationId xmlns:a16="http://schemas.microsoft.com/office/drawing/2014/main" id="{28B136F7-C7C8-44E9-852C-3B6188C27981}"/>
            </a:ext>
          </a:extLst>
        </xdr:cNvPr>
        <xdr:cNvSpPr txBox="1"/>
      </xdr:nvSpPr>
      <xdr:spPr>
        <a:xfrm>
          <a:off x="8515427" y="14424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22255</xdr:rowOff>
    </xdr:from>
    <xdr:ext cx="469744" cy="259045"/>
    <xdr:sp macro="" textlink="">
      <xdr:nvSpPr>
        <xdr:cNvPr id="374" name="n_3mainValue【公営住宅】&#10;一人当たり面積">
          <a:extLst>
            <a:ext uri="{FF2B5EF4-FFF2-40B4-BE49-F238E27FC236}">
              <a16:creationId xmlns:a16="http://schemas.microsoft.com/office/drawing/2014/main" id="{081F15BE-70C4-4CAE-AFCA-57D169D72057}"/>
            </a:ext>
          </a:extLst>
        </xdr:cNvPr>
        <xdr:cNvSpPr txBox="1"/>
      </xdr:nvSpPr>
      <xdr:spPr>
        <a:xfrm>
          <a:off x="7626427" y="1442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12882</xdr:rowOff>
    </xdr:from>
    <xdr:ext cx="469744" cy="259045"/>
    <xdr:sp macro="" textlink="">
      <xdr:nvSpPr>
        <xdr:cNvPr id="375" name="n_4mainValue【公営住宅】&#10;一人当たり面積">
          <a:extLst>
            <a:ext uri="{FF2B5EF4-FFF2-40B4-BE49-F238E27FC236}">
              <a16:creationId xmlns:a16="http://schemas.microsoft.com/office/drawing/2014/main" id="{2D5B425A-044E-41C8-9B20-03408A6E2749}"/>
            </a:ext>
          </a:extLst>
        </xdr:cNvPr>
        <xdr:cNvSpPr txBox="1"/>
      </xdr:nvSpPr>
      <xdr:spPr>
        <a:xfrm>
          <a:off x="6737427" y="1441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FE3E1BE7-A972-463D-ABB1-DFE8B07B6AB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CAC6FF38-60E3-46DB-A48D-47D4FFFC31B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9C3D5EB8-52D0-4E8A-9DB0-F4D13A1ECFF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CCEB798A-BCBB-484E-814A-813BC63F3D8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C82A2628-CF0E-4342-AF36-FA1E4124702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D1B505F7-25F2-415A-9324-794E3F19AED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5F848AE3-EB9C-4150-8DEF-434904A91EA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EA329644-6DC3-47AE-A253-1B1290B35E7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6B9D3877-9AAF-4618-90AF-D489ECC5FD3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39AF199E-9C5F-4DE7-A051-7007EBBB2FA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D8BCAA81-0D50-4FA9-8325-7DF5D2B4BD6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362F7AB9-4620-4A12-A3A2-AFC888247E4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6FDCDD1F-EF89-4BA8-82DA-F43BF8DEFD0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395CF87A-701B-4189-8A21-C5C3075CD64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46F2B288-1CD6-429F-BA4D-BFD4148FC17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C321E04B-C614-4491-9B76-5E686DCF6DD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E5A31ACA-31F8-4988-9756-947EB11575B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C025A539-81AC-4794-9D8E-EFCBF906986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37E59131-F130-4229-99A4-241F1020F3C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D3E63B2B-1C2C-4231-A3CE-DFFF95489C9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52F6EE40-F686-4A78-8ABA-E1955C3A173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8ECD779C-498A-4F20-95E7-5EECE78FD42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E68C5AA8-30BE-4615-A76A-96EE0EDF663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69832B3B-C89E-4BD0-AA82-5197CB36210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F5FFB50A-2207-450D-8830-238828384A2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4E8E713E-3253-4CC4-AF77-4CF5D809D91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2A768A90-D335-42B8-BA59-3E92EDAF1B9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EB413061-3229-4F39-8EB4-EC0E2FAB0B5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5726B14C-0FBF-4A89-92C2-B1BE8A745733}"/>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8928722D-DE3E-420D-ACEC-6CAA80180ECE}"/>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D4FA6255-CFB9-4231-B0E3-70DB2E1081B7}"/>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20A2E5F1-1422-4CAD-9F97-8B3682E2D72A}"/>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48E135D4-1B1F-46E8-987A-DCC5D094E4B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1A7E5FA5-5081-4810-B437-3FD91A5306FC}"/>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1076BFC0-1D24-4BF5-AB8C-DB959E55A0C1}"/>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E671F71F-36BC-4155-999C-445C09DCA0D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FBD1A699-59E7-4022-9F15-7978B50612C1}"/>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EE1EE9E6-4A7C-4003-9891-F9DC0B0EDE5F}"/>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0ECE5336-EC6A-48F1-A7E0-63F971C02C7F}"/>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1803B1ED-8D49-4A23-9C96-348ADBD84B0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DC4CDA9D-A443-4CAD-93E2-A0511FB0277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619043CF-696D-45C3-93ED-AC739A1EDDEE}"/>
            </a:ext>
          </a:extLst>
        </xdr:cNvPr>
        <xdr:cNvCxnSpPr/>
      </xdr:nvCxnSpPr>
      <xdr:spPr>
        <a:xfrm flipV="1">
          <a:off x="16318864" y="5699760"/>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C06DF930-B20D-47C9-8D34-9ECABF6EC93E}"/>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8A4DE98D-5992-47F9-BB64-095F4617002F}"/>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1BCCFD1F-0B30-4E71-B378-4B1DFA8C04F1}"/>
            </a:ext>
          </a:extLst>
        </xdr:cNvPr>
        <xdr:cNvSpPr txBox="1"/>
      </xdr:nvSpPr>
      <xdr:spPr>
        <a:xfrm>
          <a:off x="16357600" y="547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421" name="直線コネクタ 420">
          <a:extLst>
            <a:ext uri="{FF2B5EF4-FFF2-40B4-BE49-F238E27FC236}">
              <a16:creationId xmlns:a16="http://schemas.microsoft.com/office/drawing/2014/main" id="{95DB9AD4-B79E-41EC-954F-071289FFF213}"/>
            </a:ext>
          </a:extLst>
        </xdr:cNvPr>
        <xdr:cNvCxnSpPr/>
      </xdr:nvCxnSpPr>
      <xdr:spPr>
        <a:xfrm>
          <a:off x="16230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171794A3-A22A-4294-8425-3FE8A631B3C2}"/>
            </a:ext>
          </a:extLst>
        </xdr:cNvPr>
        <xdr:cNvSpPr txBox="1"/>
      </xdr:nvSpPr>
      <xdr:spPr>
        <a:xfrm>
          <a:off x="16357600" y="6275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423" name="フローチャート: 判断 422">
          <a:extLst>
            <a:ext uri="{FF2B5EF4-FFF2-40B4-BE49-F238E27FC236}">
              <a16:creationId xmlns:a16="http://schemas.microsoft.com/office/drawing/2014/main" id="{E161EA81-95C6-47B6-A131-90163DE0DD5F}"/>
            </a:ext>
          </a:extLst>
        </xdr:cNvPr>
        <xdr:cNvSpPr/>
      </xdr:nvSpPr>
      <xdr:spPr>
        <a:xfrm>
          <a:off x="162687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424" name="フローチャート: 判断 423">
          <a:extLst>
            <a:ext uri="{FF2B5EF4-FFF2-40B4-BE49-F238E27FC236}">
              <a16:creationId xmlns:a16="http://schemas.microsoft.com/office/drawing/2014/main" id="{96CCA9D1-5C64-4398-AE5B-FD0F9285555D}"/>
            </a:ext>
          </a:extLst>
        </xdr:cNvPr>
        <xdr:cNvSpPr/>
      </xdr:nvSpPr>
      <xdr:spPr>
        <a:xfrm>
          <a:off x="15430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425" name="フローチャート: 判断 424">
          <a:extLst>
            <a:ext uri="{FF2B5EF4-FFF2-40B4-BE49-F238E27FC236}">
              <a16:creationId xmlns:a16="http://schemas.microsoft.com/office/drawing/2014/main" id="{51023E43-8BD6-4831-9D9E-B0B6C3027B3B}"/>
            </a:ext>
          </a:extLst>
        </xdr:cNvPr>
        <xdr:cNvSpPr/>
      </xdr:nvSpPr>
      <xdr:spPr>
        <a:xfrm>
          <a:off x="14541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426" name="フローチャート: 判断 425">
          <a:extLst>
            <a:ext uri="{FF2B5EF4-FFF2-40B4-BE49-F238E27FC236}">
              <a16:creationId xmlns:a16="http://schemas.microsoft.com/office/drawing/2014/main" id="{450A527C-A60A-4FD7-8F04-A0FA72386CB0}"/>
            </a:ext>
          </a:extLst>
        </xdr:cNvPr>
        <xdr:cNvSpPr/>
      </xdr:nvSpPr>
      <xdr:spPr>
        <a:xfrm>
          <a:off x="13652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10704</xdr:rowOff>
    </xdr:from>
    <xdr:to>
      <xdr:col>67</xdr:col>
      <xdr:colOff>101600</xdr:colOff>
      <xdr:row>38</xdr:row>
      <xdr:rowOff>112304</xdr:rowOff>
    </xdr:to>
    <xdr:sp macro="" textlink="">
      <xdr:nvSpPr>
        <xdr:cNvPr id="427" name="フローチャート: 判断 426">
          <a:extLst>
            <a:ext uri="{FF2B5EF4-FFF2-40B4-BE49-F238E27FC236}">
              <a16:creationId xmlns:a16="http://schemas.microsoft.com/office/drawing/2014/main" id="{932450BB-4807-4A14-879E-A7788F69E577}"/>
            </a:ext>
          </a:extLst>
        </xdr:cNvPr>
        <xdr:cNvSpPr/>
      </xdr:nvSpPr>
      <xdr:spPr>
        <a:xfrm>
          <a:off x="12763500" y="652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FC8F5DA-E0C0-4623-B1FA-0D342BA1F01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895F96A3-2356-43E5-93CE-7348DE504AB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B3D12206-DB3D-42FB-B536-C994BAFEBD1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F9560E3A-3710-43F5-8F90-6738828B548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2733F960-501D-4062-B6AC-4E1DEC23E20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105410</xdr:rowOff>
    </xdr:from>
    <xdr:to>
      <xdr:col>85</xdr:col>
      <xdr:colOff>177800</xdr:colOff>
      <xdr:row>38</xdr:row>
      <xdr:rowOff>35560</xdr:rowOff>
    </xdr:to>
    <xdr:sp macro="" textlink="">
      <xdr:nvSpPr>
        <xdr:cNvPr id="433" name="楕円 432">
          <a:extLst>
            <a:ext uri="{FF2B5EF4-FFF2-40B4-BE49-F238E27FC236}">
              <a16:creationId xmlns:a16="http://schemas.microsoft.com/office/drawing/2014/main" id="{DA236AC6-3517-45D9-9920-B91A9563E67C}"/>
            </a:ext>
          </a:extLst>
        </xdr:cNvPr>
        <xdr:cNvSpPr/>
      </xdr:nvSpPr>
      <xdr:spPr>
        <a:xfrm>
          <a:off x="162687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83837</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EFD2B743-523C-4160-B0A4-0C06B499E842}"/>
            </a:ext>
          </a:extLst>
        </xdr:cNvPr>
        <xdr:cNvSpPr txBox="1"/>
      </xdr:nvSpPr>
      <xdr:spPr>
        <a:xfrm>
          <a:off x="16357600" y="642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54792</xdr:rowOff>
    </xdr:from>
    <xdr:to>
      <xdr:col>81</xdr:col>
      <xdr:colOff>101600</xdr:colOff>
      <xdr:row>37</xdr:row>
      <xdr:rowOff>156392</xdr:rowOff>
    </xdr:to>
    <xdr:sp macro="" textlink="">
      <xdr:nvSpPr>
        <xdr:cNvPr id="435" name="楕円 434">
          <a:extLst>
            <a:ext uri="{FF2B5EF4-FFF2-40B4-BE49-F238E27FC236}">
              <a16:creationId xmlns:a16="http://schemas.microsoft.com/office/drawing/2014/main" id="{709E505D-4855-4F13-8A51-85B0B29BD969}"/>
            </a:ext>
          </a:extLst>
        </xdr:cNvPr>
        <xdr:cNvSpPr/>
      </xdr:nvSpPr>
      <xdr:spPr>
        <a:xfrm>
          <a:off x="15430500" y="639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105592</xdr:rowOff>
    </xdr:from>
    <xdr:to>
      <xdr:col>85</xdr:col>
      <xdr:colOff>127000</xdr:colOff>
      <xdr:row>37</xdr:row>
      <xdr:rowOff>156210</xdr:rowOff>
    </xdr:to>
    <xdr:cxnSp macro="">
      <xdr:nvCxnSpPr>
        <xdr:cNvPr id="436" name="直線コネクタ 435">
          <a:extLst>
            <a:ext uri="{FF2B5EF4-FFF2-40B4-BE49-F238E27FC236}">
              <a16:creationId xmlns:a16="http://schemas.microsoft.com/office/drawing/2014/main" id="{5F2C25D6-CF6C-490B-9B23-EBD1FBE14C83}"/>
            </a:ext>
          </a:extLst>
        </xdr:cNvPr>
        <xdr:cNvCxnSpPr/>
      </xdr:nvCxnSpPr>
      <xdr:spPr>
        <a:xfrm>
          <a:off x="15481300" y="6449242"/>
          <a:ext cx="8382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7439</xdr:rowOff>
    </xdr:from>
    <xdr:to>
      <xdr:col>76</xdr:col>
      <xdr:colOff>165100</xdr:colOff>
      <xdr:row>37</xdr:row>
      <xdr:rowOff>109039</xdr:rowOff>
    </xdr:to>
    <xdr:sp macro="" textlink="">
      <xdr:nvSpPr>
        <xdr:cNvPr id="437" name="楕円 436">
          <a:extLst>
            <a:ext uri="{FF2B5EF4-FFF2-40B4-BE49-F238E27FC236}">
              <a16:creationId xmlns:a16="http://schemas.microsoft.com/office/drawing/2014/main" id="{17CFC967-163C-4B09-A12B-44D692321320}"/>
            </a:ext>
          </a:extLst>
        </xdr:cNvPr>
        <xdr:cNvSpPr/>
      </xdr:nvSpPr>
      <xdr:spPr>
        <a:xfrm>
          <a:off x="14541500" y="635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58239</xdr:rowOff>
    </xdr:from>
    <xdr:to>
      <xdr:col>81</xdr:col>
      <xdr:colOff>50800</xdr:colOff>
      <xdr:row>37</xdr:row>
      <xdr:rowOff>105592</xdr:rowOff>
    </xdr:to>
    <xdr:cxnSp macro="">
      <xdr:nvCxnSpPr>
        <xdr:cNvPr id="438" name="直線コネクタ 437">
          <a:extLst>
            <a:ext uri="{FF2B5EF4-FFF2-40B4-BE49-F238E27FC236}">
              <a16:creationId xmlns:a16="http://schemas.microsoft.com/office/drawing/2014/main" id="{2B31290E-A955-4AA5-9A81-FD3477F3BFFE}"/>
            </a:ext>
          </a:extLst>
        </xdr:cNvPr>
        <xdr:cNvCxnSpPr/>
      </xdr:nvCxnSpPr>
      <xdr:spPr>
        <a:xfrm>
          <a:off x="14592300" y="6401889"/>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126637</xdr:rowOff>
    </xdr:from>
    <xdr:to>
      <xdr:col>72</xdr:col>
      <xdr:colOff>38100</xdr:colOff>
      <xdr:row>37</xdr:row>
      <xdr:rowOff>56787</xdr:rowOff>
    </xdr:to>
    <xdr:sp macro="" textlink="">
      <xdr:nvSpPr>
        <xdr:cNvPr id="439" name="楕円 438">
          <a:extLst>
            <a:ext uri="{FF2B5EF4-FFF2-40B4-BE49-F238E27FC236}">
              <a16:creationId xmlns:a16="http://schemas.microsoft.com/office/drawing/2014/main" id="{56C46BD3-9DBB-4215-9ADD-11B0EA8A3964}"/>
            </a:ext>
          </a:extLst>
        </xdr:cNvPr>
        <xdr:cNvSpPr/>
      </xdr:nvSpPr>
      <xdr:spPr>
        <a:xfrm>
          <a:off x="13652500" y="629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5987</xdr:rowOff>
    </xdr:from>
    <xdr:to>
      <xdr:col>76</xdr:col>
      <xdr:colOff>114300</xdr:colOff>
      <xdr:row>37</xdr:row>
      <xdr:rowOff>58239</xdr:rowOff>
    </xdr:to>
    <xdr:cxnSp macro="">
      <xdr:nvCxnSpPr>
        <xdr:cNvPr id="440" name="直線コネクタ 439">
          <a:extLst>
            <a:ext uri="{FF2B5EF4-FFF2-40B4-BE49-F238E27FC236}">
              <a16:creationId xmlns:a16="http://schemas.microsoft.com/office/drawing/2014/main" id="{92C4FB63-377C-4A0F-83E0-890A7158DFFC}"/>
            </a:ext>
          </a:extLst>
        </xdr:cNvPr>
        <xdr:cNvCxnSpPr/>
      </xdr:nvCxnSpPr>
      <xdr:spPr>
        <a:xfrm>
          <a:off x="13703300" y="6349637"/>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74386</xdr:rowOff>
    </xdr:from>
    <xdr:to>
      <xdr:col>67</xdr:col>
      <xdr:colOff>101600</xdr:colOff>
      <xdr:row>37</xdr:row>
      <xdr:rowOff>4536</xdr:rowOff>
    </xdr:to>
    <xdr:sp macro="" textlink="">
      <xdr:nvSpPr>
        <xdr:cNvPr id="441" name="楕円 440">
          <a:extLst>
            <a:ext uri="{FF2B5EF4-FFF2-40B4-BE49-F238E27FC236}">
              <a16:creationId xmlns:a16="http://schemas.microsoft.com/office/drawing/2014/main" id="{94F83351-21CB-45B7-BA8B-15B73B18F1C7}"/>
            </a:ext>
          </a:extLst>
        </xdr:cNvPr>
        <xdr:cNvSpPr/>
      </xdr:nvSpPr>
      <xdr:spPr>
        <a:xfrm>
          <a:off x="12763500" y="624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125186</xdr:rowOff>
    </xdr:from>
    <xdr:to>
      <xdr:col>71</xdr:col>
      <xdr:colOff>177800</xdr:colOff>
      <xdr:row>37</xdr:row>
      <xdr:rowOff>5987</xdr:rowOff>
    </xdr:to>
    <xdr:cxnSp macro="">
      <xdr:nvCxnSpPr>
        <xdr:cNvPr id="442" name="直線コネクタ 441">
          <a:extLst>
            <a:ext uri="{FF2B5EF4-FFF2-40B4-BE49-F238E27FC236}">
              <a16:creationId xmlns:a16="http://schemas.microsoft.com/office/drawing/2014/main" id="{81F373AC-DACC-4A06-BCF3-974C0041E2FC}"/>
            </a:ext>
          </a:extLst>
        </xdr:cNvPr>
        <xdr:cNvCxnSpPr/>
      </xdr:nvCxnSpPr>
      <xdr:spPr>
        <a:xfrm>
          <a:off x="12814300" y="6297386"/>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149151</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8486D4C3-3841-4131-BD93-42C3B0449E93}"/>
            </a:ext>
          </a:extLst>
        </xdr:cNvPr>
        <xdr:cNvSpPr txBox="1"/>
      </xdr:nvSpPr>
      <xdr:spPr>
        <a:xfrm>
          <a:off x="15266044" y="649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136089</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ED0AE0E1-0591-4B04-BDB1-4517E8F264ED}"/>
            </a:ext>
          </a:extLst>
        </xdr:cNvPr>
        <xdr:cNvSpPr txBox="1"/>
      </xdr:nvSpPr>
      <xdr:spPr>
        <a:xfrm>
          <a:off x="14389744" y="647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129557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0AFBE6BC-7710-41A1-88A1-46A94A8C2C1E}"/>
            </a:ext>
          </a:extLst>
        </xdr:cNvPr>
        <xdr:cNvSpPr txBox="1"/>
      </xdr:nvSpPr>
      <xdr:spPr>
        <a:xfrm>
          <a:off x="135007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103431</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0574EDFA-EB9E-4AB8-9E18-FE55D11806C2}"/>
            </a:ext>
          </a:extLst>
        </xdr:cNvPr>
        <xdr:cNvSpPr txBox="1"/>
      </xdr:nvSpPr>
      <xdr:spPr>
        <a:xfrm>
          <a:off x="12611744" y="6618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1469</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31697F76-C6CC-4C17-9377-6FBA05436C49}"/>
            </a:ext>
          </a:extLst>
        </xdr:cNvPr>
        <xdr:cNvSpPr txBox="1"/>
      </xdr:nvSpPr>
      <xdr:spPr>
        <a:xfrm>
          <a:off x="152660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125566</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7E466B83-7CF7-4F7C-8CB4-29E4DD9A7C19}"/>
            </a:ext>
          </a:extLst>
        </xdr:cNvPr>
        <xdr:cNvSpPr txBox="1"/>
      </xdr:nvSpPr>
      <xdr:spPr>
        <a:xfrm>
          <a:off x="14389744" y="6126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73314</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9B7C9428-309A-45A8-ABE4-6EF3517F5F64}"/>
            </a:ext>
          </a:extLst>
        </xdr:cNvPr>
        <xdr:cNvSpPr txBox="1"/>
      </xdr:nvSpPr>
      <xdr:spPr>
        <a:xfrm>
          <a:off x="1350074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21063</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5D5FAF3F-8A37-44F3-A723-6BB58EA95E17}"/>
            </a:ext>
          </a:extLst>
        </xdr:cNvPr>
        <xdr:cNvSpPr txBox="1"/>
      </xdr:nvSpPr>
      <xdr:spPr>
        <a:xfrm>
          <a:off x="12611744" y="602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9B56815A-0EE8-4804-BB40-B569327819F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F74B61AD-8630-4BCB-9B4E-25AEDFA1149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1796BDA7-BA51-4A8A-9526-FBD5E5796F3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A578E92B-B312-438A-A72C-5AD8EC91A11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643D7C6B-A2DF-4922-B836-A22515351A3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9D61A9E1-9455-4ECA-8735-B908B293EA4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A95B356C-78E0-4942-8B29-C2DB754AED4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F538E152-CD0E-450E-B9D0-AF2E55E22F5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B5168513-A937-4784-839D-08F68DC2AA1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E334FDEF-FC16-4CBD-A7E5-9EBF5B1CFF6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61" name="直線コネクタ 460">
          <a:extLst>
            <a:ext uri="{FF2B5EF4-FFF2-40B4-BE49-F238E27FC236}">
              <a16:creationId xmlns:a16="http://schemas.microsoft.com/office/drawing/2014/main" id="{B137B6C8-823E-4B23-A196-C8977822BC0E}"/>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462" name="テキスト ボックス 461">
          <a:extLst>
            <a:ext uri="{FF2B5EF4-FFF2-40B4-BE49-F238E27FC236}">
              <a16:creationId xmlns:a16="http://schemas.microsoft.com/office/drawing/2014/main" id="{61E52424-33FF-46AD-9D03-16110629B1CC}"/>
            </a:ext>
          </a:extLst>
        </xdr:cNvPr>
        <xdr:cNvSpPr txBox="1"/>
      </xdr:nvSpPr>
      <xdr:spPr>
        <a:xfrm>
          <a:off x="17820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9E756C9E-2317-4B9E-BBD5-A3C221DBB62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02AC53B7-685F-45E9-936D-D32F97B9EEBD}"/>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5" name="直線コネクタ 464">
          <a:extLst>
            <a:ext uri="{FF2B5EF4-FFF2-40B4-BE49-F238E27FC236}">
              <a16:creationId xmlns:a16="http://schemas.microsoft.com/office/drawing/2014/main" id="{C6A45D3B-A080-4E4C-82DA-EDB3C4CFC4A7}"/>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466" name="テキスト ボックス 465">
          <a:extLst>
            <a:ext uri="{FF2B5EF4-FFF2-40B4-BE49-F238E27FC236}">
              <a16:creationId xmlns:a16="http://schemas.microsoft.com/office/drawing/2014/main" id="{92188960-A448-478F-B22C-87B3EB0A4122}"/>
            </a:ext>
          </a:extLst>
        </xdr:cNvPr>
        <xdr:cNvSpPr txBox="1"/>
      </xdr:nvSpPr>
      <xdr:spPr>
        <a:xfrm>
          <a:off x="17820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BFF6C875-8E23-4231-B9AA-D6106627E22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EC9E2DE8-6EF4-45D1-A232-32C06C963B0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6EA0E875-6A96-4EC5-81E4-95D8ADEEB71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470" name="直線コネクタ 469">
          <a:extLst>
            <a:ext uri="{FF2B5EF4-FFF2-40B4-BE49-F238E27FC236}">
              <a16:creationId xmlns:a16="http://schemas.microsoft.com/office/drawing/2014/main" id="{E8CC0DB3-90C1-486C-9018-8E5D36DF1E02}"/>
            </a:ext>
          </a:extLst>
        </xdr:cNvPr>
        <xdr:cNvCxnSpPr/>
      </xdr:nvCxnSpPr>
      <xdr:spPr>
        <a:xfrm flipV="1">
          <a:off x="22160864" y="5837491"/>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AEBC55E6-73C4-4D61-AF6C-C894E9A79DD3}"/>
            </a:ext>
          </a:extLst>
        </xdr:cNvPr>
        <xdr:cNvSpPr txBox="1"/>
      </xdr:nvSpPr>
      <xdr:spPr>
        <a:xfrm>
          <a:off x="22199600" y="70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472" name="直線コネクタ 471">
          <a:extLst>
            <a:ext uri="{FF2B5EF4-FFF2-40B4-BE49-F238E27FC236}">
              <a16:creationId xmlns:a16="http://schemas.microsoft.com/office/drawing/2014/main" id="{79D6BD32-3734-410B-A1B7-B48D351AEF29}"/>
            </a:ext>
          </a:extLst>
        </xdr:cNvPr>
        <xdr:cNvCxnSpPr/>
      </xdr:nvCxnSpPr>
      <xdr:spPr>
        <a:xfrm>
          <a:off x="22072600" y="7015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15678081-B59D-429F-AE5F-E36A7748C9E2}"/>
            </a:ext>
          </a:extLst>
        </xdr:cNvPr>
        <xdr:cNvSpPr txBox="1"/>
      </xdr:nvSpPr>
      <xdr:spPr>
        <a:xfrm>
          <a:off x="22199600" y="561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474" name="直線コネクタ 473">
          <a:extLst>
            <a:ext uri="{FF2B5EF4-FFF2-40B4-BE49-F238E27FC236}">
              <a16:creationId xmlns:a16="http://schemas.microsoft.com/office/drawing/2014/main" id="{7C43A587-15F3-444A-AEC5-522BD982D4CB}"/>
            </a:ext>
          </a:extLst>
        </xdr:cNvPr>
        <xdr:cNvCxnSpPr/>
      </xdr:nvCxnSpPr>
      <xdr:spPr>
        <a:xfrm>
          <a:off x="22072600" y="5837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BAC7C278-23C5-43C5-AE5B-297F37E1FA95}"/>
            </a:ext>
          </a:extLst>
        </xdr:cNvPr>
        <xdr:cNvSpPr txBox="1"/>
      </xdr:nvSpPr>
      <xdr:spPr>
        <a:xfrm>
          <a:off x="22199600" y="669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6" name="フローチャート: 判断 475">
          <a:extLst>
            <a:ext uri="{FF2B5EF4-FFF2-40B4-BE49-F238E27FC236}">
              <a16:creationId xmlns:a16="http://schemas.microsoft.com/office/drawing/2014/main" id="{9F0A8A91-BE47-4FAE-A12B-1AF41FD3C494}"/>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477" name="フローチャート: 判断 476">
          <a:extLst>
            <a:ext uri="{FF2B5EF4-FFF2-40B4-BE49-F238E27FC236}">
              <a16:creationId xmlns:a16="http://schemas.microsoft.com/office/drawing/2014/main" id="{8E5250A2-8D7E-4756-8D1E-B08FB86AE345}"/>
            </a:ext>
          </a:extLst>
        </xdr:cNvPr>
        <xdr:cNvSpPr/>
      </xdr:nvSpPr>
      <xdr:spPr>
        <a:xfrm>
          <a:off x="21272500" y="67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478" name="フローチャート: 判断 477">
          <a:extLst>
            <a:ext uri="{FF2B5EF4-FFF2-40B4-BE49-F238E27FC236}">
              <a16:creationId xmlns:a16="http://schemas.microsoft.com/office/drawing/2014/main" id="{F01FA715-6B41-45BC-BA15-89D9936ED35D}"/>
            </a:ext>
          </a:extLst>
        </xdr:cNvPr>
        <xdr:cNvSpPr/>
      </xdr:nvSpPr>
      <xdr:spPr>
        <a:xfrm>
          <a:off x="20383500" y="675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479" name="フローチャート: 判断 478">
          <a:extLst>
            <a:ext uri="{FF2B5EF4-FFF2-40B4-BE49-F238E27FC236}">
              <a16:creationId xmlns:a16="http://schemas.microsoft.com/office/drawing/2014/main" id="{380AD9BE-7A38-4ED7-94B6-080A0EB74A4F}"/>
            </a:ext>
          </a:extLst>
        </xdr:cNvPr>
        <xdr:cNvSpPr/>
      </xdr:nvSpPr>
      <xdr:spPr>
        <a:xfrm>
          <a:off x="19494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65405</xdr:rowOff>
    </xdr:from>
    <xdr:to>
      <xdr:col>98</xdr:col>
      <xdr:colOff>38100</xdr:colOff>
      <xdr:row>39</xdr:row>
      <xdr:rowOff>167005</xdr:rowOff>
    </xdr:to>
    <xdr:sp macro="" textlink="">
      <xdr:nvSpPr>
        <xdr:cNvPr id="480" name="フローチャート: 判断 479">
          <a:extLst>
            <a:ext uri="{FF2B5EF4-FFF2-40B4-BE49-F238E27FC236}">
              <a16:creationId xmlns:a16="http://schemas.microsoft.com/office/drawing/2014/main" id="{77CAB211-C7C9-49B9-80FB-E7E6EFF8E446}"/>
            </a:ext>
          </a:extLst>
        </xdr:cNvPr>
        <xdr:cNvSpPr/>
      </xdr:nvSpPr>
      <xdr:spPr>
        <a:xfrm>
          <a:off x="18605500" y="675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2FB711E9-0384-4F53-B8B9-FBC4862D398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8FA1A35B-B7FE-436A-8BCC-5C959500F73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EC85CDC2-DA5A-4B06-8E90-53E84D9CCEA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8DA11F49-2C43-4D0B-B9AC-64D038741E7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E48AEC21-F21D-40DA-B034-136CBD0029C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26543</xdr:rowOff>
    </xdr:from>
    <xdr:to>
      <xdr:col>116</xdr:col>
      <xdr:colOff>114300</xdr:colOff>
      <xdr:row>39</xdr:row>
      <xdr:rowOff>128143</xdr:rowOff>
    </xdr:to>
    <xdr:sp macro="" textlink="">
      <xdr:nvSpPr>
        <xdr:cNvPr id="486" name="楕円 485">
          <a:extLst>
            <a:ext uri="{FF2B5EF4-FFF2-40B4-BE49-F238E27FC236}">
              <a16:creationId xmlns:a16="http://schemas.microsoft.com/office/drawing/2014/main" id="{DD39ABDE-7B55-407F-96C3-5D9ADAF4FB2C}"/>
            </a:ext>
          </a:extLst>
        </xdr:cNvPr>
        <xdr:cNvSpPr/>
      </xdr:nvSpPr>
      <xdr:spPr>
        <a:xfrm>
          <a:off x="22110700" y="6713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49420</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92C450E9-4ADA-4FEF-B447-791D5D2D8449}"/>
            </a:ext>
          </a:extLst>
        </xdr:cNvPr>
        <xdr:cNvSpPr txBox="1"/>
      </xdr:nvSpPr>
      <xdr:spPr>
        <a:xfrm>
          <a:off x="22199600" y="6564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29972</xdr:rowOff>
    </xdr:from>
    <xdr:to>
      <xdr:col>112</xdr:col>
      <xdr:colOff>38100</xdr:colOff>
      <xdr:row>39</xdr:row>
      <xdr:rowOff>131572</xdr:rowOff>
    </xdr:to>
    <xdr:sp macro="" textlink="">
      <xdr:nvSpPr>
        <xdr:cNvPr id="488" name="楕円 487">
          <a:extLst>
            <a:ext uri="{FF2B5EF4-FFF2-40B4-BE49-F238E27FC236}">
              <a16:creationId xmlns:a16="http://schemas.microsoft.com/office/drawing/2014/main" id="{1CB9C185-FC98-4570-B198-9B2DE8A438F9}"/>
            </a:ext>
          </a:extLst>
        </xdr:cNvPr>
        <xdr:cNvSpPr/>
      </xdr:nvSpPr>
      <xdr:spPr>
        <a:xfrm>
          <a:off x="21272500" y="671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77343</xdr:rowOff>
    </xdr:from>
    <xdr:to>
      <xdr:col>116</xdr:col>
      <xdr:colOff>63500</xdr:colOff>
      <xdr:row>39</xdr:row>
      <xdr:rowOff>80772</xdr:rowOff>
    </xdr:to>
    <xdr:cxnSp macro="">
      <xdr:nvCxnSpPr>
        <xdr:cNvPr id="489" name="直線コネクタ 488">
          <a:extLst>
            <a:ext uri="{FF2B5EF4-FFF2-40B4-BE49-F238E27FC236}">
              <a16:creationId xmlns:a16="http://schemas.microsoft.com/office/drawing/2014/main" id="{11F20D0D-FB1E-4368-9E06-6E2A8E607CE2}"/>
            </a:ext>
          </a:extLst>
        </xdr:cNvPr>
        <xdr:cNvCxnSpPr/>
      </xdr:nvCxnSpPr>
      <xdr:spPr>
        <a:xfrm flipV="1">
          <a:off x="21323300" y="6763893"/>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36830</xdr:rowOff>
    </xdr:from>
    <xdr:to>
      <xdr:col>107</xdr:col>
      <xdr:colOff>101600</xdr:colOff>
      <xdr:row>39</xdr:row>
      <xdr:rowOff>138430</xdr:rowOff>
    </xdr:to>
    <xdr:sp macro="" textlink="">
      <xdr:nvSpPr>
        <xdr:cNvPr id="490" name="楕円 489">
          <a:extLst>
            <a:ext uri="{FF2B5EF4-FFF2-40B4-BE49-F238E27FC236}">
              <a16:creationId xmlns:a16="http://schemas.microsoft.com/office/drawing/2014/main" id="{EA3B2D53-4419-4463-95E0-96B123D3ECDF}"/>
            </a:ext>
          </a:extLst>
        </xdr:cNvPr>
        <xdr:cNvSpPr/>
      </xdr:nvSpPr>
      <xdr:spPr>
        <a:xfrm>
          <a:off x="20383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80772</xdr:rowOff>
    </xdr:from>
    <xdr:to>
      <xdr:col>111</xdr:col>
      <xdr:colOff>177800</xdr:colOff>
      <xdr:row>39</xdr:row>
      <xdr:rowOff>87630</xdr:rowOff>
    </xdr:to>
    <xdr:cxnSp macro="">
      <xdr:nvCxnSpPr>
        <xdr:cNvPr id="491" name="直線コネクタ 490">
          <a:extLst>
            <a:ext uri="{FF2B5EF4-FFF2-40B4-BE49-F238E27FC236}">
              <a16:creationId xmlns:a16="http://schemas.microsoft.com/office/drawing/2014/main" id="{102D42FC-93B8-4206-9790-31B241401D65}"/>
            </a:ext>
          </a:extLst>
        </xdr:cNvPr>
        <xdr:cNvCxnSpPr/>
      </xdr:nvCxnSpPr>
      <xdr:spPr>
        <a:xfrm flipV="1">
          <a:off x="20434300" y="676732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38544</xdr:rowOff>
    </xdr:from>
    <xdr:to>
      <xdr:col>102</xdr:col>
      <xdr:colOff>165100</xdr:colOff>
      <xdr:row>39</xdr:row>
      <xdr:rowOff>140144</xdr:rowOff>
    </xdr:to>
    <xdr:sp macro="" textlink="">
      <xdr:nvSpPr>
        <xdr:cNvPr id="492" name="楕円 491">
          <a:extLst>
            <a:ext uri="{FF2B5EF4-FFF2-40B4-BE49-F238E27FC236}">
              <a16:creationId xmlns:a16="http://schemas.microsoft.com/office/drawing/2014/main" id="{BAE994E8-C492-440B-A1EF-112797A353C3}"/>
            </a:ext>
          </a:extLst>
        </xdr:cNvPr>
        <xdr:cNvSpPr/>
      </xdr:nvSpPr>
      <xdr:spPr>
        <a:xfrm>
          <a:off x="19494500" y="6725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87630</xdr:rowOff>
    </xdr:from>
    <xdr:to>
      <xdr:col>107</xdr:col>
      <xdr:colOff>50800</xdr:colOff>
      <xdr:row>39</xdr:row>
      <xdr:rowOff>89344</xdr:rowOff>
    </xdr:to>
    <xdr:cxnSp macro="">
      <xdr:nvCxnSpPr>
        <xdr:cNvPr id="493" name="直線コネクタ 492">
          <a:extLst>
            <a:ext uri="{FF2B5EF4-FFF2-40B4-BE49-F238E27FC236}">
              <a16:creationId xmlns:a16="http://schemas.microsoft.com/office/drawing/2014/main" id="{0B491DB1-B595-4381-9153-F5AF01BEB5AC}"/>
            </a:ext>
          </a:extLst>
        </xdr:cNvPr>
        <xdr:cNvCxnSpPr/>
      </xdr:nvCxnSpPr>
      <xdr:spPr>
        <a:xfrm flipV="1">
          <a:off x="19545300" y="6774180"/>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41973</xdr:rowOff>
    </xdr:from>
    <xdr:to>
      <xdr:col>98</xdr:col>
      <xdr:colOff>38100</xdr:colOff>
      <xdr:row>39</xdr:row>
      <xdr:rowOff>143573</xdr:rowOff>
    </xdr:to>
    <xdr:sp macro="" textlink="">
      <xdr:nvSpPr>
        <xdr:cNvPr id="494" name="楕円 493">
          <a:extLst>
            <a:ext uri="{FF2B5EF4-FFF2-40B4-BE49-F238E27FC236}">
              <a16:creationId xmlns:a16="http://schemas.microsoft.com/office/drawing/2014/main" id="{901179E6-5639-4750-8427-70D4AE8CAF1F}"/>
            </a:ext>
          </a:extLst>
        </xdr:cNvPr>
        <xdr:cNvSpPr/>
      </xdr:nvSpPr>
      <xdr:spPr>
        <a:xfrm>
          <a:off x="18605500" y="672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89344</xdr:rowOff>
    </xdr:from>
    <xdr:to>
      <xdr:col>102</xdr:col>
      <xdr:colOff>114300</xdr:colOff>
      <xdr:row>39</xdr:row>
      <xdr:rowOff>92773</xdr:rowOff>
    </xdr:to>
    <xdr:cxnSp macro="">
      <xdr:nvCxnSpPr>
        <xdr:cNvPr id="495" name="直線コネクタ 494">
          <a:extLst>
            <a:ext uri="{FF2B5EF4-FFF2-40B4-BE49-F238E27FC236}">
              <a16:creationId xmlns:a16="http://schemas.microsoft.com/office/drawing/2014/main" id="{9C11117E-7A5D-4AAB-988C-F6D8ED7617B9}"/>
            </a:ext>
          </a:extLst>
        </xdr:cNvPr>
        <xdr:cNvCxnSpPr/>
      </xdr:nvCxnSpPr>
      <xdr:spPr>
        <a:xfrm flipV="1">
          <a:off x="18656300" y="6775894"/>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146956</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C763E680-202A-47C7-AB01-BFBF19F037A0}"/>
            </a:ext>
          </a:extLst>
        </xdr:cNvPr>
        <xdr:cNvSpPr txBox="1"/>
      </xdr:nvSpPr>
      <xdr:spPr>
        <a:xfrm>
          <a:off x="21075727" y="649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156418</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EF1798B7-9EA8-4AC9-B47A-839D83B93AB3}"/>
            </a:ext>
          </a:extLst>
        </xdr:cNvPr>
        <xdr:cNvSpPr txBox="1"/>
      </xdr:nvSpPr>
      <xdr:spPr>
        <a:xfrm>
          <a:off x="20199427" y="6842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156989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D95BB254-D857-44CB-A27E-E84DE237A4E0}"/>
            </a:ext>
          </a:extLst>
        </xdr:cNvPr>
        <xdr:cNvSpPr txBox="1"/>
      </xdr:nvSpPr>
      <xdr:spPr>
        <a:xfrm>
          <a:off x="19310427" y="684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158132</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2923F64D-6935-40E3-8E17-2F3DEBBC2F77}"/>
            </a:ext>
          </a:extLst>
        </xdr:cNvPr>
        <xdr:cNvSpPr txBox="1"/>
      </xdr:nvSpPr>
      <xdr:spPr>
        <a:xfrm>
          <a:off x="18421427" y="684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122699</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BB8728D0-F2FC-4634-A4C6-4A32C93B710D}"/>
            </a:ext>
          </a:extLst>
        </xdr:cNvPr>
        <xdr:cNvSpPr txBox="1"/>
      </xdr:nvSpPr>
      <xdr:spPr>
        <a:xfrm>
          <a:off x="21075727" y="680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154957</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6AA7AB68-DFE3-4368-A85E-19582354EA53}"/>
            </a:ext>
          </a:extLst>
        </xdr:cNvPr>
        <xdr:cNvSpPr txBox="1"/>
      </xdr:nvSpPr>
      <xdr:spPr>
        <a:xfrm>
          <a:off x="201994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156671</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0F0E5F7E-45DC-40C7-A26E-23BDB3D1D438}"/>
            </a:ext>
          </a:extLst>
        </xdr:cNvPr>
        <xdr:cNvSpPr txBox="1"/>
      </xdr:nvSpPr>
      <xdr:spPr>
        <a:xfrm>
          <a:off x="19310427" y="650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160100</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A5279BA0-B83F-47A9-B0FE-61D067FC2FFE}"/>
            </a:ext>
          </a:extLst>
        </xdr:cNvPr>
        <xdr:cNvSpPr txBox="1"/>
      </xdr:nvSpPr>
      <xdr:spPr>
        <a:xfrm>
          <a:off x="18421427" y="6503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7B62CFCF-5153-453C-AB53-E596F9D2984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E8B1FEF8-621E-4194-9D7B-0285A83FAA7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F2F15258-7FA6-4887-B308-5BDF0F290A1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1B737DA0-D897-4BD5-9A02-8A2D336AC65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E3C5ECA2-DC88-4C2E-B535-3FD62345E4A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6E09E29C-1858-46BE-848A-8FE95CAB50F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B30AAD48-EC28-4D4A-8F44-64C8C6CB302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48165C97-4D5D-401E-B8C5-9C6E73AAE97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D642F8E3-4F4B-40F2-B3A1-7C336B49475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181B244C-52F3-49A6-9668-1A8BB11DF63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78E44A23-8842-4418-B489-A7F1CA270B3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404757AA-E423-4279-B213-0538460FDCED}"/>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6" name="テキスト ボックス 515">
          <a:extLst>
            <a:ext uri="{FF2B5EF4-FFF2-40B4-BE49-F238E27FC236}">
              <a16:creationId xmlns:a16="http://schemas.microsoft.com/office/drawing/2014/main" id="{F6FE39A6-F65C-4EDE-ACF3-DAC7B4AF86B2}"/>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AA7C7FED-D51E-4EEE-9F88-A7D26ACC1E62}"/>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CC92501A-9B9B-4D98-AE63-15AF0506663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22482E73-B806-40AA-B43B-24C4257E8164}"/>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68774F82-0AFD-4ED2-ACD9-F04608B0E421}"/>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2B687661-6240-4BF3-8EB7-D11DF9863E22}"/>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C2F68131-2FC4-47D8-A8B5-1655C3029379}"/>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DBCCDABA-38D0-42DD-BC67-DAEDCADF8FF3}"/>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175A74CF-11CA-4518-94B8-653B83AFCC45}"/>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840FF990-2D9D-4BF4-B65F-AD400D14196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6" name="テキスト ボックス 525">
          <a:extLst>
            <a:ext uri="{FF2B5EF4-FFF2-40B4-BE49-F238E27FC236}">
              <a16:creationId xmlns:a16="http://schemas.microsoft.com/office/drawing/2014/main" id="{D8300A8B-4067-4AA5-BCDF-F8C42C846097}"/>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33B6AF15-F3D0-4D66-8622-5A152AC9EEB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02786075-5835-43E8-8B00-9FE0A815A33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529" name="直線コネクタ 528">
          <a:extLst>
            <a:ext uri="{FF2B5EF4-FFF2-40B4-BE49-F238E27FC236}">
              <a16:creationId xmlns:a16="http://schemas.microsoft.com/office/drawing/2014/main" id="{C53A1770-EF0C-43A0-BB08-D561BCBD6667}"/>
            </a:ext>
          </a:extLst>
        </xdr:cNvPr>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0" name="【学校施設】&#10;有形固定資産減価償却率最小値テキスト">
          <a:extLst>
            <a:ext uri="{FF2B5EF4-FFF2-40B4-BE49-F238E27FC236}">
              <a16:creationId xmlns:a16="http://schemas.microsoft.com/office/drawing/2014/main" id="{097001E7-917E-4FAC-A6D5-9655DA44A949}"/>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1" name="直線コネクタ 530">
          <a:extLst>
            <a:ext uri="{FF2B5EF4-FFF2-40B4-BE49-F238E27FC236}">
              <a16:creationId xmlns:a16="http://schemas.microsoft.com/office/drawing/2014/main" id="{723D9C4D-B9DE-480A-B0C2-3BB41015733D}"/>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2B963371-6077-45A0-AE02-227389B6BA75}"/>
            </a:ext>
          </a:extLst>
        </xdr:cNvPr>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533" name="直線コネクタ 532">
          <a:extLst>
            <a:ext uri="{FF2B5EF4-FFF2-40B4-BE49-F238E27FC236}">
              <a16:creationId xmlns:a16="http://schemas.microsoft.com/office/drawing/2014/main" id="{9501C632-01F1-4896-80BC-1D9F84A43AD6}"/>
            </a:ext>
          </a:extLst>
        </xdr:cNvPr>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144797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F5FEC7F9-5A87-4487-8788-6F28DFB3BCE1}"/>
            </a:ext>
          </a:extLst>
        </xdr:cNvPr>
        <xdr:cNvSpPr txBox="1"/>
      </xdr:nvSpPr>
      <xdr:spPr>
        <a:xfrm>
          <a:off x="16357600" y="1043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535" name="フローチャート: 判断 534">
          <a:extLst>
            <a:ext uri="{FF2B5EF4-FFF2-40B4-BE49-F238E27FC236}">
              <a16:creationId xmlns:a16="http://schemas.microsoft.com/office/drawing/2014/main" id="{18EA7AA7-D83D-4C78-AC29-528268334C01}"/>
            </a:ext>
          </a:extLst>
        </xdr:cNvPr>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536" name="フローチャート: 判断 535">
          <a:extLst>
            <a:ext uri="{FF2B5EF4-FFF2-40B4-BE49-F238E27FC236}">
              <a16:creationId xmlns:a16="http://schemas.microsoft.com/office/drawing/2014/main" id="{6A508E94-B4F4-4759-BBFD-5D6673C00223}"/>
            </a:ext>
          </a:extLst>
        </xdr:cNvPr>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537" name="フローチャート: 判断 536">
          <a:extLst>
            <a:ext uri="{FF2B5EF4-FFF2-40B4-BE49-F238E27FC236}">
              <a16:creationId xmlns:a16="http://schemas.microsoft.com/office/drawing/2014/main" id="{344D0B5E-B955-47BB-88D8-01BB8DC29261}"/>
            </a:ext>
          </a:extLst>
        </xdr:cNvPr>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538" name="フローチャート: 判断 537">
          <a:extLst>
            <a:ext uri="{FF2B5EF4-FFF2-40B4-BE49-F238E27FC236}">
              <a16:creationId xmlns:a16="http://schemas.microsoft.com/office/drawing/2014/main" id="{06C821AC-F828-48AE-93EB-A0012A01CBE3}"/>
            </a:ext>
          </a:extLst>
        </xdr:cNvPr>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161472</xdr:rowOff>
    </xdr:from>
    <xdr:to>
      <xdr:col>67</xdr:col>
      <xdr:colOff>101600</xdr:colOff>
      <xdr:row>61</xdr:row>
      <xdr:rowOff>91622</xdr:rowOff>
    </xdr:to>
    <xdr:sp macro="" textlink="">
      <xdr:nvSpPr>
        <xdr:cNvPr id="539" name="フローチャート: 判断 538">
          <a:extLst>
            <a:ext uri="{FF2B5EF4-FFF2-40B4-BE49-F238E27FC236}">
              <a16:creationId xmlns:a16="http://schemas.microsoft.com/office/drawing/2014/main" id="{630053D4-1EC2-47D7-AC44-81EDC1E47843}"/>
            </a:ext>
          </a:extLst>
        </xdr:cNvPr>
        <xdr:cNvSpPr/>
      </xdr:nvSpPr>
      <xdr:spPr>
        <a:xfrm>
          <a:off x="12763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BFA4FF0-617F-40DF-9DCC-0814CDD4551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8178CCC1-967C-4890-9145-93D4CAC23F2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FA3EDBF3-7B8C-415D-9BF2-9FB9CFBE10D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5A340DE5-04FA-495D-897A-067082225DA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18AFE55-630D-4061-8FA0-122D0F9B89F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94524</xdr:rowOff>
    </xdr:from>
    <xdr:to>
      <xdr:col>85</xdr:col>
      <xdr:colOff>177800</xdr:colOff>
      <xdr:row>59</xdr:row>
      <xdr:rowOff>24674</xdr:rowOff>
    </xdr:to>
    <xdr:sp macro="" textlink="">
      <xdr:nvSpPr>
        <xdr:cNvPr id="545" name="楕円 544">
          <a:extLst>
            <a:ext uri="{FF2B5EF4-FFF2-40B4-BE49-F238E27FC236}">
              <a16:creationId xmlns:a16="http://schemas.microsoft.com/office/drawing/2014/main" id="{5231000C-0300-4DC8-938F-29053E7C1B7A}"/>
            </a:ext>
          </a:extLst>
        </xdr:cNvPr>
        <xdr:cNvSpPr/>
      </xdr:nvSpPr>
      <xdr:spPr>
        <a:xfrm>
          <a:off x="16268700" y="1003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117401</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29552AA9-FF5F-4E70-8F76-C96CCA9B7457}"/>
            </a:ext>
          </a:extLst>
        </xdr:cNvPr>
        <xdr:cNvSpPr txBox="1"/>
      </xdr:nvSpPr>
      <xdr:spPr>
        <a:xfrm>
          <a:off x="16357600" y="9890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50437</xdr:rowOff>
    </xdr:from>
    <xdr:to>
      <xdr:col>81</xdr:col>
      <xdr:colOff>101600</xdr:colOff>
      <xdr:row>58</xdr:row>
      <xdr:rowOff>152037</xdr:rowOff>
    </xdr:to>
    <xdr:sp macro="" textlink="">
      <xdr:nvSpPr>
        <xdr:cNvPr id="547" name="楕円 546">
          <a:extLst>
            <a:ext uri="{FF2B5EF4-FFF2-40B4-BE49-F238E27FC236}">
              <a16:creationId xmlns:a16="http://schemas.microsoft.com/office/drawing/2014/main" id="{4A614499-B259-468E-B57C-2CC4BBC3357D}"/>
            </a:ext>
          </a:extLst>
        </xdr:cNvPr>
        <xdr:cNvSpPr/>
      </xdr:nvSpPr>
      <xdr:spPr>
        <a:xfrm>
          <a:off x="15430500" y="999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101237</xdr:rowOff>
    </xdr:from>
    <xdr:to>
      <xdr:col>85</xdr:col>
      <xdr:colOff>127000</xdr:colOff>
      <xdr:row>58</xdr:row>
      <xdr:rowOff>145324</xdr:rowOff>
    </xdr:to>
    <xdr:cxnSp macro="">
      <xdr:nvCxnSpPr>
        <xdr:cNvPr id="548" name="直線コネクタ 547">
          <a:extLst>
            <a:ext uri="{FF2B5EF4-FFF2-40B4-BE49-F238E27FC236}">
              <a16:creationId xmlns:a16="http://schemas.microsoft.com/office/drawing/2014/main" id="{D6E2769E-B8B5-41CB-8442-12B27A58499D}"/>
            </a:ext>
          </a:extLst>
        </xdr:cNvPr>
        <xdr:cNvCxnSpPr/>
      </xdr:nvCxnSpPr>
      <xdr:spPr>
        <a:xfrm>
          <a:off x="15481300" y="10045337"/>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9616</xdr:rowOff>
    </xdr:from>
    <xdr:to>
      <xdr:col>76</xdr:col>
      <xdr:colOff>165100</xdr:colOff>
      <xdr:row>58</xdr:row>
      <xdr:rowOff>111216</xdr:rowOff>
    </xdr:to>
    <xdr:sp macro="" textlink="">
      <xdr:nvSpPr>
        <xdr:cNvPr id="549" name="楕円 548">
          <a:extLst>
            <a:ext uri="{FF2B5EF4-FFF2-40B4-BE49-F238E27FC236}">
              <a16:creationId xmlns:a16="http://schemas.microsoft.com/office/drawing/2014/main" id="{0F703A26-5D30-4A2F-AB8F-603115E9B7A3}"/>
            </a:ext>
          </a:extLst>
        </xdr:cNvPr>
        <xdr:cNvSpPr/>
      </xdr:nvSpPr>
      <xdr:spPr>
        <a:xfrm>
          <a:off x="14541500" y="995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60416</xdr:rowOff>
    </xdr:from>
    <xdr:to>
      <xdr:col>81</xdr:col>
      <xdr:colOff>50800</xdr:colOff>
      <xdr:row>58</xdr:row>
      <xdr:rowOff>101237</xdr:rowOff>
    </xdr:to>
    <xdr:cxnSp macro="">
      <xdr:nvCxnSpPr>
        <xdr:cNvPr id="550" name="直線コネクタ 549">
          <a:extLst>
            <a:ext uri="{FF2B5EF4-FFF2-40B4-BE49-F238E27FC236}">
              <a16:creationId xmlns:a16="http://schemas.microsoft.com/office/drawing/2014/main" id="{8800217E-61D5-4568-827D-F55995381B65}"/>
            </a:ext>
          </a:extLst>
        </xdr:cNvPr>
        <xdr:cNvCxnSpPr/>
      </xdr:nvCxnSpPr>
      <xdr:spPr>
        <a:xfrm>
          <a:off x="14592300" y="1000451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141877</xdr:rowOff>
    </xdr:from>
    <xdr:to>
      <xdr:col>72</xdr:col>
      <xdr:colOff>38100</xdr:colOff>
      <xdr:row>58</xdr:row>
      <xdr:rowOff>72027</xdr:rowOff>
    </xdr:to>
    <xdr:sp macro="" textlink="">
      <xdr:nvSpPr>
        <xdr:cNvPr id="551" name="楕円 550">
          <a:extLst>
            <a:ext uri="{FF2B5EF4-FFF2-40B4-BE49-F238E27FC236}">
              <a16:creationId xmlns:a16="http://schemas.microsoft.com/office/drawing/2014/main" id="{FD3C7E84-894C-4839-B4A2-A8302C5A7BD0}"/>
            </a:ext>
          </a:extLst>
        </xdr:cNvPr>
        <xdr:cNvSpPr/>
      </xdr:nvSpPr>
      <xdr:spPr>
        <a:xfrm>
          <a:off x="13652500" y="991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21227</xdr:rowOff>
    </xdr:from>
    <xdr:to>
      <xdr:col>76</xdr:col>
      <xdr:colOff>114300</xdr:colOff>
      <xdr:row>58</xdr:row>
      <xdr:rowOff>60416</xdr:rowOff>
    </xdr:to>
    <xdr:cxnSp macro="">
      <xdr:nvCxnSpPr>
        <xdr:cNvPr id="552" name="直線コネクタ 551">
          <a:extLst>
            <a:ext uri="{FF2B5EF4-FFF2-40B4-BE49-F238E27FC236}">
              <a16:creationId xmlns:a16="http://schemas.microsoft.com/office/drawing/2014/main" id="{F0FA204B-B0C8-4DB1-BB89-B6083B4AB289}"/>
            </a:ext>
          </a:extLst>
        </xdr:cNvPr>
        <xdr:cNvCxnSpPr/>
      </xdr:nvCxnSpPr>
      <xdr:spPr>
        <a:xfrm>
          <a:off x="13703300" y="996532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29210</xdr:rowOff>
    </xdr:from>
    <xdr:to>
      <xdr:col>67</xdr:col>
      <xdr:colOff>101600</xdr:colOff>
      <xdr:row>58</xdr:row>
      <xdr:rowOff>130810</xdr:rowOff>
    </xdr:to>
    <xdr:sp macro="" textlink="">
      <xdr:nvSpPr>
        <xdr:cNvPr id="553" name="楕円 552">
          <a:extLst>
            <a:ext uri="{FF2B5EF4-FFF2-40B4-BE49-F238E27FC236}">
              <a16:creationId xmlns:a16="http://schemas.microsoft.com/office/drawing/2014/main" id="{0FFFEBD7-4871-43E3-83A1-9AC95876BD40}"/>
            </a:ext>
          </a:extLst>
        </xdr:cNvPr>
        <xdr:cNvSpPr/>
      </xdr:nvSpPr>
      <xdr:spPr>
        <a:xfrm>
          <a:off x="12763500" y="99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21227</xdr:rowOff>
    </xdr:from>
    <xdr:to>
      <xdr:col>71</xdr:col>
      <xdr:colOff>177800</xdr:colOff>
      <xdr:row>58</xdr:row>
      <xdr:rowOff>80010</xdr:rowOff>
    </xdr:to>
    <xdr:cxnSp macro="">
      <xdr:nvCxnSpPr>
        <xdr:cNvPr id="554" name="直線コネクタ 553">
          <a:extLst>
            <a:ext uri="{FF2B5EF4-FFF2-40B4-BE49-F238E27FC236}">
              <a16:creationId xmlns:a16="http://schemas.microsoft.com/office/drawing/2014/main" id="{C0ED547A-7986-4CBB-A657-BCC959984960}"/>
            </a:ext>
          </a:extLst>
        </xdr:cNvPr>
        <xdr:cNvCxnSpPr/>
      </xdr:nvCxnSpPr>
      <xdr:spPr>
        <a:xfrm flipV="1">
          <a:off x="12814300" y="9965327"/>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82749</xdr:rowOff>
    </xdr:from>
    <xdr:ext cx="405111" cy="259045"/>
    <xdr:sp macro="" textlink="">
      <xdr:nvSpPr>
        <xdr:cNvPr id="555" name="n_1aveValue【学校施設】&#10;有形固定資産減価償却率">
          <a:extLst>
            <a:ext uri="{FF2B5EF4-FFF2-40B4-BE49-F238E27FC236}">
              <a16:creationId xmlns:a16="http://schemas.microsoft.com/office/drawing/2014/main" id="{5E057D78-6E77-48EB-AECA-6F723E18E4B3}"/>
            </a:ext>
          </a:extLst>
        </xdr:cNvPr>
        <xdr:cNvSpPr txBox="1"/>
      </xdr:nvSpPr>
      <xdr:spPr>
        <a:xfrm>
          <a:off x="152660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87647</xdr:rowOff>
    </xdr:from>
    <xdr:ext cx="405111" cy="259045"/>
    <xdr:sp macro="" textlink="">
      <xdr:nvSpPr>
        <xdr:cNvPr id="556" name="n_2aveValue【学校施設】&#10;有形固定資産減価償却率">
          <a:extLst>
            <a:ext uri="{FF2B5EF4-FFF2-40B4-BE49-F238E27FC236}">
              <a16:creationId xmlns:a16="http://schemas.microsoft.com/office/drawing/2014/main" id="{B00EEC04-A090-49D2-B8DC-8B8A34BDC2F9}"/>
            </a:ext>
          </a:extLst>
        </xdr:cNvPr>
        <xdr:cNvSpPr txBox="1"/>
      </xdr:nvSpPr>
      <xdr:spPr>
        <a:xfrm>
          <a:off x="14389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48458</xdr:rowOff>
    </xdr:from>
    <xdr:ext cx="405111" cy="259045"/>
    <xdr:sp macro="" textlink="">
      <xdr:nvSpPr>
        <xdr:cNvPr id="557" name="n_3aveValue【学校施設】&#10;有形固定資産減価償却率">
          <a:extLst>
            <a:ext uri="{FF2B5EF4-FFF2-40B4-BE49-F238E27FC236}">
              <a16:creationId xmlns:a16="http://schemas.microsoft.com/office/drawing/2014/main" id="{811F8D79-98BB-4FD3-B44E-56E77DDD9A2D}"/>
            </a:ext>
          </a:extLst>
        </xdr:cNvPr>
        <xdr:cNvSpPr txBox="1"/>
      </xdr:nvSpPr>
      <xdr:spPr>
        <a:xfrm>
          <a:off x="13500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82749</xdr:rowOff>
    </xdr:from>
    <xdr:ext cx="405111" cy="259045"/>
    <xdr:sp macro="" textlink="">
      <xdr:nvSpPr>
        <xdr:cNvPr id="558" name="n_4aveValue【学校施設】&#10;有形固定資産減価償却率">
          <a:extLst>
            <a:ext uri="{FF2B5EF4-FFF2-40B4-BE49-F238E27FC236}">
              <a16:creationId xmlns:a16="http://schemas.microsoft.com/office/drawing/2014/main" id="{41AC4C88-2BD3-4C90-B568-3E42DFBD0BEC}"/>
            </a:ext>
          </a:extLst>
        </xdr:cNvPr>
        <xdr:cNvSpPr txBox="1"/>
      </xdr:nvSpPr>
      <xdr:spPr>
        <a:xfrm>
          <a:off x="126117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168564</xdr:rowOff>
    </xdr:from>
    <xdr:ext cx="405111" cy="259045"/>
    <xdr:sp macro="" textlink="">
      <xdr:nvSpPr>
        <xdr:cNvPr id="559" name="n_1mainValue【学校施設】&#10;有形固定資産減価償却率">
          <a:extLst>
            <a:ext uri="{FF2B5EF4-FFF2-40B4-BE49-F238E27FC236}">
              <a16:creationId xmlns:a16="http://schemas.microsoft.com/office/drawing/2014/main" id="{2D3549CD-1CFE-4A33-9D99-A8F224589D80}"/>
            </a:ext>
          </a:extLst>
        </xdr:cNvPr>
        <xdr:cNvSpPr txBox="1"/>
      </xdr:nvSpPr>
      <xdr:spPr>
        <a:xfrm>
          <a:off x="15266044" y="9769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127743</xdr:rowOff>
    </xdr:from>
    <xdr:ext cx="405111" cy="259045"/>
    <xdr:sp macro="" textlink="">
      <xdr:nvSpPr>
        <xdr:cNvPr id="560" name="n_2mainValue【学校施設】&#10;有形固定資産減価償却率">
          <a:extLst>
            <a:ext uri="{FF2B5EF4-FFF2-40B4-BE49-F238E27FC236}">
              <a16:creationId xmlns:a16="http://schemas.microsoft.com/office/drawing/2014/main" id="{D995D364-40F2-4537-A112-849A28B19E46}"/>
            </a:ext>
          </a:extLst>
        </xdr:cNvPr>
        <xdr:cNvSpPr txBox="1"/>
      </xdr:nvSpPr>
      <xdr:spPr>
        <a:xfrm>
          <a:off x="14389744" y="9728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88554</xdr:rowOff>
    </xdr:from>
    <xdr:ext cx="405111" cy="259045"/>
    <xdr:sp macro="" textlink="">
      <xdr:nvSpPr>
        <xdr:cNvPr id="561" name="n_3mainValue【学校施設】&#10;有形固定資産減価償却率">
          <a:extLst>
            <a:ext uri="{FF2B5EF4-FFF2-40B4-BE49-F238E27FC236}">
              <a16:creationId xmlns:a16="http://schemas.microsoft.com/office/drawing/2014/main" id="{B29AA065-3FF5-44D9-BA53-7C3B880AC7AA}"/>
            </a:ext>
          </a:extLst>
        </xdr:cNvPr>
        <xdr:cNvSpPr txBox="1"/>
      </xdr:nvSpPr>
      <xdr:spPr>
        <a:xfrm>
          <a:off x="13500744" y="9689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147337</xdr:rowOff>
    </xdr:from>
    <xdr:ext cx="405111" cy="259045"/>
    <xdr:sp macro="" textlink="">
      <xdr:nvSpPr>
        <xdr:cNvPr id="562" name="n_4mainValue【学校施設】&#10;有形固定資産減価償却率">
          <a:extLst>
            <a:ext uri="{FF2B5EF4-FFF2-40B4-BE49-F238E27FC236}">
              <a16:creationId xmlns:a16="http://schemas.microsoft.com/office/drawing/2014/main" id="{A26FB3B4-24EB-4CC5-AC96-C540F8003773}"/>
            </a:ext>
          </a:extLst>
        </xdr:cNvPr>
        <xdr:cNvSpPr txBox="1"/>
      </xdr:nvSpPr>
      <xdr:spPr>
        <a:xfrm>
          <a:off x="12611744" y="974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9C4E78BC-1F80-488C-BABB-374B9DF7990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77E16371-2827-498E-9B09-659B14E56EC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E90E21F5-2604-4D70-8D24-8057A0F0A7C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FD2CD90C-372B-4483-9DA4-738B18052FD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BCF5F27B-F635-442A-AD52-BDC028E3DB7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7CF263B9-2CB7-4E17-9699-76FBF96D2A3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8845971F-8EA3-44E7-A36B-A816E9025EB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1CC132AE-9C6E-4D15-9FC5-0AE280153C1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0413E782-825D-4E9A-BADE-249A7C771B5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4E515BBF-70E4-4B04-A44D-730AFACE34B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573" name="直線コネクタ 572">
          <a:extLst>
            <a:ext uri="{FF2B5EF4-FFF2-40B4-BE49-F238E27FC236}">
              <a16:creationId xmlns:a16="http://schemas.microsoft.com/office/drawing/2014/main" id="{331ABA8D-9265-4B23-BB9F-AD2FBC1EAA5A}"/>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4" name="テキスト ボックス 573">
          <a:extLst>
            <a:ext uri="{FF2B5EF4-FFF2-40B4-BE49-F238E27FC236}">
              <a16:creationId xmlns:a16="http://schemas.microsoft.com/office/drawing/2014/main" id="{49D32738-0E3E-44AC-8035-CE5D90D09E2A}"/>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953082C2-07DD-4CB9-A725-061030B0F43D}"/>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6" name="テキスト ボックス 575">
          <a:extLst>
            <a:ext uri="{FF2B5EF4-FFF2-40B4-BE49-F238E27FC236}">
              <a16:creationId xmlns:a16="http://schemas.microsoft.com/office/drawing/2014/main" id="{8DE2C462-264A-49AB-AC67-2AD710C4D7A5}"/>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7" name="直線コネクタ 576">
          <a:extLst>
            <a:ext uri="{FF2B5EF4-FFF2-40B4-BE49-F238E27FC236}">
              <a16:creationId xmlns:a16="http://schemas.microsoft.com/office/drawing/2014/main" id="{BEE46289-B56D-4F46-A400-3F715343B46C}"/>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578" name="テキスト ボックス 577">
          <a:extLst>
            <a:ext uri="{FF2B5EF4-FFF2-40B4-BE49-F238E27FC236}">
              <a16:creationId xmlns:a16="http://schemas.microsoft.com/office/drawing/2014/main" id="{078EA246-9E8F-423A-A787-56A5C3AA7ABB}"/>
            </a:ext>
          </a:extLst>
        </xdr:cNvPr>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01CDFB28-301A-4212-88FC-D42B35F6672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0" name="テキスト ボックス 579">
          <a:extLst>
            <a:ext uri="{FF2B5EF4-FFF2-40B4-BE49-F238E27FC236}">
              <a16:creationId xmlns:a16="http://schemas.microsoft.com/office/drawing/2014/main" id="{17404953-99DB-44B8-9335-05AE6DA50189}"/>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C088F847-1653-4441-8DCC-D538F67E402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582" name="直線コネクタ 581">
          <a:extLst>
            <a:ext uri="{FF2B5EF4-FFF2-40B4-BE49-F238E27FC236}">
              <a16:creationId xmlns:a16="http://schemas.microsoft.com/office/drawing/2014/main" id="{30CDA0D3-F785-4F9A-A4C2-210E3E80DE44}"/>
            </a:ext>
          </a:extLst>
        </xdr:cNvPr>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583" name="【学校施設】&#10;一人当たり面積最小値テキスト">
          <a:extLst>
            <a:ext uri="{FF2B5EF4-FFF2-40B4-BE49-F238E27FC236}">
              <a16:creationId xmlns:a16="http://schemas.microsoft.com/office/drawing/2014/main" id="{9F66507A-B3AA-4F15-8D7C-A538D38E97B1}"/>
            </a:ext>
          </a:extLst>
        </xdr:cNvPr>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584" name="直線コネクタ 583">
          <a:extLst>
            <a:ext uri="{FF2B5EF4-FFF2-40B4-BE49-F238E27FC236}">
              <a16:creationId xmlns:a16="http://schemas.microsoft.com/office/drawing/2014/main" id="{4950A6CC-6A5F-48F1-AD2E-F7782DD77326}"/>
            </a:ext>
          </a:extLst>
        </xdr:cNvPr>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585" name="【学校施設】&#10;一人当たり面積最大値テキスト">
          <a:extLst>
            <a:ext uri="{FF2B5EF4-FFF2-40B4-BE49-F238E27FC236}">
              <a16:creationId xmlns:a16="http://schemas.microsoft.com/office/drawing/2014/main" id="{C4580EEF-29E0-490D-84D1-B299344CE969}"/>
            </a:ext>
          </a:extLst>
        </xdr:cNvPr>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586" name="直線コネクタ 585">
          <a:extLst>
            <a:ext uri="{FF2B5EF4-FFF2-40B4-BE49-F238E27FC236}">
              <a16:creationId xmlns:a16="http://schemas.microsoft.com/office/drawing/2014/main" id="{5023B5A3-B5EC-44DD-8E08-5312DC8898EF}"/>
            </a:ext>
          </a:extLst>
        </xdr:cNvPr>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99293</xdr:rowOff>
    </xdr:from>
    <xdr:ext cx="469744" cy="259045"/>
    <xdr:sp macro="" textlink="">
      <xdr:nvSpPr>
        <xdr:cNvPr id="587" name="【学校施設】&#10;一人当たり面積平均値テキスト">
          <a:extLst>
            <a:ext uri="{FF2B5EF4-FFF2-40B4-BE49-F238E27FC236}">
              <a16:creationId xmlns:a16="http://schemas.microsoft.com/office/drawing/2014/main" id="{961D9B2E-49FD-49F7-BF23-A5DEFB39E195}"/>
            </a:ext>
          </a:extLst>
        </xdr:cNvPr>
        <xdr:cNvSpPr txBox="1"/>
      </xdr:nvSpPr>
      <xdr:spPr>
        <a:xfrm>
          <a:off x="22199600" y="10386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588" name="フローチャート: 判断 587">
          <a:extLst>
            <a:ext uri="{FF2B5EF4-FFF2-40B4-BE49-F238E27FC236}">
              <a16:creationId xmlns:a16="http://schemas.microsoft.com/office/drawing/2014/main" id="{33201207-8898-4C04-A310-C0EDDF9EB6D6}"/>
            </a:ext>
          </a:extLst>
        </xdr:cNvPr>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589" name="フローチャート: 判断 588">
          <a:extLst>
            <a:ext uri="{FF2B5EF4-FFF2-40B4-BE49-F238E27FC236}">
              <a16:creationId xmlns:a16="http://schemas.microsoft.com/office/drawing/2014/main" id="{3E10F4D3-E237-467E-868B-E8FB10E62A62}"/>
            </a:ext>
          </a:extLst>
        </xdr:cNvPr>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590" name="フローチャート: 判断 589">
          <a:extLst>
            <a:ext uri="{FF2B5EF4-FFF2-40B4-BE49-F238E27FC236}">
              <a16:creationId xmlns:a16="http://schemas.microsoft.com/office/drawing/2014/main" id="{BD2B6B60-E30C-487D-89EF-E942875E5E7E}"/>
            </a:ext>
          </a:extLst>
        </xdr:cNvPr>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591" name="フローチャート: 判断 590">
          <a:extLst>
            <a:ext uri="{FF2B5EF4-FFF2-40B4-BE49-F238E27FC236}">
              <a16:creationId xmlns:a16="http://schemas.microsoft.com/office/drawing/2014/main" id="{9AAEB89E-7237-4F3A-999F-6BBCBF8EA89D}"/>
            </a:ext>
          </a:extLst>
        </xdr:cNvPr>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145396</xdr:rowOff>
    </xdr:from>
    <xdr:to>
      <xdr:col>98</xdr:col>
      <xdr:colOff>38100</xdr:colOff>
      <xdr:row>62</xdr:row>
      <xdr:rowOff>75546</xdr:rowOff>
    </xdr:to>
    <xdr:sp macro="" textlink="">
      <xdr:nvSpPr>
        <xdr:cNvPr id="592" name="フローチャート: 判断 591">
          <a:extLst>
            <a:ext uri="{FF2B5EF4-FFF2-40B4-BE49-F238E27FC236}">
              <a16:creationId xmlns:a16="http://schemas.microsoft.com/office/drawing/2014/main" id="{6BE889FC-29FD-4913-96E7-F64E8740642B}"/>
            </a:ext>
          </a:extLst>
        </xdr:cNvPr>
        <xdr:cNvSpPr/>
      </xdr:nvSpPr>
      <xdr:spPr>
        <a:xfrm>
          <a:off x="18605500" y="10603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40084B8E-A37C-4CC0-A0EC-383CD1680AA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93C09712-C4B7-4435-8CCE-E81DAA0CBAE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BE6934AC-8CFF-46BA-BFA6-946221D2E25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183DA646-5C45-4506-851D-391F470EE21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6612F4C8-0093-4A92-829B-259FF5BEFD1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49955</xdr:rowOff>
    </xdr:from>
    <xdr:to>
      <xdr:col>116</xdr:col>
      <xdr:colOff>114300</xdr:colOff>
      <xdr:row>62</xdr:row>
      <xdr:rowOff>151555</xdr:rowOff>
    </xdr:to>
    <xdr:sp macro="" textlink="">
      <xdr:nvSpPr>
        <xdr:cNvPr id="598" name="楕円 597">
          <a:extLst>
            <a:ext uri="{FF2B5EF4-FFF2-40B4-BE49-F238E27FC236}">
              <a16:creationId xmlns:a16="http://schemas.microsoft.com/office/drawing/2014/main" id="{3B703883-DE4B-44A8-AA1D-437400FC7816}"/>
            </a:ext>
          </a:extLst>
        </xdr:cNvPr>
        <xdr:cNvSpPr/>
      </xdr:nvSpPr>
      <xdr:spPr>
        <a:xfrm>
          <a:off x="22110700" y="1067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136332</xdr:rowOff>
    </xdr:from>
    <xdr:ext cx="469744" cy="259045"/>
    <xdr:sp macro="" textlink="">
      <xdr:nvSpPr>
        <xdr:cNvPr id="599" name="【学校施設】&#10;一人当たり面積該当値テキスト">
          <a:extLst>
            <a:ext uri="{FF2B5EF4-FFF2-40B4-BE49-F238E27FC236}">
              <a16:creationId xmlns:a16="http://schemas.microsoft.com/office/drawing/2014/main" id="{9D0C969F-AA46-436C-A735-A55BE8F3645C}"/>
            </a:ext>
          </a:extLst>
        </xdr:cNvPr>
        <xdr:cNvSpPr txBox="1"/>
      </xdr:nvSpPr>
      <xdr:spPr>
        <a:xfrm>
          <a:off x="22199600" y="1059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51327</xdr:rowOff>
    </xdr:from>
    <xdr:to>
      <xdr:col>112</xdr:col>
      <xdr:colOff>38100</xdr:colOff>
      <xdr:row>62</xdr:row>
      <xdr:rowOff>152927</xdr:rowOff>
    </xdr:to>
    <xdr:sp macro="" textlink="">
      <xdr:nvSpPr>
        <xdr:cNvPr id="600" name="楕円 599">
          <a:extLst>
            <a:ext uri="{FF2B5EF4-FFF2-40B4-BE49-F238E27FC236}">
              <a16:creationId xmlns:a16="http://schemas.microsoft.com/office/drawing/2014/main" id="{00D66F27-DEBC-43DC-9544-0D700A87159A}"/>
            </a:ext>
          </a:extLst>
        </xdr:cNvPr>
        <xdr:cNvSpPr/>
      </xdr:nvSpPr>
      <xdr:spPr>
        <a:xfrm>
          <a:off x="21272500" y="10681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100755</xdr:rowOff>
    </xdr:from>
    <xdr:to>
      <xdr:col>116</xdr:col>
      <xdr:colOff>63500</xdr:colOff>
      <xdr:row>62</xdr:row>
      <xdr:rowOff>102127</xdr:rowOff>
    </xdr:to>
    <xdr:cxnSp macro="">
      <xdr:nvCxnSpPr>
        <xdr:cNvPr id="601" name="直線コネクタ 600">
          <a:extLst>
            <a:ext uri="{FF2B5EF4-FFF2-40B4-BE49-F238E27FC236}">
              <a16:creationId xmlns:a16="http://schemas.microsoft.com/office/drawing/2014/main" id="{C704DD95-6233-4F87-A857-E60002912AE1}"/>
            </a:ext>
          </a:extLst>
        </xdr:cNvPr>
        <xdr:cNvCxnSpPr/>
      </xdr:nvCxnSpPr>
      <xdr:spPr>
        <a:xfrm flipV="1">
          <a:off x="21323300" y="10730655"/>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54584</xdr:rowOff>
    </xdr:from>
    <xdr:to>
      <xdr:col>107</xdr:col>
      <xdr:colOff>101600</xdr:colOff>
      <xdr:row>62</xdr:row>
      <xdr:rowOff>156184</xdr:rowOff>
    </xdr:to>
    <xdr:sp macro="" textlink="">
      <xdr:nvSpPr>
        <xdr:cNvPr id="602" name="楕円 601">
          <a:extLst>
            <a:ext uri="{FF2B5EF4-FFF2-40B4-BE49-F238E27FC236}">
              <a16:creationId xmlns:a16="http://schemas.microsoft.com/office/drawing/2014/main" id="{BD1240C6-4A6F-4B42-844B-F0009C36F277}"/>
            </a:ext>
          </a:extLst>
        </xdr:cNvPr>
        <xdr:cNvSpPr/>
      </xdr:nvSpPr>
      <xdr:spPr>
        <a:xfrm>
          <a:off x="20383500" y="1068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102127</xdr:rowOff>
    </xdr:from>
    <xdr:to>
      <xdr:col>111</xdr:col>
      <xdr:colOff>177800</xdr:colOff>
      <xdr:row>62</xdr:row>
      <xdr:rowOff>105384</xdr:rowOff>
    </xdr:to>
    <xdr:cxnSp macro="">
      <xdr:nvCxnSpPr>
        <xdr:cNvPr id="603" name="直線コネクタ 602">
          <a:extLst>
            <a:ext uri="{FF2B5EF4-FFF2-40B4-BE49-F238E27FC236}">
              <a16:creationId xmlns:a16="http://schemas.microsoft.com/office/drawing/2014/main" id="{71D7D9AD-59E1-42B0-85DD-6EC2DD106254}"/>
            </a:ext>
          </a:extLst>
        </xdr:cNvPr>
        <xdr:cNvCxnSpPr/>
      </xdr:nvCxnSpPr>
      <xdr:spPr>
        <a:xfrm flipV="1">
          <a:off x="20434300" y="10732027"/>
          <a:ext cx="889000" cy="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55213</xdr:rowOff>
    </xdr:from>
    <xdr:to>
      <xdr:col>102</xdr:col>
      <xdr:colOff>165100</xdr:colOff>
      <xdr:row>62</xdr:row>
      <xdr:rowOff>156813</xdr:rowOff>
    </xdr:to>
    <xdr:sp macro="" textlink="">
      <xdr:nvSpPr>
        <xdr:cNvPr id="604" name="楕円 603">
          <a:extLst>
            <a:ext uri="{FF2B5EF4-FFF2-40B4-BE49-F238E27FC236}">
              <a16:creationId xmlns:a16="http://schemas.microsoft.com/office/drawing/2014/main" id="{FC29167D-9526-4ED0-BB68-E6EEA995E8E5}"/>
            </a:ext>
          </a:extLst>
        </xdr:cNvPr>
        <xdr:cNvSpPr/>
      </xdr:nvSpPr>
      <xdr:spPr>
        <a:xfrm>
          <a:off x="19494500" y="1068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105384</xdr:rowOff>
    </xdr:from>
    <xdr:to>
      <xdr:col>107</xdr:col>
      <xdr:colOff>50800</xdr:colOff>
      <xdr:row>62</xdr:row>
      <xdr:rowOff>106013</xdr:rowOff>
    </xdr:to>
    <xdr:cxnSp macro="">
      <xdr:nvCxnSpPr>
        <xdr:cNvPr id="605" name="直線コネクタ 604">
          <a:extLst>
            <a:ext uri="{FF2B5EF4-FFF2-40B4-BE49-F238E27FC236}">
              <a16:creationId xmlns:a16="http://schemas.microsoft.com/office/drawing/2014/main" id="{41DA5B49-4B90-4146-8D11-C5E4E3E3C1B1}"/>
            </a:ext>
          </a:extLst>
        </xdr:cNvPr>
        <xdr:cNvCxnSpPr/>
      </xdr:nvCxnSpPr>
      <xdr:spPr>
        <a:xfrm flipV="1">
          <a:off x="19545300" y="10735284"/>
          <a:ext cx="889000" cy="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51098</xdr:rowOff>
    </xdr:from>
    <xdr:to>
      <xdr:col>98</xdr:col>
      <xdr:colOff>38100</xdr:colOff>
      <xdr:row>62</xdr:row>
      <xdr:rowOff>152698</xdr:rowOff>
    </xdr:to>
    <xdr:sp macro="" textlink="">
      <xdr:nvSpPr>
        <xdr:cNvPr id="606" name="楕円 605">
          <a:extLst>
            <a:ext uri="{FF2B5EF4-FFF2-40B4-BE49-F238E27FC236}">
              <a16:creationId xmlns:a16="http://schemas.microsoft.com/office/drawing/2014/main" id="{1DF8CECE-0EAE-44AE-BC00-93EA0FA216A6}"/>
            </a:ext>
          </a:extLst>
        </xdr:cNvPr>
        <xdr:cNvSpPr/>
      </xdr:nvSpPr>
      <xdr:spPr>
        <a:xfrm>
          <a:off x="18605500" y="10680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101898</xdr:rowOff>
    </xdr:from>
    <xdr:to>
      <xdr:col>102</xdr:col>
      <xdr:colOff>114300</xdr:colOff>
      <xdr:row>62</xdr:row>
      <xdr:rowOff>106013</xdr:rowOff>
    </xdr:to>
    <xdr:cxnSp macro="">
      <xdr:nvCxnSpPr>
        <xdr:cNvPr id="607" name="直線コネクタ 606">
          <a:extLst>
            <a:ext uri="{FF2B5EF4-FFF2-40B4-BE49-F238E27FC236}">
              <a16:creationId xmlns:a16="http://schemas.microsoft.com/office/drawing/2014/main" id="{DAEF38B0-442E-4EA2-9D5F-F614E15355D6}"/>
            </a:ext>
          </a:extLst>
        </xdr:cNvPr>
        <xdr:cNvCxnSpPr/>
      </xdr:nvCxnSpPr>
      <xdr:spPr>
        <a:xfrm>
          <a:off x="18656300" y="10731798"/>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26808</xdr:rowOff>
    </xdr:from>
    <xdr:ext cx="469744" cy="259045"/>
    <xdr:sp macro="" textlink="">
      <xdr:nvSpPr>
        <xdr:cNvPr id="608" name="n_1aveValue【学校施設】&#10;一人当たり面積">
          <a:extLst>
            <a:ext uri="{FF2B5EF4-FFF2-40B4-BE49-F238E27FC236}">
              <a16:creationId xmlns:a16="http://schemas.microsoft.com/office/drawing/2014/main" id="{3AACBD80-8780-494D-BD45-466B0F04EB0F}"/>
            </a:ext>
          </a:extLst>
        </xdr:cNvPr>
        <xdr:cNvSpPr txBox="1"/>
      </xdr:nvSpPr>
      <xdr:spPr>
        <a:xfrm>
          <a:off x="21075727" y="1031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61041</xdr:rowOff>
    </xdr:from>
    <xdr:ext cx="469744" cy="259045"/>
    <xdr:sp macro="" textlink="">
      <xdr:nvSpPr>
        <xdr:cNvPr id="609" name="n_2aveValue【学校施設】&#10;一人当たり面積">
          <a:extLst>
            <a:ext uri="{FF2B5EF4-FFF2-40B4-BE49-F238E27FC236}">
              <a16:creationId xmlns:a16="http://schemas.microsoft.com/office/drawing/2014/main" id="{BCCD71C1-0A49-456D-9ED4-38E6A8F18E4C}"/>
            </a:ext>
          </a:extLst>
        </xdr:cNvPr>
        <xdr:cNvSpPr txBox="1"/>
      </xdr:nvSpPr>
      <xdr:spPr>
        <a:xfrm>
          <a:off x="20199427" y="1034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68813</xdr:rowOff>
    </xdr:from>
    <xdr:ext cx="469744" cy="259045"/>
    <xdr:sp macro="" textlink="">
      <xdr:nvSpPr>
        <xdr:cNvPr id="610" name="n_3aveValue【学校施設】&#10;一人当たり面積">
          <a:extLst>
            <a:ext uri="{FF2B5EF4-FFF2-40B4-BE49-F238E27FC236}">
              <a16:creationId xmlns:a16="http://schemas.microsoft.com/office/drawing/2014/main" id="{ABF56096-05B3-49B6-8F7F-EC7B221B58FF}"/>
            </a:ext>
          </a:extLst>
        </xdr:cNvPr>
        <xdr:cNvSpPr txBox="1"/>
      </xdr:nvSpPr>
      <xdr:spPr>
        <a:xfrm>
          <a:off x="19310427" y="10355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92073</xdr:rowOff>
    </xdr:from>
    <xdr:ext cx="469744" cy="259045"/>
    <xdr:sp macro="" textlink="">
      <xdr:nvSpPr>
        <xdr:cNvPr id="611" name="n_4aveValue【学校施設】&#10;一人当たり面積">
          <a:extLst>
            <a:ext uri="{FF2B5EF4-FFF2-40B4-BE49-F238E27FC236}">
              <a16:creationId xmlns:a16="http://schemas.microsoft.com/office/drawing/2014/main" id="{41276571-63EB-4A5E-837D-983A8A7A4B9E}"/>
            </a:ext>
          </a:extLst>
        </xdr:cNvPr>
        <xdr:cNvSpPr txBox="1"/>
      </xdr:nvSpPr>
      <xdr:spPr>
        <a:xfrm>
          <a:off x="18421427" y="10379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144054</xdr:rowOff>
    </xdr:from>
    <xdr:ext cx="469744" cy="259045"/>
    <xdr:sp macro="" textlink="">
      <xdr:nvSpPr>
        <xdr:cNvPr id="612" name="n_1mainValue【学校施設】&#10;一人当たり面積">
          <a:extLst>
            <a:ext uri="{FF2B5EF4-FFF2-40B4-BE49-F238E27FC236}">
              <a16:creationId xmlns:a16="http://schemas.microsoft.com/office/drawing/2014/main" id="{B80E41E5-3C8F-4ADA-897C-608501D82438}"/>
            </a:ext>
          </a:extLst>
        </xdr:cNvPr>
        <xdr:cNvSpPr txBox="1"/>
      </xdr:nvSpPr>
      <xdr:spPr>
        <a:xfrm>
          <a:off x="21075727" y="10773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147311</xdr:rowOff>
    </xdr:from>
    <xdr:ext cx="469744" cy="259045"/>
    <xdr:sp macro="" textlink="">
      <xdr:nvSpPr>
        <xdr:cNvPr id="613" name="n_2mainValue【学校施設】&#10;一人当たり面積">
          <a:extLst>
            <a:ext uri="{FF2B5EF4-FFF2-40B4-BE49-F238E27FC236}">
              <a16:creationId xmlns:a16="http://schemas.microsoft.com/office/drawing/2014/main" id="{EE057818-8B85-4D83-BDA9-B451F7E9DDC5}"/>
            </a:ext>
          </a:extLst>
        </xdr:cNvPr>
        <xdr:cNvSpPr txBox="1"/>
      </xdr:nvSpPr>
      <xdr:spPr>
        <a:xfrm>
          <a:off x="20199427" y="10777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147940</xdr:rowOff>
    </xdr:from>
    <xdr:ext cx="469744" cy="259045"/>
    <xdr:sp macro="" textlink="">
      <xdr:nvSpPr>
        <xdr:cNvPr id="614" name="n_3mainValue【学校施設】&#10;一人当たり面積">
          <a:extLst>
            <a:ext uri="{FF2B5EF4-FFF2-40B4-BE49-F238E27FC236}">
              <a16:creationId xmlns:a16="http://schemas.microsoft.com/office/drawing/2014/main" id="{22B25E22-7C0E-4435-836F-4C8AF24C762A}"/>
            </a:ext>
          </a:extLst>
        </xdr:cNvPr>
        <xdr:cNvSpPr txBox="1"/>
      </xdr:nvSpPr>
      <xdr:spPr>
        <a:xfrm>
          <a:off x="19310427" y="1077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143825</xdr:rowOff>
    </xdr:from>
    <xdr:ext cx="469744" cy="259045"/>
    <xdr:sp macro="" textlink="">
      <xdr:nvSpPr>
        <xdr:cNvPr id="615" name="n_4mainValue【学校施設】&#10;一人当たり面積">
          <a:extLst>
            <a:ext uri="{FF2B5EF4-FFF2-40B4-BE49-F238E27FC236}">
              <a16:creationId xmlns:a16="http://schemas.microsoft.com/office/drawing/2014/main" id="{65F50162-58BA-469D-A110-C9D19E6019CD}"/>
            </a:ext>
          </a:extLst>
        </xdr:cNvPr>
        <xdr:cNvSpPr txBox="1"/>
      </xdr:nvSpPr>
      <xdr:spPr>
        <a:xfrm>
          <a:off x="18421427" y="10773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B7D806C1-3465-4A96-9657-3E635004049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3BD55BA7-FF20-495C-ACFE-237754BEA5C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9970D695-1C4B-4245-AFB1-58304BE5097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9E49584F-6851-4C39-BD8A-BCE843B7CBB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AA42B5CE-A89E-4F5D-B21F-FA726A3CE9E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1330C67D-56B9-4805-A7D7-B8CF335E0AA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B6FF0E82-7612-4843-BDFA-5FD6D1DDE03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D4E6CD34-5D90-4DED-98BE-6227ED7F464A}"/>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4" name="正方形/長方形 623">
          <a:extLst>
            <a:ext uri="{FF2B5EF4-FFF2-40B4-BE49-F238E27FC236}">
              <a16:creationId xmlns:a16="http://schemas.microsoft.com/office/drawing/2014/main" id="{A3712663-C833-4381-A28F-DFBD2B96653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5" name="正方形/長方形 624">
          <a:extLst>
            <a:ext uri="{FF2B5EF4-FFF2-40B4-BE49-F238E27FC236}">
              <a16:creationId xmlns:a16="http://schemas.microsoft.com/office/drawing/2014/main" id="{799207D8-A0BB-4949-A68B-EC8C7963593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6" name="正方形/長方形 625">
          <a:extLst>
            <a:ext uri="{FF2B5EF4-FFF2-40B4-BE49-F238E27FC236}">
              <a16:creationId xmlns:a16="http://schemas.microsoft.com/office/drawing/2014/main" id="{7747813E-4F70-49FC-A4DF-680715E14CC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7" name="正方形/長方形 626">
          <a:extLst>
            <a:ext uri="{FF2B5EF4-FFF2-40B4-BE49-F238E27FC236}">
              <a16:creationId xmlns:a16="http://schemas.microsoft.com/office/drawing/2014/main" id="{096DAD95-19BF-4074-BEB9-B2915DC8507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8" name="正方形/長方形 627">
          <a:extLst>
            <a:ext uri="{FF2B5EF4-FFF2-40B4-BE49-F238E27FC236}">
              <a16:creationId xmlns:a16="http://schemas.microsoft.com/office/drawing/2014/main" id="{F25C82EF-8BFC-472A-BAB7-E3F7DB3A350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9" name="正方形/長方形 628">
          <a:extLst>
            <a:ext uri="{FF2B5EF4-FFF2-40B4-BE49-F238E27FC236}">
              <a16:creationId xmlns:a16="http://schemas.microsoft.com/office/drawing/2014/main" id="{5FBC2A70-DFC0-4905-BF7F-775F82CAE24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0" name="正方形/長方形 629">
          <a:extLst>
            <a:ext uri="{FF2B5EF4-FFF2-40B4-BE49-F238E27FC236}">
              <a16:creationId xmlns:a16="http://schemas.microsoft.com/office/drawing/2014/main" id="{F3F67B7E-81E7-4CC4-8758-87445C3A1DF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1" name="正方形/長方形 630">
          <a:extLst>
            <a:ext uri="{FF2B5EF4-FFF2-40B4-BE49-F238E27FC236}">
              <a16:creationId xmlns:a16="http://schemas.microsoft.com/office/drawing/2014/main" id="{5E0E2410-8E6B-42F0-BABB-2BEB03F90F3A}"/>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2" name="正方形/長方形 631">
          <a:extLst>
            <a:ext uri="{FF2B5EF4-FFF2-40B4-BE49-F238E27FC236}">
              <a16:creationId xmlns:a16="http://schemas.microsoft.com/office/drawing/2014/main" id="{648FE8DE-5D28-425D-AF73-4C467A25CC4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3" name="正方形/長方形 632">
          <a:extLst>
            <a:ext uri="{FF2B5EF4-FFF2-40B4-BE49-F238E27FC236}">
              <a16:creationId xmlns:a16="http://schemas.microsoft.com/office/drawing/2014/main" id="{0A9B1A2C-0AAC-45A9-954D-737986103C8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4" name="正方形/長方形 633">
          <a:extLst>
            <a:ext uri="{FF2B5EF4-FFF2-40B4-BE49-F238E27FC236}">
              <a16:creationId xmlns:a16="http://schemas.microsoft.com/office/drawing/2014/main" id="{C9386F08-DC20-4E53-A7BA-31D4E4E9385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5" name="正方形/長方形 634">
          <a:extLst>
            <a:ext uri="{FF2B5EF4-FFF2-40B4-BE49-F238E27FC236}">
              <a16:creationId xmlns:a16="http://schemas.microsoft.com/office/drawing/2014/main" id="{AC6A3932-B4CA-4BE8-A0A9-89FB37A647E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6" name="正方形/長方形 635">
          <a:extLst>
            <a:ext uri="{FF2B5EF4-FFF2-40B4-BE49-F238E27FC236}">
              <a16:creationId xmlns:a16="http://schemas.microsoft.com/office/drawing/2014/main" id="{1DB3237A-E8B1-430A-90E2-56290F71809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7" name="正方形/長方形 636">
          <a:extLst>
            <a:ext uri="{FF2B5EF4-FFF2-40B4-BE49-F238E27FC236}">
              <a16:creationId xmlns:a16="http://schemas.microsoft.com/office/drawing/2014/main" id="{48475891-7F81-4C6E-A8AF-C1A9292A819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8" name="正方形/長方形 637">
          <a:extLst>
            <a:ext uri="{FF2B5EF4-FFF2-40B4-BE49-F238E27FC236}">
              <a16:creationId xmlns:a16="http://schemas.microsoft.com/office/drawing/2014/main" id="{6436426F-BC12-404C-AB2F-46F3DA0216E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正方形/長方形 638">
          <a:extLst>
            <a:ext uri="{FF2B5EF4-FFF2-40B4-BE49-F238E27FC236}">
              <a16:creationId xmlns:a16="http://schemas.microsoft.com/office/drawing/2014/main" id="{73C6C3FA-30B5-4DF3-AA57-C6AF8FFB46D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0" name="テキスト ボックス 639">
          <a:extLst>
            <a:ext uri="{FF2B5EF4-FFF2-40B4-BE49-F238E27FC236}">
              <a16:creationId xmlns:a16="http://schemas.microsoft.com/office/drawing/2014/main" id="{57450F4C-72CA-46BB-B879-9E69DC05FA7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1" name="直線コネクタ 640">
          <a:extLst>
            <a:ext uri="{FF2B5EF4-FFF2-40B4-BE49-F238E27FC236}">
              <a16:creationId xmlns:a16="http://schemas.microsoft.com/office/drawing/2014/main" id="{9FE5B538-6C97-4BD4-ACE4-07225EFB80B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2" name="テキスト ボックス 641">
          <a:extLst>
            <a:ext uri="{FF2B5EF4-FFF2-40B4-BE49-F238E27FC236}">
              <a16:creationId xmlns:a16="http://schemas.microsoft.com/office/drawing/2014/main" id="{03FF37BC-4C72-410B-B62F-4B44B73CED7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3" name="直線コネクタ 642">
          <a:extLst>
            <a:ext uri="{FF2B5EF4-FFF2-40B4-BE49-F238E27FC236}">
              <a16:creationId xmlns:a16="http://schemas.microsoft.com/office/drawing/2014/main" id="{34FB5841-0895-4E73-A38D-D86BF77D3182}"/>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4" name="テキスト ボックス 643">
          <a:extLst>
            <a:ext uri="{FF2B5EF4-FFF2-40B4-BE49-F238E27FC236}">
              <a16:creationId xmlns:a16="http://schemas.microsoft.com/office/drawing/2014/main" id="{265D713A-BCC9-49D3-8F1A-BCDAE4BACB7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5" name="直線コネクタ 644">
          <a:extLst>
            <a:ext uri="{FF2B5EF4-FFF2-40B4-BE49-F238E27FC236}">
              <a16:creationId xmlns:a16="http://schemas.microsoft.com/office/drawing/2014/main" id="{E9EEC4F1-BAA7-4626-B447-7F0B6F0BC93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46" name="テキスト ボックス 645">
          <a:extLst>
            <a:ext uri="{FF2B5EF4-FFF2-40B4-BE49-F238E27FC236}">
              <a16:creationId xmlns:a16="http://schemas.microsoft.com/office/drawing/2014/main" id="{BE08061A-DCF9-4190-83EC-D607DD750B31}"/>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47" name="直線コネクタ 646">
          <a:extLst>
            <a:ext uri="{FF2B5EF4-FFF2-40B4-BE49-F238E27FC236}">
              <a16:creationId xmlns:a16="http://schemas.microsoft.com/office/drawing/2014/main" id="{9820CD77-E7DA-4C1A-94A2-2E5F8A4783C8}"/>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48" name="テキスト ボックス 647">
          <a:extLst>
            <a:ext uri="{FF2B5EF4-FFF2-40B4-BE49-F238E27FC236}">
              <a16:creationId xmlns:a16="http://schemas.microsoft.com/office/drawing/2014/main" id="{C37C4D88-CCF1-4C94-A771-85281489D505}"/>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49" name="直線コネクタ 648">
          <a:extLst>
            <a:ext uri="{FF2B5EF4-FFF2-40B4-BE49-F238E27FC236}">
              <a16:creationId xmlns:a16="http://schemas.microsoft.com/office/drawing/2014/main" id="{B6C56D10-DFBE-427A-8F34-0D34C7BA197F}"/>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0" name="テキスト ボックス 649">
          <a:extLst>
            <a:ext uri="{FF2B5EF4-FFF2-40B4-BE49-F238E27FC236}">
              <a16:creationId xmlns:a16="http://schemas.microsoft.com/office/drawing/2014/main" id="{747A86BD-3E13-4CDA-883D-5A3B3834519A}"/>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1" name="直線コネクタ 650">
          <a:extLst>
            <a:ext uri="{FF2B5EF4-FFF2-40B4-BE49-F238E27FC236}">
              <a16:creationId xmlns:a16="http://schemas.microsoft.com/office/drawing/2014/main" id="{F9CE5FC4-8291-423D-9FC7-EF22611BBA98}"/>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2" name="テキスト ボックス 651">
          <a:extLst>
            <a:ext uri="{FF2B5EF4-FFF2-40B4-BE49-F238E27FC236}">
              <a16:creationId xmlns:a16="http://schemas.microsoft.com/office/drawing/2014/main" id="{CDA6CA4C-A27C-4373-A712-20344FB63BFB}"/>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AD3A3C6D-D456-48DF-8EC9-F1065E64FFD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4" name="テキスト ボックス 653">
          <a:extLst>
            <a:ext uri="{FF2B5EF4-FFF2-40B4-BE49-F238E27FC236}">
              <a16:creationId xmlns:a16="http://schemas.microsoft.com/office/drawing/2014/main" id="{D192A039-8DCA-46C8-AEAC-29737297EE19}"/>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5" name="【公民館】&#10;有形固定資産減価償却率グラフ枠">
          <a:extLst>
            <a:ext uri="{FF2B5EF4-FFF2-40B4-BE49-F238E27FC236}">
              <a16:creationId xmlns:a16="http://schemas.microsoft.com/office/drawing/2014/main" id="{0A7E95AC-0F7C-4EA1-B5EB-F01B07C3E8D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656" name="直線コネクタ 655">
          <a:extLst>
            <a:ext uri="{FF2B5EF4-FFF2-40B4-BE49-F238E27FC236}">
              <a16:creationId xmlns:a16="http://schemas.microsoft.com/office/drawing/2014/main" id="{09133203-EF99-4054-AAB0-1B3A3985EFF3}"/>
            </a:ext>
          </a:extLst>
        </xdr:cNvPr>
        <xdr:cNvCxnSpPr/>
      </xdr:nvCxnSpPr>
      <xdr:spPr>
        <a:xfrm flipV="1">
          <a:off x="16318864" y="1736598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57" name="【公民館】&#10;有形固定資産減価償却率最小値テキスト">
          <a:extLst>
            <a:ext uri="{FF2B5EF4-FFF2-40B4-BE49-F238E27FC236}">
              <a16:creationId xmlns:a16="http://schemas.microsoft.com/office/drawing/2014/main" id="{92478913-E825-42B0-963B-A4576DA702A8}"/>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58" name="直線コネクタ 657">
          <a:extLst>
            <a:ext uri="{FF2B5EF4-FFF2-40B4-BE49-F238E27FC236}">
              <a16:creationId xmlns:a16="http://schemas.microsoft.com/office/drawing/2014/main" id="{41332478-F975-4591-81F2-178D6785228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659" name="【公民館】&#10;有形固定資産減価償却率最大値テキスト">
          <a:extLst>
            <a:ext uri="{FF2B5EF4-FFF2-40B4-BE49-F238E27FC236}">
              <a16:creationId xmlns:a16="http://schemas.microsoft.com/office/drawing/2014/main" id="{EFBC65A2-ECB8-4442-B940-3B1756E0A1E7}"/>
            </a:ext>
          </a:extLst>
        </xdr:cNvPr>
        <xdr:cNvSpPr txBox="1"/>
      </xdr:nvSpPr>
      <xdr:spPr>
        <a:xfrm>
          <a:off x="16357600" y="1714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660" name="直線コネクタ 659">
          <a:extLst>
            <a:ext uri="{FF2B5EF4-FFF2-40B4-BE49-F238E27FC236}">
              <a16:creationId xmlns:a16="http://schemas.microsoft.com/office/drawing/2014/main" id="{3C319AFF-037C-4E91-A35E-64E058D80252}"/>
            </a:ext>
          </a:extLst>
        </xdr:cNvPr>
        <xdr:cNvCxnSpPr/>
      </xdr:nvCxnSpPr>
      <xdr:spPr>
        <a:xfrm>
          <a:off x="16230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156863</xdr:rowOff>
    </xdr:from>
    <xdr:ext cx="405111" cy="259045"/>
    <xdr:sp macro="" textlink="">
      <xdr:nvSpPr>
        <xdr:cNvPr id="661" name="【公民館】&#10;有形固定資産減価償却率平均値テキスト">
          <a:extLst>
            <a:ext uri="{FF2B5EF4-FFF2-40B4-BE49-F238E27FC236}">
              <a16:creationId xmlns:a16="http://schemas.microsoft.com/office/drawing/2014/main" id="{91EF7C77-B371-4375-893B-CF1436C6DF2C}"/>
            </a:ext>
          </a:extLst>
        </xdr:cNvPr>
        <xdr:cNvSpPr txBox="1"/>
      </xdr:nvSpPr>
      <xdr:spPr>
        <a:xfrm>
          <a:off x="16357600" y="17816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662" name="フローチャート: 判断 661">
          <a:extLst>
            <a:ext uri="{FF2B5EF4-FFF2-40B4-BE49-F238E27FC236}">
              <a16:creationId xmlns:a16="http://schemas.microsoft.com/office/drawing/2014/main" id="{97181992-DBA1-4797-8015-E7D49F3A0B62}"/>
            </a:ext>
          </a:extLst>
        </xdr:cNvPr>
        <xdr:cNvSpPr/>
      </xdr:nvSpPr>
      <xdr:spPr>
        <a:xfrm>
          <a:off x="162687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663" name="フローチャート: 判断 662">
          <a:extLst>
            <a:ext uri="{FF2B5EF4-FFF2-40B4-BE49-F238E27FC236}">
              <a16:creationId xmlns:a16="http://schemas.microsoft.com/office/drawing/2014/main" id="{D822F1DD-A202-47ED-A7CA-B3BE2FD0D1FD}"/>
            </a:ext>
          </a:extLst>
        </xdr:cNvPr>
        <xdr:cNvSpPr/>
      </xdr:nvSpPr>
      <xdr:spPr>
        <a:xfrm>
          <a:off x="15430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664" name="フローチャート: 判断 663">
          <a:extLst>
            <a:ext uri="{FF2B5EF4-FFF2-40B4-BE49-F238E27FC236}">
              <a16:creationId xmlns:a16="http://schemas.microsoft.com/office/drawing/2014/main" id="{F33FDE39-109A-460F-A7CC-D8A358AF0646}"/>
            </a:ext>
          </a:extLst>
        </xdr:cNvPr>
        <xdr:cNvSpPr/>
      </xdr:nvSpPr>
      <xdr:spPr>
        <a:xfrm>
          <a:off x="145415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665" name="フローチャート: 判断 664">
          <a:extLst>
            <a:ext uri="{FF2B5EF4-FFF2-40B4-BE49-F238E27FC236}">
              <a16:creationId xmlns:a16="http://schemas.microsoft.com/office/drawing/2014/main" id="{0291640B-E1DA-4CF1-9968-26032BBFA684}"/>
            </a:ext>
          </a:extLst>
        </xdr:cNvPr>
        <xdr:cNvSpPr/>
      </xdr:nvSpPr>
      <xdr:spPr>
        <a:xfrm>
          <a:off x="13652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666" name="フローチャート: 判断 665">
          <a:extLst>
            <a:ext uri="{FF2B5EF4-FFF2-40B4-BE49-F238E27FC236}">
              <a16:creationId xmlns:a16="http://schemas.microsoft.com/office/drawing/2014/main" id="{F98F08CE-34A7-4F44-B76F-E99CA8BECF28}"/>
            </a:ext>
          </a:extLst>
        </xdr:cNvPr>
        <xdr:cNvSpPr/>
      </xdr:nvSpPr>
      <xdr:spPr>
        <a:xfrm>
          <a:off x="12763500" y="1806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EE45B29A-6AC5-458F-BA27-91FCF24541F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08728B4F-93BB-46C4-A0C5-ED3CD90D873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49434BC5-3A18-49A3-9C39-85593249E9E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295B9C78-1355-4E9D-B1DD-35996C0DE4E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85E74710-70A9-40A2-8D9B-EE98522832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80645</xdr:rowOff>
    </xdr:from>
    <xdr:to>
      <xdr:col>85</xdr:col>
      <xdr:colOff>177800</xdr:colOff>
      <xdr:row>109</xdr:row>
      <xdr:rowOff>10795</xdr:rowOff>
    </xdr:to>
    <xdr:sp macro="" textlink="">
      <xdr:nvSpPr>
        <xdr:cNvPr id="672" name="楕円 671">
          <a:extLst>
            <a:ext uri="{FF2B5EF4-FFF2-40B4-BE49-F238E27FC236}">
              <a16:creationId xmlns:a16="http://schemas.microsoft.com/office/drawing/2014/main" id="{E0DD8280-84A0-4DBC-AB03-BB468D81DE15}"/>
            </a:ext>
          </a:extLst>
        </xdr:cNvPr>
        <xdr:cNvSpPr/>
      </xdr:nvSpPr>
      <xdr:spPr>
        <a:xfrm>
          <a:off x="16268700" y="1859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167022</xdr:rowOff>
    </xdr:from>
    <xdr:ext cx="405111" cy="259045"/>
    <xdr:sp macro="" textlink="">
      <xdr:nvSpPr>
        <xdr:cNvPr id="673" name="【公民館】&#10;有形固定資産減価償却率該当値テキスト">
          <a:extLst>
            <a:ext uri="{FF2B5EF4-FFF2-40B4-BE49-F238E27FC236}">
              <a16:creationId xmlns:a16="http://schemas.microsoft.com/office/drawing/2014/main" id="{06C8B983-0D0B-4959-A4DE-491776FF714D}"/>
            </a:ext>
          </a:extLst>
        </xdr:cNvPr>
        <xdr:cNvSpPr txBox="1"/>
      </xdr:nvSpPr>
      <xdr:spPr>
        <a:xfrm>
          <a:off x="16357600" y="18512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67311</xdr:rowOff>
    </xdr:from>
    <xdr:to>
      <xdr:col>81</xdr:col>
      <xdr:colOff>101600</xdr:colOff>
      <xdr:row>108</xdr:row>
      <xdr:rowOff>168911</xdr:rowOff>
    </xdr:to>
    <xdr:sp macro="" textlink="">
      <xdr:nvSpPr>
        <xdr:cNvPr id="674" name="楕円 673">
          <a:extLst>
            <a:ext uri="{FF2B5EF4-FFF2-40B4-BE49-F238E27FC236}">
              <a16:creationId xmlns:a16="http://schemas.microsoft.com/office/drawing/2014/main" id="{34D166CE-0B50-4511-ACA1-747FE38E8B7D}"/>
            </a:ext>
          </a:extLst>
        </xdr:cNvPr>
        <xdr:cNvSpPr/>
      </xdr:nvSpPr>
      <xdr:spPr>
        <a:xfrm>
          <a:off x="15430500" y="1858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118111</xdr:rowOff>
    </xdr:from>
    <xdr:to>
      <xdr:col>85</xdr:col>
      <xdr:colOff>127000</xdr:colOff>
      <xdr:row>108</xdr:row>
      <xdr:rowOff>131445</xdr:rowOff>
    </xdr:to>
    <xdr:cxnSp macro="">
      <xdr:nvCxnSpPr>
        <xdr:cNvPr id="675" name="直線コネクタ 674">
          <a:extLst>
            <a:ext uri="{FF2B5EF4-FFF2-40B4-BE49-F238E27FC236}">
              <a16:creationId xmlns:a16="http://schemas.microsoft.com/office/drawing/2014/main" id="{AC10D8EA-361C-473B-B688-BD7123E383E4}"/>
            </a:ext>
          </a:extLst>
        </xdr:cNvPr>
        <xdr:cNvCxnSpPr/>
      </xdr:nvCxnSpPr>
      <xdr:spPr>
        <a:xfrm>
          <a:off x="15481300" y="18634711"/>
          <a:ext cx="8382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53975</xdr:rowOff>
    </xdr:from>
    <xdr:to>
      <xdr:col>76</xdr:col>
      <xdr:colOff>165100</xdr:colOff>
      <xdr:row>108</xdr:row>
      <xdr:rowOff>155575</xdr:rowOff>
    </xdr:to>
    <xdr:sp macro="" textlink="">
      <xdr:nvSpPr>
        <xdr:cNvPr id="676" name="楕円 675">
          <a:extLst>
            <a:ext uri="{FF2B5EF4-FFF2-40B4-BE49-F238E27FC236}">
              <a16:creationId xmlns:a16="http://schemas.microsoft.com/office/drawing/2014/main" id="{047BCD4E-261D-4D83-AA07-2691489AB31C}"/>
            </a:ext>
          </a:extLst>
        </xdr:cNvPr>
        <xdr:cNvSpPr/>
      </xdr:nvSpPr>
      <xdr:spPr>
        <a:xfrm>
          <a:off x="14541500" y="1857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104775</xdr:rowOff>
    </xdr:from>
    <xdr:to>
      <xdr:col>81</xdr:col>
      <xdr:colOff>50800</xdr:colOff>
      <xdr:row>108</xdr:row>
      <xdr:rowOff>118111</xdr:rowOff>
    </xdr:to>
    <xdr:cxnSp macro="">
      <xdr:nvCxnSpPr>
        <xdr:cNvPr id="677" name="直線コネクタ 676">
          <a:extLst>
            <a:ext uri="{FF2B5EF4-FFF2-40B4-BE49-F238E27FC236}">
              <a16:creationId xmlns:a16="http://schemas.microsoft.com/office/drawing/2014/main" id="{E1B4AA44-D654-40C2-9070-1FD6E0CDE371}"/>
            </a:ext>
          </a:extLst>
        </xdr:cNvPr>
        <xdr:cNvCxnSpPr/>
      </xdr:nvCxnSpPr>
      <xdr:spPr>
        <a:xfrm>
          <a:off x="14592300" y="18621375"/>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38736</xdr:rowOff>
    </xdr:from>
    <xdr:to>
      <xdr:col>72</xdr:col>
      <xdr:colOff>38100</xdr:colOff>
      <xdr:row>108</xdr:row>
      <xdr:rowOff>140336</xdr:rowOff>
    </xdr:to>
    <xdr:sp macro="" textlink="">
      <xdr:nvSpPr>
        <xdr:cNvPr id="678" name="楕円 677">
          <a:extLst>
            <a:ext uri="{FF2B5EF4-FFF2-40B4-BE49-F238E27FC236}">
              <a16:creationId xmlns:a16="http://schemas.microsoft.com/office/drawing/2014/main" id="{CA7ED390-E2C2-4494-8326-5FFC35947F69}"/>
            </a:ext>
          </a:extLst>
        </xdr:cNvPr>
        <xdr:cNvSpPr/>
      </xdr:nvSpPr>
      <xdr:spPr>
        <a:xfrm>
          <a:off x="13652500" y="1855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89536</xdr:rowOff>
    </xdr:from>
    <xdr:to>
      <xdr:col>76</xdr:col>
      <xdr:colOff>114300</xdr:colOff>
      <xdr:row>108</xdr:row>
      <xdr:rowOff>104775</xdr:rowOff>
    </xdr:to>
    <xdr:cxnSp macro="">
      <xdr:nvCxnSpPr>
        <xdr:cNvPr id="679" name="直線コネクタ 678">
          <a:extLst>
            <a:ext uri="{FF2B5EF4-FFF2-40B4-BE49-F238E27FC236}">
              <a16:creationId xmlns:a16="http://schemas.microsoft.com/office/drawing/2014/main" id="{7C7192F9-3E04-4218-91D3-47D4931B395E}"/>
            </a:ext>
          </a:extLst>
        </xdr:cNvPr>
        <xdr:cNvCxnSpPr/>
      </xdr:nvCxnSpPr>
      <xdr:spPr>
        <a:xfrm>
          <a:off x="13703300" y="18606136"/>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636</xdr:rowOff>
    </xdr:from>
    <xdr:to>
      <xdr:col>67</xdr:col>
      <xdr:colOff>101600</xdr:colOff>
      <xdr:row>108</xdr:row>
      <xdr:rowOff>102236</xdr:rowOff>
    </xdr:to>
    <xdr:sp macro="" textlink="">
      <xdr:nvSpPr>
        <xdr:cNvPr id="680" name="楕円 679">
          <a:extLst>
            <a:ext uri="{FF2B5EF4-FFF2-40B4-BE49-F238E27FC236}">
              <a16:creationId xmlns:a16="http://schemas.microsoft.com/office/drawing/2014/main" id="{BAB462D5-2E8A-441A-830E-63DF9D2E2EA0}"/>
            </a:ext>
          </a:extLst>
        </xdr:cNvPr>
        <xdr:cNvSpPr/>
      </xdr:nvSpPr>
      <xdr:spPr>
        <a:xfrm>
          <a:off x="12763500" y="1851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51436</xdr:rowOff>
    </xdr:from>
    <xdr:to>
      <xdr:col>71</xdr:col>
      <xdr:colOff>177800</xdr:colOff>
      <xdr:row>108</xdr:row>
      <xdr:rowOff>89536</xdr:rowOff>
    </xdr:to>
    <xdr:cxnSp macro="">
      <xdr:nvCxnSpPr>
        <xdr:cNvPr id="681" name="直線コネクタ 680">
          <a:extLst>
            <a:ext uri="{FF2B5EF4-FFF2-40B4-BE49-F238E27FC236}">
              <a16:creationId xmlns:a16="http://schemas.microsoft.com/office/drawing/2014/main" id="{8BF72FEA-D43A-4C4A-8D0A-E7EA9437422B}"/>
            </a:ext>
          </a:extLst>
        </xdr:cNvPr>
        <xdr:cNvCxnSpPr/>
      </xdr:nvCxnSpPr>
      <xdr:spPr>
        <a:xfrm>
          <a:off x="12814300" y="1856803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4463</xdr:rowOff>
    </xdr:from>
    <xdr:ext cx="405111" cy="259045"/>
    <xdr:sp macro="" textlink="">
      <xdr:nvSpPr>
        <xdr:cNvPr id="682" name="n_1aveValue【公民館】&#10;有形固定資産減価償却率">
          <a:extLst>
            <a:ext uri="{FF2B5EF4-FFF2-40B4-BE49-F238E27FC236}">
              <a16:creationId xmlns:a16="http://schemas.microsoft.com/office/drawing/2014/main" id="{0CC99EAA-DFCA-4B9B-B6D8-E2E43E6F00F7}"/>
            </a:ext>
          </a:extLst>
        </xdr:cNvPr>
        <xdr:cNvSpPr txBox="1"/>
      </xdr:nvSpPr>
      <xdr:spPr>
        <a:xfrm>
          <a:off x="15266044" y="1766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122572</xdr:rowOff>
    </xdr:from>
    <xdr:ext cx="405111" cy="259045"/>
    <xdr:sp macro="" textlink="">
      <xdr:nvSpPr>
        <xdr:cNvPr id="683" name="n_2aveValue【公民館】&#10;有形固定資産減価償却率">
          <a:extLst>
            <a:ext uri="{FF2B5EF4-FFF2-40B4-BE49-F238E27FC236}">
              <a16:creationId xmlns:a16="http://schemas.microsoft.com/office/drawing/2014/main" id="{BC98CA8C-1815-4BF7-9157-4A28BEF2F3E8}"/>
            </a:ext>
          </a:extLst>
        </xdr:cNvPr>
        <xdr:cNvSpPr txBox="1"/>
      </xdr:nvSpPr>
      <xdr:spPr>
        <a:xfrm>
          <a:off x="14389744" y="1778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107332</xdr:rowOff>
    </xdr:from>
    <xdr:ext cx="405111" cy="259045"/>
    <xdr:sp macro="" textlink="">
      <xdr:nvSpPr>
        <xdr:cNvPr id="684" name="n_3aveValue【公民館】&#10;有形固定資産減価償却率">
          <a:extLst>
            <a:ext uri="{FF2B5EF4-FFF2-40B4-BE49-F238E27FC236}">
              <a16:creationId xmlns:a16="http://schemas.microsoft.com/office/drawing/2014/main" id="{03350A8A-D350-40DD-AF98-C683E1A9C38E}"/>
            </a:ext>
          </a:extLst>
        </xdr:cNvPr>
        <xdr:cNvSpPr txBox="1"/>
      </xdr:nvSpPr>
      <xdr:spPr>
        <a:xfrm>
          <a:off x="135007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4463</xdr:rowOff>
    </xdr:from>
    <xdr:ext cx="405111" cy="259045"/>
    <xdr:sp macro="" textlink="">
      <xdr:nvSpPr>
        <xdr:cNvPr id="685" name="n_4aveValue【公民館】&#10;有形固定資産減価償却率">
          <a:extLst>
            <a:ext uri="{FF2B5EF4-FFF2-40B4-BE49-F238E27FC236}">
              <a16:creationId xmlns:a16="http://schemas.microsoft.com/office/drawing/2014/main" id="{F0A3692D-B6BC-4F46-BC51-5827DDB9BA9B}"/>
            </a:ext>
          </a:extLst>
        </xdr:cNvPr>
        <xdr:cNvSpPr txBox="1"/>
      </xdr:nvSpPr>
      <xdr:spPr>
        <a:xfrm>
          <a:off x="12611744" y="17835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160038</xdr:rowOff>
    </xdr:from>
    <xdr:ext cx="405111" cy="259045"/>
    <xdr:sp macro="" textlink="">
      <xdr:nvSpPr>
        <xdr:cNvPr id="686" name="n_1mainValue【公民館】&#10;有形固定資産減価償却率">
          <a:extLst>
            <a:ext uri="{FF2B5EF4-FFF2-40B4-BE49-F238E27FC236}">
              <a16:creationId xmlns:a16="http://schemas.microsoft.com/office/drawing/2014/main" id="{BAED000D-42A7-42B8-89F1-6D0ED15E0806}"/>
            </a:ext>
          </a:extLst>
        </xdr:cNvPr>
        <xdr:cNvSpPr txBox="1"/>
      </xdr:nvSpPr>
      <xdr:spPr>
        <a:xfrm>
          <a:off x="15266044" y="1867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146702</xdr:rowOff>
    </xdr:from>
    <xdr:ext cx="405111" cy="259045"/>
    <xdr:sp macro="" textlink="">
      <xdr:nvSpPr>
        <xdr:cNvPr id="687" name="n_2mainValue【公民館】&#10;有形固定資産減価償却率">
          <a:extLst>
            <a:ext uri="{FF2B5EF4-FFF2-40B4-BE49-F238E27FC236}">
              <a16:creationId xmlns:a16="http://schemas.microsoft.com/office/drawing/2014/main" id="{BA5DE5BE-6535-41D3-9C6B-DFEB5010EA98}"/>
            </a:ext>
          </a:extLst>
        </xdr:cNvPr>
        <xdr:cNvSpPr txBox="1"/>
      </xdr:nvSpPr>
      <xdr:spPr>
        <a:xfrm>
          <a:off x="14389744"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131463</xdr:rowOff>
    </xdr:from>
    <xdr:ext cx="405111" cy="259045"/>
    <xdr:sp macro="" textlink="">
      <xdr:nvSpPr>
        <xdr:cNvPr id="688" name="n_3mainValue【公民館】&#10;有形固定資産減価償却率">
          <a:extLst>
            <a:ext uri="{FF2B5EF4-FFF2-40B4-BE49-F238E27FC236}">
              <a16:creationId xmlns:a16="http://schemas.microsoft.com/office/drawing/2014/main" id="{DA123F62-1B71-4C27-B3A9-AEF6FB3D32CB}"/>
            </a:ext>
          </a:extLst>
        </xdr:cNvPr>
        <xdr:cNvSpPr txBox="1"/>
      </xdr:nvSpPr>
      <xdr:spPr>
        <a:xfrm>
          <a:off x="13500744" y="1864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93363</xdr:rowOff>
    </xdr:from>
    <xdr:ext cx="405111" cy="259045"/>
    <xdr:sp macro="" textlink="">
      <xdr:nvSpPr>
        <xdr:cNvPr id="689" name="n_4mainValue【公民館】&#10;有形固定資産減価償却率">
          <a:extLst>
            <a:ext uri="{FF2B5EF4-FFF2-40B4-BE49-F238E27FC236}">
              <a16:creationId xmlns:a16="http://schemas.microsoft.com/office/drawing/2014/main" id="{8E96C21B-79BB-4D7D-8ED1-CAA085924700}"/>
            </a:ext>
          </a:extLst>
        </xdr:cNvPr>
        <xdr:cNvSpPr txBox="1"/>
      </xdr:nvSpPr>
      <xdr:spPr>
        <a:xfrm>
          <a:off x="12611744" y="18609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0" name="正方形/長方形 689">
          <a:extLst>
            <a:ext uri="{FF2B5EF4-FFF2-40B4-BE49-F238E27FC236}">
              <a16:creationId xmlns:a16="http://schemas.microsoft.com/office/drawing/2014/main" id="{56AF87F4-C34D-4720-9AE2-9D78FFCAB22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1" name="正方形/長方形 690">
          <a:extLst>
            <a:ext uri="{FF2B5EF4-FFF2-40B4-BE49-F238E27FC236}">
              <a16:creationId xmlns:a16="http://schemas.microsoft.com/office/drawing/2014/main" id="{9599FFFD-4388-4DAC-816B-D14729A792A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2" name="正方形/長方形 691">
          <a:extLst>
            <a:ext uri="{FF2B5EF4-FFF2-40B4-BE49-F238E27FC236}">
              <a16:creationId xmlns:a16="http://schemas.microsoft.com/office/drawing/2014/main" id="{CA94476C-9272-4ED2-8253-D9BFC6ED4E5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3" name="正方形/長方形 692">
          <a:extLst>
            <a:ext uri="{FF2B5EF4-FFF2-40B4-BE49-F238E27FC236}">
              <a16:creationId xmlns:a16="http://schemas.microsoft.com/office/drawing/2014/main" id="{CB1AC48A-7052-4977-A83B-D2DCA155EFC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4" name="正方形/長方形 693">
          <a:extLst>
            <a:ext uri="{FF2B5EF4-FFF2-40B4-BE49-F238E27FC236}">
              <a16:creationId xmlns:a16="http://schemas.microsoft.com/office/drawing/2014/main" id="{0EAE2F99-BFA3-43D9-9334-F5239094459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5" name="正方形/長方形 694">
          <a:extLst>
            <a:ext uri="{FF2B5EF4-FFF2-40B4-BE49-F238E27FC236}">
              <a16:creationId xmlns:a16="http://schemas.microsoft.com/office/drawing/2014/main" id="{358195CF-C9DE-44B9-AE85-F5B43956A18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6" name="正方形/長方形 695">
          <a:extLst>
            <a:ext uri="{FF2B5EF4-FFF2-40B4-BE49-F238E27FC236}">
              <a16:creationId xmlns:a16="http://schemas.microsoft.com/office/drawing/2014/main" id="{660BAD36-AB24-42EA-A124-5FA624737AC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7" name="正方形/長方形 696">
          <a:extLst>
            <a:ext uri="{FF2B5EF4-FFF2-40B4-BE49-F238E27FC236}">
              <a16:creationId xmlns:a16="http://schemas.microsoft.com/office/drawing/2014/main" id="{BB8094CE-4155-4057-B45B-F45809238A9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8" name="テキスト ボックス 697">
          <a:extLst>
            <a:ext uri="{FF2B5EF4-FFF2-40B4-BE49-F238E27FC236}">
              <a16:creationId xmlns:a16="http://schemas.microsoft.com/office/drawing/2014/main" id="{D0A5D321-E144-4773-AA63-FF3858207D8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9" name="直線コネクタ 698">
          <a:extLst>
            <a:ext uri="{FF2B5EF4-FFF2-40B4-BE49-F238E27FC236}">
              <a16:creationId xmlns:a16="http://schemas.microsoft.com/office/drawing/2014/main" id="{D4E1A90A-FDFA-4EE9-8808-F4BCEA82D3C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0" name="直線コネクタ 699">
          <a:extLst>
            <a:ext uri="{FF2B5EF4-FFF2-40B4-BE49-F238E27FC236}">
              <a16:creationId xmlns:a16="http://schemas.microsoft.com/office/drawing/2014/main" id="{4AD6AAC6-A619-4F93-AF1C-40413DF9E197}"/>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1" name="テキスト ボックス 700">
          <a:extLst>
            <a:ext uri="{FF2B5EF4-FFF2-40B4-BE49-F238E27FC236}">
              <a16:creationId xmlns:a16="http://schemas.microsoft.com/office/drawing/2014/main" id="{087FBF1B-307B-491B-96DE-16E66FE00E59}"/>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2" name="直線コネクタ 701">
          <a:extLst>
            <a:ext uri="{FF2B5EF4-FFF2-40B4-BE49-F238E27FC236}">
              <a16:creationId xmlns:a16="http://schemas.microsoft.com/office/drawing/2014/main" id="{F3AB00D8-BD76-4C52-B3FF-33865148552C}"/>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3" name="テキスト ボックス 702">
          <a:extLst>
            <a:ext uri="{FF2B5EF4-FFF2-40B4-BE49-F238E27FC236}">
              <a16:creationId xmlns:a16="http://schemas.microsoft.com/office/drawing/2014/main" id="{E4B028CC-929A-4579-8E92-06C2A1EF48B9}"/>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4" name="直線コネクタ 703">
          <a:extLst>
            <a:ext uri="{FF2B5EF4-FFF2-40B4-BE49-F238E27FC236}">
              <a16:creationId xmlns:a16="http://schemas.microsoft.com/office/drawing/2014/main" id="{7CE935FD-B344-4E1D-ABB9-50836B87B5B1}"/>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5" name="テキスト ボックス 704">
          <a:extLst>
            <a:ext uri="{FF2B5EF4-FFF2-40B4-BE49-F238E27FC236}">
              <a16:creationId xmlns:a16="http://schemas.microsoft.com/office/drawing/2014/main" id="{88F15301-04B5-4E89-939B-02FD448EA26F}"/>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6" name="直線コネクタ 705">
          <a:extLst>
            <a:ext uri="{FF2B5EF4-FFF2-40B4-BE49-F238E27FC236}">
              <a16:creationId xmlns:a16="http://schemas.microsoft.com/office/drawing/2014/main" id="{8015A55D-E4C2-4329-87D9-BFD50EDF73B4}"/>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07" name="テキスト ボックス 706">
          <a:extLst>
            <a:ext uri="{FF2B5EF4-FFF2-40B4-BE49-F238E27FC236}">
              <a16:creationId xmlns:a16="http://schemas.microsoft.com/office/drawing/2014/main" id="{F90A767D-1D7A-4F00-B512-D7AD7B08088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08" name="直線コネクタ 707">
          <a:extLst>
            <a:ext uri="{FF2B5EF4-FFF2-40B4-BE49-F238E27FC236}">
              <a16:creationId xmlns:a16="http://schemas.microsoft.com/office/drawing/2014/main" id="{C94588B6-85E6-495C-910F-4E76193BEB9D}"/>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09" name="テキスト ボックス 708">
          <a:extLst>
            <a:ext uri="{FF2B5EF4-FFF2-40B4-BE49-F238E27FC236}">
              <a16:creationId xmlns:a16="http://schemas.microsoft.com/office/drawing/2014/main" id="{9F3150CB-FD35-416F-AF9B-AB855C25A240}"/>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0" name="直線コネクタ 709">
          <a:extLst>
            <a:ext uri="{FF2B5EF4-FFF2-40B4-BE49-F238E27FC236}">
              <a16:creationId xmlns:a16="http://schemas.microsoft.com/office/drawing/2014/main" id="{D6694E77-CCDE-4D57-BF49-941AD4522A3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1" name="テキスト ボックス 710">
          <a:extLst>
            <a:ext uri="{FF2B5EF4-FFF2-40B4-BE49-F238E27FC236}">
              <a16:creationId xmlns:a16="http://schemas.microsoft.com/office/drawing/2014/main" id="{12C88CD7-743A-4E9A-9597-A12286881389}"/>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2" name="【公民館】&#10;一人当たり面積グラフ枠">
          <a:extLst>
            <a:ext uri="{FF2B5EF4-FFF2-40B4-BE49-F238E27FC236}">
              <a16:creationId xmlns:a16="http://schemas.microsoft.com/office/drawing/2014/main" id="{C399B42C-4F78-439E-A2AA-2761770A2EA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713" name="直線コネクタ 712">
          <a:extLst>
            <a:ext uri="{FF2B5EF4-FFF2-40B4-BE49-F238E27FC236}">
              <a16:creationId xmlns:a16="http://schemas.microsoft.com/office/drawing/2014/main" id="{7F48FF90-EC05-4384-99AD-25A5D3B9A374}"/>
            </a:ext>
          </a:extLst>
        </xdr:cNvPr>
        <xdr:cNvCxnSpPr/>
      </xdr:nvCxnSpPr>
      <xdr:spPr>
        <a:xfrm flipV="1">
          <a:off x="22160864" y="17296385"/>
          <a:ext cx="0" cy="135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714" name="【公民館】&#10;一人当たり面積最小値テキスト">
          <a:extLst>
            <a:ext uri="{FF2B5EF4-FFF2-40B4-BE49-F238E27FC236}">
              <a16:creationId xmlns:a16="http://schemas.microsoft.com/office/drawing/2014/main" id="{31228334-F037-4FBE-A4CC-134C9309FFCB}"/>
            </a:ext>
          </a:extLst>
        </xdr:cNvPr>
        <xdr:cNvSpPr txBox="1"/>
      </xdr:nvSpPr>
      <xdr:spPr>
        <a:xfrm>
          <a:off x="22199600" y="186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715" name="直線コネクタ 714">
          <a:extLst>
            <a:ext uri="{FF2B5EF4-FFF2-40B4-BE49-F238E27FC236}">
              <a16:creationId xmlns:a16="http://schemas.microsoft.com/office/drawing/2014/main" id="{561FF951-824F-4FD8-AEFC-27AA2D3DD8B2}"/>
            </a:ext>
          </a:extLst>
        </xdr:cNvPr>
        <xdr:cNvCxnSpPr/>
      </xdr:nvCxnSpPr>
      <xdr:spPr>
        <a:xfrm>
          <a:off x="22072600" y="186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716" name="【公民館】&#10;一人当たり面積最大値テキスト">
          <a:extLst>
            <a:ext uri="{FF2B5EF4-FFF2-40B4-BE49-F238E27FC236}">
              <a16:creationId xmlns:a16="http://schemas.microsoft.com/office/drawing/2014/main" id="{71BF2BF1-DD79-4975-A3F3-5CEA268336D1}"/>
            </a:ext>
          </a:extLst>
        </xdr:cNvPr>
        <xdr:cNvSpPr txBox="1"/>
      </xdr:nvSpPr>
      <xdr:spPr>
        <a:xfrm>
          <a:off x="22199600" y="1707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717" name="直線コネクタ 716">
          <a:extLst>
            <a:ext uri="{FF2B5EF4-FFF2-40B4-BE49-F238E27FC236}">
              <a16:creationId xmlns:a16="http://schemas.microsoft.com/office/drawing/2014/main" id="{0A8F07A7-B2BC-45CD-BD28-A03B9A1EE54C}"/>
            </a:ext>
          </a:extLst>
        </xdr:cNvPr>
        <xdr:cNvCxnSpPr/>
      </xdr:nvCxnSpPr>
      <xdr:spPr>
        <a:xfrm>
          <a:off x="22072600" y="1729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718" name="【公民館】&#10;一人当たり面積平均値テキスト">
          <a:extLst>
            <a:ext uri="{FF2B5EF4-FFF2-40B4-BE49-F238E27FC236}">
              <a16:creationId xmlns:a16="http://schemas.microsoft.com/office/drawing/2014/main" id="{ABAD0F9D-D206-41DC-8F1D-06E44BE471EC}"/>
            </a:ext>
          </a:extLst>
        </xdr:cNvPr>
        <xdr:cNvSpPr txBox="1"/>
      </xdr:nvSpPr>
      <xdr:spPr>
        <a:xfrm>
          <a:off x="22199600" y="183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719" name="フローチャート: 判断 718">
          <a:extLst>
            <a:ext uri="{FF2B5EF4-FFF2-40B4-BE49-F238E27FC236}">
              <a16:creationId xmlns:a16="http://schemas.microsoft.com/office/drawing/2014/main" id="{ACEC03FB-B15A-4862-94BE-1E1BE2208A90}"/>
            </a:ext>
          </a:extLst>
        </xdr:cNvPr>
        <xdr:cNvSpPr/>
      </xdr:nvSpPr>
      <xdr:spPr>
        <a:xfrm>
          <a:off x="22110700" y="1846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720" name="フローチャート: 判断 719">
          <a:extLst>
            <a:ext uri="{FF2B5EF4-FFF2-40B4-BE49-F238E27FC236}">
              <a16:creationId xmlns:a16="http://schemas.microsoft.com/office/drawing/2014/main" id="{B4493A40-49F9-4A7C-9D88-58C24F464663}"/>
            </a:ext>
          </a:extLst>
        </xdr:cNvPr>
        <xdr:cNvSpPr/>
      </xdr:nvSpPr>
      <xdr:spPr>
        <a:xfrm>
          <a:off x="21272500" y="184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721" name="フローチャート: 判断 720">
          <a:extLst>
            <a:ext uri="{FF2B5EF4-FFF2-40B4-BE49-F238E27FC236}">
              <a16:creationId xmlns:a16="http://schemas.microsoft.com/office/drawing/2014/main" id="{6B552CB6-AB63-4BB2-97F4-217F533E04E1}"/>
            </a:ext>
          </a:extLst>
        </xdr:cNvPr>
        <xdr:cNvSpPr/>
      </xdr:nvSpPr>
      <xdr:spPr>
        <a:xfrm>
          <a:off x="20383500" y="1850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722" name="フローチャート: 判断 721">
          <a:extLst>
            <a:ext uri="{FF2B5EF4-FFF2-40B4-BE49-F238E27FC236}">
              <a16:creationId xmlns:a16="http://schemas.microsoft.com/office/drawing/2014/main" id="{42E024B2-736B-41FC-86A2-36CF4E0D5D86}"/>
            </a:ext>
          </a:extLst>
        </xdr:cNvPr>
        <xdr:cNvSpPr/>
      </xdr:nvSpPr>
      <xdr:spPr>
        <a:xfrm>
          <a:off x="19494500" y="1851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168275</xdr:rowOff>
    </xdr:from>
    <xdr:to>
      <xdr:col>98</xdr:col>
      <xdr:colOff>38100</xdr:colOff>
      <xdr:row>108</xdr:row>
      <xdr:rowOff>98425</xdr:rowOff>
    </xdr:to>
    <xdr:sp macro="" textlink="">
      <xdr:nvSpPr>
        <xdr:cNvPr id="723" name="フローチャート: 判断 722">
          <a:extLst>
            <a:ext uri="{FF2B5EF4-FFF2-40B4-BE49-F238E27FC236}">
              <a16:creationId xmlns:a16="http://schemas.microsoft.com/office/drawing/2014/main" id="{824A1A8D-B146-4A63-8EBF-8AB2F99C8AC8}"/>
            </a:ext>
          </a:extLst>
        </xdr:cNvPr>
        <xdr:cNvSpPr/>
      </xdr:nvSpPr>
      <xdr:spPr>
        <a:xfrm>
          <a:off x="18605500" y="1851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5A1FCB69-7ED6-4819-801D-6539EA292E0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5CDBF100-C9D4-436B-8B25-DBAA2E309E4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A5F3FABD-5F2D-4E8A-A0F1-C6C004F5D3B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05610512-A373-4277-B48A-F6AE7CB5CDF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ABABF567-1D64-449C-B627-C805C28C448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71247</xdr:rowOff>
    </xdr:from>
    <xdr:to>
      <xdr:col>116</xdr:col>
      <xdr:colOff>114300</xdr:colOff>
      <xdr:row>109</xdr:row>
      <xdr:rowOff>1397</xdr:rowOff>
    </xdr:to>
    <xdr:sp macro="" textlink="">
      <xdr:nvSpPr>
        <xdr:cNvPr id="729" name="楕円 728">
          <a:extLst>
            <a:ext uri="{FF2B5EF4-FFF2-40B4-BE49-F238E27FC236}">
              <a16:creationId xmlns:a16="http://schemas.microsoft.com/office/drawing/2014/main" id="{E4DB5644-A3C4-4B29-B519-C2DC12A6C2E7}"/>
            </a:ext>
          </a:extLst>
        </xdr:cNvPr>
        <xdr:cNvSpPr/>
      </xdr:nvSpPr>
      <xdr:spPr>
        <a:xfrm>
          <a:off x="22110700" y="18587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157624</xdr:rowOff>
    </xdr:from>
    <xdr:ext cx="469744" cy="259045"/>
    <xdr:sp macro="" textlink="">
      <xdr:nvSpPr>
        <xdr:cNvPr id="730" name="【公民館】&#10;一人当たり面積該当値テキスト">
          <a:extLst>
            <a:ext uri="{FF2B5EF4-FFF2-40B4-BE49-F238E27FC236}">
              <a16:creationId xmlns:a16="http://schemas.microsoft.com/office/drawing/2014/main" id="{4C1ED151-0B7B-429B-818A-AF1C0A6A8E43}"/>
            </a:ext>
          </a:extLst>
        </xdr:cNvPr>
        <xdr:cNvSpPr txBox="1"/>
      </xdr:nvSpPr>
      <xdr:spPr>
        <a:xfrm>
          <a:off x="22199600" y="18502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71882</xdr:rowOff>
    </xdr:from>
    <xdr:to>
      <xdr:col>112</xdr:col>
      <xdr:colOff>38100</xdr:colOff>
      <xdr:row>109</xdr:row>
      <xdr:rowOff>2032</xdr:rowOff>
    </xdr:to>
    <xdr:sp macro="" textlink="">
      <xdr:nvSpPr>
        <xdr:cNvPr id="731" name="楕円 730">
          <a:extLst>
            <a:ext uri="{FF2B5EF4-FFF2-40B4-BE49-F238E27FC236}">
              <a16:creationId xmlns:a16="http://schemas.microsoft.com/office/drawing/2014/main" id="{0F1F920A-D776-42A5-8280-84EE8ACF189B}"/>
            </a:ext>
          </a:extLst>
        </xdr:cNvPr>
        <xdr:cNvSpPr/>
      </xdr:nvSpPr>
      <xdr:spPr>
        <a:xfrm>
          <a:off x="21272500" y="1858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122047</xdr:rowOff>
    </xdr:from>
    <xdr:to>
      <xdr:col>116</xdr:col>
      <xdr:colOff>63500</xdr:colOff>
      <xdr:row>108</xdr:row>
      <xdr:rowOff>122682</xdr:rowOff>
    </xdr:to>
    <xdr:cxnSp macro="">
      <xdr:nvCxnSpPr>
        <xdr:cNvPr id="732" name="直線コネクタ 731">
          <a:extLst>
            <a:ext uri="{FF2B5EF4-FFF2-40B4-BE49-F238E27FC236}">
              <a16:creationId xmlns:a16="http://schemas.microsoft.com/office/drawing/2014/main" id="{B903EABA-E4C7-4663-82D9-8E08FFC002FD}"/>
            </a:ext>
          </a:extLst>
        </xdr:cNvPr>
        <xdr:cNvCxnSpPr/>
      </xdr:nvCxnSpPr>
      <xdr:spPr>
        <a:xfrm flipV="1">
          <a:off x="21323300" y="18638647"/>
          <a:ext cx="838200"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72644</xdr:rowOff>
    </xdr:from>
    <xdr:to>
      <xdr:col>107</xdr:col>
      <xdr:colOff>101600</xdr:colOff>
      <xdr:row>109</xdr:row>
      <xdr:rowOff>2794</xdr:rowOff>
    </xdr:to>
    <xdr:sp macro="" textlink="">
      <xdr:nvSpPr>
        <xdr:cNvPr id="733" name="楕円 732">
          <a:extLst>
            <a:ext uri="{FF2B5EF4-FFF2-40B4-BE49-F238E27FC236}">
              <a16:creationId xmlns:a16="http://schemas.microsoft.com/office/drawing/2014/main" id="{4F28878A-C597-4B6E-B36B-FCCB965E058C}"/>
            </a:ext>
          </a:extLst>
        </xdr:cNvPr>
        <xdr:cNvSpPr/>
      </xdr:nvSpPr>
      <xdr:spPr>
        <a:xfrm>
          <a:off x="20383500" y="18589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122682</xdr:rowOff>
    </xdr:from>
    <xdr:to>
      <xdr:col>111</xdr:col>
      <xdr:colOff>177800</xdr:colOff>
      <xdr:row>108</xdr:row>
      <xdr:rowOff>123444</xdr:rowOff>
    </xdr:to>
    <xdr:cxnSp macro="">
      <xdr:nvCxnSpPr>
        <xdr:cNvPr id="734" name="直線コネクタ 733">
          <a:extLst>
            <a:ext uri="{FF2B5EF4-FFF2-40B4-BE49-F238E27FC236}">
              <a16:creationId xmlns:a16="http://schemas.microsoft.com/office/drawing/2014/main" id="{EFA88BD6-D96A-439E-9A13-07C70118BBE6}"/>
            </a:ext>
          </a:extLst>
        </xdr:cNvPr>
        <xdr:cNvCxnSpPr/>
      </xdr:nvCxnSpPr>
      <xdr:spPr>
        <a:xfrm flipV="1">
          <a:off x="20434300" y="18639282"/>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72771</xdr:rowOff>
    </xdr:from>
    <xdr:to>
      <xdr:col>102</xdr:col>
      <xdr:colOff>165100</xdr:colOff>
      <xdr:row>109</xdr:row>
      <xdr:rowOff>2921</xdr:rowOff>
    </xdr:to>
    <xdr:sp macro="" textlink="">
      <xdr:nvSpPr>
        <xdr:cNvPr id="735" name="楕円 734">
          <a:extLst>
            <a:ext uri="{FF2B5EF4-FFF2-40B4-BE49-F238E27FC236}">
              <a16:creationId xmlns:a16="http://schemas.microsoft.com/office/drawing/2014/main" id="{A435A5E6-6AEA-412D-AF77-58A0B689546B}"/>
            </a:ext>
          </a:extLst>
        </xdr:cNvPr>
        <xdr:cNvSpPr/>
      </xdr:nvSpPr>
      <xdr:spPr>
        <a:xfrm>
          <a:off x="19494500" y="18589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123444</xdr:rowOff>
    </xdr:from>
    <xdr:to>
      <xdr:col>107</xdr:col>
      <xdr:colOff>50800</xdr:colOff>
      <xdr:row>108</xdr:row>
      <xdr:rowOff>123571</xdr:rowOff>
    </xdr:to>
    <xdr:cxnSp macro="">
      <xdr:nvCxnSpPr>
        <xdr:cNvPr id="736" name="直線コネクタ 735">
          <a:extLst>
            <a:ext uri="{FF2B5EF4-FFF2-40B4-BE49-F238E27FC236}">
              <a16:creationId xmlns:a16="http://schemas.microsoft.com/office/drawing/2014/main" id="{25A57342-09E0-4F4A-9393-F4A1BE554EF0}"/>
            </a:ext>
          </a:extLst>
        </xdr:cNvPr>
        <xdr:cNvCxnSpPr/>
      </xdr:nvCxnSpPr>
      <xdr:spPr>
        <a:xfrm flipV="1">
          <a:off x="19545300" y="18640044"/>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73152</xdr:rowOff>
    </xdr:from>
    <xdr:to>
      <xdr:col>98</xdr:col>
      <xdr:colOff>38100</xdr:colOff>
      <xdr:row>109</xdr:row>
      <xdr:rowOff>3302</xdr:rowOff>
    </xdr:to>
    <xdr:sp macro="" textlink="">
      <xdr:nvSpPr>
        <xdr:cNvPr id="737" name="楕円 736">
          <a:extLst>
            <a:ext uri="{FF2B5EF4-FFF2-40B4-BE49-F238E27FC236}">
              <a16:creationId xmlns:a16="http://schemas.microsoft.com/office/drawing/2014/main" id="{2B29B158-503A-48CB-9E63-79A0197FC97B}"/>
            </a:ext>
          </a:extLst>
        </xdr:cNvPr>
        <xdr:cNvSpPr/>
      </xdr:nvSpPr>
      <xdr:spPr>
        <a:xfrm>
          <a:off x="18605500" y="1858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123571</xdr:rowOff>
    </xdr:from>
    <xdr:to>
      <xdr:col>102</xdr:col>
      <xdr:colOff>114300</xdr:colOff>
      <xdr:row>108</xdr:row>
      <xdr:rowOff>123952</xdr:rowOff>
    </xdr:to>
    <xdr:cxnSp macro="">
      <xdr:nvCxnSpPr>
        <xdr:cNvPr id="738" name="直線コネクタ 737">
          <a:extLst>
            <a:ext uri="{FF2B5EF4-FFF2-40B4-BE49-F238E27FC236}">
              <a16:creationId xmlns:a16="http://schemas.microsoft.com/office/drawing/2014/main" id="{8F041FF0-8FFA-4B62-BCBF-6AA367C92148}"/>
            </a:ext>
          </a:extLst>
        </xdr:cNvPr>
        <xdr:cNvCxnSpPr/>
      </xdr:nvCxnSpPr>
      <xdr:spPr>
        <a:xfrm flipV="1">
          <a:off x="18656300" y="18640171"/>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69866</xdr:rowOff>
    </xdr:from>
    <xdr:ext cx="469744" cy="259045"/>
    <xdr:sp macro="" textlink="">
      <xdr:nvSpPr>
        <xdr:cNvPr id="739" name="n_1aveValue【公民館】&#10;一人当たり面積">
          <a:extLst>
            <a:ext uri="{FF2B5EF4-FFF2-40B4-BE49-F238E27FC236}">
              <a16:creationId xmlns:a16="http://schemas.microsoft.com/office/drawing/2014/main" id="{E1D218BD-C863-43DD-BE9E-770B658CBBCE}"/>
            </a:ext>
          </a:extLst>
        </xdr:cNvPr>
        <xdr:cNvSpPr txBox="1"/>
      </xdr:nvSpPr>
      <xdr:spPr>
        <a:xfrm>
          <a:off x="210757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110889</xdr:rowOff>
    </xdr:from>
    <xdr:ext cx="469744" cy="259045"/>
    <xdr:sp macro="" textlink="">
      <xdr:nvSpPr>
        <xdr:cNvPr id="740" name="n_2aveValue【公民館】&#10;一人当たり面積">
          <a:extLst>
            <a:ext uri="{FF2B5EF4-FFF2-40B4-BE49-F238E27FC236}">
              <a16:creationId xmlns:a16="http://schemas.microsoft.com/office/drawing/2014/main" id="{7CD7C343-2053-4B8B-B2A6-DE6C0F9B3195}"/>
            </a:ext>
          </a:extLst>
        </xdr:cNvPr>
        <xdr:cNvSpPr txBox="1"/>
      </xdr:nvSpPr>
      <xdr:spPr>
        <a:xfrm>
          <a:off x="20199427" y="18284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114444</xdr:rowOff>
    </xdr:from>
    <xdr:ext cx="469744" cy="259045"/>
    <xdr:sp macro="" textlink="">
      <xdr:nvSpPr>
        <xdr:cNvPr id="741" name="n_3aveValue【公民館】&#10;一人当たり面積">
          <a:extLst>
            <a:ext uri="{FF2B5EF4-FFF2-40B4-BE49-F238E27FC236}">
              <a16:creationId xmlns:a16="http://schemas.microsoft.com/office/drawing/2014/main" id="{8CF1BDCF-4F9D-4B0C-9CC3-088D02512E5B}"/>
            </a:ext>
          </a:extLst>
        </xdr:cNvPr>
        <xdr:cNvSpPr txBox="1"/>
      </xdr:nvSpPr>
      <xdr:spPr>
        <a:xfrm>
          <a:off x="19310427" y="18288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114952</xdr:rowOff>
    </xdr:from>
    <xdr:ext cx="469744" cy="259045"/>
    <xdr:sp macro="" textlink="">
      <xdr:nvSpPr>
        <xdr:cNvPr id="742" name="n_4aveValue【公民館】&#10;一人当たり面積">
          <a:extLst>
            <a:ext uri="{FF2B5EF4-FFF2-40B4-BE49-F238E27FC236}">
              <a16:creationId xmlns:a16="http://schemas.microsoft.com/office/drawing/2014/main" id="{8D8497E4-241E-4F3A-926C-7CC70F996E0B}"/>
            </a:ext>
          </a:extLst>
        </xdr:cNvPr>
        <xdr:cNvSpPr txBox="1"/>
      </xdr:nvSpPr>
      <xdr:spPr>
        <a:xfrm>
          <a:off x="18421427" y="18288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164609</xdr:rowOff>
    </xdr:from>
    <xdr:ext cx="469744" cy="259045"/>
    <xdr:sp macro="" textlink="">
      <xdr:nvSpPr>
        <xdr:cNvPr id="743" name="n_1mainValue【公民館】&#10;一人当たり面積">
          <a:extLst>
            <a:ext uri="{FF2B5EF4-FFF2-40B4-BE49-F238E27FC236}">
              <a16:creationId xmlns:a16="http://schemas.microsoft.com/office/drawing/2014/main" id="{CB950A42-9E08-4C50-B9C8-AC01E41B4C00}"/>
            </a:ext>
          </a:extLst>
        </xdr:cNvPr>
        <xdr:cNvSpPr txBox="1"/>
      </xdr:nvSpPr>
      <xdr:spPr>
        <a:xfrm>
          <a:off x="21075727" y="18681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165371</xdr:rowOff>
    </xdr:from>
    <xdr:ext cx="469744" cy="259045"/>
    <xdr:sp macro="" textlink="">
      <xdr:nvSpPr>
        <xdr:cNvPr id="744" name="n_2mainValue【公民館】&#10;一人当たり面積">
          <a:extLst>
            <a:ext uri="{FF2B5EF4-FFF2-40B4-BE49-F238E27FC236}">
              <a16:creationId xmlns:a16="http://schemas.microsoft.com/office/drawing/2014/main" id="{CA7236DF-6C60-4C85-BB6A-CFDD5D73DD6C}"/>
            </a:ext>
          </a:extLst>
        </xdr:cNvPr>
        <xdr:cNvSpPr txBox="1"/>
      </xdr:nvSpPr>
      <xdr:spPr>
        <a:xfrm>
          <a:off x="20199427" y="18681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165498</xdr:rowOff>
    </xdr:from>
    <xdr:ext cx="469744" cy="259045"/>
    <xdr:sp macro="" textlink="">
      <xdr:nvSpPr>
        <xdr:cNvPr id="745" name="n_3mainValue【公民館】&#10;一人当たり面積">
          <a:extLst>
            <a:ext uri="{FF2B5EF4-FFF2-40B4-BE49-F238E27FC236}">
              <a16:creationId xmlns:a16="http://schemas.microsoft.com/office/drawing/2014/main" id="{4A478E51-5B23-449B-98D0-4BDDD6F0E403}"/>
            </a:ext>
          </a:extLst>
        </xdr:cNvPr>
        <xdr:cNvSpPr txBox="1"/>
      </xdr:nvSpPr>
      <xdr:spPr>
        <a:xfrm>
          <a:off x="19310427" y="18682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165879</xdr:rowOff>
    </xdr:from>
    <xdr:ext cx="469744" cy="259045"/>
    <xdr:sp macro="" textlink="">
      <xdr:nvSpPr>
        <xdr:cNvPr id="746" name="n_4mainValue【公民館】&#10;一人当たり面積">
          <a:extLst>
            <a:ext uri="{FF2B5EF4-FFF2-40B4-BE49-F238E27FC236}">
              <a16:creationId xmlns:a16="http://schemas.microsoft.com/office/drawing/2014/main" id="{20D50CC0-12F7-412D-A689-992F5133CA55}"/>
            </a:ext>
          </a:extLst>
        </xdr:cNvPr>
        <xdr:cNvSpPr txBox="1"/>
      </xdr:nvSpPr>
      <xdr:spPr>
        <a:xfrm>
          <a:off x="18421427" y="18682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7" name="正方形/長方形 746">
          <a:extLst>
            <a:ext uri="{FF2B5EF4-FFF2-40B4-BE49-F238E27FC236}">
              <a16:creationId xmlns:a16="http://schemas.microsoft.com/office/drawing/2014/main" id="{74B3F2EB-9040-49C1-9C7D-19EE39FA3A8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8" name="正方形/長方形 747">
          <a:extLst>
            <a:ext uri="{FF2B5EF4-FFF2-40B4-BE49-F238E27FC236}">
              <a16:creationId xmlns:a16="http://schemas.microsoft.com/office/drawing/2014/main" id="{08A49096-25E7-4216-9F9E-F15E32B6242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9" name="テキスト ボックス 748">
          <a:extLst>
            <a:ext uri="{FF2B5EF4-FFF2-40B4-BE49-F238E27FC236}">
              <a16:creationId xmlns:a16="http://schemas.microsoft.com/office/drawing/2014/main" id="{91C57212-40C0-4194-AAD3-EF2E0CD7CC6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ここに入力ほとんどの施設において、有形固定資産減価償却率は上昇している。</a:t>
          </a:r>
        </a:p>
        <a:p>
          <a:r>
            <a:rPr kumimoji="1" lang="ja-JP" altLang="en-US" sz="1300">
              <a:latin typeface="ＭＳ Ｐゴシック" panose="020B0600070205080204" pitchFamily="50" charset="-128"/>
              <a:ea typeface="ＭＳ Ｐゴシック" panose="020B0600070205080204" pitchFamily="50" charset="-128"/>
            </a:rPr>
            <a:t>そのうち、特に公民館については既に耐用年数が過ぎているため、公共施設等総合管理計画等に基づき、令和７年度に大規模な改修工事を実施する。</a:t>
          </a:r>
        </a:p>
        <a:p>
          <a:r>
            <a:rPr kumimoji="1" lang="ja-JP" altLang="en-US" sz="1300">
              <a:latin typeface="ＭＳ Ｐゴシック" panose="020B0600070205080204" pitchFamily="50" charset="-128"/>
              <a:ea typeface="ＭＳ Ｐゴシック" panose="020B0600070205080204" pitchFamily="50" charset="-128"/>
            </a:rPr>
            <a:t>当該分析表ページにおいて、それ以外に減価償却が極端に進んでいる施設は特段ないが、今後も総合管理計画や個別施設計画等に基づき、適切な施設維持や除却等を行っていく。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94D1A63-39F9-4D12-AA0D-569C22C9E20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C6DFFC6-D36D-4F49-8EBF-7E1769E6293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85A8E47-6DF0-434E-9B36-ACEA2263997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0386619-8804-40A3-89D5-724D5E45029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福島県楢葉町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89D3169-241B-404F-B279-E812F88BFEA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0F761CA-3BF0-4C91-BBE0-4CA3224DBD2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CE50545-46E2-4F6F-9EFC-4BAE4CCE6AA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1603E71-F035-48BD-A0D1-34160D6B683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6FC8379-F679-408F-B578-FB4EB08FDB3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184DFD0-441F-494B-BD45-A7E4E2FFAC2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6,409
6,261
103.64
12,465,523
11,818,160
363,681
3,401,832
329,156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54A9B91-B9CB-417A-B56D-6E836279159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347AD29-0329-48AB-8DD3-9E057C06895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8A51208-EF18-4576-B500-CDA1B205C93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C3428D5-F3A8-49E0-BFAA-BF6CAE80A05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6621B37-AB20-4DB0-8468-37705FDF0C3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01CE10A-7059-4292-993C-46D61533240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FA6C0F2-969C-41A0-B274-1020047B806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8D48CE1-6579-43DD-B3FD-77B51C6224B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E7E8257-8D2B-4EEA-AD73-21DF00A4E0D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97C9259-9A23-40DF-8586-DCA1B717059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933943F-E2DE-4252-A9BF-81B6EFA9F7D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771C409-5627-4342-BA7B-2F125202839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9372846-68C4-4E8D-B441-EAB7CB74063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4A2F68C-135C-4A05-A137-8969778AD11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2EE2399-462E-4F86-8B93-42FCEA0986A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E7ED57E-DE9A-4899-8C2A-C242EE5EAFD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91055A1-9B44-423A-B0D0-CE268F26119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379D846-8FC7-44D8-9465-977E373B537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16020B0-6A67-4C15-9969-913F8760F2A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CD7BA41-7DE7-4CFB-937E-398324ECA5B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0AD6D8A-C9D7-445F-A789-20D43128091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FDE9EA8-434F-4A87-BC0D-41A52DD0172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B79AD49-9B49-4805-A78A-3DC2A04AED9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AD13890-EAB2-4932-AAE8-0CE23ABC6DC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3B49C04-08B0-4A52-88AB-515B17EBC64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DC46FE5-D9F1-4059-9054-E78BCB39AC0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D6B2A86-CF56-4F46-907D-C2FE7B4F0AC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6D93728-0762-4AE6-910C-36DCAF7BCCE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92B40D4-7583-42A5-9CBD-2DCB49B2A26D}"/>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BCDACA60-7805-4CD9-A630-1A061A92A15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C21D3BDA-01E2-4E13-B0DB-94AAFE4F1E8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CCBE61DD-6289-4302-AEA5-18659F9CB38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5C8EC7CC-0E70-4ECF-A77D-2681EEE8E12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AA384D64-FBBA-4848-BE50-EC3EF00EA0D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8079EF79-5984-4DC9-8039-16AC0967D85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89EFCA0E-1472-45DF-9D48-24B3154888E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A82F12BE-C56F-40E7-B693-77607BEDB62F}"/>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131D068A-BEB7-466A-9035-B5D35C810F4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C344CFC4-566E-4D6A-9AB5-5D9A2CE060C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8DAADEE-5C02-4C84-8D33-83E84DF5600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F0AABE0E-FA13-4390-8A6F-EE733EE2F89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2D14D27-DF13-4CED-B2C6-5F5DECFAEF1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55AB1A8-B5BB-4537-8304-451065D01BA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86CE36D4-7C56-4F24-A62D-F1C11652D19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B9C6F156-F8A8-4724-B3C9-5F6C609C78A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95E779F0-412A-4BB7-8C8F-57E25CB0FDA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92AA4B13-7D16-4114-A01C-4D34E00E6FA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571833D7-5785-466C-B056-194D15977FC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4C4CB3F0-6336-46D7-BFC2-2B7C926D876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5EA35D3D-EC42-4446-9021-C51C72B534F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51C7650B-0F1D-48E5-9FC8-54224C42D78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40594541-3C23-4EFD-9769-022F095F2FF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B97BD15A-687C-45CB-B660-AA614D79FA3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93AED692-A61E-4D8C-9511-0A7048D7F5E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398F2EFB-9EC1-4E8C-9C93-94014DA78BC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702E38BB-606B-4E20-AF0C-8C297EF4B33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BE360B69-5FBE-4303-B622-3A671E33318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1BB5D9C3-1330-4D56-87F1-17C97CD11E51}"/>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501636B0-650C-43E1-831B-E4B01136A21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40596F8B-A625-478B-BDB4-9131758ABD51}"/>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0424DF4E-83FE-4434-B624-185F7D035E3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185E28A4-C3FA-432D-81DD-5743CA97968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122465</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20D4D676-994D-454D-9409-3A0350FD0598}"/>
            </a:ext>
          </a:extLst>
        </xdr:cNvPr>
        <xdr:cNvCxnSpPr/>
      </xdr:nvCxnSpPr>
      <xdr:spPr>
        <a:xfrm flipV="1">
          <a:off x="4634865" y="9723665"/>
          <a:ext cx="0" cy="1379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E24DB852-B9CC-4B58-9D26-32103FE869EA}"/>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92858B4D-0646-48A3-B09C-9A34B02408B6}"/>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69142</xdr:rowOff>
    </xdr:from>
    <xdr:ext cx="405111" cy="259045"/>
    <xdr:sp macro="" textlink="">
      <xdr:nvSpPr>
        <xdr:cNvPr id="77" name="【体育館・プール】&#10;有形固定資産減価償却率最大値テキスト">
          <a:extLst>
            <a:ext uri="{FF2B5EF4-FFF2-40B4-BE49-F238E27FC236}">
              <a16:creationId xmlns:a16="http://schemas.microsoft.com/office/drawing/2014/main" id="{01BC883F-C9D7-478A-9F73-E0B8C93C921C}"/>
            </a:ext>
          </a:extLst>
        </xdr:cNvPr>
        <xdr:cNvSpPr txBox="1"/>
      </xdr:nvSpPr>
      <xdr:spPr>
        <a:xfrm>
          <a:off x="4673600" y="9498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122465</xdr:rowOff>
    </xdr:from>
    <xdr:to>
      <xdr:col>24</xdr:col>
      <xdr:colOff>152400</xdr:colOff>
      <xdr:row>56</xdr:row>
      <xdr:rowOff>122465</xdr:rowOff>
    </xdr:to>
    <xdr:cxnSp macro="">
      <xdr:nvCxnSpPr>
        <xdr:cNvPr id="78" name="直線コネクタ 77">
          <a:extLst>
            <a:ext uri="{FF2B5EF4-FFF2-40B4-BE49-F238E27FC236}">
              <a16:creationId xmlns:a16="http://schemas.microsoft.com/office/drawing/2014/main" id="{B3FDCB96-CA75-496D-B8D5-3CABEF9DD521}"/>
            </a:ext>
          </a:extLst>
        </xdr:cNvPr>
        <xdr:cNvCxnSpPr/>
      </xdr:nvCxnSpPr>
      <xdr:spPr>
        <a:xfrm>
          <a:off x="4546600" y="972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37028</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4F1F84FB-7D72-4A80-8AEA-093B2C0B3208}"/>
            </a:ext>
          </a:extLst>
        </xdr:cNvPr>
        <xdr:cNvSpPr txBox="1"/>
      </xdr:nvSpPr>
      <xdr:spPr>
        <a:xfrm>
          <a:off x="4673600" y="104954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58601</xdr:rowOff>
    </xdr:from>
    <xdr:to>
      <xdr:col>24</xdr:col>
      <xdr:colOff>114300</xdr:colOff>
      <xdr:row>61</xdr:row>
      <xdr:rowOff>160201</xdr:rowOff>
    </xdr:to>
    <xdr:sp macro="" textlink="">
      <xdr:nvSpPr>
        <xdr:cNvPr id="80" name="フローチャート: 判断 79">
          <a:extLst>
            <a:ext uri="{FF2B5EF4-FFF2-40B4-BE49-F238E27FC236}">
              <a16:creationId xmlns:a16="http://schemas.microsoft.com/office/drawing/2014/main" id="{BE0EC96B-8569-4721-84CA-DBDCB2B1082B}"/>
            </a:ext>
          </a:extLst>
        </xdr:cNvPr>
        <xdr:cNvSpPr/>
      </xdr:nvSpPr>
      <xdr:spPr>
        <a:xfrm>
          <a:off x="4584700" y="1051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154940</xdr:rowOff>
    </xdr:from>
    <xdr:to>
      <xdr:col>20</xdr:col>
      <xdr:colOff>38100</xdr:colOff>
      <xdr:row>62</xdr:row>
      <xdr:rowOff>85090</xdr:rowOff>
    </xdr:to>
    <xdr:sp macro="" textlink="">
      <xdr:nvSpPr>
        <xdr:cNvPr id="81" name="フローチャート: 判断 80">
          <a:extLst>
            <a:ext uri="{FF2B5EF4-FFF2-40B4-BE49-F238E27FC236}">
              <a16:creationId xmlns:a16="http://schemas.microsoft.com/office/drawing/2014/main" id="{7480E264-E610-465C-97AC-C103C4E7BE9D}"/>
            </a:ext>
          </a:extLst>
        </xdr:cNvPr>
        <xdr:cNvSpPr/>
      </xdr:nvSpPr>
      <xdr:spPr>
        <a:xfrm>
          <a:off x="3746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84727</xdr:rowOff>
    </xdr:from>
    <xdr:to>
      <xdr:col>15</xdr:col>
      <xdr:colOff>101600</xdr:colOff>
      <xdr:row>62</xdr:row>
      <xdr:rowOff>14877</xdr:rowOff>
    </xdr:to>
    <xdr:sp macro="" textlink="">
      <xdr:nvSpPr>
        <xdr:cNvPr id="82" name="フローチャート: 判断 81">
          <a:extLst>
            <a:ext uri="{FF2B5EF4-FFF2-40B4-BE49-F238E27FC236}">
              <a16:creationId xmlns:a16="http://schemas.microsoft.com/office/drawing/2014/main" id="{20FA3C2A-2413-40B2-BA4A-BC4ED2B235D0}"/>
            </a:ext>
          </a:extLst>
        </xdr:cNvPr>
        <xdr:cNvSpPr/>
      </xdr:nvSpPr>
      <xdr:spPr>
        <a:xfrm>
          <a:off x="2857500" y="1054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130447</xdr:rowOff>
    </xdr:from>
    <xdr:to>
      <xdr:col>10</xdr:col>
      <xdr:colOff>165100</xdr:colOff>
      <xdr:row>61</xdr:row>
      <xdr:rowOff>60597</xdr:rowOff>
    </xdr:to>
    <xdr:sp macro="" textlink="">
      <xdr:nvSpPr>
        <xdr:cNvPr id="83" name="フローチャート: 判断 82">
          <a:extLst>
            <a:ext uri="{FF2B5EF4-FFF2-40B4-BE49-F238E27FC236}">
              <a16:creationId xmlns:a16="http://schemas.microsoft.com/office/drawing/2014/main" id="{7C7A30E9-0966-43E2-8509-D8FD4311755B}"/>
            </a:ext>
          </a:extLst>
        </xdr:cNvPr>
        <xdr:cNvSpPr/>
      </xdr:nvSpPr>
      <xdr:spPr>
        <a:xfrm>
          <a:off x="1968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4717</xdr:rowOff>
    </xdr:from>
    <xdr:to>
      <xdr:col>6</xdr:col>
      <xdr:colOff>38100</xdr:colOff>
      <xdr:row>60</xdr:row>
      <xdr:rowOff>106317</xdr:rowOff>
    </xdr:to>
    <xdr:sp macro="" textlink="">
      <xdr:nvSpPr>
        <xdr:cNvPr id="84" name="フローチャート: 判断 83">
          <a:extLst>
            <a:ext uri="{FF2B5EF4-FFF2-40B4-BE49-F238E27FC236}">
              <a16:creationId xmlns:a16="http://schemas.microsoft.com/office/drawing/2014/main" id="{3F07C467-D93E-477F-B946-B7B7DBD61918}"/>
            </a:ext>
          </a:extLst>
        </xdr:cNvPr>
        <xdr:cNvSpPr/>
      </xdr:nvSpPr>
      <xdr:spPr>
        <a:xfrm>
          <a:off x="1079500" y="1029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AA59EF8A-47A4-4456-884E-FA5F33470C0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759BBFEA-53B3-440B-BE81-52C25805DC1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127249A1-B7A7-4517-B0A7-6F7307DD655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82013CF9-6AF0-4DF2-A103-F51B7B4BC1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9A44FEE7-511E-42E2-B934-97D6ABDFCBC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78196</xdr:rowOff>
    </xdr:from>
    <xdr:to>
      <xdr:col>24</xdr:col>
      <xdr:colOff>114300</xdr:colOff>
      <xdr:row>57</xdr:row>
      <xdr:rowOff>8346</xdr:rowOff>
    </xdr:to>
    <xdr:sp macro="" textlink="">
      <xdr:nvSpPr>
        <xdr:cNvPr id="90" name="楕円 89">
          <a:extLst>
            <a:ext uri="{FF2B5EF4-FFF2-40B4-BE49-F238E27FC236}">
              <a16:creationId xmlns:a16="http://schemas.microsoft.com/office/drawing/2014/main" id="{671F1F2B-FF20-4F69-A02F-E40FB24AA330}"/>
            </a:ext>
          </a:extLst>
        </xdr:cNvPr>
        <xdr:cNvSpPr/>
      </xdr:nvSpPr>
      <xdr:spPr>
        <a:xfrm>
          <a:off x="4584700" y="967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24692</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1C38F5EE-D336-489E-8FB4-63BE4418E84A}"/>
            </a:ext>
          </a:extLst>
        </xdr:cNvPr>
        <xdr:cNvSpPr txBox="1"/>
      </xdr:nvSpPr>
      <xdr:spPr>
        <a:xfrm>
          <a:off x="4673600" y="9625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34109</xdr:rowOff>
    </xdr:from>
    <xdr:to>
      <xdr:col>20</xdr:col>
      <xdr:colOff>38100</xdr:colOff>
      <xdr:row>56</xdr:row>
      <xdr:rowOff>135709</xdr:rowOff>
    </xdr:to>
    <xdr:sp macro="" textlink="">
      <xdr:nvSpPr>
        <xdr:cNvPr id="92" name="楕円 91">
          <a:extLst>
            <a:ext uri="{FF2B5EF4-FFF2-40B4-BE49-F238E27FC236}">
              <a16:creationId xmlns:a16="http://schemas.microsoft.com/office/drawing/2014/main" id="{DF6F0454-3D7E-4683-894E-AD36E3AFE300}"/>
            </a:ext>
          </a:extLst>
        </xdr:cNvPr>
        <xdr:cNvSpPr/>
      </xdr:nvSpPr>
      <xdr:spPr>
        <a:xfrm>
          <a:off x="3746500" y="963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84909</xdr:rowOff>
    </xdr:from>
    <xdr:to>
      <xdr:col>24</xdr:col>
      <xdr:colOff>63500</xdr:colOff>
      <xdr:row>56</xdr:row>
      <xdr:rowOff>128996</xdr:rowOff>
    </xdr:to>
    <xdr:cxnSp macro="">
      <xdr:nvCxnSpPr>
        <xdr:cNvPr id="93" name="直線コネクタ 92">
          <a:extLst>
            <a:ext uri="{FF2B5EF4-FFF2-40B4-BE49-F238E27FC236}">
              <a16:creationId xmlns:a16="http://schemas.microsoft.com/office/drawing/2014/main" id="{A9FA4F67-33A7-4F82-BDA3-B18769DFFF66}"/>
            </a:ext>
          </a:extLst>
        </xdr:cNvPr>
        <xdr:cNvCxnSpPr/>
      </xdr:nvCxnSpPr>
      <xdr:spPr>
        <a:xfrm>
          <a:off x="3797300" y="9686109"/>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163104</xdr:rowOff>
    </xdr:from>
    <xdr:to>
      <xdr:col>15</xdr:col>
      <xdr:colOff>101600</xdr:colOff>
      <xdr:row>56</xdr:row>
      <xdr:rowOff>93254</xdr:rowOff>
    </xdr:to>
    <xdr:sp macro="" textlink="">
      <xdr:nvSpPr>
        <xdr:cNvPr id="94" name="楕円 93">
          <a:extLst>
            <a:ext uri="{FF2B5EF4-FFF2-40B4-BE49-F238E27FC236}">
              <a16:creationId xmlns:a16="http://schemas.microsoft.com/office/drawing/2014/main" id="{1AEAEFC1-B3C4-46D9-B6AE-187721A4225D}"/>
            </a:ext>
          </a:extLst>
        </xdr:cNvPr>
        <xdr:cNvSpPr/>
      </xdr:nvSpPr>
      <xdr:spPr>
        <a:xfrm>
          <a:off x="2857500" y="959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42454</xdr:rowOff>
    </xdr:from>
    <xdr:to>
      <xdr:col>19</xdr:col>
      <xdr:colOff>177800</xdr:colOff>
      <xdr:row>56</xdr:row>
      <xdr:rowOff>84909</xdr:rowOff>
    </xdr:to>
    <xdr:cxnSp macro="">
      <xdr:nvCxnSpPr>
        <xdr:cNvPr id="95" name="直線コネクタ 94">
          <a:extLst>
            <a:ext uri="{FF2B5EF4-FFF2-40B4-BE49-F238E27FC236}">
              <a16:creationId xmlns:a16="http://schemas.microsoft.com/office/drawing/2014/main" id="{85063804-347A-444B-A563-AB531C869706}"/>
            </a:ext>
          </a:extLst>
        </xdr:cNvPr>
        <xdr:cNvCxnSpPr/>
      </xdr:nvCxnSpPr>
      <xdr:spPr>
        <a:xfrm>
          <a:off x="2908300" y="9643654"/>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119017</xdr:rowOff>
    </xdr:from>
    <xdr:to>
      <xdr:col>10</xdr:col>
      <xdr:colOff>165100</xdr:colOff>
      <xdr:row>56</xdr:row>
      <xdr:rowOff>49167</xdr:rowOff>
    </xdr:to>
    <xdr:sp macro="" textlink="">
      <xdr:nvSpPr>
        <xdr:cNvPr id="96" name="楕円 95">
          <a:extLst>
            <a:ext uri="{FF2B5EF4-FFF2-40B4-BE49-F238E27FC236}">
              <a16:creationId xmlns:a16="http://schemas.microsoft.com/office/drawing/2014/main" id="{CD713EF4-1BD3-4000-9CB0-A9094CF6C506}"/>
            </a:ext>
          </a:extLst>
        </xdr:cNvPr>
        <xdr:cNvSpPr/>
      </xdr:nvSpPr>
      <xdr:spPr>
        <a:xfrm>
          <a:off x="1968500" y="9548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169817</xdr:rowOff>
    </xdr:from>
    <xdr:to>
      <xdr:col>15</xdr:col>
      <xdr:colOff>50800</xdr:colOff>
      <xdr:row>56</xdr:row>
      <xdr:rowOff>42454</xdr:rowOff>
    </xdr:to>
    <xdr:cxnSp macro="">
      <xdr:nvCxnSpPr>
        <xdr:cNvPr id="97" name="直線コネクタ 96">
          <a:extLst>
            <a:ext uri="{FF2B5EF4-FFF2-40B4-BE49-F238E27FC236}">
              <a16:creationId xmlns:a16="http://schemas.microsoft.com/office/drawing/2014/main" id="{CD6FB21B-0B8E-4A6C-ACD8-C204F4769AC3}"/>
            </a:ext>
          </a:extLst>
        </xdr:cNvPr>
        <xdr:cNvCxnSpPr/>
      </xdr:nvCxnSpPr>
      <xdr:spPr>
        <a:xfrm>
          <a:off x="2019300" y="959956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76563</xdr:rowOff>
    </xdr:from>
    <xdr:to>
      <xdr:col>6</xdr:col>
      <xdr:colOff>38100</xdr:colOff>
      <xdr:row>56</xdr:row>
      <xdr:rowOff>6713</xdr:rowOff>
    </xdr:to>
    <xdr:sp macro="" textlink="">
      <xdr:nvSpPr>
        <xdr:cNvPr id="98" name="楕円 97">
          <a:extLst>
            <a:ext uri="{FF2B5EF4-FFF2-40B4-BE49-F238E27FC236}">
              <a16:creationId xmlns:a16="http://schemas.microsoft.com/office/drawing/2014/main" id="{C1433DB1-58E9-4785-A8F3-ACCDC401FEC5}"/>
            </a:ext>
          </a:extLst>
        </xdr:cNvPr>
        <xdr:cNvSpPr/>
      </xdr:nvSpPr>
      <xdr:spPr>
        <a:xfrm>
          <a:off x="1079500" y="950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127363</xdr:rowOff>
    </xdr:from>
    <xdr:to>
      <xdr:col>10</xdr:col>
      <xdr:colOff>114300</xdr:colOff>
      <xdr:row>55</xdr:row>
      <xdr:rowOff>169817</xdr:rowOff>
    </xdr:to>
    <xdr:cxnSp macro="">
      <xdr:nvCxnSpPr>
        <xdr:cNvPr id="99" name="直線コネクタ 98">
          <a:extLst>
            <a:ext uri="{FF2B5EF4-FFF2-40B4-BE49-F238E27FC236}">
              <a16:creationId xmlns:a16="http://schemas.microsoft.com/office/drawing/2014/main" id="{24382794-0A4E-4787-B4B8-EA23E8D18AF5}"/>
            </a:ext>
          </a:extLst>
        </xdr:cNvPr>
        <xdr:cNvCxnSpPr/>
      </xdr:nvCxnSpPr>
      <xdr:spPr>
        <a:xfrm>
          <a:off x="1130300" y="9557113"/>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76217</xdr:rowOff>
    </xdr:from>
    <xdr:ext cx="405111" cy="259045"/>
    <xdr:sp macro="" textlink="">
      <xdr:nvSpPr>
        <xdr:cNvPr id="100" name="n_1aveValue【体育館・プール】&#10;有形固定資産減価償却率">
          <a:extLst>
            <a:ext uri="{FF2B5EF4-FFF2-40B4-BE49-F238E27FC236}">
              <a16:creationId xmlns:a16="http://schemas.microsoft.com/office/drawing/2014/main" id="{353347DD-9D3A-43DE-9945-58E916823F5C}"/>
            </a:ext>
          </a:extLst>
        </xdr:cNvPr>
        <xdr:cNvSpPr txBox="1"/>
      </xdr:nvSpPr>
      <xdr:spPr>
        <a:xfrm>
          <a:off x="3582044"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6004</xdr:rowOff>
    </xdr:from>
    <xdr:ext cx="405111" cy="259045"/>
    <xdr:sp macro="" textlink="">
      <xdr:nvSpPr>
        <xdr:cNvPr id="101" name="n_2aveValue【体育館・プール】&#10;有形固定資産減価償却率">
          <a:extLst>
            <a:ext uri="{FF2B5EF4-FFF2-40B4-BE49-F238E27FC236}">
              <a16:creationId xmlns:a16="http://schemas.microsoft.com/office/drawing/2014/main" id="{6ACB2E2A-8EBF-4B91-88E8-970F80318445}"/>
            </a:ext>
          </a:extLst>
        </xdr:cNvPr>
        <xdr:cNvSpPr txBox="1"/>
      </xdr:nvSpPr>
      <xdr:spPr>
        <a:xfrm>
          <a:off x="2705744" y="1063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51724</xdr:rowOff>
    </xdr:from>
    <xdr:ext cx="405111" cy="259045"/>
    <xdr:sp macro="" textlink="">
      <xdr:nvSpPr>
        <xdr:cNvPr id="102" name="n_3aveValue【体育館・プール】&#10;有形固定資産減価償却率">
          <a:extLst>
            <a:ext uri="{FF2B5EF4-FFF2-40B4-BE49-F238E27FC236}">
              <a16:creationId xmlns:a16="http://schemas.microsoft.com/office/drawing/2014/main" id="{27612051-B3DF-4FD5-B0F3-6736EF4E845F}"/>
            </a:ext>
          </a:extLst>
        </xdr:cNvPr>
        <xdr:cNvSpPr txBox="1"/>
      </xdr:nvSpPr>
      <xdr:spPr>
        <a:xfrm>
          <a:off x="1816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97444</xdr:rowOff>
    </xdr:from>
    <xdr:ext cx="405111" cy="259045"/>
    <xdr:sp macro="" textlink="">
      <xdr:nvSpPr>
        <xdr:cNvPr id="103" name="n_4aveValue【体育館・プール】&#10;有形固定資産減価償却率">
          <a:extLst>
            <a:ext uri="{FF2B5EF4-FFF2-40B4-BE49-F238E27FC236}">
              <a16:creationId xmlns:a16="http://schemas.microsoft.com/office/drawing/2014/main" id="{D0291995-B40D-4B1E-8C61-7A459DEAA869}"/>
            </a:ext>
          </a:extLst>
        </xdr:cNvPr>
        <xdr:cNvSpPr txBox="1"/>
      </xdr:nvSpPr>
      <xdr:spPr>
        <a:xfrm>
          <a:off x="927744" y="10384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152236</xdr:rowOff>
    </xdr:from>
    <xdr:ext cx="405111" cy="259045"/>
    <xdr:sp macro="" textlink="">
      <xdr:nvSpPr>
        <xdr:cNvPr id="104" name="n_1mainValue【体育館・プール】&#10;有形固定資産減価償却率">
          <a:extLst>
            <a:ext uri="{FF2B5EF4-FFF2-40B4-BE49-F238E27FC236}">
              <a16:creationId xmlns:a16="http://schemas.microsoft.com/office/drawing/2014/main" id="{4AF0A96A-54BE-4751-BCA3-0BFEF555DC85}"/>
            </a:ext>
          </a:extLst>
        </xdr:cNvPr>
        <xdr:cNvSpPr txBox="1"/>
      </xdr:nvSpPr>
      <xdr:spPr>
        <a:xfrm>
          <a:off x="3582044" y="9410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109781</xdr:rowOff>
    </xdr:from>
    <xdr:ext cx="405111" cy="259045"/>
    <xdr:sp macro="" textlink="">
      <xdr:nvSpPr>
        <xdr:cNvPr id="105" name="n_2mainValue【体育館・プール】&#10;有形固定資産減価償却率">
          <a:extLst>
            <a:ext uri="{FF2B5EF4-FFF2-40B4-BE49-F238E27FC236}">
              <a16:creationId xmlns:a16="http://schemas.microsoft.com/office/drawing/2014/main" id="{070C054C-9CA0-449B-A68D-D258B3CDDEFA}"/>
            </a:ext>
          </a:extLst>
        </xdr:cNvPr>
        <xdr:cNvSpPr txBox="1"/>
      </xdr:nvSpPr>
      <xdr:spPr>
        <a:xfrm>
          <a:off x="2705744" y="9368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54</xdr:row>
      <xdr:rowOff>65694</xdr:rowOff>
    </xdr:from>
    <xdr:ext cx="340478" cy="259045"/>
    <xdr:sp macro="" textlink="">
      <xdr:nvSpPr>
        <xdr:cNvPr id="106" name="n_3mainValue【体育館・プール】&#10;有形固定資産減価償却率">
          <a:extLst>
            <a:ext uri="{FF2B5EF4-FFF2-40B4-BE49-F238E27FC236}">
              <a16:creationId xmlns:a16="http://schemas.microsoft.com/office/drawing/2014/main" id="{0B0108F8-A6C9-499F-BCE8-F786457446BE}"/>
            </a:ext>
          </a:extLst>
        </xdr:cNvPr>
        <xdr:cNvSpPr txBox="1"/>
      </xdr:nvSpPr>
      <xdr:spPr>
        <a:xfrm>
          <a:off x="1849061" y="9323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54</xdr:row>
      <xdr:rowOff>23240</xdr:rowOff>
    </xdr:from>
    <xdr:ext cx="340478" cy="259045"/>
    <xdr:sp macro="" textlink="">
      <xdr:nvSpPr>
        <xdr:cNvPr id="107" name="n_4mainValue【体育館・プール】&#10;有形固定資産減価償却率">
          <a:extLst>
            <a:ext uri="{FF2B5EF4-FFF2-40B4-BE49-F238E27FC236}">
              <a16:creationId xmlns:a16="http://schemas.microsoft.com/office/drawing/2014/main" id="{279AFDFE-53A6-47CF-BC9A-6053DE6CDCC1}"/>
            </a:ext>
          </a:extLst>
        </xdr:cNvPr>
        <xdr:cNvSpPr txBox="1"/>
      </xdr:nvSpPr>
      <xdr:spPr>
        <a:xfrm>
          <a:off x="960061" y="92815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E12330B4-3E75-4BB4-BEEE-5FFCED9D861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E347CC75-9F7F-47C6-A3CD-583016EB9E0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2884020D-1A93-4EA6-A43E-5A61CE09940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3366D04F-7F0E-4026-AA5C-7EE0D8C776C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5AFC9984-FEC8-40E3-B8F4-85A2FDE7C3B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AA6EB6B4-99FD-42FD-8D5E-654375ACDCC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47B3F911-D827-4B2B-9CE6-A418522A704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B51246FF-FB98-4D5E-BA4D-2033038B921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A30DF4E6-6750-4876-B290-2132410294F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191CB2DB-2D7E-4FEB-BC02-6E78212EDA4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8" name="直線コネクタ 117">
          <a:extLst>
            <a:ext uri="{FF2B5EF4-FFF2-40B4-BE49-F238E27FC236}">
              <a16:creationId xmlns:a16="http://schemas.microsoft.com/office/drawing/2014/main" id="{8B421631-595D-40C8-B989-A4E79322366C}"/>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9" name="テキスト ボックス 118">
          <a:extLst>
            <a:ext uri="{FF2B5EF4-FFF2-40B4-BE49-F238E27FC236}">
              <a16:creationId xmlns:a16="http://schemas.microsoft.com/office/drawing/2014/main" id="{E8B88724-6DF7-4EC4-A6A4-4494539C0CF8}"/>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20" name="直線コネクタ 119">
          <a:extLst>
            <a:ext uri="{FF2B5EF4-FFF2-40B4-BE49-F238E27FC236}">
              <a16:creationId xmlns:a16="http://schemas.microsoft.com/office/drawing/2014/main" id="{5998938B-6D09-4FB9-9070-CC5821178444}"/>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1" name="テキスト ボックス 120">
          <a:extLst>
            <a:ext uri="{FF2B5EF4-FFF2-40B4-BE49-F238E27FC236}">
              <a16:creationId xmlns:a16="http://schemas.microsoft.com/office/drawing/2014/main" id="{E1AB462F-F16B-4E3D-8CC0-18F9B6B411E7}"/>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2" name="直線コネクタ 121">
          <a:extLst>
            <a:ext uri="{FF2B5EF4-FFF2-40B4-BE49-F238E27FC236}">
              <a16:creationId xmlns:a16="http://schemas.microsoft.com/office/drawing/2014/main" id="{85D0712C-0FAF-4079-BEA2-ABC40D6475F8}"/>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3" name="テキスト ボックス 122">
          <a:extLst>
            <a:ext uri="{FF2B5EF4-FFF2-40B4-BE49-F238E27FC236}">
              <a16:creationId xmlns:a16="http://schemas.microsoft.com/office/drawing/2014/main" id="{22C90151-DD57-45DE-BC67-1D5EA56B440F}"/>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4" name="直線コネクタ 123">
          <a:extLst>
            <a:ext uri="{FF2B5EF4-FFF2-40B4-BE49-F238E27FC236}">
              <a16:creationId xmlns:a16="http://schemas.microsoft.com/office/drawing/2014/main" id="{0D5B8E3F-EF86-4E84-8F0A-FAE6CE518F91}"/>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5" name="テキスト ボックス 124">
          <a:extLst>
            <a:ext uri="{FF2B5EF4-FFF2-40B4-BE49-F238E27FC236}">
              <a16:creationId xmlns:a16="http://schemas.microsoft.com/office/drawing/2014/main" id="{A1752C8F-4B6A-4134-A209-41BB0BB3E031}"/>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6" name="直線コネクタ 125">
          <a:extLst>
            <a:ext uri="{FF2B5EF4-FFF2-40B4-BE49-F238E27FC236}">
              <a16:creationId xmlns:a16="http://schemas.microsoft.com/office/drawing/2014/main" id="{2AC00A8C-5284-4826-939F-19CE24274879}"/>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7" name="テキスト ボックス 126">
          <a:extLst>
            <a:ext uri="{FF2B5EF4-FFF2-40B4-BE49-F238E27FC236}">
              <a16:creationId xmlns:a16="http://schemas.microsoft.com/office/drawing/2014/main" id="{A9FA166C-CB36-433C-95AD-BB02EFD54663}"/>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8" name="直線コネクタ 127">
          <a:extLst>
            <a:ext uri="{FF2B5EF4-FFF2-40B4-BE49-F238E27FC236}">
              <a16:creationId xmlns:a16="http://schemas.microsoft.com/office/drawing/2014/main" id="{11FAD54F-8741-4BA7-9CD3-05CDD4DFAAC9}"/>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129" name="テキスト ボックス 128">
          <a:extLst>
            <a:ext uri="{FF2B5EF4-FFF2-40B4-BE49-F238E27FC236}">
              <a16:creationId xmlns:a16="http://schemas.microsoft.com/office/drawing/2014/main" id="{2E9F16E7-E045-400C-9CA4-161FF3340BF0}"/>
            </a:ext>
          </a:extLst>
        </xdr:cNvPr>
        <xdr:cNvSpPr txBox="1"/>
      </xdr:nvSpPr>
      <xdr:spPr>
        <a:xfrm>
          <a:off x="6072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30" name="直線コネクタ 129">
          <a:extLst>
            <a:ext uri="{FF2B5EF4-FFF2-40B4-BE49-F238E27FC236}">
              <a16:creationId xmlns:a16="http://schemas.microsoft.com/office/drawing/2014/main" id="{A6A8BD72-B886-4882-8ADC-06AA5706ABE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31" name="テキスト ボックス 130">
          <a:extLst>
            <a:ext uri="{FF2B5EF4-FFF2-40B4-BE49-F238E27FC236}">
              <a16:creationId xmlns:a16="http://schemas.microsoft.com/office/drawing/2014/main" id="{9698B8ED-1ADD-43A4-A0B3-59484CEDB519}"/>
            </a:ext>
          </a:extLst>
        </xdr:cNvPr>
        <xdr:cNvSpPr txBox="1"/>
      </xdr:nvSpPr>
      <xdr:spPr>
        <a:xfrm>
          <a:off x="6072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2" name="【体育館・プール】&#10;一人当たり面積グラフ枠">
          <a:extLst>
            <a:ext uri="{FF2B5EF4-FFF2-40B4-BE49-F238E27FC236}">
              <a16:creationId xmlns:a16="http://schemas.microsoft.com/office/drawing/2014/main" id="{013ECD0A-4EE5-40E9-AD93-DEFB3D28A3E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133" name="直線コネクタ 132">
          <a:extLst>
            <a:ext uri="{FF2B5EF4-FFF2-40B4-BE49-F238E27FC236}">
              <a16:creationId xmlns:a16="http://schemas.microsoft.com/office/drawing/2014/main" id="{45091310-D4A3-4418-B717-89C705AE259C}"/>
            </a:ext>
          </a:extLst>
        </xdr:cNvPr>
        <xdr:cNvCxnSpPr/>
      </xdr:nvCxnSpPr>
      <xdr:spPr>
        <a:xfrm flipV="1">
          <a:off x="10476865" y="9692150"/>
          <a:ext cx="0" cy="141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134" name="【体育館・プール】&#10;一人当たり面積最小値テキスト">
          <a:extLst>
            <a:ext uri="{FF2B5EF4-FFF2-40B4-BE49-F238E27FC236}">
              <a16:creationId xmlns:a16="http://schemas.microsoft.com/office/drawing/2014/main" id="{CC2DCAF1-410E-4A34-83BD-BCE572F73E0F}"/>
            </a:ext>
          </a:extLst>
        </xdr:cNvPr>
        <xdr:cNvSpPr txBox="1"/>
      </xdr:nvSpPr>
      <xdr:spPr>
        <a:xfrm>
          <a:off x="10515600" y="111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135" name="直線コネクタ 134">
          <a:extLst>
            <a:ext uri="{FF2B5EF4-FFF2-40B4-BE49-F238E27FC236}">
              <a16:creationId xmlns:a16="http://schemas.microsoft.com/office/drawing/2014/main" id="{FC73036C-C4AD-4EB6-8D2C-A2795F111958}"/>
            </a:ext>
          </a:extLst>
        </xdr:cNvPr>
        <xdr:cNvCxnSpPr/>
      </xdr:nvCxnSpPr>
      <xdr:spPr>
        <a:xfrm>
          <a:off x="10388600" y="11102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136" name="【体育館・プール】&#10;一人当たり面積最大値テキスト">
          <a:extLst>
            <a:ext uri="{FF2B5EF4-FFF2-40B4-BE49-F238E27FC236}">
              <a16:creationId xmlns:a16="http://schemas.microsoft.com/office/drawing/2014/main" id="{7EBFEB15-D941-4750-9A21-504949E4829B}"/>
            </a:ext>
          </a:extLst>
        </xdr:cNvPr>
        <xdr:cNvSpPr txBox="1"/>
      </xdr:nvSpPr>
      <xdr:spPr>
        <a:xfrm>
          <a:off x="10515600" y="946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137" name="直線コネクタ 136">
          <a:extLst>
            <a:ext uri="{FF2B5EF4-FFF2-40B4-BE49-F238E27FC236}">
              <a16:creationId xmlns:a16="http://schemas.microsoft.com/office/drawing/2014/main" id="{D2E5E4A7-FCC5-4DA6-BBAA-C016A7897FC9}"/>
            </a:ext>
          </a:extLst>
        </xdr:cNvPr>
        <xdr:cNvCxnSpPr/>
      </xdr:nvCxnSpPr>
      <xdr:spPr>
        <a:xfrm>
          <a:off x="10388600" y="969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98624</xdr:rowOff>
    </xdr:from>
    <xdr:ext cx="469744" cy="259045"/>
    <xdr:sp macro="" textlink="">
      <xdr:nvSpPr>
        <xdr:cNvPr id="138" name="【体育館・プール】&#10;一人当たり面積平均値テキスト">
          <a:extLst>
            <a:ext uri="{FF2B5EF4-FFF2-40B4-BE49-F238E27FC236}">
              <a16:creationId xmlns:a16="http://schemas.microsoft.com/office/drawing/2014/main" id="{A18B462E-462F-4FDE-96D3-AD2E6B81F4B6}"/>
            </a:ext>
          </a:extLst>
        </xdr:cNvPr>
        <xdr:cNvSpPr txBox="1"/>
      </xdr:nvSpPr>
      <xdr:spPr>
        <a:xfrm>
          <a:off x="10515600" y="10728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139" name="フローチャート: 判断 138">
          <a:extLst>
            <a:ext uri="{FF2B5EF4-FFF2-40B4-BE49-F238E27FC236}">
              <a16:creationId xmlns:a16="http://schemas.microsoft.com/office/drawing/2014/main" id="{7FBF0437-18D9-407D-B291-6592C1094B56}"/>
            </a:ext>
          </a:extLst>
        </xdr:cNvPr>
        <xdr:cNvSpPr/>
      </xdr:nvSpPr>
      <xdr:spPr>
        <a:xfrm>
          <a:off x="10426700" y="1087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140" name="フローチャート: 判断 139">
          <a:extLst>
            <a:ext uri="{FF2B5EF4-FFF2-40B4-BE49-F238E27FC236}">
              <a16:creationId xmlns:a16="http://schemas.microsoft.com/office/drawing/2014/main" id="{3EE14825-524A-47C5-B9EF-CEA7670BDF12}"/>
            </a:ext>
          </a:extLst>
        </xdr:cNvPr>
        <xdr:cNvSpPr/>
      </xdr:nvSpPr>
      <xdr:spPr>
        <a:xfrm>
          <a:off x="9588500" y="108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141" name="フローチャート: 判断 140">
          <a:extLst>
            <a:ext uri="{FF2B5EF4-FFF2-40B4-BE49-F238E27FC236}">
              <a16:creationId xmlns:a16="http://schemas.microsoft.com/office/drawing/2014/main" id="{EB48231A-ADFA-4A36-B7B0-9DFA14DFEBA1}"/>
            </a:ext>
          </a:extLst>
        </xdr:cNvPr>
        <xdr:cNvSpPr/>
      </xdr:nvSpPr>
      <xdr:spPr>
        <a:xfrm>
          <a:off x="8699500" y="1087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142" name="フローチャート: 判断 141">
          <a:extLst>
            <a:ext uri="{FF2B5EF4-FFF2-40B4-BE49-F238E27FC236}">
              <a16:creationId xmlns:a16="http://schemas.microsoft.com/office/drawing/2014/main" id="{F0D60FAF-387F-4E17-9B74-8320E9D71AF7}"/>
            </a:ext>
          </a:extLst>
        </xdr:cNvPr>
        <xdr:cNvSpPr/>
      </xdr:nvSpPr>
      <xdr:spPr>
        <a:xfrm>
          <a:off x="7810500" y="1087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87666</xdr:rowOff>
    </xdr:from>
    <xdr:to>
      <xdr:col>36</xdr:col>
      <xdr:colOff>165100</xdr:colOff>
      <xdr:row>64</xdr:row>
      <xdr:rowOff>17816</xdr:rowOff>
    </xdr:to>
    <xdr:sp macro="" textlink="">
      <xdr:nvSpPr>
        <xdr:cNvPr id="143" name="フローチャート: 判断 142">
          <a:extLst>
            <a:ext uri="{FF2B5EF4-FFF2-40B4-BE49-F238E27FC236}">
              <a16:creationId xmlns:a16="http://schemas.microsoft.com/office/drawing/2014/main" id="{965C99E1-BAD6-42A8-9665-2C82700AF030}"/>
            </a:ext>
          </a:extLst>
        </xdr:cNvPr>
        <xdr:cNvSpPr/>
      </xdr:nvSpPr>
      <xdr:spPr>
        <a:xfrm>
          <a:off x="6921500" y="1088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5C3F539A-FDD8-47E0-9016-4A1D1389C46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B95DB549-0FD1-4AEC-B7B7-EF19CDE289D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5147D8C8-D5E3-417C-B6FA-C07FCA96331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8AFE6BB2-DE69-4A6F-9392-0F08E1D6946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8" name="テキスト ボックス 147">
          <a:extLst>
            <a:ext uri="{FF2B5EF4-FFF2-40B4-BE49-F238E27FC236}">
              <a16:creationId xmlns:a16="http://schemas.microsoft.com/office/drawing/2014/main" id="{E7FE5B8E-C601-42EE-8D19-9E1C71D1C5E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82931</xdr:rowOff>
    </xdr:from>
    <xdr:to>
      <xdr:col>55</xdr:col>
      <xdr:colOff>50800</xdr:colOff>
      <xdr:row>64</xdr:row>
      <xdr:rowOff>13081</xdr:rowOff>
    </xdr:to>
    <xdr:sp macro="" textlink="">
      <xdr:nvSpPr>
        <xdr:cNvPr id="149" name="楕円 148">
          <a:extLst>
            <a:ext uri="{FF2B5EF4-FFF2-40B4-BE49-F238E27FC236}">
              <a16:creationId xmlns:a16="http://schemas.microsoft.com/office/drawing/2014/main" id="{D3F9D9D6-825F-4214-85A0-BE72FF7EE125}"/>
            </a:ext>
          </a:extLst>
        </xdr:cNvPr>
        <xdr:cNvSpPr/>
      </xdr:nvSpPr>
      <xdr:spPr>
        <a:xfrm>
          <a:off x="10426700" y="1088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61358</xdr:rowOff>
    </xdr:from>
    <xdr:ext cx="469744" cy="259045"/>
    <xdr:sp macro="" textlink="">
      <xdr:nvSpPr>
        <xdr:cNvPr id="150" name="【体育館・プール】&#10;一人当たり面積該当値テキスト">
          <a:extLst>
            <a:ext uri="{FF2B5EF4-FFF2-40B4-BE49-F238E27FC236}">
              <a16:creationId xmlns:a16="http://schemas.microsoft.com/office/drawing/2014/main" id="{3440FE91-08A3-406B-AF98-5C8D27B792DC}"/>
            </a:ext>
          </a:extLst>
        </xdr:cNvPr>
        <xdr:cNvSpPr txBox="1"/>
      </xdr:nvSpPr>
      <xdr:spPr>
        <a:xfrm>
          <a:off x="10515600" y="10862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84890</xdr:rowOff>
    </xdr:from>
    <xdr:to>
      <xdr:col>50</xdr:col>
      <xdr:colOff>165100</xdr:colOff>
      <xdr:row>64</xdr:row>
      <xdr:rowOff>15040</xdr:rowOff>
    </xdr:to>
    <xdr:sp macro="" textlink="">
      <xdr:nvSpPr>
        <xdr:cNvPr id="151" name="楕円 150">
          <a:extLst>
            <a:ext uri="{FF2B5EF4-FFF2-40B4-BE49-F238E27FC236}">
              <a16:creationId xmlns:a16="http://schemas.microsoft.com/office/drawing/2014/main" id="{8FEEE582-DBE4-4230-98E4-882932791478}"/>
            </a:ext>
          </a:extLst>
        </xdr:cNvPr>
        <xdr:cNvSpPr/>
      </xdr:nvSpPr>
      <xdr:spPr>
        <a:xfrm>
          <a:off x="9588500" y="1088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133731</xdr:rowOff>
    </xdr:from>
    <xdr:to>
      <xdr:col>55</xdr:col>
      <xdr:colOff>0</xdr:colOff>
      <xdr:row>63</xdr:row>
      <xdr:rowOff>135690</xdr:rowOff>
    </xdr:to>
    <xdr:cxnSp macro="">
      <xdr:nvCxnSpPr>
        <xdr:cNvPr id="152" name="直線コネクタ 151">
          <a:extLst>
            <a:ext uri="{FF2B5EF4-FFF2-40B4-BE49-F238E27FC236}">
              <a16:creationId xmlns:a16="http://schemas.microsoft.com/office/drawing/2014/main" id="{F2FB04BA-0654-40B6-AF29-92FE177FC812}"/>
            </a:ext>
          </a:extLst>
        </xdr:cNvPr>
        <xdr:cNvCxnSpPr/>
      </xdr:nvCxnSpPr>
      <xdr:spPr>
        <a:xfrm flipV="1">
          <a:off x="9639300" y="10935081"/>
          <a:ext cx="8382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88973</xdr:rowOff>
    </xdr:from>
    <xdr:to>
      <xdr:col>46</xdr:col>
      <xdr:colOff>38100</xdr:colOff>
      <xdr:row>64</xdr:row>
      <xdr:rowOff>19123</xdr:rowOff>
    </xdr:to>
    <xdr:sp macro="" textlink="">
      <xdr:nvSpPr>
        <xdr:cNvPr id="153" name="楕円 152">
          <a:extLst>
            <a:ext uri="{FF2B5EF4-FFF2-40B4-BE49-F238E27FC236}">
              <a16:creationId xmlns:a16="http://schemas.microsoft.com/office/drawing/2014/main" id="{47B81FBD-0028-4378-9822-0FD18AB16A9C}"/>
            </a:ext>
          </a:extLst>
        </xdr:cNvPr>
        <xdr:cNvSpPr/>
      </xdr:nvSpPr>
      <xdr:spPr>
        <a:xfrm>
          <a:off x="8699500" y="10890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135690</xdr:rowOff>
    </xdr:from>
    <xdr:to>
      <xdr:col>50</xdr:col>
      <xdr:colOff>114300</xdr:colOff>
      <xdr:row>63</xdr:row>
      <xdr:rowOff>139773</xdr:rowOff>
    </xdr:to>
    <xdr:cxnSp macro="">
      <xdr:nvCxnSpPr>
        <xdr:cNvPr id="154" name="直線コネクタ 153">
          <a:extLst>
            <a:ext uri="{FF2B5EF4-FFF2-40B4-BE49-F238E27FC236}">
              <a16:creationId xmlns:a16="http://schemas.microsoft.com/office/drawing/2014/main" id="{EC0B54F5-37DF-44F6-A1F3-618A8B04A4DF}"/>
            </a:ext>
          </a:extLst>
        </xdr:cNvPr>
        <xdr:cNvCxnSpPr/>
      </xdr:nvCxnSpPr>
      <xdr:spPr>
        <a:xfrm flipV="1">
          <a:off x="8750300" y="10937040"/>
          <a:ext cx="889000" cy="4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89789</xdr:rowOff>
    </xdr:from>
    <xdr:to>
      <xdr:col>41</xdr:col>
      <xdr:colOff>101600</xdr:colOff>
      <xdr:row>64</xdr:row>
      <xdr:rowOff>19939</xdr:rowOff>
    </xdr:to>
    <xdr:sp macro="" textlink="">
      <xdr:nvSpPr>
        <xdr:cNvPr id="155" name="楕円 154">
          <a:extLst>
            <a:ext uri="{FF2B5EF4-FFF2-40B4-BE49-F238E27FC236}">
              <a16:creationId xmlns:a16="http://schemas.microsoft.com/office/drawing/2014/main" id="{B4B8F156-D08B-4894-A137-254EDB0403C2}"/>
            </a:ext>
          </a:extLst>
        </xdr:cNvPr>
        <xdr:cNvSpPr/>
      </xdr:nvSpPr>
      <xdr:spPr>
        <a:xfrm>
          <a:off x="7810500" y="10891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139773</xdr:rowOff>
    </xdr:from>
    <xdr:to>
      <xdr:col>45</xdr:col>
      <xdr:colOff>177800</xdr:colOff>
      <xdr:row>63</xdr:row>
      <xdr:rowOff>140589</xdr:rowOff>
    </xdr:to>
    <xdr:cxnSp macro="">
      <xdr:nvCxnSpPr>
        <xdr:cNvPr id="156" name="直線コネクタ 155">
          <a:extLst>
            <a:ext uri="{FF2B5EF4-FFF2-40B4-BE49-F238E27FC236}">
              <a16:creationId xmlns:a16="http://schemas.microsoft.com/office/drawing/2014/main" id="{BCFD3F32-933D-46AD-A425-6F776D8C97CB}"/>
            </a:ext>
          </a:extLst>
        </xdr:cNvPr>
        <xdr:cNvCxnSpPr/>
      </xdr:nvCxnSpPr>
      <xdr:spPr>
        <a:xfrm flipV="1">
          <a:off x="7861300" y="10941123"/>
          <a:ext cx="889000" cy="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91585</xdr:rowOff>
    </xdr:from>
    <xdr:to>
      <xdr:col>36</xdr:col>
      <xdr:colOff>165100</xdr:colOff>
      <xdr:row>64</xdr:row>
      <xdr:rowOff>21735</xdr:rowOff>
    </xdr:to>
    <xdr:sp macro="" textlink="">
      <xdr:nvSpPr>
        <xdr:cNvPr id="157" name="楕円 156">
          <a:extLst>
            <a:ext uri="{FF2B5EF4-FFF2-40B4-BE49-F238E27FC236}">
              <a16:creationId xmlns:a16="http://schemas.microsoft.com/office/drawing/2014/main" id="{30F1D7C3-4310-4EEC-88C3-C6F1E9741D1B}"/>
            </a:ext>
          </a:extLst>
        </xdr:cNvPr>
        <xdr:cNvSpPr/>
      </xdr:nvSpPr>
      <xdr:spPr>
        <a:xfrm>
          <a:off x="6921500" y="1089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140589</xdr:rowOff>
    </xdr:from>
    <xdr:to>
      <xdr:col>41</xdr:col>
      <xdr:colOff>50800</xdr:colOff>
      <xdr:row>63</xdr:row>
      <xdr:rowOff>142385</xdr:rowOff>
    </xdr:to>
    <xdr:cxnSp macro="">
      <xdr:nvCxnSpPr>
        <xdr:cNvPr id="158" name="直線コネクタ 157">
          <a:extLst>
            <a:ext uri="{FF2B5EF4-FFF2-40B4-BE49-F238E27FC236}">
              <a16:creationId xmlns:a16="http://schemas.microsoft.com/office/drawing/2014/main" id="{41664C3B-03F2-4DEF-A59D-C1FE4A2EFC77}"/>
            </a:ext>
          </a:extLst>
        </xdr:cNvPr>
        <xdr:cNvCxnSpPr/>
      </xdr:nvCxnSpPr>
      <xdr:spPr>
        <a:xfrm flipV="1">
          <a:off x="6972300" y="10941939"/>
          <a:ext cx="889000" cy="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16872</xdr:rowOff>
    </xdr:from>
    <xdr:ext cx="469744" cy="259045"/>
    <xdr:sp macro="" textlink="">
      <xdr:nvSpPr>
        <xdr:cNvPr id="159" name="n_1aveValue【体育館・プール】&#10;一人当たり面積">
          <a:extLst>
            <a:ext uri="{FF2B5EF4-FFF2-40B4-BE49-F238E27FC236}">
              <a16:creationId xmlns:a16="http://schemas.microsoft.com/office/drawing/2014/main" id="{3AC000C6-54C6-4789-8268-C8104061A88E}"/>
            </a:ext>
          </a:extLst>
        </xdr:cNvPr>
        <xdr:cNvSpPr txBox="1"/>
      </xdr:nvSpPr>
      <xdr:spPr>
        <a:xfrm>
          <a:off x="9391727" y="1064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15729</xdr:rowOff>
    </xdr:from>
    <xdr:ext cx="469744" cy="259045"/>
    <xdr:sp macro="" textlink="">
      <xdr:nvSpPr>
        <xdr:cNvPr id="160" name="n_2aveValue【体育館・プール】&#10;一人当たり面積">
          <a:extLst>
            <a:ext uri="{FF2B5EF4-FFF2-40B4-BE49-F238E27FC236}">
              <a16:creationId xmlns:a16="http://schemas.microsoft.com/office/drawing/2014/main" id="{2F5FB98B-A8E6-4A2E-974E-9C22E3636D59}"/>
            </a:ext>
          </a:extLst>
        </xdr:cNvPr>
        <xdr:cNvSpPr txBox="1"/>
      </xdr:nvSpPr>
      <xdr:spPr>
        <a:xfrm>
          <a:off x="8515427" y="10645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20790</xdr:rowOff>
    </xdr:from>
    <xdr:ext cx="469744" cy="259045"/>
    <xdr:sp macro="" textlink="">
      <xdr:nvSpPr>
        <xdr:cNvPr id="161" name="n_3aveValue【体育館・プール】&#10;一人当たり面積">
          <a:extLst>
            <a:ext uri="{FF2B5EF4-FFF2-40B4-BE49-F238E27FC236}">
              <a16:creationId xmlns:a16="http://schemas.microsoft.com/office/drawing/2014/main" id="{5E244CF3-B634-407F-BC3B-6B435800C398}"/>
            </a:ext>
          </a:extLst>
        </xdr:cNvPr>
        <xdr:cNvSpPr txBox="1"/>
      </xdr:nvSpPr>
      <xdr:spPr>
        <a:xfrm>
          <a:off x="7626427" y="10650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34343</xdr:rowOff>
    </xdr:from>
    <xdr:ext cx="469744" cy="259045"/>
    <xdr:sp macro="" textlink="">
      <xdr:nvSpPr>
        <xdr:cNvPr id="162" name="n_4aveValue【体育館・プール】&#10;一人当たり面積">
          <a:extLst>
            <a:ext uri="{FF2B5EF4-FFF2-40B4-BE49-F238E27FC236}">
              <a16:creationId xmlns:a16="http://schemas.microsoft.com/office/drawing/2014/main" id="{18C4C8B5-EE8B-415E-A596-21895A21D5F6}"/>
            </a:ext>
          </a:extLst>
        </xdr:cNvPr>
        <xdr:cNvSpPr txBox="1"/>
      </xdr:nvSpPr>
      <xdr:spPr>
        <a:xfrm>
          <a:off x="6737427" y="10664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6167</xdr:rowOff>
    </xdr:from>
    <xdr:ext cx="469744" cy="259045"/>
    <xdr:sp macro="" textlink="">
      <xdr:nvSpPr>
        <xdr:cNvPr id="163" name="n_1mainValue【体育館・プール】&#10;一人当たり面積">
          <a:extLst>
            <a:ext uri="{FF2B5EF4-FFF2-40B4-BE49-F238E27FC236}">
              <a16:creationId xmlns:a16="http://schemas.microsoft.com/office/drawing/2014/main" id="{4A9C8B01-C4B6-42F4-BCA1-576D13F134AB}"/>
            </a:ext>
          </a:extLst>
        </xdr:cNvPr>
        <xdr:cNvSpPr txBox="1"/>
      </xdr:nvSpPr>
      <xdr:spPr>
        <a:xfrm>
          <a:off x="9391727" y="1097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10250</xdr:rowOff>
    </xdr:from>
    <xdr:ext cx="469744" cy="259045"/>
    <xdr:sp macro="" textlink="">
      <xdr:nvSpPr>
        <xdr:cNvPr id="164" name="n_2mainValue【体育館・プール】&#10;一人当たり面積">
          <a:extLst>
            <a:ext uri="{FF2B5EF4-FFF2-40B4-BE49-F238E27FC236}">
              <a16:creationId xmlns:a16="http://schemas.microsoft.com/office/drawing/2014/main" id="{9506FD81-1C1C-43EF-BBF1-7699BD43DBF0}"/>
            </a:ext>
          </a:extLst>
        </xdr:cNvPr>
        <xdr:cNvSpPr txBox="1"/>
      </xdr:nvSpPr>
      <xdr:spPr>
        <a:xfrm>
          <a:off x="8515427" y="1098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11066</xdr:rowOff>
    </xdr:from>
    <xdr:ext cx="469744" cy="259045"/>
    <xdr:sp macro="" textlink="">
      <xdr:nvSpPr>
        <xdr:cNvPr id="165" name="n_3mainValue【体育館・プール】&#10;一人当たり面積">
          <a:extLst>
            <a:ext uri="{FF2B5EF4-FFF2-40B4-BE49-F238E27FC236}">
              <a16:creationId xmlns:a16="http://schemas.microsoft.com/office/drawing/2014/main" id="{4EA1D95A-BA58-4829-BAC7-E149008E7C00}"/>
            </a:ext>
          </a:extLst>
        </xdr:cNvPr>
        <xdr:cNvSpPr txBox="1"/>
      </xdr:nvSpPr>
      <xdr:spPr>
        <a:xfrm>
          <a:off x="7626427" y="10983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12862</xdr:rowOff>
    </xdr:from>
    <xdr:ext cx="469744" cy="259045"/>
    <xdr:sp macro="" textlink="">
      <xdr:nvSpPr>
        <xdr:cNvPr id="166" name="n_4mainValue【体育館・プール】&#10;一人当たり面積">
          <a:extLst>
            <a:ext uri="{FF2B5EF4-FFF2-40B4-BE49-F238E27FC236}">
              <a16:creationId xmlns:a16="http://schemas.microsoft.com/office/drawing/2014/main" id="{BFC5FC9C-896F-443B-8675-5F01BDCA5252}"/>
            </a:ext>
          </a:extLst>
        </xdr:cNvPr>
        <xdr:cNvSpPr txBox="1"/>
      </xdr:nvSpPr>
      <xdr:spPr>
        <a:xfrm>
          <a:off x="6737427" y="10985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7" name="正方形/長方形 166">
          <a:extLst>
            <a:ext uri="{FF2B5EF4-FFF2-40B4-BE49-F238E27FC236}">
              <a16:creationId xmlns:a16="http://schemas.microsoft.com/office/drawing/2014/main" id="{857AD8ED-B16C-43E6-B6F3-0B2BBFBA3C3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8" name="正方形/長方形 167">
          <a:extLst>
            <a:ext uri="{FF2B5EF4-FFF2-40B4-BE49-F238E27FC236}">
              <a16:creationId xmlns:a16="http://schemas.microsoft.com/office/drawing/2014/main" id="{F10CB324-6D33-4F6A-884B-B96F56803C9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9" name="正方形/長方形 168">
          <a:extLst>
            <a:ext uri="{FF2B5EF4-FFF2-40B4-BE49-F238E27FC236}">
              <a16:creationId xmlns:a16="http://schemas.microsoft.com/office/drawing/2014/main" id="{ECAE8DBC-8108-40DA-BB99-97AE6774FD2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70" name="正方形/長方形 169">
          <a:extLst>
            <a:ext uri="{FF2B5EF4-FFF2-40B4-BE49-F238E27FC236}">
              <a16:creationId xmlns:a16="http://schemas.microsoft.com/office/drawing/2014/main" id="{4A4F15FE-628D-4275-BFB2-5E9496A5E1A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1" name="正方形/長方形 170">
          <a:extLst>
            <a:ext uri="{FF2B5EF4-FFF2-40B4-BE49-F238E27FC236}">
              <a16:creationId xmlns:a16="http://schemas.microsoft.com/office/drawing/2014/main" id="{BA9E01D0-C35C-4C27-91ED-62F5A75C4C6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2" name="正方形/長方形 171">
          <a:extLst>
            <a:ext uri="{FF2B5EF4-FFF2-40B4-BE49-F238E27FC236}">
              <a16:creationId xmlns:a16="http://schemas.microsoft.com/office/drawing/2014/main" id="{E4E60F1B-393D-4FAC-9951-F585AAE60BC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3" name="正方形/長方形 172">
          <a:extLst>
            <a:ext uri="{FF2B5EF4-FFF2-40B4-BE49-F238E27FC236}">
              <a16:creationId xmlns:a16="http://schemas.microsoft.com/office/drawing/2014/main" id="{45426E73-19B8-41A6-A691-4D03AA9D550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4" name="正方形/長方形 173">
          <a:extLst>
            <a:ext uri="{FF2B5EF4-FFF2-40B4-BE49-F238E27FC236}">
              <a16:creationId xmlns:a16="http://schemas.microsoft.com/office/drawing/2014/main" id="{FB73FD62-FD50-4535-9813-0797A21897C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5" name="テキスト ボックス 174">
          <a:extLst>
            <a:ext uri="{FF2B5EF4-FFF2-40B4-BE49-F238E27FC236}">
              <a16:creationId xmlns:a16="http://schemas.microsoft.com/office/drawing/2014/main" id="{5C1BD9FA-1AB9-4239-841B-A40193E2B96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6" name="直線コネクタ 175">
          <a:extLst>
            <a:ext uri="{FF2B5EF4-FFF2-40B4-BE49-F238E27FC236}">
              <a16:creationId xmlns:a16="http://schemas.microsoft.com/office/drawing/2014/main" id="{F0F15D91-3D3F-409C-867D-20B2263A966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7" name="テキスト ボックス 176">
          <a:extLst>
            <a:ext uri="{FF2B5EF4-FFF2-40B4-BE49-F238E27FC236}">
              <a16:creationId xmlns:a16="http://schemas.microsoft.com/office/drawing/2014/main" id="{AB09D2A9-D606-43D4-888E-A8128FB0C42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8" name="直線コネクタ 177">
          <a:extLst>
            <a:ext uri="{FF2B5EF4-FFF2-40B4-BE49-F238E27FC236}">
              <a16:creationId xmlns:a16="http://schemas.microsoft.com/office/drawing/2014/main" id="{CB46B946-67AC-4E53-BE4E-0C039CC13651}"/>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9" name="テキスト ボックス 178">
          <a:extLst>
            <a:ext uri="{FF2B5EF4-FFF2-40B4-BE49-F238E27FC236}">
              <a16:creationId xmlns:a16="http://schemas.microsoft.com/office/drawing/2014/main" id="{91493979-D19A-4F50-869C-AB0C7A73BA74}"/>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80" name="直線コネクタ 179">
          <a:extLst>
            <a:ext uri="{FF2B5EF4-FFF2-40B4-BE49-F238E27FC236}">
              <a16:creationId xmlns:a16="http://schemas.microsoft.com/office/drawing/2014/main" id="{91D0B062-A03F-40D0-AEA0-4327BA2B7E76}"/>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1" name="テキスト ボックス 180">
          <a:extLst>
            <a:ext uri="{FF2B5EF4-FFF2-40B4-BE49-F238E27FC236}">
              <a16:creationId xmlns:a16="http://schemas.microsoft.com/office/drawing/2014/main" id="{AE64457C-A737-460C-8AC7-70F37EBE97A8}"/>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2" name="直線コネクタ 181">
          <a:extLst>
            <a:ext uri="{FF2B5EF4-FFF2-40B4-BE49-F238E27FC236}">
              <a16:creationId xmlns:a16="http://schemas.microsoft.com/office/drawing/2014/main" id="{DDB9F736-A11B-4E18-9D34-5F8B297926FB}"/>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3" name="テキスト ボックス 182">
          <a:extLst>
            <a:ext uri="{FF2B5EF4-FFF2-40B4-BE49-F238E27FC236}">
              <a16:creationId xmlns:a16="http://schemas.microsoft.com/office/drawing/2014/main" id="{CFE02880-D963-441A-B50B-E37F5A7BCC11}"/>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4" name="直線コネクタ 183">
          <a:extLst>
            <a:ext uri="{FF2B5EF4-FFF2-40B4-BE49-F238E27FC236}">
              <a16:creationId xmlns:a16="http://schemas.microsoft.com/office/drawing/2014/main" id="{A13D0FBB-1CA5-41BD-81B1-AE75611A41B9}"/>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5" name="テキスト ボックス 184">
          <a:extLst>
            <a:ext uri="{FF2B5EF4-FFF2-40B4-BE49-F238E27FC236}">
              <a16:creationId xmlns:a16="http://schemas.microsoft.com/office/drawing/2014/main" id="{8582AD1F-995C-4DA9-B7C6-5CC80EAD1D5B}"/>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6" name="直線コネクタ 185">
          <a:extLst>
            <a:ext uri="{FF2B5EF4-FFF2-40B4-BE49-F238E27FC236}">
              <a16:creationId xmlns:a16="http://schemas.microsoft.com/office/drawing/2014/main" id="{8874984E-89BB-4CBB-AE38-A2E21636D792}"/>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7" name="テキスト ボックス 186">
          <a:extLst>
            <a:ext uri="{FF2B5EF4-FFF2-40B4-BE49-F238E27FC236}">
              <a16:creationId xmlns:a16="http://schemas.microsoft.com/office/drawing/2014/main" id="{8A15E7B1-26FC-4E97-B3DD-42431D2434D3}"/>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8" name="直線コネクタ 187">
          <a:extLst>
            <a:ext uri="{FF2B5EF4-FFF2-40B4-BE49-F238E27FC236}">
              <a16:creationId xmlns:a16="http://schemas.microsoft.com/office/drawing/2014/main" id="{54FA7797-EE5D-477C-8332-1169113DA601}"/>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9" name="テキスト ボックス 188">
          <a:extLst>
            <a:ext uri="{FF2B5EF4-FFF2-40B4-BE49-F238E27FC236}">
              <a16:creationId xmlns:a16="http://schemas.microsoft.com/office/drawing/2014/main" id="{2679014E-0178-40B0-84B6-2FFD4C5F91E1}"/>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90" name="直線コネクタ 189">
          <a:extLst>
            <a:ext uri="{FF2B5EF4-FFF2-40B4-BE49-F238E27FC236}">
              <a16:creationId xmlns:a16="http://schemas.microsoft.com/office/drawing/2014/main" id="{746C4D56-9E0A-49B0-9635-DC2C9E8AB76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1" name="【福祉施設】&#10;有形固定資産減価償却率グラフ枠">
          <a:extLst>
            <a:ext uri="{FF2B5EF4-FFF2-40B4-BE49-F238E27FC236}">
              <a16:creationId xmlns:a16="http://schemas.microsoft.com/office/drawing/2014/main" id="{E3599639-6E69-4AC8-8141-6F35B5A2E00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192" name="直線コネクタ 191">
          <a:extLst>
            <a:ext uri="{FF2B5EF4-FFF2-40B4-BE49-F238E27FC236}">
              <a16:creationId xmlns:a16="http://schemas.microsoft.com/office/drawing/2014/main" id="{9A9BB2CE-8DBB-4DFD-A566-D13A49C3E4C0}"/>
            </a:ext>
          </a:extLst>
        </xdr:cNvPr>
        <xdr:cNvCxnSpPr/>
      </xdr:nvCxnSpPr>
      <xdr:spPr>
        <a:xfrm flipV="1">
          <a:off x="4634865" y="13319761"/>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3" name="【福祉施設】&#10;有形固定資産減価償却率最小値テキスト">
          <a:extLst>
            <a:ext uri="{FF2B5EF4-FFF2-40B4-BE49-F238E27FC236}">
              <a16:creationId xmlns:a16="http://schemas.microsoft.com/office/drawing/2014/main" id="{AAC559AD-3630-4BE3-BB41-9F1757476572}"/>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4" name="直線コネクタ 193">
          <a:extLst>
            <a:ext uri="{FF2B5EF4-FFF2-40B4-BE49-F238E27FC236}">
              <a16:creationId xmlns:a16="http://schemas.microsoft.com/office/drawing/2014/main" id="{7F46C3EE-B9D4-4478-9FE1-3AE2D06EB9A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195" name="【福祉施設】&#10;有形固定資産減価償却率最大値テキスト">
          <a:extLst>
            <a:ext uri="{FF2B5EF4-FFF2-40B4-BE49-F238E27FC236}">
              <a16:creationId xmlns:a16="http://schemas.microsoft.com/office/drawing/2014/main" id="{76FC0256-EF58-4912-A912-986C6755EAE1}"/>
            </a:ext>
          </a:extLst>
        </xdr:cNvPr>
        <xdr:cNvSpPr txBox="1"/>
      </xdr:nvSpPr>
      <xdr:spPr>
        <a:xfrm>
          <a:off x="4673600" y="13094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196" name="直線コネクタ 195">
          <a:extLst>
            <a:ext uri="{FF2B5EF4-FFF2-40B4-BE49-F238E27FC236}">
              <a16:creationId xmlns:a16="http://schemas.microsoft.com/office/drawing/2014/main" id="{5DF8DEC9-3CAD-42B9-8163-BE699D4E8CD4}"/>
            </a:ext>
          </a:extLst>
        </xdr:cNvPr>
        <xdr:cNvCxnSpPr/>
      </xdr:nvCxnSpPr>
      <xdr:spPr>
        <a:xfrm>
          <a:off x="4546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65695</xdr:rowOff>
    </xdr:from>
    <xdr:ext cx="405111" cy="259045"/>
    <xdr:sp macro="" textlink="">
      <xdr:nvSpPr>
        <xdr:cNvPr id="197" name="【福祉施設】&#10;有形固定資産減価償却率平均値テキスト">
          <a:extLst>
            <a:ext uri="{FF2B5EF4-FFF2-40B4-BE49-F238E27FC236}">
              <a16:creationId xmlns:a16="http://schemas.microsoft.com/office/drawing/2014/main" id="{212BA54F-E057-4C9A-B430-ECB6CA25813D}"/>
            </a:ext>
          </a:extLst>
        </xdr:cNvPr>
        <xdr:cNvSpPr txBox="1"/>
      </xdr:nvSpPr>
      <xdr:spPr>
        <a:xfrm>
          <a:off x="4673600" y="1395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198" name="フローチャート: 判断 197">
          <a:extLst>
            <a:ext uri="{FF2B5EF4-FFF2-40B4-BE49-F238E27FC236}">
              <a16:creationId xmlns:a16="http://schemas.microsoft.com/office/drawing/2014/main" id="{0C31989B-9CC2-4CDF-9EC7-C14206C20BDA}"/>
            </a:ext>
          </a:extLst>
        </xdr:cNvPr>
        <xdr:cNvSpPr/>
      </xdr:nvSpPr>
      <xdr:spPr>
        <a:xfrm>
          <a:off x="4584700" y="1410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199" name="フローチャート: 判断 198">
          <a:extLst>
            <a:ext uri="{FF2B5EF4-FFF2-40B4-BE49-F238E27FC236}">
              <a16:creationId xmlns:a16="http://schemas.microsoft.com/office/drawing/2014/main" id="{DD661440-841E-4456-8D08-F5F4D21AF870}"/>
            </a:ext>
          </a:extLst>
        </xdr:cNvPr>
        <xdr:cNvSpPr/>
      </xdr:nvSpPr>
      <xdr:spPr>
        <a:xfrm>
          <a:off x="3746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200" name="フローチャート: 判断 199">
          <a:extLst>
            <a:ext uri="{FF2B5EF4-FFF2-40B4-BE49-F238E27FC236}">
              <a16:creationId xmlns:a16="http://schemas.microsoft.com/office/drawing/2014/main" id="{901468C8-3719-459D-908D-912F25BBD725}"/>
            </a:ext>
          </a:extLst>
        </xdr:cNvPr>
        <xdr:cNvSpPr/>
      </xdr:nvSpPr>
      <xdr:spPr>
        <a:xfrm>
          <a:off x="2857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201" name="フローチャート: 判断 200">
          <a:extLst>
            <a:ext uri="{FF2B5EF4-FFF2-40B4-BE49-F238E27FC236}">
              <a16:creationId xmlns:a16="http://schemas.microsoft.com/office/drawing/2014/main" id="{BDC6C2B4-C7F2-417F-A6A8-30439E27DEDD}"/>
            </a:ext>
          </a:extLst>
        </xdr:cNvPr>
        <xdr:cNvSpPr/>
      </xdr:nvSpPr>
      <xdr:spPr>
        <a:xfrm>
          <a:off x="19685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8527</xdr:rowOff>
    </xdr:from>
    <xdr:to>
      <xdr:col>6</xdr:col>
      <xdr:colOff>38100</xdr:colOff>
      <xdr:row>82</xdr:row>
      <xdr:rowOff>110127</xdr:rowOff>
    </xdr:to>
    <xdr:sp macro="" textlink="">
      <xdr:nvSpPr>
        <xdr:cNvPr id="202" name="フローチャート: 判断 201">
          <a:extLst>
            <a:ext uri="{FF2B5EF4-FFF2-40B4-BE49-F238E27FC236}">
              <a16:creationId xmlns:a16="http://schemas.microsoft.com/office/drawing/2014/main" id="{DCB6F0D6-AF6F-433C-A006-37CDA1EDBDE8}"/>
            </a:ext>
          </a:extLst>
        </xdr:cNvPr>
        <xdr:cNvSpPr/>
      </xdr:nvSpPr>
      <xdr:spPr>
        <a:xfrm>
          <a:off x="1079500" y="1406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0EE13616-AB93-49AF-A6C6-4BBA9210813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4791C11E-88FF-43F3-88CF-9B10A497EC2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47BE440A-DB56-4B34-A9D8-EF54C2F547C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EF449798-9331-4E34-95A4-A25BEB49A54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7" name="テキスト ボックス 206">
          <a:extLst>
            <a:ext uri="{FF2B5EF4-FFF2-40B4-BE49-F238E27FC236}">
              <a16:creationId xmlns:a16="http://schemas.microsoft.com/office/drawing/2014/main" id="{0C629407-8D6D-4E4D-8FC0-0BC669474F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59145</xdr:rowOff>
    </xdr:from>
    <xdr:to>
      <xdr:col>24</xdr:col>
      <xdr:colOff>114300</xdr:colOff>
      <xdr:row>84</xdr:row>
      <xdr:rowOff>160745</xdr:rowOff>
    </xdr:to>
    <xdr:sp macro="" textlink="">
      <xdr:nvSpPr>
        <xdr:cNvPr id="208" name="楕円 207">
          <a:extLst>
            <a:ext uri="{FF2B5EF4-FFF2-40B4-BE49-F238E27FC236}">
              <a16:creationId xmlns:a16="http://schemas.microsoft.com/office/drawing/2014/main" id="{B93A814B-799D-4599-892C-ABB8294B9069}"/>
            </a:ext>
          </a:extLst>
        </xdr:cNvPr>
        <xdr:cNvSpPr/>
      </xdr:nvSpPr>
      <xdr:spPr>
        <a:xfrm>
          <a:off x="4584700" y="1446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37572</xdr:rowOff>
    </xdr:from>
    <xdr:ext cx="405111" cy="259045"/>
    <xdr:sp macro="" textlink="">
      <xdr:nvSpPr>
        <xdr:cNvPr id="209" name="【福祉施設】&#10;有形固定資産減価償却率該当値テキスト">
          <a:extLst>
            <a:ext uri="{FF2B5EF4-FFF2-40B4-BE49-F238E27FC236}">
              <a16:creationId xmlns:a16="http://schemas.microsoft.com/office/drawing/2014/main" id="{C403D7F8-1C3D-4A7F-8C72-42E5BD90C5E9}"/>
            </a:ext>
          </a:extLst>
        </xdr:cNvPr>
        <xdr:cNvSpPr txBox="1"/>
      </xdr:nvSpPr>
      <xdr:spPr>
        <a:xfrm>
          <a:off x="4673600" y="1443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16692</xdr:rowOff>
    </xdr:from>
    <xdr:to>
      <xdr:col>20</xdr:col>
      <xdr:colOff>38100</xdr:colOff>
      <xdr:row>84</xdr:row>
      <xdr:rowOff>118292</xdr:rowOff>
    </xdr:to>
    <xdr:sp macro="" textlink="">
      <xdr:nvSpPr>
        <xdr:cNvPr id="210" name="楕円 209">
          <a:extLst>
            <a:ext uri="{FF2B5EF4-FFF2-40B4-BE49-F238E27FC236}">
              <a16:creationId xmlns:a16="http://schemas.microsoft.com/office/drawing/2014/main" id="{BD27ABD2-E23B-428B-AA41-F5FA3100B221}"/>
            </a:ext>
          </a:extLst>
        </xdr:cNvPr>
        <xdr:cNvSpPr/>
      </xdr:nvSpPr>
      <xdr:spPr>
        <a:xfrm>
          <a:off x="3746500" y="1441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67492</xdr:rowOff>
    </xdr:from>
    <xdr:to>
      <xdr:col>24</xdr:col>
      <xdr:colOff>63500</xdr:colOff>
      <xdr:row>84</xdr:row>
      <xdr:rowOff>109945</xdr:rowOff>
    </xdr:to>
    <xdr:cxnSp macro="">
      <xdr:nvCxnSpPr>
        <xdr:cNvPr id="211" name="直線コネクタ 210">
          <a:extLst>
            <a:ext uri="{FF2B5EF4-FFF2-40B4-BE49-F238E27FC236}">
              <a16:creationId xmlns:a16="http://schemas.microsoft.com/office/drawing/2014/main" id="{CBEE5F6C-CD6C-44AD-AE0B-6AE5E4A241F6}"/>
            </a:ext>
          </a:extLst>
        </xdr:cNvPr>
        <xdr:cNvCxnSpPr/>
      </xdr:nvCxnSpPr>
      <xdr:spPr>
        <a:xfrm>
          <a:off x="3797300" y="14469292"/>
          <a:ext cx="8382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145687</xdr:rowOff>
    </xdr:from>
    <xdr:to>
      <xdr:col>15</xdr:col>
      <xdr:colOff>101600</xdr:colOff>
      <xdr:row>84</xdr:row>
      <xdr:rowOff>75837</xdr:rowOff>
    </xdr:to>
    <xdr:sp macro="" textlink="">
      <xdr:nvSpPr>
        <xdr:cNvPr id="212" name="楕円 211">
          <a:extLst>
            <a:ext uri="{FF2B5EF4-FFF2-40B4-BE49-F238E27FC236}">
              <a16:creationId xmlns:a16="http://schemas.microsoft.com/office/drawing/2014/main" id="{A1C9ABC6-0308-435F-BA55-073BE840AF1C}"/>
            </a:ext>
          </a:extLst>
        </xdr:cNvPr>
        <xdr:cNvSpPr/>
      </xdr:nvSpPr>
      <xdr:spPr>
        <a:xfrm>
          <a:off x="2857500" y="1437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25037</xdr:rowOff>
    </xdr:from>
    <xdr:to>
      <xdr:col>19</xdr:col>
      <xdr:colOff>177800</xdr:colOff>
      <xdr:row>84</xdr:row>
      <xdr:rowOff>67492</xdr:rowOff>
    </xdr:to>
    <xdr:cxnSp macro="">
      <xdr:nvCxnSpPr>
        <xdr:cNvPr id="213" name="直線コネクタ 212">
          <a:extLst>
            <a:ext uri="{FF2B5EF4-FFF2-40B4-BE49-F238E27FC236}">
              <a16:creationId xmlns:a16="http://schemas.microsoft.com/office/drawing/2014/main" id="{CD1BEDD2-4F55-4FEA-B418-2CE05328E12A}"/>
            </a:ext>
          </a:extLst>
        </xdr:cNvPr>
        <xdr:cNvCxnSpPr/>
      </xdr:nvCxnSpPr>
      <xdr:spPr>
        <a:xfrm>
          <a:off x="2908300" y="14426837"/>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103232</xdr:rowOff>
    </xdr:from>
    <xdr:to>
      <xdr:col>10</xdr:col>
      <xdr:colOff>165100</xdr:colOff>
      <xdr:row>84</xdr:row>
      <xdr:rowOff>33382</xdr:rowOff>
    </xdr:to>
    <xdr:sp macro="" textlink="">
      <xdr:nvSpPr>
        <xdr:cNvPr id="214" name="楕円 213">
          <a:extLst>
            <a:ext uri="{FF2B5EF4-FFF2-40B4-BE49-F238E27FC236}">
              <a16:creationId xmlns:a16="http://schemas.microsoft.com/office/drawing/2014/main" id="{4FD76946-E851-40F9-A735-D03DDD48C028}"/>
            </a:ext>
          </a:extLst>
        </xdr:cNvPr>
        <xdr:cNvSpPr/>
      </xdr:nvSpPr>
      <xdr:spPr>
        <a:xfrm>
          <a:off x="1968500" y="1433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154032</xdr:rowOff>
    </xdr:from>
    <xdr:to>
      <xdr:col>15</xdr:col>
      <xdr:colOff>50800</xdr:colOff>
      <xdr:row>84</xdr:row>
      <xdr:rowOff>25037</xdr:rowOff>
    </xdr:to>
    <xdr:cxnSp macro="">
      <xdr:nvCxnSpPr>
        <xdr:cNvPr id="215" name="直線コネクタ 214">
          <a:extLst>
            <a:ext uri="{FF2B5EF4-FFF2-40B4-BE49-F238E27FC236}">
              <a16:creationId xmlns:a16="http://schemas.microsoft.com/office/drawing/2014/main" id="{A893BA85-8105-4630-B584-FDAF4CC8B833}"/>
            </a:ext>
          </a:extLst>
        </xdr:cNvPr>
        <xdr:cNvCxnSpPr/>
      </xdr:nvCxnSpPr>
      <xdr:spPr>
        <a:xfrm>
          <a:off x="2019300" y="14384382"/>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60779</xdr:rowOff>
    </xdr:from>
    <xdr:to>
      <xdr:col>6</xdr:col>
      <xdr:colOff>38100</xdr:colOff>
      <xdr:row>83</xdr:row>
      <xdr:rowOff>162379</xdr:rowOff>
    </xdr:to>
    <xdr:sp macro="" textlink="">
      <xdr:nvSpPr>
        <xdr:cNvPr id="216" name="楕円 215">
          <a:extLst>
            <a:ext uri="{FF2B5EF4-FFF2-40B4-BE49-F238E27FC236}">
              <a16:creationId xmlns:a16="http://schemas.microsoft.com/office/drawing/2014/main" id="{5CD440FD-CEB1-40F0-B10B-DB947FD6A6B3}"/>
            </a:ext>
          </a:extLst>
        </xdr:cNvPr>
        <xdr:cNvSpPr/>
      </xdr:nvSpPr>
      <xdr:spPr>
        <a:xfrm>
          <a:off x="1079500" y="1429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111579</xdr:rowOff>
    </xdr:from>
    <xdr:to>
      <xdr:col>10</xdr:col>
      <xdr:colOff>114300</xdr:colOff>
      <xdr:row>83</xdr:row>
      <xdr:rowOff>154032</xdr:rowOff>
    </xdr:to>
    <xdr:cxnSp macro="">
      <xdr:nvCxnSpPr>
        <xdr:cNvPr id="217" name="直線コネクタ 216">
          <a:extLst>
            <a:ext uri="{FF2B5EF4-FFF2-40B4-BE49-F238E27FC236}">
              <a16:creationId xmlns:a16="http://schemas.microsoft.com/office/drawing/2014/main" id="{D73A1B8E-3711-4DF4-B92C-74193BFFCE17}"/>
            </a:ext>
          </a:extLst>
        </xdr:cNvPr>
        <xdr:cNvCxnSpPr/>
      </xdr:nvCxnSpPr>
      <xdr:spPr>
        <a:xfrm>
          <a:off x="1130300" y="14341929"/>
          <a:ext cx="889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152779</xdr:rowOff>
    </xdr:from>
    <xdr:ext cx="405111" cy="259045"/>
    <xdr:sp macro="" textlink="">
      <xdr:nvSpPr>
        <xdr:cNvPr id="218" name="n_1aveValue【福祉施設】&#10;有形固定資産減価償却率">
          <a:extLst>
            <a:ext uri="{FF2B5EF4-FFF2-40B4-BE49-F238E27FC236}">
              <a16:creationId xmlns:a16="http://schemas.microsoft.com/office/drawing/2014/main" id="{B07AC40D-C97E-4ACC-98A9-ABD1C60F1926}"/>
            </a:ext>
          </a:extLst>
        </xdr:cNvPr>
        <xdr:cNvSpPr txBox="1"/>
      </xdr:nvSpPr>
      <xdr:spPr>
        <a:xfrm>
          <a:off x="35820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219" name="n_2aveValue【福祉施設】&#10;有形固定資産減価償却率">
          <a:extLst>
            <a:ext uri="{FF2B5EF4-FFF2-40B4-BE49-F238E27FC236}">
              <a16:creationId xmlns:a16="http://schemas.microsoft.com/office/drawing/2014/main" id="{8FFF2764-4C86-4628-B187-A6D18E517AF6}"/>
            </a:ext>
          </a:extLst>
        </xdr:cNvPr>
        <xdr:cNvSpPr txBox="1"/>
      </xdr:nvSpPr>
      <xdr:spPr>
        <a:xfrm>
          <a:off x="2705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20519</xdr:rowOff>
    </xdr:from>
    <xdr:ext cx="405111" cy="259045"/>
    <xdr:sp macro="" textlink="">
      <xdr:nvSpPr>
        <xdr:cNvPr id="220" name="n_3aveValue【福祉施設】&#10;有形固定資産減価償却率">
          <a:extLst>
            <a:ext uri="{FF2B5EF4-FFF2-40B4-BE49-F238E27FC236}">
              <a16:creationId xmlns:a16="http://schemas.microsoft.com/office/drawing/2014/main" id="{87882BD7-A00B-499D-9B44-635790CFADCE}"/>
            </a:ext>
          </a:extLst>
        </xdr:cNvPr>
        <xdr:cNvSpPr txBox="1"/>
      </xdr:nvSpPr>
      <xdr:spPr>
        <a:xfrm>
          <a:off x="1816744" y="1390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126654</xdr:rowOff>
    </xdr:from>
    <xdr:ext cx="405111" cy="259045"/>
    <xdr:sp macro="" textlink="">
      <xdr:nvSpPr>
        <xdr:cNvPr id="221" name="n_4aveValue【福祉施設】&#10;有形固定資産減価償却率">
          <a:extLst>
            <a:ext uri="{FF2B5EF4-FFF2-40B4-BE49-F238E27FC236}">
              <a16:creationId xmlns:a16="http://schemas.microsoft.com/office/drawing/2014/main" id="{9D93A06A-764E-4395-B16F-920F18FD5249}"/>
            </a:ext>
          </a:extLst>
        </xdr:cNvPr>
        <xdr:cNvSpPr txBox="1"/>
      </xdr:nvSpPr>
      <xdr:spPr>
        <a:xfrm>
          <a:off x="927744" y="1384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109419</xdr:rowOff>
    </xdr:from>
    <xdr:ext cx="405111" cy="259045"/>
    <xdr:sp macro="" textlink="">
      <xdr:nvSpPr>
        <xdr:cNvPr id="222" name="n_1mainValue【福祉施設】&#10;有形固定資産減価償却率">
          <a:extLst>
            <a:ext uri="{FF2B5EF4-FFF2-40B4-BE49-F238E27FC236}">
              <a16:creationId xmlns:a16="http://schemas.microsoft.com/office/drawing/2014/main" id="{5070C5A9-4DE4-43DE-BB72-0AC9307FA0C3}"/>
            </a:ext>
          </a:extLst>
        </xdr:cNvPr>
        <xdr:cNvSpPr txBox="1"/>
      </xdr:nvSpPr>
      <xdr:spPr>
        <a:xfrm>
          <a:off x="3582044" y="1451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66964</xdr:rowOff>
    </xdr:from>
    <xdr:ext cx="405111" cy="259045"/>
    <xdr:sp macro="" textlink="">
      <xdr:nvSpPr>
        <xdr:cNvPr id="223" name="n_2mainValue【福祉施設】&#10;有形固定資産減価償却率">
          <a:extLst>
            <a:ext uri="{FF2B5EF4-FFF2-40B4-BE49-F238E27FC236}">
              <a16:creationId xmlns:a16="http://schemas.microsoft.com/office/drawing/2014/main" id="{EF3A0572-0261-48B7-B908-B65CCF83E6EA}"/>
            </a:ext>
          </a:extLst>
        </xdr:cNvPr>
        <xdr:cNvSpPr txBox="1"/>
      </xdr:nvSpPr>
      <xdr:spPr>
        <a:xfrm>
          <a:off x="2705744" y="1446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24509</xdr:rowOff>
    </xdr:from>
    <xdr:ext cx="405111" cy="259045"/>
    <xdr:sp macro="" textlink="">
      <xdr:nvSpPr>
        <xdr:cNvPr id="224" name="n_3mainValue【福祉施設】&#10;有形固定資産減価償却率">
          <a:extLst>
            <a:ext uri="{FF2B5EF4-FFF2-40B4-BE49-F238E27FC236}">
              <a16:creationId xmlns:a16="http://schemas.microsoft.com/office/drawing/2014/main" id="{257AFAC7-6812-43FB-A4B9-157FC65882BD}"/>
            </a:ext>
          </a:extLst>
        </xdr:cNvPr>
        <xdr:cNvSpPr txBox="1"/>
      </xdr:nvSpPr>
      <xdr:spPr>
        <a:xfrm>
          <a:off x="1816744" y="1442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153506</xdr:rowOff>
    </xdr:from>
    <xdr:ext cx="405111" cy="259045"/>
    <xdr:sp macro="" textlink="">
      <xdr:nvSpPr>
        <xdr:cNvPr id="225" name="n_4mainValue【福祉施設】&#10;有形固定資産減価償却率">
          <a:extLst>
            <a:ext uri="{FF2B5EF4-FFF2-40B4-BE49-F238E27FC236}">
              <a16:creationId xmlns:a16="http://schemas.microsoft.com/office/drawing/2014/main" id="{F29D79A5-BAC3-471C-A6BE-54A05E483219}"/>
            </a:ext>
          </a:extLst>
        </xdr:cNvPr>
        <xdr:cNvSpPr txBox="1"/>
      </xdr:nvSpPr>
      <xdr:spPr>
        <a:xfrm>
          <a:off x="927744" y="1438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6" name="正方形/長方形 225">
          <a:extLst>
            <a:ext uri="{FF2B5EF4-FFF2-40B4-BE49-F238E27FC236}">
              <a16:creationId xmlns:a16="http://schemas.microsoft.com/office/drawing/2014/main" id="{7302EB40-AE07-4A23-B41D-F6A404169A7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7" name="正方形/長方形 226">
          <a:extLst>
            <a:ext uri="{FF2B5EF4-FFF2-40B4-BE49-F238E27FC236}">
              <a16:creationId xmlns:a16="http://schemas.microsoft.com/office/drawing/2014/main" id="{F77847DB-79E3-4A27-A56B-A2BD6460688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8" name="正方形/長方形 227">
          <a:extLst>
            <a:ext uri="{FF2B5EF4-FFF2-40B4-BE49-F238E27FC236}">
              <a16:creationId xmlns:a16="http://schemas.microsoft.com/office/drawing/2014/main" id="{FE9A99B2-35E3-4326-B4D3-C4376FBE488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9" name="正方形/長方形 228">
          <a:extLst>
            <a:ext uri="{FF2B5EF4-FFF2-40B4-BE49-F238E27FC236}">
              <a16:creationId xmlns:a16="http://schemas.microsoft.com/office/drawing/2014/main" id="{7B6BF66F-20B7-48CF-AB1D-15713934E83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30" name="正方形/長方形 229">
          <a:extLst>
            <a:ext uri="{FF2B5EF4-FFF2-40B4-BE49-F238E27FC236}">
              <a16:creationId xmlns:a16="http://schemas.microsoft.com/office/drawing/2014/main" id="{2DEBDC1C-057B-4809-B4CD-FB59A0F4F87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1" name="正方形/長方形 230">
          <a:extLst>
            <a:ext uri="{FF2B5EF4-FFF2-40B4-BE49-F238E27FC236}">
              <a16:creationId xmlns:a16="http://schemas.microsoft.com/office/drawing/2014/main" id="{3996C8B2-761D-4AA2-B626-CA665F5752B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2" name="正方形/長方形 231">
          <a:extLst>
            <a:ext uri="{FF2B5EF4-FFF2-40B4-BE49-F238E27FC236}">
              <a16:creationId xmlns:a16="http://schemas.microsoft.com/office/drawing/2014/main" id="{54629C56-90E4-4267-879E-AB4E61DBA1F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3" name="正方形/長方形 232">
          <a:extLst>
            <a:ext uri="{FF2B5EF4-FFF2-40B4-BE49-F238E27FC236}">
              <a16:creationId xmlns:a16="http://schemas.microsoft.com/office/drawing/2014/main" id="{70CF3828-1CC3-4220-B8AE-752574E08A2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4" name="テキスト ボックス 233">
          <a:extLst>
            <a:ext uri="{FF2B5EF4-FFF2-40B4-BE49-F238E27FC236}">
              <a16:creationId xmlns:a16="http://schemas.microsoft.com/office/drawing/2014/main" id="{B6FE2B32-B0D5-47B9-AB12-26C63029059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5" name="直線コネクタ 234">
          <a:extLst>
            <a:ext uri="{FF2B5EF4-FFF2-40B4-BE49-F238E27FC236}">
              <a16:creationId xmlns:a16="http://schemas.microsoft.com/office/drawing/2014/main" id="{F1194EBD-FEFE-42BE-AF76-EF99D5C636B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6" name="直線コネクタ 235">
          <a:extLst>
            <a:ext uri="{FF2B5EF4-FFF2-40B4-BE49-F238E27FC236}">
              <a16:creationId xmlns:a16="http://schemas.microsoft.com/office/drawing/2014/main" id="{CA8C175F-CBA2-4909-AF47-2A8B4F9E74B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7" name="テキスト ボックス 236">
          <a:extLst>
            <a:ext uri="{FF2B5EF4-FFF2-40B4-BE49-F238E27FC236}">
              <a16:creationId xmlns:a16="http://schemas.microsoft.com/office/drawing/2014/main" id="{84077521-32C9-41BF-8D23-7CBCE2FAB9AB}"/>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8" name="直線コネクタ 237">
          <a:extLst>
            <a:ext uri="{FF2B5EF4-FFF2-40B4-BE49-F238E27FC236}">
              <a16:creationId xmlns:a16="http://schemas.microsoft.com/office/drawing/2014/main" id="{4325FE5A-55E6-4F8A-AEC7-CAE4A594829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9" name="テキスト ボックス 238">
          <a:extLst>
            <a:ext uri="{FF2B5EF4-FFF2-40B4-BE49-F238E27FC236}">
              <a16:creationId xmlns:a16="http://schemas.microsoft.com/office/drawing/2014/main" id="{C07F41B5-A60D-410E-9E7E-8582015CC0F1}"/>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40" name="直線コネクタ 239">
          <a:extLst>
            <a:ext uri="{FF2B5EF4-FFF2-40B4-BE49-F238E27FC236}">
              <a16:creationId xmlns:a16="http://schemas.microsoft.com/office/drawing/2014/main" id="{9A0FB834-2578-446C-922E-0E8996CD0A9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41" name="テキスト ボックス 240">
          <a:extLst>
            <a:ext uri="{FF2B5EF4-FFF2-40B4-BE49-F238E27FC236}">
              <a16:creationId xmlns:a16="http://schemas.microsoft.com/office/drawing/2014/main" id="{74F5FF69-D984-44F9-8801-A67CF94AAE63}"/>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42" name="直線コネクタ 241">
          <a:extLst>
            <a:ext uri="{FF2B5EF4-FFF2-40B4-BE49-F238E27FC236}">
              <a16:creationId xmlns:a16="http://schemas.microsoft.com/office/drawing/2014/main" id="{23518743-C0CE-4A84-84CD-D499B17A8B4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43" name="テキスト ボックス 242">
          <a:extLst>
            <a:ext uri="{FF2B5EF4-FFF2-40B4-BE49-F238E27FC236}">
              <a16:creationId xmlns:a16="http://schemas.microsoft.com/office/drawing/2014/main" id="{B21F93E4-3301-47EB-84B5-729EEC8D666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4" name="直線コネクタ 243">
          <a:extLst>
            <a:ext uri="{FF2B5EF4-FFF2-40B4-BE49-F238E27FC236}">
              <a16:creationId xmlns:a16="http://schemas.microsoft.com/office/drawing/2014/main" id="{A3BAE4E0-63E0-4BC2-A1DA-F81194B111CD}"/>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5" name="テキスト ボックス 244">
          <a:extLst>
            <a:ext uri="{FF2B5EF4-FFF2-40B4-BE49-F238E27FC236}">
              <a16:creationId xmlns:a16="http://schemas.microsoft.com/office/drawing/2014/main" id="{E84D52E3-B10E-4A37-B629-7CA2E8B7020B}"/>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6" name="直線コネクタ 245">
          <a:extLst>
            <a:ext uri="{FF2B5EF4-FFF2-40B4-BE49-F238E27FC236}">
              <a16:creationId xmlns:a16="http://schemas.microsoft.com/office/drawing/2014/main" id="{A5B7FA21-2F45-4363-A6F3-EC9213E47FD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7" name="テキスト ボックス 246">
          <a:extLst>
            <a:ext uri="{FF2B5EF4-FFF2-40B4-BE49-F238E27FC236}">
              <a16:creationId xmlns:a16="http://schemas.microsoft.com/office/drawing/2014/main" id="{D28B83AF-FF5D-41C4-92AA-312BC32ABEFB}"/>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8" name="【福祉施設】&#10;一人当たり面積グラフ枠">
          <a:extLst>
            <a:ext uri="{FF2B5EF4-FFF2-40B4-BE49-F238E27FC236}">
              <a16:creationId xmlns:a16="http://schemas.microsoft.com/office/drawing/2014/main" id="{6878DF8F-D98E-4591-8065-8A9A0B78E26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249" name="直線コネクタ 248">
          <a:extLst>
            <a:ext uri="{FF2B5EF4-FFF2-40B4-BE49-F238E27FC236}">
              <a16:creationId xmlns:a16="http://schemas.microsoft.com/office/drawing/2014/main" id="{3A501D09-AE0D-4AF0-A672-F69AC9C2208B}"/>
            </a:ext>
          </a:extLst>
        </xdr:cNvPr>
        <xdr:cNvCxnSpPr/>
      </xdr:nvCxnSpPr>
      <xdr:spPr>
        <a:xfrm flipV="1">
          <a:off x="10476865" y="13491211"/>
          <a:ext cx="0" cy="1361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250" name="【福祉施設】&#10;一人当たり面積最小値テキスト">
          <a:extLst>
            <a:ext uri="{FF2B5EF4-FFF2-40B4-BE49-F238E27FC236}">
              <a16:creationId xmlns:a16="http://schemas.microsoft.com/office/drawing/2014/main" id="{A3DDB058-4909-4CD8-B714-0AE197A1A0EA}"/>
            </a:ext>
          </a:extLst>
        </xdr:cNvPr>
        <xdr:cNvSpPr txBox="1"/>
      </xdr:nvSpPr>
      <xdr:spPr>
        <a:xfrm>
          <a:off x="10515600"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251" name="直線コネクタ 250">
          <a:extLst>
            <a:ext uri="{FF2B5EF4-FFF2-40B4-BE49-F238E27FC236}">
              <a16:creationId xmlns:a16="http://schemas.microsoft.com/office/drawing/2014/main" id="{B0FDCE38-B5EB-417E-BD06-E5169DD04883}"/>
            </a:ext>
          </a:extLst>
        </xdr:cNvPr>
        <xdr:cNvCxnSpPr/>
      </xdr:nvCxnSpPr>
      <xdr:spPr>
        <a:xfrm>
          <a:off x="10388600" y="1485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252" name="【福祉施設】&#10;一人当たり面積最大値テキスト">
          <a:extLst>
            <a:ext uri="{FF2B5EF4-FFF2-40B4-BE49-F238E27FC236}">
              <a16:creationId xmlns:a16="http://schemas.microsoft.com/office/drawing/2014/main" id="{C94278C0-DDB6-43C7-BD09-F5D3A980B7BE}"/>
            </a:ext>
          </a:extLst>
        </xdr:cNvPr>
        <xdr:cNvSpPr txBox="1"/>
      </xdr:nvSpPr>
      <xdr:spPr>
        <a:xfrm>
          <a:off x="10515600" y="1326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253" name="直線コネクタ 252">
          <a:extLst>
            <a:ext uri="{FF2B5EF4-FFF2-40B4-BE49-F238E27FC236}">
              <a16:creationId xmlns:a16="http://schemas.microsoft.com/office/drawing/2014/main" id="{C2F6BA8D-4CB4-4D25-ABC4-649A7D481F16}"/>
            </a:ext>
          </a:extLst>
        </xdr:cNvPr>
        <xdr:cNvCxnSpPr/>
      </xdr:nvCxnSpPr>
      <xdr:spPr>
        <a:xfrm>
          <a:off x="10388600" y="1349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104284</xdr:rowOff>
    </xdr:from>
    <xdr:ext cx="469744" cy="259045"/>
    <xdr:sp macro="" textlink="">
      <xdr:nvSpPr>
        <xdr:cNvPr id="254" name="【福祉施設】&#10;一人当たり面積平均値テキスト">
          <a:extLst>
            <a:ext uri="{FF2B5EF4-FFF2-40B4-BE49-F238E27FC236}">
              <a16:creationId xmlns:a16="http://schemas.microsoft.com/office/drawing/2014/main" id="{DA1841AB-E638-4911-9C7F-94B7B8AB9B4C}"/>
            </a:ext>
          </a:extLst>
        </xdr:cNvPr>
        <xdr:cNvSpPr txBox="1"/>
      </xdr:nvSpPr>
      <xdr:spPr>
        <a:xfrm>
          <a:off x="10515600" y="145060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255" name="フローチャート: 判断 254">
          <a:extLst>
            <a:ext uri="{FF2B5EF4-FFF2-40B4-BE49-F238E27FC236}">
              <a16:creationId xmlns:a16="http://schemas.microsoft.com/office/drawing/2014/main" id="{F5A7D5C4-0EEF-4CC7-96F0-445806C4D37D}"/>
            </a:ext>
          </a:extLst>
        </xdr:cNvPr>
        <xdr:cNvSpPr/>
      </xdr:nvSpPr>
      <xdr:spPr>
        <a:xfrm>
          <a:off x="10426700" y="1465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256" name="フローチャート: 判断 255">
          <a:extLst>
            <a:ext uri="{FF2B5EF4-FFF2-40B4-BE49-F238E27FC236}">
              <a16:creationId xmlns:a16="http://schemas.microsoft.com/office/drawing/2014/main" id="{5EA64EF6-ED5A-43EC-B78C-FD541A934E7D}"/>
            </a:ext>
          </a:extLst>
        </xdr:cNvPr>
        <xdr:cNvSpPr/>
      </xdr:nvSpPr>
      <xdr:spPr>
        <a:xfrm>
          <a:off x="9588500" y="1465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257" name="フローチャート: 判断 256">
          <a:extLst>
            <a:ext uri="{FF2B5EF4-FFF2-40B4-BE49-F238E27FC236}">
              <a16:creationId xmlns:a16="http://schemas.microsoft.com/office/drawing/2014/main" id="{1E63A47E-C368-4A87-AD1C-C392BB471168}"/>
            </a:ext>
          </a:extLst>
        </xdr:cNvPr>
        <xdr:cNvSpPr/>
      </xdr:nvSpPr>
      <xdr:spPr>
        <a:xfrm>
          <a:off x="8699500" y="1466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258" name="フローチャート: 判断 257">
          <a:extLst>
            <a:ext uri="{FF2B5EF4-FFF2-40B4-BE49-F238E27FC236}">
              <a16:creationId xmlns:a16="http://schemas.microsoft.com/office/drawing/2014/main" id="{13C092BF-CD8A-40FD-B5C5-DDBE73693807}"/>
            </a:ext>
          </a:extLst>
        </xdr:cNvPr>
        <xdr:cNvSpPr/>
      </xdr:nvSpPr>
      <xdr:spPr>
        <a:xfrm>
          <a:off x="7810500" y="1467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77025</xdr:rowOff>
    </xdr:from>
    <xdr:to>
      <xdr:col>36</xdr:col>
      <xdr:colOff>165100</xdr:colOff>
      <xdr:row>86</xdr:row>
      <xdr:rowOff>7175</xdr:rowOff>
    </xdr:to>
    <xdr:sp macro="" textlink="">
      <xdr:nvSpPr>
        <xdr:cNvPr id="259" name="フローチャート: 判断 258">
          <a:extLst>
            <a:ext uri="{FF2B5EF4-FFF2-40B4-BE49-F238E27FC236}">
              <a16:creationId xmlns:a16="http://schemas.microsoft.com/office/drawing/2014/main" id="{B617E91E-B105-4512-AEB6-6BE29966FF84}"/>
            </a:ext>
          </a:extLst>
        </xdr:cNvPr>
        <xdr:cNvSpPr/>
      </xdr:nvSpPr>
      <xdr:spPr>
        <a:xfrm>
          <a:off x="6921500" y="1465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38EC19B7-EA83-444A-9EB8-C7E16DB4548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B2D5BE01-9B65-4D5D-97FB-395BDBEC0F1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119D3A74-A27B-4FBE-AB70-684E2698286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EEBB929E-70EF-4EB9-BDC2-FFD7EE8E725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C35958EB-92CF-423F-B39F-FBDFCE1E85C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41974</xdr:rowOff>
    </xdr:from>
    <xdr:to>
      <xdr:col>55</xdr:col>
      <xdr:colOff>50800</xdr:colOff>
      <xdr:row>86</xdr:row>
      <xdr:rowOff>143574</xdr:rowOff>
    </xdr:to>
    <xdr:sp macro="" textlink="">
      <xdr:nvSpPr>
        <xdr:cNvPr id="265" name="楕円 264">
          <a:extLst>
            <a:ext uri="{FF2B5EF4-FFF2-40B4-BE49-F238E27FC236}">
              <a16:creationId xmlns:a16="http://schemas.microsoft.com/office/drawing/2014/main" id="{E76F994A-7545-4746-BED6-067BB798C03D}"/>
            </a:ext>
          </a:extLst>
        </xdr:cNvPr>
        <xdr:cNvSpPr/>
      </xdr:nvSpPr>
      <xdr:spPr>
        <a:xfrm>
          <a:off x="10426700" y="14786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128351</xdr:rowOff>
    </xdr:from>
    <xdr:ext cx="469744" cy="259045"/>
    <xdr:sp macro="" textlink="">
      <xdr:nvSpPr>
        <xdr:cNvPr id="266" name="【福祉施設】&#10;一人当たり面積該当値テキスト">
          <a:extLst>
            <a:ext uri="{FF2B5EF4-FFF2-40B4-BE49-F238E27FC236}">
              <a16:creationId xmlns:a16="http://schemas.microsoft.com/office/drawing/2014/main" id="{DA7875F7-775C-45FB-B9CB-D730E944AF11}"/>
            </a:ext>
          </a:extLst>
        </xdr:cNvPr>
        <xdr:cNvSpPr txBox="1"/>
      </xdr:nvSpPr>
      <xdr:spPr>
        <a:xfrm>
          <a:off x="10515600" y="14701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42163</xdr:rowOff>
    </xdr:from>
    <xdr:to>
      <xdr:col>50</xdr:col>
      <xdr:colOff>165100</xdr:colOff>
      <xdr:row>86</xdr:row>
      <xdr:rowOff>143763</xdr:rowOff>
    </xdr:to>
    <xdr:sp macro="" textlink="">
      <xdr:nvSpPr>
        <xdr:cNvPr id="267" name="楕円 266">
          <a:extLst>
            <a:ext uri="{FF2B5EF4-FFF2-40B4-BE49-F238E27FC236}">
              <a16:creationId xmlns:a16="http://schemas.microsoft.com/office/drawing/2014/main" id="{AE4AA65E-2A45-4895-A77D-AA15185C8677}"/>
            </a:ext>
          </a:extLst>
        </xdr:cNvPr>
        <xdr:cNvSpPr/>
      </xdr:nvSpPr>
      <xdr:spPr>
        <a:xfrm>
          <a:off x="9588500" y="1478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92774</xdr:rowOff>
    </xdr:from>
    <xdr:to>
      <xdr:col>55</xdr:col>
      <xdr:colOff>0</xdr:colOff>
      <xdr:row>86</xdr:row>
      <xdr:rowOff>92963</xdr:rowOff>
    </xdr:to>
    <xdr:cxnSp macro="">
      <xdr:nvCxnSpPr>
        <xdr:cNvPr id="268" name="直線コネクタ 267">
          <a:extLst>
            <a:ext uri="{FF2B5EF4-FFF2-40B4-BE49-F238E27FC236}">
              <a16:creationId xmlns:a16="http://schemas.microsoft.com/office/drawing/2014/main" id="{5BE210B3-B735-4418-A1F6-0F7881D35C85}"/>
            </a:ext>
          </a:extLst>
        </xdr:cNvPr>
        <xdr:cNvCxnSpPr/>
      </xdr:nvCxnSpPr>
      <xdr:spPr>
        <a:xfrm flipV="1">
          <a:off x="9639300" y="14837474"/>
          <a:ext cx="838200" cy="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42735</xdr:rowOff>
    </xdr:from>
    <xdr:to>
      <xdr:col>46</xdr:col>
      <xdr:colOff>38100</xdr:colOff>
      <xdr:row>86</xdr:row>
      <xdr:rowOff>144335</xdr:rowOff>
    </xdr:to>
    <xdr:sp macro="" textlink="">
      <xdr:nvSpPr>
        <xdr:cNvPr id="269" name="楕円 268">
          <a:extLst>
            <a:ext uri="{FF2B5EF4-FFF2-40B4-BE49-F238E27FC236}">
              <a16:creationId xmlns:a16="http://schemas.microsoft.com/office/drawing/2014/main" id="{805DA3D0-5679-4EF1-B799-1405025B5D12}"/>
            </a:ext>
          </a:extLst>
        </xdr:cNvPr>
        <xdr:cNvSpPr/>
      </xdr:nvSpPr>
      <xdr:spPr>
        <a:xfrm>
          <a:off x="8699500" y="1478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92963</xdr:rowOff>
    </xdr:from>
    <xdr:to>
      <xdr:col>50</xdr:col>
      <xdr:colOff>114300</xdr:colOff>
      <xdr:row>86</xdr:row>
      <xdr:rowOff>93535</xdr:rowOff>
    </xdr:to>
    <xdr:cxnSp macro="">
      <xdr:nvCxnSpPr>
        <xdr:cNvPr id="270" name="直線コネクタ 269">
          <a:extLst>
            <a:ext uri="{FF2B5EF4-FFF2-40B4-BE49-F238E27FC236}">
              <a16:creationId xmlns:a16="http://schemas.microsoft.com/office/drawing/2014/main" id="{07B8E71B-8FB4-445C-BF2D-14B13C3CA6F8}"/>
            </a:ext>
          </a:extLst>
        </xdr:cNvPr>
        <xdr:cNvCxnSpPr/>
      </xdr:nvCxnSpPr>
      <xdr:spPr>
        <a:xfrm flipV="1">
          <a:off x="8750300" y="14837663"/>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42926</xdr:rowOff>
    </xdr:from>
    <xdr:to>
      <xdr:col>41</xdr:col>
      <xdr:colOff>101600</xdr:colOff>
      <xdr:row>86</xdr:row>
      <xdr:rowOff>144526</xdr:rowOff>
    </xdr:to>
    <xdr:sp macro="" textlink="">
      <xdr:nvSpPr>
        <xdr:cNvPr id="271" name="楕円 270">
          <a:extLst>
            <a:ext uri="{FF2B5EF4-FFF2-40B4-BE49-F238E27FC236}">
              <a16:creationId xmlns:a16="http://schemas.microsoft.com/office/drawing/2014/main" id="{DF4EF670-B5B3-438A-BAC0-2655FCB06BFE}"/>
            </a:ext>
          </a:extLst>
        </xdr:cNvPr>
        <xdr:cNvSpPr/>
      </xdr:nvSpPr>
      <xdr:spPr>
        <a:xfrm>
          <a:off x="7810500" y="1478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93535</xdr:rowOff>
    </xdr:from>
    <xdr:to>
      <xdr:col>45</xdr:col>
      <xdr:colOff>177800</xdr:colOff>
      <xdr:row>86</xdr:row>
      <xdr:rowOff>93726</xdr:rowOff>
    </xdr:to>
    <xdr:cxnSp macro="">
      <xdr:nvCxnSpPr>
        <xdr:cNvPr id="272" name="直線コネクタ 271">
          <a:extLst>
            <a:ext uri="{FF2B5EF4-FFF2-40B4-BE49-F238E27FC236}">
              <a16:creationId xmlns:a16="http://schemas.microsoft.com/office/drawing/2014/main" id="{3995E73B-D9F4-4F66-9CA8-2298882781CF}"/>
            </a:ext>
          </a:extLst>
        </xdr:cNvPr>
        <xdr:cNvCxnSpPr/>
      </xdr:nvCxnSpPr>
      <xdr:spPr>
        <a:xfrm flipV="1">
          <a:off x="7861300" y="14838235"/>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43117</xdr:rowOff>
    </xdr:from>
    <xdr:to>
      <xdr:col>36</xdr:col>
      <xdr:colOff>165100</xdr:colOff>
      <xdr:row>86</xdr:row>
      <xdr:rowOff>144717</xdr:rowOff>
    </xdr:to>
    <xdr:sp macro="" textlink="">
      <xdr:nvSpPr>
        <xdr:cNvPr id="273" name="楕円 272">
          <a:extLst>
            <a:ext uri="{FF2B5EF4-FFF2-40B4-BE49-F238E27FC236}">
              <a16:creationId xmlns:a16="http://schemas.microsoft.com/office/drawing/2014/main" id="{B5115C7A-7F70-4F2B-BC9E-5DF9E8AD42BD}"/>
            </a:ext>
          </a:extLst>
        </xdr:cNvPr>
        <xdr:cNvSpPr/>
      </xdr:nvSpPr>
      <xdr:spPr>
        <a:xfrm>
          <a:off x="6921500" y="1478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93726</xdr:rowOff>
    </xdr:from>
    <xdr:to>
      <xdr:col>41</xdr:col>
      <xdr:colOff>50800</xdr:colOff>
      <xdr:row>86</xdr:row>
      <xdr:rowOff>93917</xdr:rowOff>
    </xdr:to>
    <xdr:cxnSp macro="">
      <xdr:nvCxnSpPr>
        <xdr:cNvPr id="274" name="直線コネクタ 273">
          <a:extLst>
            <a:ext uri="{FF2B5EF4-FFF2-40B4-BE49-F238E27FC236}">
              <a16:creationId xmlns:a16="http://schemas.microsoft.com/office/drawing/2014/main" id="{FCCFEC22-83AB-4591-BF25-351CD4CCC7B4}"/>
            </a:ext>
          </a:extLst>
        </xdr:cNvPr>
        <xdr:cNvCxnSpPr/>
      </xdr:nvCxnSpPr>
      <xdr:spPr>
        <a:xfrm flipV="1">
          <a:off x="6972300" y="14838426"/>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29990</xdr:rowOff>
    </xdr:from>
    <xdr:ext cx="469744" cy="259045"/>
    <xdr:sp macro="" textlink="">
      <xdr:nvSpPr>
        <xdr:cNvPr id="275" name="n_1aveValue【福祉施設】&#10;一人当たり面積">
          <a:extLst>
            <a:ext uri="{FF2B5EF4-FFF2-40B4-BE49-F238E27FC236}">
              <a16:creationId xmlns:a16="http://schemas.microsoft.com/office/drawing/2014/main" id="{83255681-B31A-4961-8BBF-EB9D7B255823}"/>
            </a:ext>
          </a:extLst>
        </xdr:cNvPr>
        <xdr:cNvSpPr txBox="1"/>
      </xdr:nvSpPr>
      <xdr:spPr>
        <a:xfrm>
          <a:off x="9391727" y="14431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40085</xdr:rowOff>
    </xdr:from>
    <xdr:ext cx="469744" cy="259045"/>
    <xdr:sp macro="" textlink="">
      <xdr:nvSpPr>
        <xdr:cNvPr id="276" name="n_2aveValue【福祉施設】&#10;一人当たり面積">
          <a:extLst>
            <a:ext uri="{FF2B5EF4-FFF2-40B4-BE49-F238E27FC236}">
              <a16:creationId xmlns:a16="http://schemas.microsoft.com/office/drawing/2014/main" id="{C64428F5-9F37-4C07-BECD-B4C409D27A07}"/>
            </a:ext>
          </a:extLst>
        </xdr:cNvPr>
        <xdr:cNvSpPr txBox="1"/>
      </xdr:nvSpPr>
      <xdr:spPr>
        <a:xfrm>
          <a:off x="8515427" y="14441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50373</xdr:rowOff>
    </xdr:from>
    <xdr:ext cx="469744" cy="259045"/>
    <xdr:sp macro="" textlink="">
      <xdr:nvSpPr>
        <xdr:cNvPr id="277" name="n_3aveValue【福祉施設】&#10;一人当たり面積">
          <a:extLst>
            <a:ext uri="{FF2B5EF4-FFF2-40B4-BE49-F238E27FC236}">
              <a16:creationId xmlns:a16="http://schemas.microsoft.com/office/drawing/2014/main" id="{763A24B7-C411-440A-97EB-53FFF7ADC042}"/>
            </a:ext>
          </a:extLst>
        </xdr:cNvPr>
        <xdr:cNvSpPr txBox="1"/>
      </xdr:nvSpPr>
      <xdr:spPr>
        <a:xfrm>
          <a:off x="7626427" y="14452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23702</xdr:rowOff>
    </xdr:from>
    <xdr:ext cx="469744" cy="259045"/>
    <xdr:sp macro="" textlink="">
      <xdr:nvSpPr>
        <xdr:cNvPr id="278" name="n_4aveValue【福祉施設】&#10;一人当たり面積">
          <a:extLst>
            <a:ext uri="{FF2B5EF4-FFF2-40B4-BE49-F238E27FC236}">
              <a16:creationId xmlns:a16="http://schemas.microsoft.com/office/drawing/2014/main" id="{3A0F043B-9709-472D-B78F-D7F418A17682}"/>
            </a:ext>
          </a:extLst>
        </xdr:cNvPr>
        <xdr:cNvSpPr txBox="1"/>
      </xdr:nvSpPr>
      <xdr:spPr>
        <a:xfrm>
          <a:off x="6737427" y="1442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134890</xdr:rowOff>
    </xdr:from>
    <xdr:ext cx="469744" cy="259045"/>
    <xdr:sp macro="" textlink="">
      <xdr:nvSpPr>
        <xdr:cNvPr id="279" name="n_1mainValue【福祉施設】&#10;一人当たり面積">
          <a:extLst>
            <a:ext uri="{FF2B5EF4-FFF2-40B4-BE49-F238E27FC236}">
              <a16:creationId xmlns:a16="http://schemas.microsoft.com/office/drawing/2014/main" id="{DF492EE0-929F-4389-868C-8BB104A5CD79}"/>
            </a:ext>
          </a:extLst>
        </xdr:cNvPr>
        <xdr:cNvSpPr txBox="1"/>
      </xdr:nvSpPr>
      <xdr:spPr>
        <a:xfrm>
          <a:off x="9391727" y="1487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135462</xdr:rowOff>
    </xdr:from>
    <xdr:ext cx="469744" cy="259045"/>
    <xdr:sp macro="" textlink="">
      <xdr:nvSpPr>
        <xdr:cNvPr id="280" name="n_2mainValue【福祉施設】&#10;一人当たり面積">
          <a:extLst>
            <a:ext uri="{FF2B5EF4-FFF2-40B4-BE49-F238E27FC236}">
              <a16:creationId xmlns:a16="http://schemas.microsoft.com/office/drawing/2014/main" id="{4821C6E2-D25C-4C0E-A836-1E65483705D6}"/>
            </a:ext>
          </a:extLst>
        </xdr:cNvPr>
        <xdr:cNvSpPr txBox="1"/>
      </xdr:nvSpPr>
      <xdr:spPr>
        <a:xfrm>
          <a:off x="8515427" y="1488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135653</xdr:rowOff>
    </xdr:from>
    <xdr:ext cx="469744" cy="259045"/>
    <xdr:sp macro="" textlink="">
      <xdr:nvSpPr>
        <xdr:cNvPr id="281" name="n_3mainValue【福祉施設】&#10;一人当たり面積">
          <a:extLst>
            <a:ext uri="{FF2B5EF4-FFF2-40B4-BE49-F238E27FC236}">
              <a16:creationId xmlns:a16="http://schemas.microsoft.com/office/drawing/2014/main" id="{77113342-4A06-4098-9B15-67D05CAF683D}"/>
            </a:ext>
          </a:extLst>
        </xdr:cNvPr>
        <xdr:cNvSpPr txBox="1"/>
      </xdr:nvSpPr>
      <xdr:spPr>
        <a:xfrm>
          <a:off x="7626427" y="1488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135844</xdr:rowOff>
    </xdr:from>
    <xdr:ext cx="469744" cy="259045"/>
    <xdr:sp macro="" textlink="">
      <xdr:nvSpPr>
        <xdr:cNvPr id="282" name="n_4mainValue【福祉施設】&#10;一人当たり面積">
          <a:extLst>
            <a:ext uri="{FF2B5EF4-FFF2-40B4-BE49-F238E27FC236}">
              <a16:creationId xmlns:a16="http://schemas.microsoft.com/office/drawing/2014/main" id="{5AD895A1-7132-411A-AABA-CD01802FB792}"/>
            </a:ext>
          </a:extLst>
        </xdr:cNvPr>
        <xdr:cNvSpPr txBox="1"/>
      </xdr:nvSpPr>
      <xdr:spPr>
        <a:xfrm>
          <a:off x="6737427" y="1488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3" name="正方形/長方形 282">
          <a:extLst>
            <a:ext uri="{FF2B5EF4-FFF2-40B4-BE49-F238E27FC236}">
              <a16:creationId xmlns:a16="http://schemas.microsoft.com/office/drawing/2014/main" id="{DB9E548E-11BA-41A0-B99E-418F4268E19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4" name="正方形/長方形 283">
          <a:extLst>
            <a:ext uri="{FF2B5EF4-FFF2-40B4-BE49-F238E27FC236}">
              <a16:creationId xmlns:a16="http://schemas.microsoft.com/office/drawing/2014/main" id="{A3003018-FC4B-43FB-9026-B38C37E0940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5" name="正方形/長方形 284">
          <a:extLst>
            <a:ext uri="{FF2B5EF4-FFF2-40B4-BE49-F238E27FC236}">
              <a16:creationId xmlns:a16="http://schemas.microsoft.com/office/drawing/2014/main" id="{B4142F83-C685-45EE-BFE4-217EF64B909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6" name="正方形/長方形 285">
          <a:extLst>
            <a:ext uri="{FF2B5EF4-FFF2-40B4-BE49-F238E27FC236}">
              <a16:creationId xmlns:a16="http://schemas.microsoft.com/office/drawing/2014/main" id="{344883DE-B0E5-4BEF-B12C-50FC39C3845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7" name="正方形/長方形 286">
          <a:extLst>
            <a:ext uri="{FF2B5EF4-FFF2-40B4-BE49-F238E27FC236}">
              <a16:creationId xmlns:a16="http://schemas.microsoft.com/office/drawing/2014/main" id="{D3792AC3-C707-4508-8C5F-71D52E5C7BB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8" name="正方形/長方形 287">
          <a:extLst>
            <a:ext uri="{FF2B5EF4-FFF2-40B4-BE49-F238E27FC236}">
              <a16:creationId xmlns:a16="http://schemas.microsoft.com/office/drawing/2014/main" id="{4DC477BE-85CC-499B-8EDC-1BE240BFDB4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9" name="正方形/長方形 288">
          <a:extLst>
            <a:ext uri="{FF2B5EF4-FFF2-40B4-BE49-F238E27FC236}">
              <a16:creationId xmlns:a16="http://schemas.microsoft.com/office/drawing/2014/main" id="{D137309B-A90E-4AA8-8DD4-80E88243016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0" name="正方形/長方形 289">
          <a:extLst>
            <a:ext uri="{FF2B5EF4-FFF2-40B4-BE49-F238E27FC236}">
              <a16:creationId xmlns:a16="http://schemas.microsoft.com/office/drawing/2014/main" id="{B18D1899-51F9-46EE-9985-80B6BDB1423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1" name="テキスト ボックス 290">
          <a:extLst>
            <a:ext uri="{FF2B5EF4-FFF2-40B4-BE49-F238E27FC236}">
              <a16:creationId xmlns:a16="http://schemas.microsoft.com/office/drawing/2014/main" id="{B4BBF4AD-4A96-4F7F-9714-6E49E76A0A85}"/>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2" name="直線コネクタ 291">
          <a:extLst>
            <a:ext uri="{FF2B5EF4-FFF2-40B4-BE49-F238E27FC236}">
              <a16:creationId xmlns:a16="http://schemas.microsoft.com/office/drawing/2014/main" id="{D6A8A77D-B59D-4D70-B115-46CA994D88B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3" name="テキスト ボックス 292">
          <a:extLst>
            <a:ext uri="{FF2B5EF4-FFF2-40B4-BE49-F238E27FC236}">
              <a16:creationId xmlns:a16="http://schemas.microsoft.com/office/drawing/2014/main" id="{C7E9AEA0-1245-4690-94C0-62EB7C0FF48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4" name="直線コネクタ 293">
          <a:extLst>
            <a:ext uri="{FF2B5EF4-FFF2-40B4-BE49-F238E27FC236}">
              <a16:creationId xmlns:a16="http://schemas.microsoft.com/office/drawing/2014/main" id="{232C084D-6CD6-4CF0-A7B4-FEDCF4E7617A}"/>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5" name="テキスト ボックス 294">
          <a:extLst>
            <a:ext uri="{FF2B5EF4-FFF2-40B4-BE49-F238E27FC236}">
              <a16:creationId xmlns:a16="http://schemas.microsoft.com/office/drawing/2014/main" id="{A5EE56E1-6937-4284-8D0D-28E98E89DDDE}"/>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6" name="直線コネクタ 295">
          <a:extLst>
            <a:ext uri="{FF2B5EF4-FFF2-40B4-BE49-F238E27FC236}">
              <a16:creationId xmlns:a16="http://schemas.microsoft.com/office/drawing/2014/main" id="{A41254DB-71AF-4979-889C-08E2FF39627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7" name="テキスト ボックス 296">
          <a:extLst>
            <a:ext uri="{FF2B5EF4-FFF2-40B4-BE49-F238E27FC236}">
              <a16:creationId xmlns:a16="http://schemas.microsoft.com/office/drawing/2014/main" id="{8CDB12CA-4012-4189-BDC4-18350B9B5ED7}"/>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8" name="直線コネクタ 297">
          <a:extLst>
            <a:ext uri="{FF2B5EF4-FFF2-40B4-BE49-F238E27FC236}">
              <a16:creationId xmlns:a16="http://schemas.microsoft.com/office/drawing/2014/main" id="{3703F68C-7D33-4DE5-9EDA-2ABE75375D7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9" name="テキスト ボックス 298">
          <a:extLst>
            <a:ext uri="{FF2B5EF4-FFF2-40B4-BE49-F238E27FC236}">
              <a16:creationId xmlns:a16="http://schemas.microsoft.com/office/drawing/2014/main" id="{0ED06D44-55F8-4294-A573-8D176B1C4CCC}"/>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00" name="直線コネクタ 299">
          <a:extLst>
            <a:ext uri="{FF2B5EF4-FFF2-40B4-BE49-F238E27FC236}">
              <a16:creationId xmlns:a16="http://schemas.microsoft.com/office/drawing/2014/main" id="{B5013A21-8F8B-4432-86F5-558DDC323DF7}"/>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01" name="テキスト ボックス 300">
          <a:extLst>
            <a:ext uri="{FF2B5EF4-FFF2-40B4-BE49-F238E27FC236}">
              <a16:creationId xmlns:a16="http://schemas.microsoft.com/office/drawing/2014/main" id="{0765220C-BE01-42E0-8EA6-46D5DD4ECD2E}"/>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2" name="直線コネクタ 301">
          <a:extLst>
            <a:ext uri="{FF2B5EF4-FFF2-40B4-BE49-F238E27FC236}">
              <a16:creationId xmlns:a16="http://schemas.microsoft.com/office/drawing/2014/main" id="{90CD7923-D449-4497-AD6B-65BFD6505083}"/>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3" name="テキスト ボックス 302">
          <a:extLst>
            <a:ext uri="{FF2B5EF4-FFF2-40B4-BE49-F238E27FC236}">
              <a16:creationId xmlns:a16="http://schemas.microsoft.com/office/drawing/2014/main" id="{CA3CC75A-6527-4829-B253-6D74F1AFB4AD}"/>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4" name="直線コネクタ 303">
          <a:extLst>
            <a:ext uri="{FF2B5EF4-FFF2-40B4-BE49-F238E27FC236}">
              <a16:creationId xmlns:a16="http://schemas.microsoft.com/office/drawing/2014/main" id="{D0441D6B-84D5-44EA-B68C-19B1929A83E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5" name="テキスト ボックス 304">
          <a:extLst>
            <a:ext uri="{FF2B5EF4-FFF2-40B4-BE49-F238E27FC236}">
              <a16:creationId xmlns:a16="http://schemas.microsoft.com/office/drawing/2014/main" id="{1A67F039-C610-4A30-8236-EC4899B8FC52}"/>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6" name="直線コネクタ 305">
          <a:extLst>
            <a:ext uri="{FF2B5EF4-FFF2-40B4-BE49-F238E27FC236}">
              <a16:creationId xmlns:a16="http://schemas.microsoft.com/office/drawing/2014/main" id="{C67D9EBF-2EAA-44FC-B756-A29778F50A0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7" name="【市民会館】&#10;有形固定資産減価償却率グラフ枠">
          <a:extLst>
            <a:ext uri="{FF2B5EF4-FFF2-40B4-BE49-F238E27FC236}">
              <a16:creationId xmlns:a16="http://schemas.microsoft.com/office/drawing/2014/main" id="{F646B7DD-A31D-49F5-8C13-0897321B8C1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92529</xdr:rowOff>
    </xdr:from>
    <xdr:to>
      <xdr:col>24</xdr:col>
      <xdr:colOff>62865</xdr:colOff>
      <xdr:row>109</xdr:row>
      <xdr:rowOff>35379</xdr:rowOff>
    </xdr:to>
    <xdr:cxnSp macro="">
      <xdr:nvCxnSpPr>
        <xdr:cNvPr id="308" name="直線コネクタ 307">
          <a:extLst>
            <a:ext uri="{FF2B5EF4-FFF2-40B4-BE49-F238E27FC236}">
              <a16:creationId xmlns:a16="http://schemas.microsoft.com/office/drawing/2014/main" id="{8FE77E61-1608-4730-9FF6-B76D3526891F}"/>
            </a:ext>
          </a:extLst>
        </xdr:cNvPr>
        <xdr:cNvCxnSpPr/>
      </xdr:nvCxnSpPr>
      <xdr:spPr>
        <a:xfrm flipV="1">
          <a:off x="4634865" y="17237529"/>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9" name="【市民会館】&#10;有形固定資産減価償却率最小値テキスト">
          <a:extLst>
            <a:ext uri="{FF2B5EF4-FFF2-40B4-BE49-F238E27FC236}">
              <a16:creationId xmlns:a16="http://schemas.microsoft.com/office/drawing/2014/main" id="{BE833BAC-5DFC-446F-B743-9F0286688AF7}"/>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10" name="直線コネクタ 309">
          <a:extLst>
            <a:ext uri="{FF2B5EF4-FFF2-40B4-BE49-F238E27FC236}">
              <a16:creationId xmlns:a16="http://schemas.microsoft.com/office/drawing/2014/main" id="{DE5DD750-9CB4-4518-8EBE-85573875EFDC}"/>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39206</xdr:rowOff>
    </xdr:from>
    <xdr:ext cx="340478" cy="259045"/>
    <xdr:sp macro="" textlink="">
      <xdr:nvSpPr>
        <xdr:cNvPr id="311" name="【市民会館】&#10;有形固定資産減価償却率最大値テキスト">
          <a:extLst>
            <a:ext uri="{FF2B5EF4-FFF2-40B4-BE49-F238E27FC236}">
              <a16:creationId xmlns:a16="http://schemas.microsoft.com/office/drawing/2014/main" id="{B764C60D-7201-4FDF-86C9-0B43325C7486}"/>
            </a:ext>
          </a:extLst>
        </xdr:cNvPr>
        <xdr:cNvSpPr txBox="1"/>
      </xdr:nvSpPr>
      <xdr:spPr>
        <a:xfrm>
          <a:off x="4673600" y="170127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92529</xdr:rowOff>
    </xdr:from>
    <xdr:to>
      <xdr:col>24</xdr:col>
      <xdr:colOff>152400</xdr:colOff>
      <xdr:row>100</xdr:row>
      <xdr:rowOff>92529</xdr:rowOff>
    </xdr:to>
    <xdr:cxnSp macro="">
      <xdr:nvCxnSpPr>
        <xdr:cNvPr id="312" name="直線コネクタ 311">
          <a:extLst>
            <a:ext uri="{FF2B5EF4-FFF2-40B4-BE49-F238E27FC236}">
              <a16:creationId xmlns:a16="http://schemas.microsoft.com/office/drawing/2014/main" id="{BC02CCEE-CD86-46F9-A3FE-C39B3F58D9AF}"/>
            </a:ext>
          </a:extLst>
        </xdr:cNvPr>
        <xdr:cNvCxnSpPr/>
      </xdr:nvCxnSpPr>
      <xdr:spPr>
        <a:xfrm>
          <a:off x="4546600" y="17237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114861</xdr:rowOff>
    </xdr:from>
    <xdr:ext cx="405111" cy="259045"/>
    <xdr:sp macro="" textlink="">
      <xdr:nvSpPr>
        <xdr:cNvPr id="313" name="【市民会館】&#10;有形固定資産減価償却率平均値テキスト">
          <a:extLst>
            <a:ext uri="{FF2B5EF4-FFF2-40B4-BE49-F238E27FC236}">
              <a16:creationId xmlns:a16="http://schemas.microsoft.com/office/drawing/2014/main" id="{F6001A0D-0603-4F91-ADA9-E6005529A16D}"/>
            </a:ext>
          </a:extLst>
        </xdr:cNvPr>
        <xdr:cNvSpPr txBox="1"/>
      </xdr:nvSpPr>
      <xdr:spPr>
        <a:xfrm>
          <a:off x="4673600" y="181171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314" name="フローチャート: 判断 313">
          <a:extLst>
            <a:ext uri="{FF2B5EF4-FFF2-40B4-BE49-F238E27FC236}">
              <a16:creationId xmlns:a16="http://schemas.microsoft.com/office/drawing/2014/main" id="{176B9CDF-572B-4410-9685-3D0966900503}"/>
            </a:ext>
          </a:extLst>
        </xdr:cNvPr>
        <xdr:cNvSpPr/>
      </xdr:nvSpPr>
      <xdr:spPr>
        <a:xfrm>
          <a:off x="45847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95613</xdr:rowOff>
    </xdr:from>
    <xdr:to>
      <xdr:col>20</xdr:col>
      <xdr:colOff>38100</xdr:colOff>
      <xdr:row>106</xdr:row>
      <xdr:rowOff>25763</xdr:rowOff>
    </xdr:to>
    <xdr:sp macro="" textlink="">
      <xdr:nvSpPr>
        <xdr:cNvPr id="315" name="フローチャート: 判断 314">
          <a:extLst>
            <a:ext uri="{FF2B5EF4-FFF2-40B4-BE49-F238E27FC236}">
              <a16:creationId xmlns:a16="http://schemas.microsoft.com/office/drawing/2014/main" id="{D13E0573-D6FC-4116-8B0A-687F539A74F0}"/>
            </a:ext>
          </a:extLst>
        </xdr:cNvPr>
        <xdr:cNvSpPr/>
      </xdr:nvSpPr>
      <xdr:spPr>
        <a:xfrm>
          <a:off x="3746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316" name="フローチャート: 判断 315">
          <a:extLst>
            <a:ext uri="{FF2B5EF4-FFF2-40B4-BE49-F238E27FC236}">
              <a16:creationId xmlns:a16="http://schemas.microsoft.com/office/drawing/2014/main" id="{0E8430FC-5A0C-4972-BD3D-90DD477485C8}"/>
            </a:ext>
          </a:extLst>
        </xdr:cNvPr>
        <xdr:cNvSpPr/>
      </xdr:nvSpPr>
      <xdr:spPr>
        <a:xfrm>
          <a:off x="2857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317" name="フローチャート: 判断 316">
          <a:extLst>
            <a:ext uri="{FF2B5EF4-FFF2-40B4-BE49-F238E27FC236}">
              <a16:creationId xmlns:a16="http://schemas.microsoft.com/office/drawing/2014/main" id="{1E700D3C-F2B9-4645-85C3-C5FCAE74F957}"/>
            </a:ext>
          </a:extLst>
        </xdr:cNvPr>
        <xdr:cNvSpPr/>
      </xdr:nvSpPr>
      <xdr:spPr>
        <a:xfrm>
          <a:off x="1968500" y="1799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128270</xdr:rowOff>
    </xdr:from>
    <xdr:to>
      <xdr:col>6</xdr:col>
      <xdr:colOff>38100</xdr:colOff>
      <xdr:row>105</xdr:row>
      <xdr:rowOff>58420</xdr:rowOff>
    </xdr:to>
    <xdr:sp macro="" textlink="">
      <xdr:nvSpPr>
        <xdr:cNvPr id="318" name="フローチャート: 判断 317">
          <a:extLst>
            <a:ext uri="{FF2B5EF4-FFF2-40B4-BE49-F238E27FC236}">
              <a16:creationId xmlns:a16="http://schemas.microsoft.com/office/drawing/2014/main" id="{28A4E9B0-5A40-4192-BE01-8C368805A8A1}"/>
            </a:ext>
          </a:extLst>
        </xdr:cNvPr>
        <xdr:cNvSpPr/>
      </xdr:nvSpPr>
      <xdr:spPr>
        <a:xfrm>
          <a:off x="1079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B30C8172-B240-4D3B-AE0B-549106B5D6C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82F3B33F-8D34-4F98-984A-C96BE0D468E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22CA2DB8-35A4-4BCB-BD5B-84A9A74B187C}"/>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E9956587-F48C-4263-9D27-558AC61D2C5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3" name="テキスト ボックス 322">
          <a:extLst>
            <a:ext uri="{FF2B5EF4-FFF2-40B4-BE49-F238E27FC236}">
              <a16:creationId xmlns:a16="http://schemas.microsoft.com/office/drawing/2014/main" id="{E4705633-D7D9-40D7-95EA-3A18A5929CBF}"/>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152763</xdr:rowOff>
    </xdr:from>
    <xdr:to>
      <xdr:col>24</xdr:col>
      <xdr:colOff>114300</xdr:colOff>
      <xdr:row>104</xdr:row>
      <xdr:rowOff>82913</xdr:rowOff>
    </xdr:to>
    <xdr:sp macro="" textlink="">
      <xdr:nvSpPr>
        <xdr:cNvPr id="324" name="楕円 323">
          <a:extLst>
            <a:ext uri="{FF2B5EF4-FFF2-40B4-BE49-F238E27FC236}">
              <a16:creationId xmlns:a16="http://schemas.microsoft.com/office/drawing/2014/main" id="{7D09F02A-A5CE-4D26-8329-7F0536A3B99B}"/>
            </a:ext>
          </a:extLst>
        </xdr:cNvPr>
        <xdr:cNvSpPr/>
      </xdr:nvSpPr>
      <xdr:spPr>
        <a:xfrm>
          <a:off x="4584700" y="1781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4190</xdr:rowOff>
    </xdr:from>
    <xdr:ext cx="405111" cy="259045"/>
    <xdr:sp macro="" textlink="">
      <xdr:nvSpPr>
        <xdr:cNvPr id="325" name="【市民会館】&#10;有形固定資産減価償却率該当値テキスト">
          <a:extLst>
            <a:ext uri="{FF2B5EF4-FFF2-40B4-BE49-F238E27FC236}">
              <a16:creationId xmlns:a16="http://schemas.microsoft.com/office/drawing/2014/main" id="{5B723A7B-1C1C-4A09-862B-621D5B98E343}"/>
            </a:ext>
          </a:extLst>
        </xdr:cNvPr>
        <xdr:cNvSpPr txBox="1"/>
      </xdr:nvSpPr>
      <xdr:spPr>
        <a:xfrm>
          <a:off x="4673600" y="17663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120106</xdr:rowOff>
    </xdr:from>
    <xdr:to>
      <xdr:col>20</xdr:col>
      <xdr:colOff>38100</xdr:colOff>
      <xdr:row>104</xdr:row>
      <xdr:rowOff>50256</xdr:rowOff>
    </xdr:to>
    <xdr:sp macro="" textlink="">
      <xdr:nvSpPr>
        <xdr:cNvPr id="326" name="楕円 325">
          <a:extLst>
            <a:ext uri="{FF2B5EF4-FFF2-40B4-BE49-F238E27FC236}">
              <a16:creationId xmlns:a16="http://schemas.microsoft.com/office/drawing/2014/main" id="{E1FB71EB-BA62-42D4-B492-AE6FE3887A5B}"/>
            </a:ext>
          </a:extLst>
        </xdr:cNvPr>
        <xdr:cNvSpPr/>
      </xdr:nvSpPr>
      <xdr:spPr>
        <a:xfrm>
          <a:off x="3746500" y="1777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170906</xdr:rowOff>
    </xdr:from>
    <xdr:to>
      <xdr:col>24</xdr:col>
      <xdr:colOff>63500</xdr:colOff>
      <xdr:row>104</xdr:row>
      <xdr:rowOff>32113</xdr:rowOff>
    </xdr:to>
    <xdr:cxnSp macro="">
      <xdr:nvCxnSpPr>
        <xdr:cNvPr id="327" name="直線コネクタ 326">
          <a:extLst>
            <a:ext uri="{FF2B5EF4-FFF2-40B4-BE49-F238E27FC236}">
              <a16:creationId xmlns:a16="http://schemas.microsoft.com/office/drawing/2014/main" id="{1AAD1D75-BC80-4B37-8C05-F4EDFC5576BB}"/>
            </a:ext>
          </a:extLst>
        </xdr:cNvPr>
        <xdr:cNvCxnSpPr/>
      </xdr:nvCxnSpPr>
      <xdr:spPr>
        <a:xfrm>
          <a:off x="3797300" y="1783025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72752</xdr:rowOff>
    </xdr:from>
    <xdr:to>
      <xdr:col>15</xdr:col>
      <xdr:colOff>101600</xdr:colOff>
      <xdr:row>104</xdr:row>
      <xdr:rowOff>2902</xdr:rowOff>
    </xdr:to>
    <xdr:sp macro="" textlink="">
      <xdr:nvSpPr>
        <xdr:cNvPr id="328" name="楕円 327">
          <a:extLst>
            <a:ext uri="{FF2B5EF4-FFF2-40B4-BE49-F238E27FC236}">
              <a16:creationId xmlns:a16="http://schemas.microsoft.com/office/drawing/2014/main" id="{3C5B591F-04ED-479B-933E-0CA26DB8FF65}"/>
            </a:ext>
          </a:extLst>
        </xdr:cNvPr>
        <xdr:cNvSpPr/>
      </xdr:nvSpPr>
      <xdr:spPr>
        <a:xfrm>
          <a:off x="2857500" y="1773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123552</xdr:rowOff>
    </xdr:from>
    <xdr:to>
      <xdr:col>19</xdr:col>
      <xdr:colOff>177800</xdr:colOff>
      <xdr:row>103</xdr:row>
      <xdr:rowOff>170906</xdr:rowOff>
    </xdr:to>
    <xdr:cxnSp macro="">
      <xdr:nvCxnSpPr>
        <xdr:cNvPr id="329" name="直線コネクタ 328">
          <a:extLst>
            <a:ext uri="{FF2B5EF4-FFF2-40B4-BE49-F238E27FC236}">
              <a16:creationId xmlns:a16="http://schemas.microsoft.com/office/drawing/2014/main" id="{B28504DA-43AD-45E6-96A4-0CF8F19EF072}"/>
            </a:ext>
          </a:extLst>
        </xdr:cNvPr>
        <xdr:cNvCxnSpPr/>
      </xdr:nvCxnSpPr>
      <xdr:spPr>
        <a:xfrm>
          <a:off x="2908300" y="17782902"/>
          <a:ext cx="8890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162561</xdr:rowOff>
    </xdr:from>
    <xdr:to>
      <xdr:col>10</xdr:col>
      <xdr:colOff>165100</xdr:colOff>
      <xdr:row>103</xdr:row>
      <xdr:rowOff>92711</xdr:rowOff>
    </xdr:to>
    <xdr:sp macro="" textlink="">
      <xdr:nvSpPr>
        <xdr:cNvPr id="330" name="楕円 329">
          <a:extLst>
            <a:ext uri="{FF2B5EF4-FFF2-40B4-BE49-F238E27FC236}">
              <a16:creationId xmlns:a16="http://schemas.microsoft.com/office/drawing/2014/main" id="{44C35A94-302B-4F86-82C9-BF30CABB79DA}"/>
            </a:ext>
          </a:extLst>
        </xdr:cNvPr>
        <xdr:cNvSpPr/>
      </xdr:nvSpPr>
      <xdr:spPr>
        <a:xfrm>
          <a:off x="1968500" y="1765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41911</xdr:rowOff>
    </xdr:from>
    <xdr:to>
      <xdr:col>15</xdr:col>
      <xdr:colOff>50800</xdr:colOff>
      <xdr:row>103</xdr:row>
      <xdr:rowOff>123552</xdr:rowOff>
    </xdr:to>
    <xdr:cxnSp macro="">
      <xdr:nvCxnSpPr>
        <xdr:cNvPr id="331" name="直線コネクタ 330">
          <a:extLst>
            <a:ext uri="{FF2B5EF4-FFF2-40B4-BE49-F238E27FC236}">
              <a16:creationId xmlns:a16="http://schemas.microsoft.com/office/drawing/2014/main" id="{439C4D06-4755-44A9-9B2E-47478DE78AB0}"/>
            </a:ext>
          </a:extLst>
        </xdr:cNvPr>
        <xdr:cNvCxnSpPr/>
      </xdr:nvCxnSpPr>
      <xdr:spPr>
        <a:xfrm>
          <a:off x="2019300" y="17701261"/>
          <a:ext cx="889000" cy="81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126637</xdr:rowOff>
    </xdr:from>
    <xdr:to>
      <xdr:col>6</xdr:col>
      <xdr:colOff>38100</xdr:colOff>
      <xdr:row>103</xdr:row>
      <xdr:rowOff>56787</xdr:rowOff>
    </xdr:to>
    <xdr:sp macro="" textlink="">
      <xdr:nvSpPr>
        <xdr:cNvPr id="332" name="楕円 331">
          <a:extLst>
            <a:ext uri="{FF2B5EF4-FFF2-40B4-BE49-F238E27FC236}">
              <a16:creationId xmlns:a16="http://schemas.microsoft.com/office/drawing/2014/main" id="{41591425-8354-4F68-A7C1-3255DFFE0BB4}"/>
            </a:ext>
          </a:extLst>
        </xdr:cNvPr>
        <xdr:cNvSpPr/>
      </xdr:nvSpPr>
      <xdr:spPr>
        <a:xfrm>
          <a:off x="1079500" y="1761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5987</xdr:rowOff>
    </xdr:from>
    <xdr:to>
      <xdr:col>10</xdr:col>
      <xdr:colOff>114300</xdr:colOff>
      <xdr:row>103</xdr:row>
      <xdr:rowOff>41911</xdr:rowOff>
    </xdr:to>
    <xdr:cxnSp macro="">
      <xdr:nvCxnSpPr>
        <xdr:cNvPr id="333" name="直線コネクタ 332">
          <a:extLst>
            <a:ext uri="{FF2B5EF4-FFF2-40B4-BE49-F238E27FC236}">
              <a16:creationId xmlns:a16="http://schemas.microsoft.com/office/drawing/2014/main" id="{46CADA9D-DF16-4E7C-8F77-5542E68DBECB}"/>
            </a:ext>
          </a:extLst>
        </xdr:cNvPr>
        <xdr:cNvCxnSpPr/>
      </xdr:nvCxnSpPr>
      <xdr:spPr>
        <a:xfrm>
          <a:off x="1130300" y="17665337"/>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16890</xdr:rowOff>
    </xdr:from>
    <xdr:ext cx="405111" cy="259045"/>
    <xdr:sp macro="" textlink="">
      <xdr:nvSpPr>
        <xdr:cNvPr id="334" name="n_1aveValue【市民会館】&#10;有形固定資産減価償却率">
          <a:extLst>
            <a:ext uri="{FF2B5EF4-FFF2-40B4-BE49-F238E27FC236}">
              <a16:creationId xmlns:a16="http://schemas.microsoft.com/office/drawing/2014/main" id="{E94D0D82-A1FE-4451-BD14-37364A6B1F57}"/>
            </a:ext>
          </a:extLst>
        </xdr:cNvPr>
        <xdr:cNvSpPr txBox="1"/>
      </xdr:nvSpPr>
      <xdr:spPr>
        <a:xfrm>
          <a:off x="35820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129557</xdr:rowOff>
    </xdr:from>
    <xdr:ext cx="405111" cy="259045"/>
    <xdr:sp macro="" textlink="">
      <xdr:nvSpPr>
        <xdr:cNvPr id="335" name="n_2aveValue【市民会館】&#10;有形固定資産減価償却率">
          <a:extLst>
            <a:ext uri="{FF2B5EF4-FFF2-40B4-BE49-F238E27FC236}">
              <a16:creationId xmlns:a16="http://schemas.microsoft.com/office/drawing/2014/main" id="{D04E6866-71B7-43FD-9237-314D8AE1DCDC}"/>
            </a:ext>
          </a:extLst>
        </xdr:cNvPr>
        <xdr:cNvSpPr txBox="1"/>
      </xdr:nvSpPr>
      <xdr:spPr>
        <a:xfrm>
          <a:off x="27057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85470</xdr:rowOff>
    </xdr:from>
    <xdr:ext cx="405111" cy="259045"/>
    <xdr:sp macro="" textlink="">
      <xdr:nvSpPr>
        <xdr:cNvPr id="336" name="n_3aveValue【市民会館】&#10;有形固定資産減価償却率">
          <a:extLst>
            <a:ext uri="{FF2B5EF4-FFF2-40B4-BE49-F238E27FC236}">
              <a16:creationId xmlns:a16="http://schemas.microsoft.com/office/drawing/2014/main" id="{390F9D55-9C76-4917-80FE-4BD18873C25D}"/>
            </a:ext>
          </a:extLst>
        </xdr:cNvPr>
        <xdr:cNvSpPr txBox="1"/>
      </xdr:nvSpPr>
      <xdr:spPr>
        <a:xfrm>
          <a:off x="1816744" y="1808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49547</xdr:rowOff>
    </xdr:from>
    <xdr:ext cx="405111" cy="259045"/>
    <xdr:sp macro="" textlink="">
      <xdr:nvSpPr>
        <xdr:cNvPr id="337" name="n_4aveValue【市民会館】&#10;有形固定資産減価償却率">
          <a:extLst>
            <a:ext uri="{FF2B5EF4-FFF2-40B4-BE49-F238E27FC236}">
              <a16:creationId xmlns:a16="http://schemas.microsoft.com/office/drawing/2014/main" id="{A82EA7E8-3419-40AC-99CE-945509D15B08}"/>
            </a:ext>
          </a:extLst>
        </xdr:cNvPr>
        <xdr:cNvSpPr txBox="1"/>
      </xdr:nvSpPr>
      <xdr:spPr>
        <a:xfrm>
          <a:off x="927744" y="180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66783</xdr:rowOff>
    </xdr:from>
    <xdr:ext cx="405111" cy="259045"/>
    <xdr:sp macro="" textlink="">
      <xdr:nvSpPr>
        <xdr:cNvPr id="338" name="n_1mainValue【市民会館】&#10;有形固定資産減価償却率">
          <a:extLst>
            <a:ext uri="{FF2B5EF4-FFF2-40B4-BE49-F238E27FC236}">
              <a16:creationId xmlns:a16="http://schemas.microsoft.com/office/drawing/2014/main" id="{3B848EA1-6D06-4245-866E-6AC9358663FA}"/>
            </a:ext>
          </a:extLst>
        </xdr:cNvPr>
        <xdr:cNvSpPr txBox="1"/>
      </xdr:nvSpPr>
      <xdr:spPr>
        <a:xfrm>
          <a:off x="3582044" y="1755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19429</xdr:rowOff>
    </xdr:from>
    <xdr:ext cx="405111" cy="259045"/>
    <xdr:sp macro="" textlink="">
      <xdr:nvSpPr>
        <xdr:cNvPr id="339" name="n_2mainValue【市民会館】&#10;有形固定資産減価償却率">
          <a:extLst>
            <a:ext uri="{FF2B5EF4-FFF2-40B4-BE49-F238E27FC236}">
              <a16:creationId xmlns:a16="http://schemas.microsoft.com/office/drawing/2014/main" id="{61FB95C6-A027-4694-B53B-9B780C155B42}"/>
            </a:ext>
          </a:extLst>
        </xdr:cNvPr>
        <xdr:cNvSpPr txBox="1"/>
      </xdr:nvSpPr>
      <xdr:spPr>
        <a:xfrm>
          <a:off x="2705744" y="17507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109238</xdr:rowOff>
    </xdr:from>
    <xdr:ext cx="405111" cy="259045"/>
    <xdr:sp macro="" textlink="">
      <xdr:nvSpPr>
        <xdr:cNvPr id="340" name="n_3mainValue【市民会館】&#10;有形固定資産減価償却率">
          <a:extLst>
            <a:ext uri="{FF2B5EF4-FFF2-40B4-BE49-F238E27FC236}">
              <a16:creationId xmlns:a16="http://schemas.microsoft.com/office/drawing/2014/main" id="{D929DA8B-B471-45C8-B0D5-4A3B12BB4E44}"/>
            </a:ext>
          </a:extLst>
        </xdr:cNvPr>
        <xdr:cNvSpPr txBox="1"/>
      </xdr:nvSpPr>
      <xdr:spPr>
        <a:xfrm>
          <a:off x="1816744" y="1742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73314</xdr:rowOff>
    </xdr:from>
    <xdr:ext cx="405111" cy="259045"/>
    <xdr:sp macro="" textlink="">
      <xdr:nvSpPr>
        <xdr:cNvPr id="341" name="n_4mainValue【市民会館】&#10;有形固定資産減価償却率">
          <a:extLst>
            <a:ext uri="{FF2B5EF4-FFF2-40B4-BE49-F238E27FC236}">
              <a16:creationId xmlns:a16="http://schemas.microsoft.com/office/drawing/2014/main" id="{47FBB17D-8A35-47FA-BB86-FB1FAEDA9121}"/>
            </a:ext>
          </a:extLst>
        </xdr:cNvPr>
        <xdr:cNvSpPr txBox="1"/>
      </xdr:nvSpPr>
      <xdr:spPr>
        <a:xfrm>
          <a:off x="927744" y="17389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2" name="正方形/長方形 341">
          <a:extLst>
            <a:ext uri="{FF2B5EF4-FFF2-40B4-BE49-F238E27FC236}">
              <a16:creationId xmlns:a16="http://schemas.microsoft.com/office/drawing/2014/main" id="{6AAA8F63-049E-434B-A004-6049E236F46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3" name="正方形/長方形 342">
          <a:extLst>
            <a:ext uri="{FF2B5EF4-FFF2-40B4-BE49-F238E27FC236}">
              <a16:creationId xmlns:a16="http://schemas.microsoft.com/office/drawing/2014/main" id="{09C748E2-B4B1-474A-A746-1872FC13560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4" name="正方形/長方形 343">
          <a:extLst>
            <a:ext uri="{FF2B5EF4-FFF2-40B4-BE49-F238E27FC236}">
              <a16:creationId xmlns:a16="http://schemas.microsoft.com/office/drawing/2014/main" id="{DA67596D-A7C2-4EB2-9C8D-4CD4A1F44A5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5" name="正方形/長方形 344">
          <a:extLst>
            <a:ext uri="{FF2B5EF4-FFF2-40B4-BE49-F238E27FC236}">
              <a16:creationId xmlns:a16="http://schemas.microsoft.com/office/drawing/2014/main" id="{B3B6CC5A-6D72-440D-9423-32145120879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6" name="正方形/長方形 345">
          <a:extLst>
            <a:ext uri="{FF2B5EF4-FFF2-40B4-BE49-F238E27FC236}">
              <a16:creationId xmlns:a16="http://schemas.microsoft.com/office/drawing/2014/main" id="{FF7D79DB-8A9F-4D22-8ADE-FA43620C5BA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7" name="正方形/長方形 346">
          <a:extLst>
            <a:ext uri="{FF2B5EF4-FFF2-40B4-BE49-F238E27FC236}">
              <a16:creationId xmlns:a16="http://schemas.microsoft.com/office/drawing/2014/main" id="{4BF98392-94D8-4321-A5C9-B7A557782CE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8" name="正方形/長方形 347">
          <a:extLst>
            <a:ext uri="{FF2B5EF4-FFF2-40B4-BE49-F238E27FC236}">
              <a16:creationId xmlns:a16="http://schemas.microsoft.com/office/drawing/2014/main" id="{3A679519-5D9E-422D-BB0B-8812B506F85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9" name="正方形/長方形 348">
          <a:extLst>
            <a:ext uri="{FF2B5EF4-FFF2-40B4-BE49-F238E27FC236}">
              <a16:creationId xmlns:a16="http://schemas.microsoft.com/office/drawing/2014/main" id="{B8909304-9B8F-4DEB-AE54-A192371B1FD3}"/>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50" name="テキスト ボックス 349">
          <a:extLst>
            <a:ext uri="{FF2B5EF4-FFF2-40B4-BE49-F238E27FC236}">
              <a16:creationId xmlns:a16="http://schemas.microsoft.com/office/drawing/2014/main" id="{A5C3981E-8E4C-4BD7-A84F-2F2B1A91E92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1" name="直線コネクタ 350">
          <a:extLst>
            <a:ext uri="{FF2B5EF4-FFF2-40B4-BE49-F238E27FC236}">
              <a16:creationId xmlns:a16="http://schemas.microsoft.com/office/drawing/2014/main" id="{A09C98A4-235D-43DA-856E-50D9B24C3C4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2" name="直線コネクタ 351">
          <a:extLst>
            <a:ext uri="{FF2B5EF4-FFF2-40B4-BE49-F238E27FC236}">
              <a16:creationId xmlns:a16="http://schemas.microsoft.com/office/drawing/2014/main" id="{FFA7EBEC-A33C-47F4-B560-1DE24B368D26}"/>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3" name="テキスト ボックス 352">
          <a:extLst>
            <a:ext uri="{FF2B5EF4-FFF2-40B4-BE49-F238E27FC236}">
              <a16:creationId xmlns:a16="http://schemas.microsoft.com/office/drawing/2014/main" id="{F32C476F-813E-40CC-ABF3-F059C7D781BB}"/>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4" name="直線コネクタ 353">
          <a:extLst>
            <a:ext uri="{FF2B5EF4-FFF2-40B4-BE49-F238E27FC236}">
              <a16:creationId xmlns:a16="http://schemas.microsoft.com/office/drawing/2014/main" id="{316E000C-10C3-4BF2-A174-DD486C37E923}"/>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5" name="テキスト ボックス 354">
          <a:extLst>
            <a:ext uri="{FF2B5EF4-FFF2-40B4-BE49-F238E27FC236}">
              <a16:creationId xmlns:a16="http://schemas.microsoft.com/office/drawing/2014/main" id="{73CEFBF5-9935-46ED-85B8-9766A88869D3}"/>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6" name="直線コネクタ 355">
          <a:extLst>
            <a:ext uri="{FF2B5EF4-FFF2-40B4-BE49-F238E27FC236}">
              <a16:creationId xmlns:a16="http://schemas.microsoft.com/office/drawing/2014/main" id="{2D65635F-2801-4812-A2F0-3165301B3BEC}"/>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7" name="テキスト ボックス 356">
          <a:extLst>
            <a:ext uri="{FF2B5EF4-FFF2-40B4-BE49-F238E27FC236}">
              <a16:creationId xmlns:a16="http://schemas.microsoft.com/office/drawing/2014/main" id="{B0A2ED8B-7A8A-45F6-A950-BD3F23BC7A7E}"/>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8" name="直線コネクタ 357">
          <a:extLst>
            <a:ext uri="{FF2B5EF4-FFF2-40B4-BE49-F238E27FC236}">
              <a16:creationId xmlns:a16="http://schemas.microsoft.com/office/drawing/2014/main" id="{5B52CAA0-C37A-44A7-88D7-71ACF3EFA469}"/>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9" name="テキスト ボックス 358">
          <a:extLst>
            <a:ext uri="{FF2B5EF4-FFF2-40B4-BE49-F238E27FC236}">
              <a16:creationId xmlns:a16="http://schemas.microsoft.com/office/drawing/2014/main" id="{A54A20FE-BC6B-4ECA-9C3A-645ECBB6ABAD}"/>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60" name="直線コネクタ 359">
          <a:extLst>
            <a:ext uri="{FF2B5EF4-FFF2-40B4-BE49-F238E27FC236}">
              <a16:creationId xmlns:a16="http://schemas.microsoft.com/office/drawing/2014/main" id="{278A5E55-C5B8-4DC7-9F4D-31CB980CABF5}"/>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61" name="テキスト ボックス 360">
          <a:extLst>
            <a:ext uri="{FF2B5EF4-FFF2-40B4-BE49-F238E27FC236}">
              <a16:creationId xmlns:a16="http://schemas.microsoft.com/office/drawing/2014/main" id="{F9BD863F-909D-4CDC-8A77-6537507FB35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2" name="直線コネクタ 361">
          <a:extLst>
            <a:ext uri="{FF2B5EF4-FFF2-40B4-BE49-F238E27FC236}">
              <a16:creationId xmlns:a16="http://schemas.microsoft.com/office/drawing/2014/main" id="{97E85F5C-A1CF-400F-BFB7-383BC272A83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3" name="テキスト ボックス 362">
          <a:extLst>
            <a:ext uri="{FF2B5EF4-FFF2-40B4-BE49-F238E27FC236}">
              <a16:creationId xmlns:a16="http://schemas.microsoft.com/office/drawing/2014/main" id="{8D6C3EBC-2490-42CA-935E-B6E87C7C6A02}"/>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4" name="【市民会館】&#10;一人当たり面積グラフ枠">
          <a:extLst>
            <a:ext uri="{FF2B5EF4-FFF2-40B4-BE49-F238E27FC236}">
              <a16:creationId xmlns:a16="http://schemas.microsoft.com/office/drawing/2014/main" id="{26A6317C-1901-44B0-A919-6F7CC3A1182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58674</xdr:rowOff>
    </xdr:from>
    <xdr:to>
      <xdr:col>54</xdr:col>
      <xdr:colOff>189865</xdr:colOff>
      <xdr:row>108</xdr:row>
      <xdr:rowOff>99822</xdr:rowOff>
    </xdr:to>
    <xdr:cxnSp macro="">
      <xdr:nvCxnSpPr>
        <xdr:cNvPr id="365" name="直線コネクタ 364">
          <a:extLst>
            <a:ext uri="{FF2B5EF4-FFF2-40B4-BE49-F238E27FC236}">
              <a16:creationId xmlns:a16="http://schemas.microsoft.com/office/drawing/2014/main" id="{02DD37DE-6428-4422-A7D2-DD777D2734FD}"/>
            </a:ext>
          </a:extLst>
        </xdr:cNvPr>
        <xdr:cNvCxnSpPr/>
      </xdr:nvCxnSpPr>
      <xdr:spPr>
        <a:xfrm flipV="1">
          <a:off x="10476865" y="17203674"/>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103649</xdr:rowOff>
    </xdr:from>
    <xdr:ext cx="469744" cy="259045"/>
    <xdr:sp macro="" textlink="">
      <xdr:nvSpPr>
        <xdr:cNvPr id="366" name="【市民会館】&#10;一人当たり面積最小値テキスト">
          <a:extLst>
            <a:ext uri="{FF2B5EF4-FFF2-40B4-BE49-F238E27FC236}">
              <a16:creationId xmlns:a16="http://schemas.microsoft.com/office/drawing/2014/main" id="{2C3B9138-5165-4269-A58D-680623CA824C}"/>
            </a:ext>
          </a:extLst>
        </xdr:cNvPr>
        <xdr:cNvSpPr txBox="1"/>
      </xdr:nvSpPr>
      <xdr:spPr>
        <a:xfrm>
          <a:off x="10515600" y="1862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99822</xdr:rowOff>
    </xdr:from>
    <xdr:to>
      <xdr:col>55</xdr:col>
      <xdr:colOff>88900</xdr:colOff>
      <xdr:row>108</xdr:row>
      <xdr:rowOff>99822</xdr:rowOff>
    </xdr:to>
    <xdr:cxnSp macro="">
      <xdr:nvCxnSpPr>
        <xdr:cNvPr id="367" name="直線コネクタ 366">
          <a:extLst>
            <a:ext uri="{FF2B5EF4-FFF2-40B4-BE49-F238E27FC236}">
              <a16:creationId xmlns:a16="http://schemas.microsoft.com/office/drawing/2014/main" id="{20AE1A5F-430F-4B63-B9A0-68660E00BF08}"/>
            </a:ext>
          </a:extLst>
        </xdr:cNvPr>
        <xdr:cNvCxnSpPr/>
      </xdr:nvCxnSpPr>
      <xdr:spPr>
        <a:xfrm>
          <a:off x="10388600" y="1861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5351</xdr:rowOff>
    </xdr:from>
    <xdr:ext cx="469744" cy="259045"/>
    <xdr:sp macro="" textlink="">
      <xdr:nvSpPr>
        <xdr:cNvPr id="368" name="【市民会館】&#10;一人当たり面積最大値テキスト">
          <a:extLst>
            <a:ext uri="{FF2B5EF4-FFF2-40B4-BE49-F238E27FC236}">
              <a16:creationId xmlns:a16="http://schemas.microsoft.com/office/drawing/2014/main" id="{F8EFE6C4-0A12-4AA8-9047-6E1C8F202965}"/>
            </a:ext>
          </a:extLst>
        </xdr:cNvPr>
        <xdr:cNvSpPr txBox="1"/>
      </xdr:nvSpPr>
      <xdr:spPr>
        <a:xfrm>
          <a:off x="10515600" y="1697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58674</xdr:rowOff>
    </xdr:from>
    <xdr:to>
      <xdr:col>55</xdr:col>
      <xdr:colOff>88900</xdr:colOff>
      <xdr:row>100</xdr:row>
      <xdr:rowOff>58674</xdr:rowOff>
    </xdr:to>
    <xdr:cxnSp macro="">
      <xdr:nvCxnSpPr>
        <xdr:cNvPr id="369" name="直線コネクタ 368">
          <a:extLst>
            <a:ext uri="{FF2B5EF4-FFF2-40B4-BE49-F238E27FC236}">
              <a16:creationId xmlns:a16="http://schemas.microsoft.com/office/drawing/2014/main" id="{ABC15AC6-A300-46BB-889C-C33AA175758B}"/>
            </a:ext>
          </a:extLst>
        </xdr:cNvPr>
        <xdr:cNvCxnSpPr/>
      </xdr:nvCxnSpPr>
      <xdr:spPr>
        <a:xfrm>
          <a:off x="10388600" y="17203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1415</xdr:rowOff>
    </xdr:from>
    <xdr:ext cx="469744" cy="259045"/>
    <xdr:sp macro="" textlink="">
      <xdr:nvSpPr>
        <xdr:cNvPr id="370" name="【市民会館】&#10;一人当たり面積平均値テキスト">
          <a:extLst>
            <a:ext uri="{FF2B5EF4-FFF2-40B4-BE49-F238E27FC236}">
              <a16:creationId xmlns:a16="http://schemas.microsoft.com/office/drawing/2014/main" id="{71430869-BC94-4602-8E20-DC83493B0887}"/>
            </a:ext>
          </a:extLst>
        </xdr:cNvPr>
        <xdr:cNvSpPr txBox="1"/>
      </xdr:nvSpPr>
      <xdr:spPr>
        <a:xfrm>
          <a:off x="10515600" y="18175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149988</xdr:rowOff>
    </xdr:from>
    <xdr:to>
      <xdr:col>55</xdr:col>
      <xdr:colOff>50800</xdr:colOff>
      <xdr:row>107</xdr:row>
      <xdr:rowOff>80138</xdr:rowOff>
    </xdr:to>
    <xdr:sp macro="" textlink="">
      <xdr:nvSpPr>
        <xdr:cNvPr id="371" name="フローチャート: 判断 370">
          <a:extLst>
            <a:ext uri="{FF2B5EF4-FFF2-40B4-BE49-F238E27FC236}">
              <a16:creationId xmlns:a16="http://schemas.microsoft.com/office/drawing/2014/main" id="{6246F95C-130B-424B-9B8B-2BD5F816E62E}"/>
            </a:ext>
          </a:extLst>
        </xdr:cNvPr>
        <xdr:cNvSpPr/>
      </xdr:nvSpPr>
      <xdr:spPr>
        <a:xfrm>
          <a:off x="10426700" y="1832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133986</xdr:rowOff>
    </xdr:from>
    <xdr:to>
      <xdr:col>50</xdr:col>
      <xdr:colOff>165100</xdr:colOff>
      <xdr:row>107</xdr:row>
      <xdr:rowOff>64136</xdr:rowOff>
    </xdr:to>
    <xdr:sp macro="" textlink="">
      <xdr:nvSpPr>
        <xdr:cNvPr id="372" name="フローチャート: 判断 371">
          <a:extLst>
            <a:ext uri="{FF2B5EF4-FFF2-40B4-BE49-F238E27FC236}">
              <a16:creationId xmlns:a16="http://schemas.microsoft.com/office/drawing/2014/main" id="{19D3440F-0715-4A0F-A499-0C294791BC5D}"/>
            </a:ext>
          </a:extLst>
        </xdr:cNvPr>
        <xdr:cNvSpPr/>
      </xdr:nvSpPr>
      <xdr:spPr>
        <a:xfrm>
          <a:off x="9588500" y="1830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373" name="フローチャート: 判断 372">
          <a:extLst>
            <a:ext uri="{FF2B5EF4-FFF2-40B4-BE49-F238E27FC236}">
              <a16:creationId xmlns:a16="http://schemas.microsoft.com/office/drawing/2014/main" id="{4CAF4CA2-675E-4320-8829-9C02CD35C34F}"/>
            </a:ext>
          </a:extLst>
        </xdr:cNvPr>
        <xdr:cNvSpPr/>
      </xdr:nvSpPr>
      <xdr:spPr>
        <a:xfrm>
          <a:off x="8699500" y="183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150749</xdr:rowOff>
    </xdr:from>
    <xdr:to>
      <xdr:col>41</xdr:col>
      <xdr:colOff>101600</xdr:colOff>
      <xdr:row>107</xdr:row>
      <xdr:rowOff>80899</xdr:rowOff>
    </xdr:to>
    <xdr:sp macro="" textlink="">
      <xdr:nvSpPr>
        <xdr:cNvPr id="374" name="フローチャート: 判断 373">
          <a:extLst>
            <a:ext uri="{FF2B5EF4-FFF2-40B4-BE49-F238E27FC236}">
              <a16:creationId xmlns:a16="http://schemas.microsoft.com/office/drawing/2014/main" id="{57F0C681-986C-4316-95B4-03812580611B}"/>
            </a:ext>
          </a:extLst>
        </xdr:cNvPr>
        <xdr:cNvSpPr/>
      </xdr:nvSpPr>
      <xdr:spPr>
        <a:xfrm>
          <a:off x="7810500" y="1832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4826</xdr:rowOff>
    </xdr:from>
    <xdr:to>
      <xdr:col>36</xdr:col>
      <xdr:colOff>165100</xdr:colOff>
      <xdr:row>107</xdr:row>
      <xdr:rowOff>106426</xdr:rowOff>
    </xdr:to>
    <xdr:sp macro="" textlink="">
      <xdr:nvSpPr>
        <xdr:cNvPr id="375" name="フローチャート: 判断 374">
          <a:extLst>
            <a:ext uri="{FF2B5EF4-FFF2-40B4-BE49-F238E27FC236}">
              <a16:creationId xmlns:a16="http://schemas.microsoft.com/office/drawing/2014/main" id="{F7C2093C-3793-4DB8-9083-A66B7C29476A}"/>
            </a:ext>
          </a:extLst>
        </xdr:cNvPr>
        <xdr:cNvSpPr/>
      </xdr:nvSpPr>
      <xdr:spPr>
        <a:xfrm>
          <a:off x="6921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A4EDB255-42D7-43E8-B384-8BC1D24C521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421B4686-A8E5-409C-99D9-F5A6A355AB5D}"/>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CCBC0D66-17FD-423A-A395-E5E2D19DF86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5181BCC3-F26C-4B18-ABFA-235B660DC94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8387003A-448E-4FAA-A184-B6A09B56E6E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12446</xdr:rowOff>
    </xdr:from>
    <xdr:to>
      <xdr:col>55</xdr:col>
      <xdr:colOff>50800</xdr:colOff>
      <xdr:row>107</xdr:row>
      <xdr:rowOff>114046</xdr:rowOff>
    </xdr:to>
    <xdr:sp macro="" textlink="">
      <xdr:nvSpPr>
        <xdr:cNvPr id="381" name="楕円 380">
          <a:extLst>
            <a:ext uri="{FF2B5EF4-FFF2-40B4-BE49-F238E27FC236}">
              <a16:creationId xmlns:a16="http://schemas.microsoft.com/office/drawing/2014/main" id="{5BCDA867-C0D0-4F80-B895-4F56B8548E20}"/>
            </a:ext>
          </a:extLst>
        </xdr:cNvPr>
        <xdr:cNvSpPr/>
      </xdr:nvSpPr>
      <xdr:spPr>
        <a:xfrm>
          <a:off x="10426700" y="1835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162323</xdr:rowOff>
    </xdr:from>
    <xdr:ext cx="469744" cy="259045"/>
    <xdr:sp macro="" textlink="">
      <xdr:nvSpPr>
        <xdr:cNvPr id="382" name="【市民会館】&#10;一人当たり面積該当値テキスト">
          <a:extLst>
            <a:ext uri="{FF2B5EF4-FFF2-40B4-BE49-F238E27FC236}">
              <a16:creationId xmlns:a16="http://schemas.microsoft.com/office/drawing/2014/main" id="{B3B3290B-9457-43A4-BAB1-7F77A889978E}"/>
            </a:ext>
          </a:extLst>
        </xdr:cNvPr>
        <xdr:cNvSpPr txBox="1"/>
      </xdr:nvSpPr>
      <xdr:spPr>
        <a:xfrm>
          <a:off x="10515600" y="1833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15112</xdr:rowOff>
    </xdr:from>
    <xdr:to>
      <xdr:col>50</xdr:col>
      <xdr:colOff>165100</xdr:colOff>
      <xdr:row>107</xdr:row>
      <xdr:rowOff>116712</xdr:rowOff>
    </xdr:to>
    <xdr:sp macro="" textlink="">
      <xdr:nvSpPr>
        <xdr:cNvPr id="383" name="楕円 382">
          <a:extLst>
            <a:ext uri="{FF2B5EF4-FFF2-40B4-BE49-F238E27FC236}">
              <a16:creationId xmlns:a16="http://schemas.microsoft.com/office/drawing/2014/main" id="{F93F6846-4CD4-410B-8B73-23A3789418D6}"/>
            </a:ext>
          </a:extLst>
        </xdr:cNvPr>
        <xdr:cNvSpPr/>
      </xdr:nvSpPr>
      <xdr:spPr>
        <a:xfrm>
          <a:off x="9588500" y="18360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63246</xdr:rowOff>
    </xdr:from>
    <xdr:to>
      <xdr:col>55</xdr:col>
      <xdr:colOff>0</xdr:colOff>
      <xdr:row>107</xdr:row>
      <xdr:rowOff>65912</xdr:rowOff>
    </xdr:to>
    <xdr:cxnSp macro="">
      <xdr:nvCxnSpPr>
        <xdr:cNvPr id="384" name="直線コネクタ 383">
          <a:extLst>
            <a:ext uri="{FF2B5EF4-FFF2-40B4-BE49-F238E27FC236}">
              <a16:creationId xmlns:a16="http://schemas.microsoft.com/office/drawing/2014/main" id="{ED1FDFCD-BDBE-4D4E-8801-2F658A11A5FD}"/>
            </a:ext>
          </a:extLst>
        </xdr:cNvPr>
        <xdr:cNvCxnSpPr/>
      </xdr:nvCxnSpPr>
      <xdr:spPr>
        <a:xfrm flipV="1">
          <a:off x="9639300" y="18408396"/>
          <a:ext cx="83820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142367</xdr:rowOff>
    </xdr:from>
    <xdr:to>
      <xdr:col>46</xdr:col>
      <xdr:colOff>38100</xdr:colOff>
      <xdr:row>107</xdr:row>
      <xdr:rowOff>72517</xdr:rowOff>
    </xdr:to>
    <xdr:sp macro="" textlink="">
      <xdr:nvSpPr>
        <xdr:cNvPr id="385" name="楕円 384">
          <a:extLst>
            <a:ext uri="{FF2B5EF4-FFF2-40B4-BE49-F238E27FC236}">
              <a16:creationId xmlns:a16="http://schemas.microsoft.com/office/drawing/2014/main" id="{26988F7A-27FA-435B-96EB-CBE321BF8ED5}"/>
            </a:ext>
          </a:extLst>
        </xdr:cNvPr>
        <xdr:cNvSpPr/>
      </xdr:nvSpPr>
      <xdr:spPr>
        <a:xfrm>
          <a:off x="8699500" y="1831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21717</xdr:rowOff>
    </xdr:from>
    <xdr:to>
      <xdr:col>50</xdr:col>
      <xdr:colOff>114300</xdr:colOff>
      <xdr:row>107</xdr:row>
      <xdr:rowOff>65912</xdr:rowOff>
    </xdr:to>
    <xdr:cxnSp macro="">
      <xdr:nvCxnSpPr>
        <xdr:cNvPr id="386" name="直線コネクタ 385">
          <a:extLst>
            <a:ext uri="{FF2B5EF4-FFF2-40B4-BE49-F238E27FC236}">
              <a16:creationId xmlns:a16="http://schemas.microsoft.com/office/drawing/2014/main" id="{337A583E-9D75-40C7-82E3-3C939F9A6DC7}"/>
            </a:ext>
          </a:extLst>
        </xdr:cNvPr>
        <xdr:cNvCxnSpPr/>
      </xdr:nvCxnSpPr>
      <xdr:spPr>
        <a:xfrm>
          <a:off x="8750300" y="18366867"/>
          <a:ext cx="889000" cy="44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143890</xdr:rowOff>
    </xdr:from>
    <xdr:to>
      <xdr:col>41</xdr:col>
      <xdr:colOff>101600</xdr:colOff>
      <xdr:row>107</xdr:row>
      <xdr:rowOff>74040</xdr:rowOff>
    </xdr:to>
    <xdr:sp macro="" textlink="">
      <xdr:nvSpPr>
        <xdr:cNvPr id="387" name="楕円 386">
          <a:extLst>
            <a:ext uri="{FF2B5EF4-FFF2-40B4-BE49-F238E27FC236}">
              <a16:creationId xmlns:a16="http://schemas.microsoft.com/office/drawing/2014/main" id="{7CA40D5D-69A7-4592-92D3-E3860EF2CD40}"/>
            </a:ext>
          </a:extLst>
        </xdr:cNvPr>
        <xdr:cNvSpPr/>
      </xdr:nvSpPr>
      <xdr:spPr>
        <a:xfrm>
          <a:off x="7810500" y="1831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21717</xdr:rowOff>
    </xdr:from>
    <xdr:to>
      <xdr:col>45</xdr:col>
      <xdr:colOff>177800</xdr:colOff>
      <xdr:row>107</xdr:row>
      <xdr:rowOff>23240</xdr:rowOff>
    </xdr:to>
    <xdr:cxnSp macro="">
      <xdr:nvCxnSpPr>
        <xdr:cNvPr id="388" name="直線コネクタ 387">
          <a:extLst>
            <a:ext uri="{FF2B5EF4-FFF2-40B4-BE49-F238E27FC236}">
              <a16:creationId xmlns:a16="http://schemas.microsoft.com/office/drawing/2014/main" id="{C86EC26F-C151-42E9-8586-B7B2A0742371}"/>
            </a:ext>
          </a:extLst>
        </xdr:cNvPr>
        <xdr:cNvCxnSpPr/>
      </xdr:nvCxnSpPr>
      <xdr:spPr>
        <a:xfrm flipV="1">
          <a:off x="7861300" y="18366867"/>
          <a:ext cx="889000"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147320</xdr:rowOff>
    </xdr:from>
    <xdr:to>
      <xdr:col>36</xdr:col>
      <xdr:colOff>165100</xdr:colOff>
      <xdr:row>107</xdr:row>
      <xdr:rowOff>77470</xdr:rowOff>
    </xdr:to>
    <xdr:sp macro="" textlink="">
      <xdr:nvSpPr>
        <xdr:cNvPr id="389" name="楕円 388">
          <a:extLst>
            <a:ext uri="{FF2B5EF4-FFF2-40B4-BE49-F238E27FC236}">
              <a16:creationId xmlns:a16="http://schemas.microsoft.com/office/drawing/2014/main" id="{E8FF60ED-D95E-4899-9739-F04854E254E7}"/>
            </a:ext>
          </a:extLst>
        </xdr:cNvPr>
        <xdr:cNvSpPr/>
      </xdr:nvSpPr>
      <xdr:spPr>
        <a:xfrm>
          <a:off x="6921500" y="1832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23240</xdr:rowOff>
    </xdr:from>
    <xdr:to>
      <xdr:col>41</xdr:col>
      <xdr:colOff>50800</xdr:colOff>
      <xdr:row>107</xdr:row>
      <xdr:rowOff>26670</xdr:rowOff>
    </xdr:to>
    <xdr:cxnSp macro="">
      <xdr:nvCxnSpPr>
        <xdr:cNvPr id="390" name="直線コネクタ 389">
          <a:extLst>
            <a:ext uri="{FF2B5EF4-FFF2-40B4-BE49-F238E27FC236}">
              <a16:creationId xmlns:a16="http://schemas.microsoft.com/office/drawing/2014/main" id="{54C0F7B0-D2B8-45B7-B30B-4B2340A11FCB}"/>
            </a:ext>
          </a:extLst>
        </xdr:cNvPr>
        <xdr:cNvCxnSpPr/>
      </xdr:nvCxnSpPr>
      <xdr:spPr>
        <a:xfrm flipV="1">
          <a:off x="6972300" y="18368390"/>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80663</xdr:rowOff>
    </xdr:from>
    <xdr:ext cx="469744" cy="259045"/>
    <xdr:sp macro="" textlink="">
      <xdr:nvSpPr>
        <xdr:cNvPr id="391" name="n_1aveValue【市民会館】&#10;一人当たり面積">
          <a:extLst>
            <a:ext uri="{FF2B5EF4-FFF2-40B4-BE49-F238E27FC236}">
              <a16:creationId xmlns:a16="http://schemas.microsoft.com/office/drawing/2014/main" id="{1F5B365D-85FC-40E6-96B3-649C6489306B}"/>
            </a:ext>
          </a:extLst>
        </xdr:cNvPr>
        <xdr:cNvSpPr txBox="1"/>
      </xdr:nvSpPr>
      <xdr:spPr>
        <a:xfrm>
          <a:off x="9391727" y="1808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65167</xdr:rowOff>
    </xdr:from>
    <xdr:ext cx="469744" cy="259045"/>
    <xdr:sp macro="" textlink="">
      <xdr:nvSpPr>
        <xdr:cNvPr id="392" name="n_2aveValue【市民会館】&#10;一人当たり面積">
          <a:extLst>
            <a:ext uri="{FF2B5EF4-FFF2-40B4-BE49-F238E27FC236}">
              <a16:creationId xmlns:a16="http://schemas.microsoft.com/office/drawing/2014/main" id="{E9EB2840-D981-4FD1-A333-420A65567E3B}"/>
            </a:ext>
          </a:extLst>
        </xdr:cNvPr>
        <xdr:cNvSpPr txBox="1"/>
      </xdr:nvSpPr>
      <xdr:spPr>
        <a:xfrm>
          <a:off x="8515427" y="1841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72026</xdr:rowOff>
    </xdr:from>
    <xdr:ext cx="469744" cy="259045"/>
    <xdr:sp macro="" textlink="">
      <xdr:nvSpPr>
        <xdr:cNvPr id="393" name="n_3aveValue【市民会館】&#10;一人当たり面積">
          <a:extLst>
            <a:ext uri="{FF2B5EF4-FFF2-40B4-BE49-F238E27FC236}">
              <a16:creationId xmlns:a16="http://schemas.microsoft.com/office/drawing/2014/main" id="{F458C6A3-B9C0-495B-B5F7-79EF065D712C}"/>
            </a:ext>
          </a:extLst>
        </xdr:cNvPr>
        <xdr:cNvSpPr txBox="1"/>
      </xdr:nvSpPr>
      <xdr:spPr>
        <a:xfrm>
          <a:off x="7626427" y="1841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97553</xdr:rowOff>
    </xdr:from>
    <xdr:ext cx="469744" cy="259045"/>
    <xdr:sp macro="" textlink="">
      <xdr:nvSpPr>
        <xdr:cNvPr id="394" name="n_4aveValue【市民会館】&#10;一人当たり面積">
          <a:extLst>
            <a:ext uri="{FF2B5EF4-FFF2-40B4-BE49-F238E27FC236}">
              <a16:creationId xmlns:a16="http://schemas.microsoft.com/office/drawing/2014/main" id="{242E6005-4D50-4107-92B7-C231179BAD4A}"/>
            </a:ext>
          </a:extLst>
        </xdr:cNvPr>
        <xdr:cNvSpPr txBox="1"/>
      </xdr:nvSpPr>
      <xdr:spPr>
        <a:xfrm>
          <a:off x="6737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107839</xdr:rowOff>
    </xdr:from>
    <xdr:ext cx="469744" cy="259045"/>
    <xdr:sp macro="" textlink="">
      <xdr:nvSpPr>
        <xdr:cNvPr id="395" name="n_1mainValue【市民会館】&#10;一人当たり面積">
          <a:extLst>
            <a:ext uri="{FF2B5EF4-FFF2-40B4-BE49-F238E27FC236}">
              <a16:creationId xmlns:a16="http://schemas.microsoft.com/office/drawing/2014/main" id="{76A4F267-8AE0-48CA-B386-DEA16C214693}"/>
            </a:ext>
          </a:extLst>
        </xdr:cNvPr>
        <xdr:cNvSpPr txBox="1"/>
      </xdr:nvSpPr>
      <xdr:spPr>
        <a:xfrm>
          <a:off x="9391727" y="1845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89044</xdr:rowOff>
    </xdr:from>
    <xdr:ext cx="469744" cy="259045"/>
    <xdr:sp macro="" textlink="">
      <xdr:nvSpPr>
        <xdr:cNvPr id="396" name="n_2mainValue【市民会館】&#10;一人当たり面積">
          <a:extLst>
            <a:ext uri="{FF2B5EF4-FFF2-40B4-BE49-F238E27FC236}">
              <a16:creationId xmlns:a16="http://schemas.microsoft.com/office/drawing/2014/main" id="{32D690EF-3759-466D-A723-E24D46875E5E}"/>
            </a:ext>
          </a:extLst>
        </xdr:cNvPr>
        <xdr:cNvSpPr txBox="1"/>
      </xdr:nvSpPr>
      <xdr:spPr>
        <a:xfrm>
          <a:off x="8515427" y="18091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90567</xdr:rowOff>
    </xdr:from>
    <xdr:ext cx="469744" cy="259045"/>
    <xdr:sp macro="" textlink="">
      <xdr:nvSpPr>
        <xdr:cNvPr id="397" name="n_3mainValue【市民会館】&#10;一人当たり面積">
          <a:extLst>
            <a:ext uri="{FF2B5EF4-FFF2-40B4-BE49-F238E27FC236}">
              <a16:creationId xmlns:a16="http://schemas.microsoft.com/office/drawing/2014/main" id="{FAA31572-4D49-4F85-AE71-CB208C74F8DE}"/>
            </a:ext>
          </a:extLst>
        </xdr:cNvPr>
        <xdr:cNvSpPr txBox="1"/>
      </xdr:nvSpPr>
      <xdr:spPr>
        <a:xfrm>
          <a:off x="7626427" y="1809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93997</xdr:rowOff>
    </xdr:from>
    <xdr:ext cx="469744" cy="259045"/>
    <xdr:sp macro="" textlink="">
      <xdr:nvSpPr>
        <xdr:cNvPr id="398" name="n_4mainValue【市民会館】&#10;一人当たり面積">
          <a:extLst>
            <a:ext uri="{FF2B5EF4-FFF2-40B4-BE49-F238E27FC236}">
              <a16:creationId xmlns:a16="http://schemas.microsoft.com/office/drawing/2014/main" id="{AA4863BF-13CC-4101-8C11-D4F4A5DE0C6D}"/>
            </a:ext>
          </a:extLst>
        </xdr:cNvPr>
        <xdr:cNvSpPr txBox="1"/>
      </xdr:nvSpPr>
      <xdr:spPr>
        <a:xfrm>
          <a:off x="6737427" y="1809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6B4DCB7B-76D4-4EC1-9574-A1AC855675F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5E68F0C7-4A91-4203-B400-880C4E7FBA1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CC6EC0F2-CC99-4F79-9651-CAA2E983E15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03FBCB6E-B625-40D8-8CFC-DEE56F2E2E1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2FFDCC18-8DDD-4F60-AACD-DC154649B94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0CEE94C5-09F7-40DF-BC48-706AFD4AA97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A0A08810-EDFF-40F2-B16C-8A1EA14AE76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C89CA444-313D-4812-A757-63591E25713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864B351D-8E0F-46EC-A5C4-C3433DA3650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37182C35-0DA2-4E5C-B48A-9979F0463C0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A1E57784-BA82-446D-9549-A0624564C29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0" name="直線コネクタ 409">
          <a:extLst>
            <a:ext uri="{FF2B5EF4-FFF2-40B4-BE49-F238E27FC236}">
              <a16:creationId xmlns:a16="http://schemas.microsoft.com/office/drawing/2014/main" id="{D4E18E0E-F07A-48DB-AEF4-A96B291C0DC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1" name="テキスト ボックス 410">
          <a:extLst>
            <a:ext uri="{FF2B5EF4-FFF2-40B4-BE49-F238E27FC236}">
              <a16:creationId xmlns:a16="http://schemas.microsoft.com/office/drawing/2014/main" id="{DFC1A021-F7A3-453D-8B33-5AEC3FA4EB6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2" name="直線コネクタ 411">
          <a:extLst>
            <a:ext uri="{FF2B5EF4-FFF2-40B4-BE49-F238E27FC236}">
              <a16:creationId xmlns:a16="http://schemas.microsoft.com/office/drawing/2014/main" id="{E307458F-98AF-4FD0-9767-B04C1D00B19D}"/>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3" name="テキスト ボックス 412">
          <a:extLst>
            <a:ext uri="{FF2B5EF4-FFF2-40B4-BE49-F238E27FC236}">
              <a16:creationId xmlns:a16="http://schemas.microsoft.com/office/drawing/2014/main" id="{9CB51DDF-AA51-4263-9392-491B05D70B36}"/>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4" name="直線コネクタ 413">
          <a:extLst>
            <a:ext uri="{FF2B5EF4-FFF2-40B4-BE49-F238E27FC236}">
              <a16:creationId xmlns:a16="http://schemas.microsoft.com/office/drawing/2014/main" id="{BCDAD0C1-A0C2-47B7-A3C7-E0CDB3B836C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5" name="テキスト ボックス 414">
          <a:extLst>
            <a:ext uri="{FF2B5EF4-FFF2-40B4-BE49-F238E27FC236}">
              <a16:creationId xmlns:a16="http://schemas.microsoft.com/office/drawing/2014/main" id="{915E0161-6F3F-4E36-B1EE-D92FFA5D3D72}"/>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6" name="直線コネクタ 415">
          <a:extLst>
            <a:ext uri="{FF2B5EF4-FFF2-40B4-BE49-F238E27FC236}">
              <a16:creationId xmlns:a16="http://schemas.microsoft.com/office/drawing/2014/main" id="{12F6B0A3-2006-402E-8B7E-6F1EAC6C4901}"/>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7" name="テキスト ボックス 416">
          <a:extLst>
            <a:ext uri="{FF2B5EF4-FFF2-40B4-BE49-F238E27FC236}">
              <a16:creationId xmlns:a16="http://schemas.microsoft.com/office/drawing/2014/main" id="{113B22B8-6E4C-49AF-AF28-9D9B576C8B8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8" name="直線コネクタ 417">
          <a:extLst>
            <a:ext uri="{FF2B5EF4-FFF2-40B4-BE49-F238E27FC236}">
              <a16:creationId xmlns:a16="http://schemas.microsoft.com/office/drawing/2014/main" id="{D7E00F75-E3E8-43C2-BEC8-E36E897B4017}"/>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9" name="テキスト ボックス 418">
          <a:extLst>
            <a:ext uri="{FF2B5EF4-FFF2-40B4-BE49-F238E27FC236}">
              <a16:creationId xmlns:a16="http://schemas.microsoft.com/office/drawing/2014/main" id="{B6F84AE4-2AE8-42D4-83B9-0BF3E19657BD}"/>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C18838CC-D62C-4B12-8C87-88D86F0DF0B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1" name="テキスト ボックス 420">
          <a:extLst>
            <a:ext uri="{FF2B5EF4-FFF2-40B4-BE49-F238E27FC236}">
              <a16:creationId xmlns:a16="http://schemas.microsoft.com/office/drawing/2014/main" id="{52A1230D-240D-44C5-B4D1-869CDF054FA2}"/>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2" name="【一般廃棄物処理施設】&#10;有形固定資産減価償却率グラフ枠">
          <a:extLst>
            <a:ext uri="{FF2B5EF4-FFF2-40B4-BE49-F238E27FC236}">
              <a16:creationId xmlns:a16="http://schemas.microsoft.com/office/drawing/2014/main" id="{D3C2E402-BEAB-41F4-B5AB-83EE2D2185F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423" name="直線コネクタ 422">
          <a:extLst>
            <a:ext uri="{FF2B5EF4-FFF2-40B4-BE49-F238E27FC236}">
              <a16:creationId xmlns:a16="http://schemas.microsoft.com/office/drawing/2014/main" id="{2D837414-C314-485F-B69A-2EB5BF88F6F5}"/>
            </a:ext>
          </a:extLst>
        </xdr:cNvPr>
        <xdr:cNvCxnSpPr/>
      </xdr:nvCxnSpPr>
      <xdr:spPr>
        <a:xfrm flipV="1">
          <a:off x="16318864"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4" name="【一般廃棄物処理施設】&#10;有形固定資産減価償却率最小値テキスト">
          <a:extLst>
            <a:ext uri="{FF2B5EF4-FFF2-40B4-BE49-F238E27FC236}">
              <a16:creationId xmlns:a16="http://schemas.microsoft.com/office/drawing/2014/main" id="{17F5358B-D631-46B4-958C-5E889AF8091B}"/>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5" name="直線コネクタ 424">
          <a:extLst>
            <a:ext uri="{FF2B5EF4-FFF2-40B4-BE49-F238E27FC236}">
              <a16:creationId xmlns:a16="http://schemas.microsoft.com/office/drawing/2014/main" id="{06AC2E30-A4AB-4DD3-AFDB-12AE17B596F7}"/>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426" name="【一般廃棄物処理施設】&#10;有形固定資産減価償却率最大値テキスト">
          <a:extLst>
            <a:ext uri="{FF2B5EF4-FFF2-40B4-BE49-F238E27FC236}">
              <a16:creationId xmlns:a16="http://schemas.microsoft.com/office/drawing/2014/main" id="{BECD69AB-DCE5-4C12-B38E-80D4099EDC48}"/>
            </a:ext>
          </a:extLst>
        </xdr:cNvPr>
        <xdr:cNvSpPr txBox="1"/>
      </xdr:nvSpPr>
      <xdr:spPr>
        <a:xfrm>
          <a:off x="16357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427" name="直線コネクタ 426">
          <a:extLst>
            <a:ext uri="{FF2B5EF4-FFF2-40B4-BE49-F238E27FC236}">
              <a16:creationId xmlns:a16="http://schemas.microsoft.com/office/drawing/2014/main" id="{6413C771-4F3E-4B20-BCAB-2C6B4180EC3C}"/>
            </a:ext>
          </a:extLst>
        </xdr:cNvPr>
        <xdr:cNvCxnSpPr/>
      </xdr:nvCxnSpPr>
      <xdr:spPr>
        <a:xfrm>
          <a:off x="16230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428" name="【一般廃棄物処理施設】&#10;有形固定資産減価償却率平均値テキスト">
          <a:extLst>
            <a:ext uri="{FF2B5EF4-FFF2-40B4-BE49-F238E27FC236}">
              <a16:creationId xmlns:a16="http://schemas.microsoft.com/office/drawing/2014/main" id="{48AF6260-5D93-4970-BC98-7CA91CBAF95F}"/>
            </a:ext>
          </a:extLst>
        </xdr:cNvPr>
        <xdr:cNvSpPr txBox="1"/>
      </xdr:nvSpPr>
      <xdr:spPr>
        <a:xfrm>
          <a:off x="16357600" y="6282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9" name="フローチャート: 判断 428">
          <a:extLst>
            <a:ext uri="{FF2B5EF4-FFF2-40B4-BE49-F238E27FC236}">
              <a16:creationId xmlns:a16="http://schemas.microsoft.com/office/drawing/2014/main" id="{2CE0CF8F-803A-441B-9036-0A9F503FC166}"/>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30" name="フローチャート: 判断 429">
          <a:extLst>
            <a:ext uri="{FF2B5EF4-FFF2-40B4-BE49-F238E27FC236}">
              <a16:creationId xmlns:a16="http://schemas.microsoft.com/office/drawing/2014/main" id="{74E2E25A-F117-4682-962F-FD70C01D7203}"/>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431" name="フローチャート: 判断 430">
          <a:extLst>
            <a:ext uri="{FF2B5EF4-FFF2-40B4-BE49-F238E27FC236}">
              <a16:creationId xmlns:a16="http://schemas.microsoft.com/office/drawing/2014/main" id="{D3B1984E-84C7-4B63-9E6C-0F195E91605D}"/>
            </a:ext>
          </a:extLst>
        </xdr:cNvPr>
        <xdr:cNvSpPr/>
      </xdr:nvSpPr>
      <xdr:spPr>
        <a:xfrm>
          <a:off x="14541500" y="62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432" name="フローチャート: 判断 431">
          <a:extLst>
            <a:ext uri="{FF2B5EF4-FFF2-40B4-BE49-F238E27FC236}">
              <a16:creationId xmlns:a16="http://schemas.microsoft.com/office/drawing/2014/main" id="{7484D9AE-93D5-46DF-9B05-F8E49A7A076D}"/>
            </a:ext>
          </a:extLst>
        </xdr:cNvPr>
        <xdr:cNvSpPr/>
      </xdr:nvSpPr>
      <xdr:spPr>
        <a:xfrm>
          <a:off x="136525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95885</xdr:rowOff>
    </xdr:from>
    <xdr:to>
      <xdr:col>67</xdr:col>
      <xdr:colOff>101600</xdr:colOff>
      <xdr:row>36</xdr:row>
      <xdr:rowOff>26035</xdr:rowOff>
    </xdr:to>
    <xdr:sp macro="" textlink="">
      <xdr:nvSpPr>
        <xdr:cNvPr id="433" name="フローチャート: 判断 432">
          <a:extLst>
            <a:ext uri="{FF2B5EF4-FFF2-40B4-BE49-F238E27FC236}">
              <a16:creationId xmlns:a16="http://schemas.microsoft.com/office/drawing/2014/main" id="{CEBEC01C-9639-4721-A476-0DB3B7FCF2F1}"/>
            </a:ext>
          </a:extLst>
        </xdr:cNvPr>
        <xdr:cNvSpPr/>
      </xdr:nvSpPr>
      <xdr:spPr>
        <a:xfrm>
          <a:off x="12763500" y="609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2B6D772E-D069-4F1E-9312-0333D927F3C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93C84499-5D98-4326-AB76-E8B5FA606E7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E586682D-A3C5-4E13-B897-94CAF20AB42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6A2ABE66-2037-4647-8206-343573F424F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A6AC299B-DB0C-4AFC-AD2D-8EAEBAB8E68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151130</xdr:rowOff>
    </xdr:from>
    <xdr:to>
      <xdr:col>85</xdr:col>
      <xdr:colOff>177800</xdr:colOff>
      <xdr:row>35</xdr:row>
      <xdr:rowOff>81280</xdr:rowOff>
    </xdr:to>
    <xdr:sp macro="" textlink="">
      <xdr:nvSpPr>
        <xdr:cNvPr id="439" name="楕円 438">
          <a:extLst>
            <a:ext uri="{FF2B5EF4-FFF2-40B4-BE49-F238E27FC236}">
              <a16:creationId xmlns:a16="http://schemas.microsoft.com/office/drawing/2014/main" id="{926A9A1C-A29B-4A36-A058-A89600CB4A9B}"/>
            </a:ext>
          </a:extLst>
        </xdr:cNvPr>
        <xdr:cNvSpPr/>
      </xdr:nvSpPr>
      <xdr:spPr>
        <a:xfrm>
          <a:off x="16268700" y="598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2557</xdr:rowOff>
    </xdr:from>
    <xdr:ext cx="405111" cy="259045"/>
    <xdr:sp macro="" textlink="">
      <xdr:nvSpPr>
        <xdr:cNvPr id="440" name="【一般廃棄物処理施設】&#10;有形固定資産減価償却率該当値テキスト">
          <a:extLst>
            <a:ext uri="{FF2B5EF4-FFF2-40B4-BE49-F238E27FC236}">
              <a16:creationId xmlns:a16="http://schemas.microsoft.com/office/drawing/2014/main" id="{DA48218D-E541-406A-9BA2-29B2CE4E917B}"/>
            </a:ext>
          </a:extLst>
        </xdr:cNvPr>
        <xdr:cNvSpPr txBox="1"/>
      </xdr:nvSpPr>
      <xdr:spPr>
        <a:xfrm>
          <a:off x="16357600" y="583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13970</xdr:rowOff>
    </xdr:from>
    <xdr:to>
      <xdr:col>81</xdr:col>
      <xdr:colOff>101600</xdr:colOff>
      <xdr:row>39</xdr:row>
      <xdr:rowOff>115570</xdr:rowOff>
    </xdr:to>
    <xdr:sp macro="" textlink="">
      <xdr:nvSpPr>
        <xdr:cNvPr id="441" name="楕円 440">
          <a:extLst>
            <a:ext uri="{FF2B5EF4-FFF2-40B4-BE49-F238E27FC236}">
              <a16:creationId xmlns:a16="http://schemas.microsoft.com/office/drawing/2014/main" id="{E3F99179-4F4B-4B9F-AAB3-A913FB4BBB91}"/>
            </a:ext>
          </a:extLst>
        </xdr:cNvPr>
        <xdr:cNvSpPr/>
      </xdr:nvSpPr>
      <xdr:spPr>
        <a:xfrm>
          <a:off x="15430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30480</xdr:rowOff>
    </xdr:from>
    <xdr:to>
      <xdr:col>85</xdr:col>
      <xdr:colOff>127000</xdr:colOff>
      <xdr:row>39</xdr:row>
      <xdr:rowOff>64770</xdr:rowOff>
    </xdr:to>
    <xdr:cxnSp macro="">
      <xdr:nvCxnSpPr>
        <xdr:cNvPr id="442" name="直線コネクタ 441">
          <a:extLst>
            <a:ext uri="{FF2B5EF4-FFF2-40B4-BE49-F238E27FC236}">
              <a16:creationId xmlns:a16="http://schemas.microsoft.com/office/drawing/2014/main" id="{6E5AE0D9-7252-4855-A334-81ECA85058FA}"/>
            </a:ext>
          </a:extLst>
        </xdr:cNvPr>
        <xdr:cNvCxnSpPr/>
      </xdr:nvCxnSpPr>
      <xdr:spPr>
        <a:xfrm flipV="1">
          <a:off x="15481300" y="6031230"/>
          <a:ext cx="838200" cy="720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151130</xdr:rowOff>
    </xdr:from>
    <xdr:to>
      <xdr:col>76</xdr:col>
      <xdr:colOff>165100</xdr:colOff>
      <xdr:row>39</xdr:row>
      <xdr:rowOff>81280</xdr:rowOff>
    </xdr:to>
    <xdr:sp macro="" textlink="">
      <xdr:nvSpPr>
        <xdr:cNvPr id="443" name="楕円 442">
          <a:extLst>
            <a:ext uri="{FF2B5EF4-FFF2-40B4-BE49-F238E27FC236}">
              <a16:creationId xmlns:a16="http://schemas.microsoft.com/office/drawing/2014/main" id="{8E076ACD-DA68-4461-8C77-70F8E21643FE}"/>
            </a:ext>
          </a:extLst>
        </xdr:cNvPr>
        <xdr:cNvSpPr/>
      </xdr:nvSpPr>
      <xdr:spPr>
        <a:xfrm>
          <a:off x="14541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30480</xdr:rowOff>
    </xdr:from>
    <xdr:to>
      <xdr:col>81</xdr:col>
      <xdr:colOff>50800</xdr:colOff>
      <xdr:row>39</xdr:row>
      <xdr:rowOff>64770</xdr:rowOff>
    </xdr:to>
    <xdr:cxnSp macro="">
      <xdr:nvCxnSpPr>
        <xdr:cNvPr id="444" name="直線コネクタ 443">
          <a:extLst>
            <a:ext uri="{FF2B5EF4-FFF2-40B4-BE49-F238E27FC236}">
              <a16:creationId xmlns:a16="http://schemas.microsoft.com/office/drawing/2014/main" id="{88B6EC5E-50A7-43D2-9ADB-3FF2CC2C0D1B}"/>
            </a:ext>
          </a:extLst>
        </xdr:cNvPr>
        <xdr:cNvCxnSpPr/>
      </xdr:nvCxnSpPr>
      <xdr:spPr>
        <a:xfrm>
          <a:off x="14592300" y="67170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33020</xdr:rowOff>
    </xdr:from>
    <xdr:to>
      <xdr:col>72</xdr:col>
      <xdr:colOff>38100</xdr:colOff>
      <xdr:row>40</xdr:row>
      <xdr:rowOff>134620</xdr:rowOff>
    </xdr:to>
    <xdr:sp macro="" textlink="">
      <xdr:nvSpPr>
        <xdr:cNvPr id="445" name="楕円 444">
          <a:extLst>
            <a:ext uri="{FF2B5EF4-FFF2-40B4-BE49-F238E27FC236}">
              <a16:creationId xmlns:a16="http://schemas.microsoft.com/office/drawing/2014/main" id="{36E113A2-E738-4232-A565-C24637BB330B}"/>
            </a:ext>
          </a:extLst>
        </xdr:cNvPr>
        <xdr:cNvSpPr/>
      </xdr:nvSpPr>
      <xdr:spPr>
        <a:xfrm>
          <a:off x="13652500" y="68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30480</xdr:rowOff>
    </xdr:from>
    <xdr:to>
      <xdr:col>76</xdr:col>
      <xdr:colOff>114300</xdr:colOff>
      <xdr:row>40</xdr:row>
      <xdr:rowOff>83820</xdr:rowOff>
    </xdr:to>
    <xdr:cxnSp macro="">
      <xdr:nvCxnSpPr>
        <xdr:cNvPr id="446" name="直線コネクタ 445">
          <a:extLst>
            <a:ext uri="{FF2B5EF4-FFF2-40B4-BE49-F238E27FC236}">
              <a16:creationId xmlns:a16="http://schemas.microsoft.com/office/drawing/2014/main" id="{0B32EFA1-E461-4AAD-B1AF-C1DE7E8B3E65}"/>
            </a:ext>
          </a:extLst>
        </xdr:cNvPr>
        <xdr:cNvCxnSpPr/>
      </xdr:nvCxnSpPr>
      <xdr:spPr>
        <a:xfrm flipV="1">
          <a:off x="13703300" y="6717030"/>
          <a:ext cx="889000" cy="22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116840</xdr:rowOff>
    </xdr:from>
    <xdr:to>
      <xdr:col>67</xdr:col>
      <xdr:colOff>101600</xdr:colOff>
      <xdr:row>38</xdr:row>
      <xdr:rowOff>46990</xdr:rowOff>
    </xdr:to>
    <xdr:sp macro="" textlink="">
      <xdr:nvSpPr>
        <xdr:cNvPr id="447" name="楕円 446">
          <a:extLst>
            <a:ext uri="{FF2B5EF4-FFF2-40B4-BE49-F238E27FC236}">
              <a16:creationId xmlns:a16="http://schemas.microsoft.com/office/drawing/2014/main" id="{6B1F88CA-EC91-46E7-9FC4-A0ED5834B7D7}"/>
            </a:ext>
          </a:extLst>
        </xdr:cNvPr>
        <xdr:cNvSpPr/>
      </xdr:nvSpPr>
      <xdr:spPr>
        <a:xfrm>
          <a:off x="12763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167640</xdr:rowOff>
    </xdr:from>
    <xdr:to>
      <xdr:col>71</xdr:col>
      <xdr:colOff>177800</xdr:colOff>
      <xdr:row>40</xdr:row>
      <xdr:rowOff>83820</xdr:rowOff>
    </xdr:to>
    <xdr:cxnSp macro="">
      <xdr:nvCxnSpPr>
        <xdr:cNvPr id="448" name="直線コネクタ 447">
          <a:extLst>
            <a:ext uri="{FF2B5EF4-FFF2-40B4-BE49-F238E27FC236}">
              <a16:creationId xmlns:a16="http://schemas.microsoft.com/office/drawing/2014/main" id="{38072C31-BA20-4985-8844-1C38DB4D1C25}"/>
            </a:ext>
          </a:extLst>
        </xdr:cNvPr>
        <xdr:cNvCxnSpPr/>
      </xdr:nvCxnSpPr>
      <xdr:spPr>
        <a:xfrm>
          <a:off x="12814300" y="6511290"/>
          <a:ext cx="889000" cy="430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449" name="n_1aveValue【一般廃棄物処理施設】&#10;有形固定資産減価償却率">
          <a:extLst>
            <a:ext uri="{FF2B5EF4-FFF2-40B4-BE49-F238E27FC236}">
              <a16:creationId xmlns:a16="http://schemas.microsoft.com/office/drawing/2014/main" id="{AC726588-F63A-4E7B-A219-40BBF2A1E8CE}"/>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55897</xdr:rowOff>
    </xdr:from>
    <xdr:ext cx="405111" cy="259045"/>
    <xdr:sp macro="" textlink="">
      <xdr:nvSpPr>
        <xdr:cNvPr id="450" name="n_2aveValue【一般廃棄物処理施設】&#10;有形固定資産減価償却率">
          <a:extLst>
            <a:ext uri="{FF2B5EF4-FFF2-40B4-BE49-F238E27FC236}">
              <a16:creationId xmlns:a16="http://schemas.microsoft.com/office/drawing/2014/main" id="{25888C1D-9669-4223-84AB-347A900917BD}"/>
            </a:ext>
          </a:extLst>
        </xdr:cNvPr>
        <xdr:cNvSpPr txBox="1"/>
      </xdr:nvSpPr>
      <xdr:spPr>
        <a:xfrm>
          <a:off x="1438974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111142</xdr:rowOff>
    </xdr:from>
    <xdr:ext cx="405111" cy="259045"/>
    <xdr:sp macro="" textlink="">
      <xdr:nvSpPr>
        <xdr:cNvPr id="451" name="n_3aveValue【一般廃棄物処理施設】&#10;有形固定資産減価償却率">
          <a:extLst>
            <a:ext uri="{FF2B5EF4-FFF2-40B4-BE49-F238E27FC236}">
              <a16:creationId xmlns:a16="http://schemas.microsoft.com/office/drawing/2014/main" id="{E9426805-D063-4AF3-8B41-57832C9FAF65}"/>
            </a:ext>
          </a:extLst>
        </xdr:cNvPr>
        <xdr:cNvSpPr txBox="1"/>
      </xdr:nvSpPr>
      <xdr:spPr>
        <a:xfrm>
          <a:off x="1350074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42562</xdr:rowOff>
    </xdr:from>
    <xdr:ext cx="405111" cy="259045"/>
    <xdr:sp macro="" textlink="">
      <xdr:nvSpPr>
        <xdr:cNvPr id="452" name="n_4aveValue【一般廃棄物処理施設】&#10;有形固定資産減価償却率">
          <a:extLst>
            <a:ext uri="{FF2B5EF4-FFF2-40B4-BE49-F238E27FC236}">
              <a16:creationId xmlns:a16="http://schemas.microsoft.com/office/drawing/2014/main" id="{6C5813AB-7383-4BA7-B747-7FB381C4127A}"/>
            </a:ext>
          </a:extLst>
        </xdr:cNvPr>
        <xdr:cNvSpPr txBox="1"/>
      </xdr:nvSpPr>
      <xdr:spPr>
        <a:xfrm>
          <a:off x="12611744" y="587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106697</xdr:rowOff>
    </xdr:from>
    <xdr:ext cx="405111" cy="259045"/>
    <xdr:sp macro="" textlink="">
      <xdr:nvSpPr>
        <xdr:cNvPr id="453" name="n_1mainValue【一般廃棄物処理施設】&#10;有形固定資産減価償却率">
          <a:extLst>
            <a:ext uri="{FF2B5EF4-FFF2-40B4-BE49-F238E27FC236}">
              <a16:creationId xmlns:a16="http://schemas.microsoft.com/office/drawing/2014/main" id="{95BD998F-CF43-4EB3-9C01-8BAFA9F12D37}"/>
            </a:ext>
          </a:extLst>
        </xdr:cNvPr>
        <xdr:cNvSpPr txBox="1"/>
      </xdr:nvSpPr>
      <xdr:spPr>
        <a:xfrm>
          <a:off x="15266044"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72407</xdr:rowOff>
    </xdr:from>
    <xdr:ext cx="405111" cy="259045"/>
    <xdr:sp macro="" textlink="">
      <xdr:nvSpPr>
        <xdr:cNvPr id="454" name="n_2mainValue【一般廃棄物処理施設】&#10;有形固定資産減価償却率">
          <a:extLst>
            <a:ext uri="{FF2B5EF4-FFF2-40B4-BE49-F238E27FC236}">
              <a16:creationId xmlns:a16="http://schemas.microsoft.com/office/drawing/2014/main" id="{0099ED33-D185-4941-BAFA-4F0D593F41FD}"/>
            </a:ext>
          </a:extLst>
        </xdr:cNvPr>
        <xdr:cNvSpPr txBox="1"/>
      </xdr:nvSpPr>
      <xdr:spPr>
        <a:xfrm>
          <a:off x="14389744"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125747</xdr:rowOff>
    </xdr:from>
    <xdr:ext cx="405111" cy="259045"/>
    <xdr:sp macro="" textlink="">
      <xdr:nvSpPr>
        <xdr:cNvPr id="455" name="n_3mainValue【一般廃棄物処理施設】&#10;有形固定資産減価償却率">
          <a:extLst>
            <a:ext uri="{FF2B5EF4-FFF2-40B4-BE49-F238E27FC236}">
              <a16:creationId xmlns:a16="http://schemas.microsoft.com/office/drawing/2014/main" id="{5A821B0D-8B10-46B6-8D95-D8CA9B605DFC}"/>
            </a:ext>
          </a:extLst>
        </xdr:cNvPr>
        <xdr:cNvSpPr txBox="1"/>
      </xdr:nvSpPr>
      <xdr:spPr>
        <a:xfrm>
          <a:off x="13500744" y="698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38117</xdr:rowOff>
    </xdr:from>
    <xdr:ext cx="405111" cy="259045"/>
    <xdr:sp macro="" textlink="">
      <xdr:nvSpPr>
        <xdr:cNvPr id="456" name="n_4mainValue【一般廃棄物処理施設】&#10;有形固定資産減価償却率">
          <a:extLst>
            <a:ext uri="{FF2B5EF4-FFF2-40B4-BE49-F238E27FC236}">
              <a16:creationId xmlns:a16="http://schemas.microsoft.com/office/drawing/2014/main" id="{1C53632D-3D9F-42B2-BE49-452804C483DC}"/>
            </a:ext>
          </a:extLst>
        </xdr:cNvPr>
        <xdr:cNvSpPr txBox="1"/>
      </xdr:nvSpPr>
      <xdr:spPr>
        <a:xfrm>
          <a:off x="126117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7" name="正方形/長方形 456">
          <a:extLst>
            <a:ext uri="{FF2B5EF4-FFF2-40B4-BE49-F238E27FC236}">
              <a16:creationId xmlns:a16="http://schemas.microsoft.com/office/drawing/2014/main" id="{CDF3676D-09DD-45DA-A21F-689B7C737A2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8" name="正方形/長方形 457">
          <a:extLst>
            <a:ext uri="{FF2B5EF4-FFF2-40B4-BE49-F238E27FC236}">
              <a16:creationId xmlns:a16="http://schemas.microsoft.com/office/drawing/2014/main" id="{7DE40AE6-B2DE-4345-9BE5-1DDA3B27332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9" name="正方形/長方形 458">
          <a:extLst>
            <a:ext uri="{FF2B5EF4-FFF2-40B4-BE49-F238E27FC236}">
              <a16:creationId xmlns:a16="http://schemas.microsoft.com/office/drawing/2014/main" id="{BE5562FD-5A7E-453C-9DFD-BDA7D5949F5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0" name="正方形/長方形 459">
          <a:extLst>
            <a:ext uri="{FF2B5EF4-FFF2-40B4-BE49-F238E27FC236}">
              <a16:creationId xmlns:a16="http://schemas.microsoft.com/office/drawing/2014/main" id="{A7757649-CA69-4621-926B-75935F366AC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1" name="正方形/長方形 460">
          <a:extLst>
            <a:ext uri="{FF2B5EF4-FFF2-40B4-BE49-F238E27FC236}">
              <a16:creationId xmlns:a16="http://schemas.microsoft.com/office/drawing/2014/main" id="{5CA92DFD-C216-44E1-B1F4-F12FF7CEAA0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2" name="正方形/長方形 461">
          <a:extLst>
            <a:ext uri="{FF2B5EF4-FFF2-40B4-BE49-F238E27FC236}">
              <a16:creationId xmlns:a16="http://schemas.microsoft.com/office/drawing/2014/main" id="{51308DE7-A482-4AB0-B406-AA49CA3DF3D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3" name="正方形/長方形 462">
          <a:extLst>
            <a:ext uri="{FF2B5EF4-FFF2-40B4-BE49-F238E27FC236}">
              <a16:creationId xmlns:a16="http://schemas.microsoft.com/office/drawing/2014/main" id="{4A3B5D47-B252-4486-94B9-4B32FDB3F87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4" name="正方形/長方形 463">
          <a:extLst>
            <a:ext uri="{FF2B5EF4-FFF2-40B4-BE49-F238E27FC236}">
              <a16:creationId xmlns:a16="http://schemas.microsoft.com/office/drawing/2014/main" id="{7FE7A87E-7EA9-41AA-9443-AC5C5401613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5" name="テキスト ボックス 464">
          <a:extLst>
            <a:ext uri="{FF2B5EF4-FFF2-40B4-BE49-F238E27FC236}">
              <a16:creationId xmlns:a16="http://schemas.microsoft.com/office/drawing/2014/main" id="{1736E026-2A30-4142-BFCE-F410B38FB7F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6" name="直線コネクタ 465">
          <a:extLst>
            <a:ext uri="{FF2B5EF4-FFF2-40B4-BE49-F238E27FC236}">
              <a16:creationId xmlns:a16="http://schemas.microsoft.com/office/drawing/2014/main" id="{17504D0E-E98E-4A29-9498-6483384D497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7" name="直線コネクタ 466">
          <a:extLst>
            <a:ext uri="{FF2B5EF4-FFF2-40B4-BE49-F238E27FC236}">
              <a16:creationId xmlns:a16="http://schemas.microsoft.com/office/drawing/2014/main" id="{BF5260AC-E4BF-4177-8346-649EE8D4CB34}"/>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8" name="テキスト ボックス 467">
          <a:extLst>
            <a:ext uri="{FF2B5EF4-FFF2-40B4-BE49-F238E27FC236}">
              <a16:creationId xmlns:a16="http://schemas.microsoft.com/office/drawing/2014/main" id="{CE8CB61C-33F8-4A22-8472-3F0930EFB318}"/>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9" name="直線コネクタ 468">
          <a:extLst>
            <a:ext uri="{FF2B5EF4-FFF2-40B4-BE49-F238E27FC236}">
              <a16:creationId xmlns:a16="http://schemas.microsoft.com/office/drawing/2014/main" id="{F446D296-637E-415C-966A-6607DECDA752}"/>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470" name="テキスト ボックス 469">
          <a:extLst>
            <a:ext uri="{FF2B5EF4-FFF2-40B4-BE49-F238E27FC236}">
              <a16:creationId xmlns:a16="http://schemas.microsoft.com/office/drawing/2014/main" id="{AED67CFD-A6AB-47C8-A3BD-FF10F2CFBABC}"/>
            </a:ext>
          </a:extLst>
        </xdr:cNvPr>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1" name="直線コネクタ 470">
          <a:extLst>
            <a:ext uri="{FF2B5EF4-FFF2-40B4-BE49-F238E27FC236}">
              <a16:creationId xmlns:a16="http://schemas.microsoft.com/office/drawing/2014/main" id="{2C7A600E-EC60-4ED8-8EC7-9F2A938CA5B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72" name="テキスト ボックス 471">
          <a:extLst>
            <a:ext uri="{FF2B5EF4-FFF2-40B4-BE49-F238E27FC236}">
              <a16:creationId xmlns:a16="http://schemas.microsoft.com/office/drawing/2014/main" id="{6C26626B-F17B-4222-B9F3-A9D865E76390}"/>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3" name="直線コネクタ 472">
          <a:extLst>
            <a:ext uri="{FF2B5EF4-FFF2-40B4-BE49-F238E27FC236}">
              <a16:creationId xmlns:a16="http://schemas.microsoft.com/office/drawing/2014/main" id="{672EF35F-981C-4597-8ECF-3F232D02B16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74" name="テキスト ボックス 473">
          <a:extLst>
            <a:ext uri="{FF2B5EF4-FFF2-40B4-BE49-F238E27FC236}">
              <a16:creationId xmlns:a16="http://schemas.microsoft.com/office/drawing/2014/main" id="{0F656C5D-D225-4A7A-A798-FB0391645C87}"/>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5" name="直線コネクタ 474">
          <a:extLst>
            <a:ext uri="{FF2B5EF4-FFF2-40B4-BE49-F238E27FC236}">
              <a16:creationId xmlns:a16="http://schemas.microsoft.com/office/drawing/2014/main" id="{3F56B800-4C0D-4506-9308-2BE2A76788E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6" name="テキスト ボックス 475">
          <a:extLst>
            <a:ext uri="{FF2B5EF4-FFF2-40B4-BE49-F238E27FC236}">
              <a16:creationId xmlns:a16="http://schemas.microsoft.com/office/drawing/2014/main" id="{E7BC1147-2F3E-4017-95DC-E78229A6699A}"/>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7" name="【一般廃棄物処理施設】&#10;一人当たり有形固定資産（償却資産）額グラフ枠">
          <a:extLst>
            <a:ext uri="{FF2B5EF4-FFF2-40B4-BE49-F238E27FC236}">
              <a16:creationId xmlns:a16="http://schemas.microsoft.com/office/drawing/2014/main" id="{B4FD451B-F51A-4165-975E-200CEFCA5E1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478" name="直線コネクタ 477">
          <a:extLst>
            <a:ext uri="{FF2B5EF4-FFF2-40B4-BE49-F238E27FC236}">
              <a16:creationId xmlns:a16="http://schemas.microsoft.com/office/drawing/2014/main" id="{77478A8B-1A7A-47EB-9E3B-8F524F58DB6E}"/>
            </a:ext>
          </a:extLst>
        </xdr:cNvPr>
        <xdr:cNvCxnSpPr/>
      </xdr:nvCxnSpPr>
      <xdr:spPr>
        <a:xfrm flipV="1">
          <a:off x="22160864" y="5793855"/>
          <a:ext cx="0" cy="1366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479" name="【一般廃棄物処理施設】&#10;一人当たり有形固定資産（償却資産）額最小値テキスト">
          <a:extLst>
            <a:ext uri="{FF2B5EF4-FFF2-40B4-BE49-F238E27FC236}">
              <a16:creationId xmlns:a16="http://schemas.microsoft.com/office/drawing/2014/main" id="{9E29C4CF-F8B2-4030-B0E4-163765CBCEE1}"/>
            </a:ext>
          </a:extLst>
        </xdr:cNvPr>
        <xdr:cNvSpPr txBox="1"/>
      </xdr:nvSpPr>
      <xdr:spPr>
        <a:xfrm>
          <a:off x="22199600" y="716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480" name="直線コネクタ 479">
          <a:extLst>
            <a:ext uri="{FF2B5EF4-FFF2-40B4-BE49-F238E27FC236}">
              <a16:creationId xmlns:a16="http://schemas.microsoft.com/office/drawing/2014/main" id="{40B0485D-66AC-4FBF-8919-A90A8FFA0F44}"/>
            </a:ext>
          </a:extLst>
        </xdr:cNvPr>
        <xdr:cNvCxnSpPr/>
      </xdr:nvCxnSpPr>
      <xdr:spPr>
        <a:xfrm>
          <a:off x="22072600" y="716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481" name="【一般廃棄物処理施設】&#10;一人当たり有形固定資産（償却資産）額最大値テキスト">
          <a:extLst>
            <a:ext uri="{FF2B5EF4-FFF2-40B4-BE49-F238E27FC236}">
              <a16:creationId xmlns:a16="http://schemas.microsoft.com/office/drawing/2014/main" id="{543854A4-FF8B-4431-942E-95972563E06D}"/>
            </a:ext>
          </a:extLst>
        </xdr:cNvPr>
        <xdr:cNvSpPr txBox="1"/>
      </xdr:nvSpPr>
      <xdr:spPr>
        <a:xfrm>
          <a:off x="22199600" y="55690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482" name="直線コネクタ 481">
          <a:extLst>
            <a:ext uri="{FF2B5EF4-FFF2-40B4-BE49-F238E27FC236}">
              <a16:creationId xmlns:a16="http://schemas.microsoft.com/office/drawing/2014/main" id="{08C03FD1-FABB-4794-8033-C079AEFCAEFD}"/>
            </a:ext>
          </a:extLst>
        </xdr:cNvPr>
        <xdr:cNvCxnSpPr/>
      </xdr:nvCxnSpPr>
      <xdr:spPr>
        <a:xfrm>
          <a:off x="22072600" y="579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129901</xdr:rowOff>
    </xdr:from>
    <xdr:ext cx="599010" cy="259045"/>
    <xdr:sp macro="" textlink="">
      <xdr:nvSpPr>
        <xdr:cNvPr id="483" name="【一般廃棄物処理施設】&#10;一人当たり有形固定資産（償却資産）額平均値テキスト">
          <a:extLst>
            <a:ext uri="{FF2B5EF4-FFF2-40B4-BE49-F238E27FC236}">
              <a16:creationId xmlns:a16="http://schemas.microsoft.com/office/drawing/2014/main" id="{24D3E563-5819-48A3-8E7E-83AB10FC87EA}"/>
            </a:ext>
          </a:extLst>
        </xdr:cNvPr>
        <xdr:cNvSpPr txBox="1"/>
      </xdr:nvSpPr>
      <xdr:spPr>
        <a:xfrm>
          <a:off x="22199600" y="68164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484" name="フローチャート: 判断 483">
          <a:extLst>
            <a:ext uri="{FF2B5EF4-FFF2-40B4-BE49-F238E27FC236}">
              <a16:creationId xmlns:a16="http://schemas.microsoft.com/office/drawing/2014/main" id="{BCA6B8CC-B8C1-456A-9CB6-042CB58038DD}"/>
            </a:ext>
          </a:extLst>
        </xdr:cNvPr>
        <xdr:cNvSpPr/>
      </xdr:nvSpPr>
      <xdr:spPr>
        <a:xfrm>
          <a:off x="22110700" y="696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485" name="フローチャート: 判断 484">
          <a:extLst>
            <a:ext uri="{FF2B5EF4-FFF2-40B4-BE49-F238E27FC236}">
              <a16:creationId xmlns:a16="http://schemas.microsoft.com/office/drawing/2014/main" id="{3ECE4B94-46F2-4BF3-9D6B-092907C84879}"/>
            </a:ext>
          </a:extLst>
        </xdr:cNvPr>
        <xdr:cNvSpPr/>
      </xdr:nvSpPr>
      <xdr:spPr>
        <a:xfrm>
          <a:off x="21272500" y="696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486" name="フローチャート: 判断 485">
          <a:extLst>
            <a:ext uri="{FF2B5EF4-FFF2-40B4-BE49-F238E27FC236}">
              <a16:creationId xmlns:a16="http://schemas.microsoft.com/office/drawing/2014/main" id="{81CC7A18-B2E8-4A7C-87B1-8E7E34713259}"/>
            </a:ext>
          </a:extLst>
        </xdr:cNvPr>
        <xdr:cNvSpPr/>
      </xdr:nvSpPr>
      <xdr:spPr>
        <a:xfrm>
          <a:off x="20383500" y="69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487" name="フローチャート: 判断 486">
          <a:extLst>
            <a:ext uri="{FF2B5EF4-FFF2-40B4-BE49-F238E27FC236}">
              <a16:creationId xmlns:a16="http://schemas.microsoft.com/office/drawing/2014/main" id="{1904F9A1-9ED1-4A3E-A050-3AF91DC35579}"/>
            </a:ext>
          </a:extLst>
        </xdr:cNvPr>
        <xdr:cNvSpPr/>
      </xdr:nvSpPr>
      <xdr:spPr>
        <a:xfrm>
          <a:off x="19494500" y="699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160389</xdr:rowOff>
    </xdr:from>
    <xdr:to>
      <xdr:col>98</xdr:col>
      <xdr:colOff>38100</xdr:colOff>
      <xdr:row>41</xdr:row>
      <xdr:rowOff>90539</xdr:rowOff>
    </xdr:to>
    <xdr:sp macro="" textlink="">
      <xdr:nvSpPr>
        <xdr:cNvPr id="488" name="フローチャート: 判断 487">
          <a:extLst>
            <a:ext uri="{FF2B5EF4-FFF2-40B4-BE49-F238E27FC236}">
              <a16:creationId xmlns:a16="http://schemas.microsoft.com/office/drawing/2014/main" id="{6B1CA2E3-C4DD-4311-841C-030EBD630987}"/>
            </a:ext>
          </a:extLst>
        </xdr:cNvPr>
        <xdr:cNvSpPr/>
      </xdr:nvSpPr>
      <xdr:spPr>
        <a:xfrm>
          <a:off x="18605500" y="7018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F30D6E3B-F23B-49E5-91CD-EFDBBF520F7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B61B7798-5D5B-43CC-9D71-7EA077762DB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910558CA-4214-4864-A786-E3A73AEF62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CED72166-4A1F-4557-A793-96B7578E23B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63C19AE1-196C-4540-845E-4ED95D64301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126357</xdr:rowOff>
    </xdr:from>
    <xdr:to>
      <xdr:col>116</xdr:col>
      <xdr:colOff>114300</xdr:colOff>
      <xdr:row>41</xdr:row>
      <xdr:rowOff>56507</xdr:rowOff>
    </xdr:to>
    <xdr:sp macro="" textlink="">
      <xdr:nvSpPr>
        <xdr:cNvPr id="494" name="楕円 493">
          <a:extLst>
            <a:ext uri="{FF2B5EF4-FFF2-40B4-BE49-F238E27FC236}">
              <a16:creationId xmlns:a16="http://schemas.microsoft.com/office/drawing/2014/main" id="{74EA7683-E4D7-41CF-8594-C4F1E2D1A812}"/>
            </a:ext>
          </a:extLst>
        </xdr:cNvPr>
        <xdr:cNvSpPr/>
      </xdr:nvSpPr>
      <xdr:spPr>
        <a:xfrm>
          <a:off x="22110700" y="698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85452</xdr:rowOff>
    </xdr:from>
    <xdr:ext cx="599010" cy="259045"/>
    <xdr:sp macro="" textlink="">
      <xdr:nvSpPr>
        <xdr:cNvPr id="495" name="【一般廃棄物処理施設】&#10;一人当たり有形固定資産（償却資産）額該当値テキスト">
          <a:extLst>
            <a:ext uri="{FF2B5EF4-FFF2-40B4-BE49-F238E27FC236}">
              <a16:creationId xmlns:a16="http://schemas.microsoft.com/office/drawing/2014/main" id="{3E51DFA7-0D9D-4FB0-AB0E-D753CD6A6978}"/>
            </a:ext>
          </a:extLst>
        </xdr:cNvPr>
        <xdr:cNvSpPr txBox="1"/>
      </xdr:nvSpPr>
      <xdr:spPr>
        <a:xfrm>
          <a:off x="22199600" y="6943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20525</xdr:rowOff>
    </xdr:from>
    <xdr:to>
      <xdr:col>112</xdr:col>
      <xdr:colOff>38100</xdr:colOff>
      <xdr:row>41</xdr:row>
      <xdr:rowOff>122125</xdr:rowOff>
    </xdr:to>
    <xdr:sp macro="" textlink="">
      <xdr:nvSpPr>
        <xdr:cNvPr id="496" name="楕円 495">
          <a:extLst>
            <a:ext uri="{FF2B5EF4-FFF2-40B4-BE49-F238E27FC236}">
              <a16:creationId xmlns:a16="http://schemas.microsoft.com/office/drawing/2014/main" id="{80547947-B863-412A-8F0A-AE2C6D0FD551}"/>
            </a:ext>
          </a:extLst>
        </xdr:cNvPr>
        <xdr:cNvSpPr/>
      </xdr:nvSpPr>
      <xdr:spPr>
        <a:xfrm>
          <a:off x="21272500" y="704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5707</xdr:rowOff>
    </xdr:from>
    <xdr:to>
      <xdr:col>116</xdr:col>
      <xdr:colOff>63500</xdr:colOff>
      <xdr:row>41</xdr:row>
      <xdr:rowOff>71325</xdr:rowOff>
    </xdr:to>
    <xdr:cxnSp macro="">
      <xdr:nvCxnSpPr>
        <xdr:cNvPr id="497" name="直線コネクタ 496">
          <a:extLst>
            <a:ext uri="{FF2B5EF4-FFF2-40B4-BE49-F238E27FC236}">
              <a16:creationId xmlns:a16="http://schemas.microsoft.com/office/drawing/2014/main" id="{B155BC6B-23B8-4421-A30B-C2601B820696}"/>
            </a:ext>
          </a:extLst>
        </xdr:cNvPr>
        <xdr:cNvCxnSpPr/>
      </xdr:nvCxnSpPr>
      <xdr:spPr>
        <a:xfrm flipV="1">
          <a:off x="21323300" y="7035157"/>
          <a:ext cx="838200" cy="65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21474</xdr:rowOff>
    </xdr:from>
    <xdr:to>
      <xdr:col>107</xdr:col>
      <xdr:colOff>101600</xdr:colOff>
      <xdr:row>41</xdr:row>
      <xdr:rowOff>123074</xdr:rowOff>
    </xdr:to>
    <xdr:sp macro="" textlink="">
      <xdr:nvSpPr>
        <xdr:cNvPr id="498" name="楕円 497">
          <a:extLst>
            <a:ext uri="{FF2B5EF4-FFF2-40B4-BE49-F238E27FC236}">
              <a16:creationId xmlns:a16="http://schemas.microsoft.com/office/drawing/2014/main" id="{8D0F1F54-9995-4F8B-BB39-BE15C4862DA8}"/>
            </a:ext>
          </a:extLst>
        </xdr:cNvPr>
        <xdr:cNvSpPr/>
      </xdr:nvSpPr>
      <xdr:spPr>
        <a:xfrm>
          <a:off x="20383500" y="7050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71325</xdr:rowOff>
    </xdr:from>
    <xdr:to>
      <xdr:col>111</xdr:col>
      <xdr:colOff>177800</xdr:colOff>
      <xdr:row>41</xdr:row>
      <xdr:rowOff>72274</xdr:rowOff>
    </xdr:to>
    <xdr:cxnSp macro="">
      <xdr:nvCxnSpPr>
        <xdr:cNvPr id="499" name="直線コネクタ 498">
          <a:extLst>
            <a:ext uri="{FF2B5EF4-FFF2-40B4-BE49-F238E27FC236}">
              <a16:creationId xmlns:a16="http://schemas.microsoft.com/office/drawing/2014/main" id="{2E4455F5-54BE-4E51-B443-4736222B4FD2}"/>
            </a:ext>
          </a:extLst>
        </xdr:cNvPr>
        <xdr:cNvCxnSpPr/>
      </xdr:nvCxnSpPr>
      <xdr:spPr>
        <a:xfrm flipV="1">
          <a:off x="20434300" y="7100775"/>
          <a:ext cx="889000" cy="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34514</xdr:rowOff>
    </xdr:from>
    <xdr:to>
      <xdr:col>102</xdr:col>
      <xdr:colOff>165100</xdr:colOff>
      <xdr:row>41</xdr:row>
      <xdr:rowOff>136114</xdr:rowOff>
    </xdr:to>
    <xdr:sp macro="" textlink="">
      <xdr:nvSpPr>
        <xdr:cNvPr id="500" name="楕円 499">
          <a:extLst>
            <a:ext uri="{FF2B5EF4-FFF2-40B4-BE49-F238E27FC236}">
              <a16:creationId xmlns:a16="http://schemas.microsoft.com/office/drawing/2014/main" id="{186DA8FD-4C30-4C7E-BE93-B0CE3BAF6135}"/>
            </a:ext>
          </a:extLst>
        </xdr:cNvPr>
        <xdr:cNvSpPr/>
      </xdr:nvSpPr>
      <xdr:spPr>
        <a:xfrm>
          <a:off x="19494500" y="706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72274</xdr:rowOff>
    </xdr:from>
    <xdr:to>
      <xdr:col>107</xdr:col>
      <xdr:colOff>50800</xdr:colOff>
      <xdr:row>41</xdr:row>
      <xdr:rowOff>85314</xdr:rowOff>
    </xdr:to>
    <xdr:cxnSp macro="">
      <xdr:nvCxnSpPr>
        <xdr:cNvPr id="501" name="直線コネクタ 500">
          <a:extLst>
            <a:ext uri="{FF2B5EF4-FFF2-40B4-BE49-F238E27FC236}">
              <a16:creationId xmlns:a16="http://schemas.microsoft.com/office/drawing/2014/main" id="{E5ED0E1D-00DC-4621-8A67-EA4A04409E63}"/>
            </a:ext>
          </a:extLst>
        </xdr:cNvPr>
        <xdr:cNvCxnSpPr/>
      </xdr:nvCxnSpPr>
      <xdr:spPr>
        <a:xfrm flipV="1">
          <a:off x="19545300" y="7101724"/>
          <a:ext cx="889000" cy="1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34738</xdr:rowOff>
    </xdr:from>
    <xdr:to>
      <xdr:col>98</xdr:col>
      <xdr:colOff>38100</xdr:colOff>
      <xdr:row>41</xdr:row>
      <xdr:rowOff>136338</xdr:rowOff>
    </xdr:to>
    <xdr:sp macro="" textlink="">
      <xdr:nvSpPr>
        <xdr:cNvPr id="502" name="楕円 501">
          <a:extLst>
            <a:ext uri="{FF2B5EF4-FFF2-40B4-BE49-F238E27FC236}">
              <a16:creationId xmlns:a16="http://schemas.microsoft.com/office/drawing/2014/main" id="{1F130F04-C5C3-40CD-A0AF-D837B1330485}"/>
            </a:ext>
          </a:extLst>
        </xdr:cNvPr>
        <xdr:cNvSpPr/>
      </xdr:nvSpPr>
      <xdr:spPr>
        <a:xfrm>
          <a:off x="18605500" y="706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85314</xdr:rowOff>
    </xdr:from>
    <xdr:to>
      <xdr:col>102</xdr:col>
      <xdr:colOff>114300</xdr:colOff>
      <xdr:row>41</xdr:row>
      <xdr:rowOff>85538</xdr:rowOff>
    </xdr:to>
    <xdr:cxnSp macro="">
      <xdr:nvCxnSpPr>
        <xdr:cNvPr id="503" name="直線コネクタ 502">
          <a:extLst>
            <a:ext uri="{FF2B5EF4-FFF2-40B4-BE49-F238E27FC236}">
              <a16:creationId xmlns:a16="http://schemas.microsoft.com/office/drawing/2014/main" id="{8919AA10-5944-41E9-B3CB-961EEA6E9235}"/>
            </a:ext>
          </a:extLst>
        </xdr:cNvPr>
        <xdr:cNvCxnSpPr/>
      </xdr:nvCxnSpPr>
      <xdr:spPr>
        <a:xfrm flipV="1">
          <a:off x="18656300" y="7114764"/>
          <a:ext cx="889000" cy="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56090</xdr:rowOff>
    </xdr:from>
    <xdr:ext cx="599010" cy="259045"/>
    <xdr:sp macro="" textlink="">
      <xdr:nvSpPr>
        <xdr:cNvPr id="504" name="n_1aveValue【一般廃棄物処理施設】&#10;一人当たり有形固定資産（償却資産）額">
          <a:extLst>
            <a:ext uri="{FF2B5EF4-FFF2-40B4-BE49-F238E27FC236}">
              <a16:creationId xmlns:a16="http://schemas.microsoft.com/office/drawing/2014/main" id="{44653ED4-CB3D-4F05-A640-C3828DF214EB}"/>
            </a:ext>
          </a:extLst>
        </xdr:cNvPr>
        <xdr:cNvSpPr txBox="1"/>
      </xdr:nvSpPr>
      <xdr:spPr>
        <a:xfrm>
          <a:off x="21011095" y="674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68913</xdr:rowOff>
    </xdr:from>
    <xdr:ext cx="599010" cy="259045"/>
    <xdr:sp macro="" textlink="">
      <xdr:nvSpPr>
        <xdr:cNvPr id="505" name="n_2aveValue【一般廃棄物処理施設】&#10;一人当たり有形固定資産（償却資産）額">
          <a:extLst>
            <a:ext uri="{FF2B5EF4-FFF2-40B4-BE49-F238E27FC236}">
              <a16:creationId xmlns:a16="http://schemas.microsoft.com/office/drawing/2014/main" id="{647F47AE-650B-4FFC-B420-F2E0AB685B5E}"/>
            </a:ext>
          </a:extLst>
        </xdr:cNvPr>
        <xdr:cNvSpPr txBox="1"/>
      </xdr:nvSpPr>
      <xdr:spPr>
        <a:xfrm>
          <a:off x="20134795" y="67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82972</xdr:rowOff>
    </xdr:from>
    <xdr:ext cx="599010" cy="259045"/>
    <xdr:sp macro="" textlink="">
      <xdr:nvSpPr>
        <xdr:cNvPr id="506" name="n_3aveValue【一般廃棄物処理施設】&#10;一人当たり有形固定資産（償却資産）額">
          <a:extLst>
            <a:ext uri="{FF2B5EF4-FFF2-40B4-BE49-F238E27FC236}">
              <a16:creationId xmlns:a16="http://schemas.microsoft.com/office/drawing/2014/main" id="{4D8966E2-71B2-4D43-923E-4CB0DAB9F6A9}"/>
            </a:ext>
          </a:extLst>
        </xdr:cNvPr>
        <xdr:cNvSpPr txBox="1"/>
      </xdr:nvSpPr>
      <xdr:spPr>
        <a:xfrm>
          <a:off x="19245795" y="6769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107066</xdr:rowOff>
    </xdr:from>
    <xdr:ext cx="599010" cy="259045"/>
    <xdr:sp macro="" textlink="">
      <xdr:nvSpPr>
        <xdr:cNvPr id="507" name="n_4aveValue【一般廃棄物処理施設】&#10;一人当たり有形固定資産（償却資産）額">
          <a:extLst>
            <a:ext uri="{FF2B5EF4-FFF2-40B4-BE49-F238E27FC236}">
              <a16:creationId xmlns:a16="http://schemas.microsoft.com/office/drawing/2014/main" id="{DFB57C79-FE8A-4F45-BC9F-E14AB9DB7F59}"/>
            </a:ext>
          </a:extLst>
        </xdr:cNvPr>
        <xdr:cNvSpPr txBox="1"/>
      </xdr:nvSpPr>
      <xdr:spPr>
        <a:xfrm>
          <a:off x="18356795" y="6793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113252</xdr:rowOff>
    </xdr:from>
    <xdr:ext cx="599010" cy="259045"/>
    <xdr:sp macro="" textlink="">
      <xdr:nvSpPr>
        <xdr:cNvPr id="508" name="n_1mainValue【一般廃棄物処理施設】&#10;一人当たり有形固定資産（償却資産）額">
          <a:extLst>
            <a:ext uri="{FF2B5EF4-FFF2-40B4-BE49-F238E27FC236}">
              <a16:creationId xmlns:a16="http://schemas.microsoft.com/office/drawing/2014/main" id="{81239BE7-533D-49F9-9DCE-A43FE292D344}"/>
            </a:ext>
          </a:extLst>
        </xdr:cNvPr>
        <xdr:cNvSpPr txBox="1"/>
      </xdr:nvSpPr>
      <xdr:spPr>
        <a:xfrm>
          <a:off x="21011095" y="7142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114201</xdr:rowOff>
    </xdr:from>
    <xdr:ext cx="599010" cy="259045"/>
    <xdr:sp macro="" textlink="">
      <xdr:nvSpPr>
        <xdr:cNvPr id="509" name="n_2mainValue【一般廃棄物処理施設】&#10;一人当たり有形固定資産（償却資産）額">
          <a:extLst>
            <a:ext uri="{FF2B5EF4-FFF2-40B4-BE49-F238E27FC236}">
              <a16:creationId xmlns:a16="http://schemas.microsoft.com/office/drawing/2014/main" id="{93955A14-0D22-452B-A8C9-5290A6032F5B}"/>
            </a:ext>
          </a:extLst>
        </xdr:cNvPr>
        <xdr:cNvSpPr txBox="1"/>
      </xdr:nvSpPr>
      <xdr:spPr>
        <a:xfrm>
          <a:off x="20134795" y="7143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127241</xdr:rowOff>
    </xdr:from>
    <xdr:ext cx="599010" cy="259045"/>
    <xdr:sp macro="" textlink="">
      <xdr:nvSpPr>
        <xdr:cNvPr id="510" name="n_3mainValue【一般廃棄物処理施設】&#10;一人当たり有形固定資産（償却資産）額">
          <a:extLst>
            <a:ext uri="{FF2B5EF4-FFF2-40B4-BE49-F238E27FC236}">
              <a16:creationId xmlns:a16="http://schemas.microsoft.com/office/drawing/2014/main" id="{8D4DCFBF-FD65-44D0-AD96-FB7090BF0DBA}"/>
            </a:ext>
          </a:extLst>
        </xdr:cNvPr>
        <xdr:cNvSpPr txBox="1"/>
      </xdr:nvSpPr>
      <xdr:spPr>
        <a:xfrm>
          <a:off x="19245795" y="7156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127465</xdr:rowOff>
    </xdr:from>
    <xdr:ext cx="599010" cy="259045"/>
    <xdr:sp macro="" textlink="">
      <xdr:nvSpPr>
        <xdr:cNvPr id="511" name="n_4mainValue【一般廃棄物処理施設】&#10;一人当たり有形固定資産（償却資産）額">
          <a:extLst>
            <a:ext uri="{FF2B5EF4-FFF2-40B4-BE49-F238E27FC236}">
              <a16:creationId xmlns:a16="http://schemas.microsoft.com/office/drawing/2014/main" id="{E9D86E35-AB37-4F9B-BE94-479202EE4122}"/>
            </a:ext>
          </a:extLst>
        </xdr:cNvPr>
        <xdr:cNvSpPr txBox="1"/>
      </xdr:nvSpPr>
      <xdr:spPr>
        <a:xfrm>
          <a:off x="18356795" y="7156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2" name="正方形/長方形 511">
          <a:extLst>
            <a:ext uri="{FF2B5EF4-FFF2-40B4-BE49-F238E27FC236}">
              <a16:creationId xmlns:a16="http://schemas.microsoft.com/office/drawing/2014/main" id="{1DD1BA3E-C15C-46EE-AA0B-58B1D62AABE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3" name="正方形/長方形 512">
          <a:extLst>
            <a:ext uri="{FF2B5EF4-FFF2-40B4-BE49-F238E27FC236}">
              <a16:creationId xmlns:a16="http://schemas.microsoft.com/office/drawing/2014/main" id="{FE76F80D-BACF-4842-BB07-A0F875BF21C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4" name="正方形/長方形 513">
          <a:extLst>
            <a:ext uri="{FF2B5EF4-FFF2-40B4-BE49-F238E27FC236}">
              <a16:creationId xmlns:a16="http://schemas.microsoft.com/office/drawing/2014/main" id="{D94F8022-B7DE-4C90-B68D-92AEF116089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5" name="正方形/長方形 514">
          <a:extLst>
            <a:ext uri="{FF2B5EF4-FFF2-40B4-BE49-F238E27FC236}">
              <a16:creationId xmlns:a16="http://schemas.microsoft.com/office/drawing/2014/main" id="{A3B2BC7F-47C2-4B33-AB2B-53514145635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6" name="正方形/長方形 515">
          <a:extLst>
            <a:ext uri="{FF2B5EF4-FFF2-40B4-BE49-F238E27FC236}">
              <a16:creationId xmlns:a16="http://schemas.microsoft.com/office/drawing/2014/main" id="{FC68F2C6-CE62-4701-AEC0-FF89BDF09E6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7" name="正方形/長方形 516">
          <a:extLst>
            <a:ext uri="{FF2B5EF4-FFF2-40B4-BE49-F238E27FC236}">
              <a16:creationId xmlns:a16="http://schemas.microsoft.com/office/drawing/2014/main" id="{27B83D45-B4F3-46A6-B161-5843960ADFF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8" name="正方形/長方形 517">
          <a:extLst>
            <a:ext uri="{FF2B5EF4-FFF2-40B4-BE49-F238E27FC236}">
              <a16:creationId xmlns:a16="http://schemas.microsoft.com/office/drawing/2014/main" id="{2E6D5BE5-348C-40A7-9F84-EB759BC2511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9" name="正方形/長方形 518">
          <a:extLst>
            <a:ext uri="{FF2B5EF4-FFF2-40B4-BE49-F238E27FC236}">
              <a16:creationId xmlns:a16="http://schemas.microsoft.com/office/drawing/2014/main" id="{0EE85969-9157-45E0-A0CB-531F6EBF5BE6}"/>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20" name="正方形/長方形 519">
          <a:extLst>
            <a:ext uri="{FF2B5EF4-FFF2-40B4-BE49-F238E27FC236}">
              <a16:creationId xmlns:a16="http://schemas.microsoft.com/office/drawing/2014/main" id="{3EC88676-CE04-4644-8A41-EF9DC147810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1" name="正方形/長方形 520">
          <a:extLst>
            <a:ext uri="{FF2B5EF4-FFF2-40B4-BE49-F238E27FC236}">
              <a16:creationId xmlns:a16="http://schemas.microsoft.com/office/drawing/2014/main" id="{208B61A8-4133-4E0B-8E65-78234A52AE2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2" name="正方形/長方形 521">
          <a:extLst>
            <a:ext uri="{FF2B5EF4-FFF2-40B4-BE49-F238E27FC236}">
              <a16:creationId xmlns:a16="http://schemas.microsoft.com/office/drawing/2014/main" id="{5F5A8423-BB8B-44A8-A7D4-359CA0BE0BF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3" name="正方形/長方形 522">
          <a:extLst>
            <a:ext uri="{FF2B5EF4-FFF2-40B4-BE49-F238E27FC236}">
              <a16:creationId xmlns:a16="http://schemas.microsoft.com/office/drawing/2014/main" id="{6E5DCD69-FB3C-42B4-AE6C-2279B54B87A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4" name="正方形/長方形 523">
          <a:extLst>
            <a:ext uri="{FF2B5EF4-FFF2-40B4-BE49-F238E27FC236}">
              <a16:creationId xmlns:a16="http://schemas.microsoft.com/office/drawing/2014/main" id="{72934EB1-FD45-4B6A-85C3-F766502EF8A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5" name="正方形/長方形 524">
          <a:extLst>
            <a:ext uri="{FF2B5EF4-FFF2-40B4-BE49-F238E27FC236}">
              <a16:creationId xmlns:a16="http://schemas.microsoft.com/office/drawing/2014/main" id="{5E586AB0-6B93-495F-AE9F-76EB6B93968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6" name="正方形/長方形 525">
          <a:extLst>
            <a:ext uri="{FF2B5EF4-FFF2-40B4-BE49-F238E27FC236}">
              <a16:creationId xmlns:a16="http://schemas.microsoft.com/office/drawing/2014/main" id="{B914EEC9-0698-4D14-974D-69FD86B8B31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7" name="正方形/長方形 526">
          <a:extLst>
            <a:ext uri="{FF2B5EF4-FFF2-40B4-BE49-F238E27FC236}">
              <a16:creationId xmlns:a16="http://schemas.microsoft.com/office/drawing/2014/main" id="{258E0682-1A59-46AE-B572-20ACE550050C}"/>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8" name="正方形/長方形 527">
          <a:extLst>
            <a:ext uri="{FF2B5EF4-FFF2-40B4-BE49-F238E27FC236}">
              <a16:creationId xmlns:a16="http://schemas.microsoft.com/office/drawing/2014/main" id="{00585A56-8D34-457A-8C6E-162B1FD829A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9" name="正方形/長方形 528">
          <a:extLst>
            <a:ext uri="{FF2B5EF4-FFF2-40B4-BE49-F238E27FC236}">
              <a16:creationId xmlns:a16="http://schemas.microsoft.com/office/drawing/2014/main" id="{7EDD249F-9FCF-4FFB-B711-2C04FCA9902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0" name="正方形/長方形 529">
          <a:extLst>
            <a:ext uri="{FF2B5EF4-FFF2-40B4-BE49-F238E27FC236}">
              <a16:creationId xmlns:a16="http://schemas.microsoft.com/office/drawing/2014/main" id="{9E4DCAF9-90E1-4699-9237-95E011B04CA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1" name="正方形/長方形 530">
          <a:extLst>
            <a:ext uri="{FF2B5EF4-FFF2-40B4-BE49-F238E27FC236}">
              <a16:creationId xmlns:a16="http://schemas.microsoft.com/office/drawing/2014/main" id="{18ABF1E5-3D00-4EE5-830B-E967D6149EE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2" name="正方形/長方形 531">
          <a:extLst>
            <a:ext uri="{FF2B5EF4-FFF2-40B4-BE49-F238E27FC236}">
              <a16:creationId xmlns:a16="http://schemas.microsoft.com/office/drawing/2014/main" id="{6D8F3F19-A259-48EB-9A90-45E86875B4A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3" name="正方形/長方形 532">
          <a:extLst>
            <a:ext uri="{FF2B5EF4-FFF2-40B4-BE49-F238E27FC236}">
              <a16:creationId xmlns:a16="http://schemas.microsoft.com/office/drawing/2014/main" id="{25EB34C8-2086-4FF3-B2D0-EF64F9C83AA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4" name="正方形/長方形 533">
          <a:extLst>
            <a:ext uri="{FF2B5EF4-FFF2-40B4-BE49-F238E27FC236}">
              <a16:creationId xmlns:a16="http://schemas.microsoft.com/office/drawing/2014/main" id="{B9DACFF4-6B13-45DF-B6EE-DB1E07E1A2E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5" name="正方形/長方形 534">
          <a:extLst>
            <a:ext uri="{FF2B5EF4-FFF2-40B4-BE49-F238E27FC236}">
              <a16:creationId xmlns:a16="http://schemas.microsoft.com/office/drawing/2014/main" id="{703EDFCD-E9DA-48D1-9B36-725D8AE82D3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6" name="テキスト ボックス 535">
          <a:extLst>
            <a:ext uri="{FF2B5EF4-FFF2-40B4-BE49-F238E27FC236}">
              <a16:creationId xmlns:a16="http://schemas.microsoft.com/office/drawing/2014/main" id="{3B6B195E-5977-4ED7-980E-19547E3C8E7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7" name="直線コネクタ 536">
          <a:extLst>
            <a:ext uri="{FF2B5EF4-FFF2-40B4-BE49-F238E27FC236}">
              <a16:creationId xmlns:a16="http://schemas.microsoft.com/office/drawing/2014/main" id="{CF93D40A-205B-4B06-AB1B-12B4E18254B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8" name="テキスト ボックス 537">
          <a:extLst>
            <a:ext uri="{FF2B5EF4-FFF2-40B4-BE49-F238E27FC236}">
              <a16:creationId xmlns:a16="http://schemas.microsoft.com/office/drawing/2014/main" id="{CE3B1BBC-7A32-496D-BE53-9AAE5D321A7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9" name="直線コネクタ 538">
          <a:extLst>
            <a:ext uri="{FF2B5EF4-FFF2-40B4-BE49-F238E27FC236}">
              <a16:creationId xmlns:a16="http://schemas.microsoft.com/office/drawing/2014/main" id="{A8B96881-934A-430C-8358-4DD761FB478B}"/>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40" name="テキスト ボックス 539">
          <a:extLst>
            <a:ext uri="{FF2B5EF4-FFF2-40B4-BE49-F238E27FC236}">
              <a16:creationId xmlns:a16="http://schemas.microsoft.com/office/drawing/2014/main" id="{0583F733-DEFD-470A-B97A-BCDE1298F2A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1" name="直線コネクタ 540">
          <a:extLst>
            <a:ext uri="{FF2B5EF4-FFF2-40B4-BE49-F238E27FC236}">
              <a16:creationId xmlns:a16="http://schemas.microsoft.com/office/drawing/2014/main" id="{C6D551D0-E90C-4272-82BC-14E66D4814E3}"/>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2" name="テキスト ボックス 541">
          <a:extLst>
            <a:ext uri="{FF2B5EF4-FFF2-40B4-BE49-F238E27FC236}">
              <a16:creationId xmlns:a16="http://schemas.microsoft.com/office/drawing/2014/main" id="{782BC46F-5A54-4D77-8BF9-87F866A102EC}"/>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3" name="直線コネクタ 542">
          <a:extLst>
            <a:ext uri="{FF2B5EF4-FFF2-40B4-BE49-F238E27FC236}">
              <a16:creationId xmlns:a16="http://schemas.microsoft.com/office/drawing/2014/main" id="{A8108E54-C1E2-43F1-9375-A8C6046BFF0C}"/>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4" name="テキスト ボックス 543">
          <a:extLst>
            <a:ext uri="{FF2B5EF4-FFF2-40B4-BE49-F238E27FC236}">
              <a16:creationId xmlns:a16="http://schemas.microsoft.com/office/drawing/2014/main" id="{60FA525A-4E9D-427A-97A1-E94FF803124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5" name="直線コネクタ 544">
          <a:extLst>
            <a:ext uri="{FF2B5EF4-FFF2-40B4-BE49-F238E27FC236}">
              <a16:creationId xmlns:a16="http://schemas.microsoft.com/office/drawing/2014/main" id="{C8A1D391-7CA8-4DA7-9FC4-25D697F7DA7B}"/>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6" name="テキスト ボックス 545">
          <a:extLst>
            <a:ext uri="{FF2B5EF4-FFF2-40B4-BE49-F238E27FC236}">
              <a16:creationId xmlns:a16="http://schemas.microsoft.com/office/drawing/2014/main" id="{1A7779F3-1840-41D4-9136-8E67E33483F4}"/>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7" name="直線コネクタ 546">
          <a:extLst>
            <a:ext uri="{FF2B5EF4-FFF2-40B4-BE49-F238E27FC236}">
              <a16:creationId xmlns:a16="http://schemas.microsoft.com/office/drawing/2014/main" id="{732B8048-6C70-422E-9BB4-F27EF4B93BDB}"/>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8" name="テキスト ボックス 547">
          <a:extLst>
            <a:ext uri="{FF2B5EF4-FFF2-40B4-BE49-F238E27FC236}">
              <a16:creationId xmlns:a16="http://schemas.microsoft.com/office/drawing/2014/main" id="{DE856B1F-8CCB-4CEB-9EFB-27F4AB8B8E1F}"/>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9" name="直線コネクタ 548">
          <a:extLst>
            <a:ext uri="{FF2B5EF4-FFF2-40B4-BE49-F238E27FC236}">
              <a16:creationId xmlns:a16="http://schemas.microsoft.com/office/drawing/2014/main" id="{99BE1ED6-0391-4CF5-81DD-349538FE155A}"/>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50" name="テキスト ボックス 549">
          <a:extLst>
            <a:ext uri="{FF2B5EF4-FFF2-40B4-BE49-F238E27FC236}">
              <a16:creationId xmlns:a16="http://schemas.microsoft.com/office/drawing/2014/main" id="{45664F53-2653-4C83-8BF0-558CAECEED1D}"/>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a:extLst>
            <a:ext uri="{FF2B5EF4-FFF2-40B4-BE49-F238E27FC236}">
              <a16:creationId xmlns:a16="http://schemas.microsoft.com/office/drawing/2014/main" id="{FB240F9A-7E8C-47CF-AC85-FBF867718D5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2" name="【消防施設】&#10;有形固定資産減価償却率グラフ枠">
          <a:extLst>
            <a:ext uri="{FF2B5EF4-FFF2-40B4-BE49-F238E27FC236}">
              <a16:creationId xmlns:a16="http://schemas.microsoft.com/office/drawing/2014/main" id="{1619CC71-88BE-4032-B8B8-07207422CCD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553" name="直線コネクタ 552">
          <a:extLst>
            <a:ext uri="{FF2B5EF4-FFF2-40B4-BE49-F238E27FC236}">
              <a16:creationId xmlns:a16="http://schemas.microsoft.com/office/drawing/2014/main" id="{BCB126CC-0000-47DB-94FB-31FE144D0034}"/>
            </a:ext>
          </a:extLst>
        </xdr:cNvPr>
        <xdr:cNvCxnSpPr/>
      </xdr:nvCxnSpPr>
      <xdr:spPr>
        <a:xfrm flipV="1">
          <a:off x="16318864"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4" name="【消防施設】&#10;有形固定資産減価償却率最小値テキスト">
          <a:extLst>
            <a:ext uri="{FF2B5EF4-FFF2-40B4-BE49-F238E27FC236}">
              <a16:creationId xmlns:a16="http://schemas.microsoft.com/office/drawing/2014/main" id="{EBF89DD0-3951-43B3-91F4-C73954B86D69}"/>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5" name="直線コネクタ 554">
          <a:extLst>
            <a:ext uri="{FF2B5EF4-FFF2-40B4-BE49-F238E27FC236}">
              <a16:creationId xmlns:a16="http://schemas.microsoft.com/office/drawing/2014/main" id="{85A6685D-CAF7-4C83-A8F0-2CEB86F4977E}"/>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556" name="【消防施設】&#10;有形固定資産減価償却率最大値テキスト">
          <a:extLst>
            <a:ext uri="{FF2B5EF4-FFF2-40B4-BE49-F238E27FC236}">
              <a16:creationId xmlns:a16="http://schemas.microsoft.com/office/drawing/2014/main" id="{AEEEB899-1DC0-4B33-AC40-DAC2481C4CF3}"/>
            </a:ext>
          </a:extLst>
        </xdr:cNvPr>
        <xdr:cNvSpPr txBox="1"/>
      </xdr:nvSpPr>
      <xdr:spPr>
        <a:xfrm>
          <a:off x="1635760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557" name="直線コネクタ 556">
          <a:extLst>
            <a:ext uri="{FF2B5EF4-FFF2-40B4-BE49-F238E27FC236}">
              <a16:creationId xmlns:a16="http://schemas.microsoft.com/office/drawing/2014/main" id="{7BE79E40-A03E-4BCB-89E7-E8659F8CF7D4}"/>
            </a:ext>
          </a:extLst>
        </xdr:cNvPr>
        <xdr:cNvCxnSpPr/>
      </xdr:nvCxnSpPr>
      <xdr:spPr>
        <a:xfrm>
          <a:off x="16230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160038</xdr:rowOff>
    </xdr:from>
    <xdr:ext cx="405111" cy="259045"/>
    <xdr:sp macro="" textlink="">
      <xdr:nvSpPr>
        <xdr:cNvPr id="558" name="【消防施設】&#10;有形固定資産減価償却率平均値テキスト">
          <a:extLst>
            <a:ext uri="{FF2B5EF4-FFF2-40B4-BE49-F238E27FC236}">
              <a16:creationId xmlns:a16="http://schemas.microsoft.com/office/drawing/2014/main" id="{6FCE56F1-A53C-4F97-8FF8-AC5FAC71A69E}"/>
            </a:ext>
          </a:extLst>
        </xdr:cNvPr>
        <xdr:cNvSpPr txBox="1"/>
      </xdr:nvSpPr>
      <xdr:spPr>
        <a:xfrm>
          <a:off x="16357600" y="14218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559" name="フローチャート: 判断 558">
          <a:extLst>
            <a:ext uri="{FF2B5EF4-FFF2-40B4-BE49-F238E27FC236}">
              <a16:creationId xmlns:a16="http://schemas.microsoft.com/office/drawing/2014/main" id="{C65C2B1E-5E9B-467A-A68F-9F6B77F0C70F}"/>
            </a:ext>
          </a:extLst>
        </xdr:cNvPr>
        <xdr:cNvSpPr/>
      </xdr:nvSpPr>
      <xdr:spPr>
        <a:xfrm>
          <a:off x="16268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560" name="フローチャート: 判断 559">
          <a:extLst>
            <a:ext uri="{FF2B5EF4-FFF2-40B4-BE49-F238E27FC236}">
              <a16:creationId xmlns:a16="http://schemas.microsoft.com/office/drawing/2014/main" id="{75A6E695-8BDA-40B1-AA34-576B298AB141}"/>
            </a:ext>
          </a:extLst>
        </xdr:cNvPr>
        <xdr:cNvSpPr/>
      </xdr:nvSpPr>
      <xdr:spPr>
        <a:xfrm>
          <a:off x="15430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561" name="フローチャート: 判断 560">
          <a:extLst>
            <a:ext uri="{FF2B5EF4-FFF2-40B4-BE49-F238E27FC236}">
              <a16:creationId xmlns:a16="http://schemas.microsoft.com/office/drawing/2014/main" id="{EF5D0E65-31D3-4CCF-8648-913D5B815102}"/>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562" name="フローチャート: 判断 561">
          <a:extLst>
            <a:ext uri="{FF2B5EF4-FFF2-40B4-BE49-F238E27FC236}">
              <a16:creationId xmlns:a16="http://schemas.microsoft.com/office/drawing/2014/main" id="{59FB2238-4FB4-4EB2-A1D7-49BE158EE64D}"/>
            </a:ext>
          </a:extLst>
        </xdr:cNvPr>
        <xdr:cNvSpPr/>
      </xdr:nvSpPr>
      <xdr:spPr>
        <a:xfrm>
          <a:off x="13652500" y="141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563" name="フローチャート: 判断 562">
          <a:extLst>
            <a:ext uri="{FF2B5EF4-FFF2-40B4-BE49-F238E27FC236}">
              <a16:creationId xmlns:a16="http://schemas.microsoft.com/office/drawing/2014/main" id="{7E17F512-9520-46F6-A4DD-85CAEF59D0F9}"/>
            </a:ext>
          </a:extLst>
        </xdr:cNvPr>
        <xdr:cNvSpPr/>
      </xdr:nvSpPr>
      <xdr:spPr>
        <a:xfrm>
          <a:off x="12763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AD9F382D-6423-4D1B-A06D-EC48EC9FBDC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328C5248-6AD8-4973-A9D8-99F6D7050C6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1892040E-B151-4BD9-B536-A2910B87214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95704412-29A7-492B-AE22-B042A131133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D2350725-037A-4D74-AF50-23690E0EF80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52614</xdr:rowOff>
    </xdr:from>
    <xdr:to>
      <xdr:col>85</xdr:col>
      <xdr:colOff>177800</xdr:colOff>
      <xdr:row>82</xdr:row>
      <xdr:rowOff>154214</xdr:rowOff>
    </xdr:to>
    <xdr:sp macro="" textlink="">
      <xdr:nvSpPr>
        <xdr:cNvPr id="569" name="楕円 568">
          <a:extLst>
            <a:ext uri="{FF2B5EF4-FFF2-40B4-BE49-F238E27FC236}">
              <a16:creationId xmlns:a16="http://schemas.microsoft.com/office/drawing/2014/main" id="{0435110B-3E6E-4D48-86AB-D978B19BDFA0}"/>
            </a:ext>
          </a:extLst>
        </xdr:cNvPr>
        <xdr:cNvSpPr/>
      </xdr:nvSpPr>
      <xdr:spPr>
        <a:xfrm>
          <a:off x="16268700" y="1411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75491</xdr:rowOff>
    </xdr:from>
    <xdr:ext cx="405111" cy="259045"/>
    <xdr:sp macro="" textlink="">
      <xdr:nvSpPr>
        <xdr:cNvPr id="570" name="【消防施設】&#10;有形固定資産減価償却率該当値テキスト">
          <a:extLst>
            <a:ext uri="{FF2B5EF4-FFF2-40B4-BE49-F238E27FC236}">
              <a16:creationId xmlns:a16="http://schemas.microsoft.com/office/drawing/2014/main" id="{25BFC691-D9F1-4678-8977-458DAC85FAE8}"/>
            </a:ext>
          </a:extLst>
        </xdr:cNvPr>
        <xdr:cNvSpPr txBox="1"/>
      </xdr:nvSpPr>
      <xdr:spPr>
        <a:xfrm>
          <a:off x="16357600" y="13962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163649</xdr:rowOff>
    </xdr:from>
    <xdr:to>
      <xdr:col>81</xdr:col>
      <xdr:colOff>101600</xdr:colOff>
      <xdr:row>82</xdr:row>
      <xdr:rowOff>93799</xdr:rowOff>
    </xdr:to>
    <xdr:sp macro="" textlink="">
      <xdr:nvSpPr>
        <xdr:cNvPr id="571" name="楕円 570">
          <a:extLst>
            <a:ext uri="{FF2B5EF4-FFF2-40B4-BE49-F238E27FC236}">
              <a16:creationId xmlns:a16="http://schemas.microsoft.com/office/drawing/2014/main" id="{BD9ABCDD-50F0-44B6-A36A-2FD7874E73B0}"/>
            </a:ext>
          </a:extLst>
        </xdr:cNvPr>
        <xdr:cNvSpPr/>
      </xdr:nvSpPr>
      <xdr:spPr>
        <a:xfrm>
          <a:off x="15430500" y="1405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42999</xdr:rowOff>
    </xdr:from>
    <xdr:to>
      <xdr:col>85</xdr:col>
      <xdr:colOff>127000</xdr:colOff>
      <xdr:row>82</xdr:row>
      <xdr:rowOff>103414</xdr:rowOff>
    </xdr:to>
    <xdr:cxnSp macro="">
      <xdr:nvCxnSpPr>
        <xdr:cNvPr id="572" name="直線コネクタ 571">
          <a:extLst>
            <a:ext uri="{FF2B5EF4-FFF2-40B4-BE49-F238E27FC236}">
              <a16:creationId xmlns:a16="http://schemas.microsoft.com/office/drawing/2014/main" id="{F3FE3C20-68CD-4AD3-9EBE-F296D0D77399}"/>
            </a:ext>
          </a:extLst>
        </xdr:cNvPr>
        <xdr:cNvCxnSpPr/>
      </xdr:nvCxnSpPr>
      <xdr:spPr>
        <a:xfrm>
          <a:off x="15481300" y="14101899"/>
          <a:ext cx="8382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114663</xdr:rowOff>
    </xdr:from>
    <xdr:to>
      <xdr:col>76</xdr:col>
      <xdr:colOff>165100</xdr:colOff>
      <xdr:row>82</xdr:row>
      <xdr:rowOff>44813</xdr:rowOff>
    </xdr:to>
    <xdr:sp macro="" textlink="">
      <xdr:nvSpPr>
        <xdr:cNvPr id="573" name="楕円 572">
          <a:extLst>
            <a:ext uri="{FF2B5EF4-FFF2-40B4-BE49-F238E27FC236}">
              <a16:creationId xmlns:a16="http://schemas.microsoft.com/office/drawing/2014/main" id="{550A2118-A7F3-4DD5-A386-B5A8CB2D55E2}"/>
            </a:ext>
          </a:extLst>
        </xdr:cNvPr>
        <xdr:cNvSpPr/>
      </xdr:nvSpPr>
      <xdr:spPr>
        <a:xfrm>
          <a:off x="14541500" y="1400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165463</xdr:rowOff>
    </xdr:from>
    <xdr:to>
      <xdr:col>81</xdr:col>
      <xdr:colOff>50800</xdr:colOff>
      <xdr:row>82</xdr:row>
      <xdr:rowOff>42999</xdr:rowOff>
    </xdr:to>
    <xdr:cxnSp macro="">
      <xdr:nvCxnSpPr>
        <xdr:cNvPr id="574" name="直線コネクタ 573">
          <a:extLst>
            <a:ext uri="{FF2B5EF4-FFF2-40B4-BE49-F238E27FC236}">
              <a16:creationId xmlns:a16="http://schemas.microsoft.com/office/drawing/2014/main" id="{777951F2-B7D0-4E0B-AD65-5F4A58FDECE3}"/>
            </a:ext>
          </a:extLst>
        </xdr:cNvPr>
        <xdr:cNvCxnSpPr/>
      </xdr:nvCxnSpPr>
      <xdr:spPr>
        <a:xfrm>
          <a:off x="14592300" y="14052913"/>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90170</xdr:rowOff>
    </xdr:from>
    <xdr:to>
      <xdr:col>72</xdr:col>
      <xdr:colOff>38100</xdr:colOff>
      <xdr:row>82</xdr:row>
      <xdr:rowOff>20320</xdr:rowOff>
    </xdr:to>
    <xdr:sp macro="" textlink="">
      <xdr:nvSpPr>
        <xdr:cNvPr id="575" name="楕円 574">
          <a:extLst>
            <a:ext uri="{FF2B5EF4-FFF2-40B4-BE49-F238E27FC236}">
              <a16:creationId xmlns:a16="http://schemas.microsoft.com/office/drawing/2014/main" id="{889CEE82-4B15-4F2F-8872-C2DEE553FAA8}"/>
            </a:ext>
          </a:extLst>
        </xdr:cNvPr>
        <xdr:cNvSpPr/>
      </xdr:nvSpPr>
      <xdr:spPr>
        <a:xfrm>
          <a:off x="136525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140970</xdr:rowOff>
    </xdr:from>
    <xdr:to>
      <xdr:col>76</xdr:col>
      <xdr:colOff>114300</xdr:colOff>
      <xdr:row>81</xdr:row>
      <xdr:rowOff>165463</xdr:rowOff>
    </xdr:to>
    <xdr:cxnSp macro="">
      <xdr:nvCxnSpPr>
        <xdr:cNvPr id="576" name="直線コネクタ 575">
          <a:extLst>
            <a:ext uri="{FF2B5EF4-FFF2-40B4-BE49-F238E27FC236}">
              <a16:creationId xmlns:a16="http://schemas.microsoft.com/office/drawing/2014/main" id="{36D3E3C5-3CFE-4D78-BF6A-FB26ED65C19C}"/>
            </a:ext>
          </a:extLst>
        </xdr:cNvPr>
        <xdr:cNvCxnSpPr/>
      </xdr:nvCxnSpPr>
      <xdr:spPr>
        <a:xfrm>
          <a:off x="13703300" y="1402842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26488</xdr:rowOff>
    </xdr:from>
    <xdr:to>
      <xdr:col>67</xdr:col>
      <xdr:colOff>101600</xdr:colOff>
      <xdr:row>81</xdr:row>
      <xdr:rowOff>128088</xdr:rowOff>
    </xdr:to>
    <xdr:sp macro="" textlink="">
      <xdr:nvSpPr>
        <xdr:cNvPr id="577" name="楕円 576">
          <a:extLst>
            <a:ext uri="{FF2B5EF4-FFF2-40B4-BE49-F238E27FC236}">
              <a16:creationId xmlns:a16="http://schemas.microsoft.com/office/drawing/2014/main" id="{DD452B3C-4E6E-4BF3-A623-2B968CC7C5C3}"/>
            </a:ext>
          </a:extLst>
        </xdr:cNvPr>
        <xdr:cNvSpPr/>
      </xdr:nvSpPr>
      <xdr:spPr>
        <a:xfrm>
          <a:off x="12763500" y="13913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77288</xdr:rowOff>
    </xdr:from>
    <xdr:to>
      <xdr:col>71</xdr:col>
      <xdr:colOff>177800</xdr:colOff>
      <xdr:row>81</xdr:row>
      <xdr:rowOff>140970</xdr:rowOff>
    </xdr:to>
    <xdr:cxnSp macro="">
      <xdr:nvCxnSpPr>
        <xdr:cNvPr id="578" name="直線コネクタ 577">
          <a:extLst>
            <a:ext uri="{FF2B5EF4-FFF2-40B4-BE49-F238E27FC236}">
              <a16:creationId xmlns:a16="http://schemas.microsoft.com/office/drawing/2014/main" id="{8C00776D-99F4-49B4-B0FD-FBAFBCF13994}"/>
            </a:ext>
          </a:extLst>
        </xdr:cNvPr>
        <xdr:cNvCxnSpPr/>
      </xdr:nvCxnSpPr>
      <xdr:spPr>
        <a:xfrm>
          <a:off x="12814300" y="13964738"/>
          <a:ext cx="8890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47370</xdr:rowOff>
    </xdr:from>
    <xdr:ext cx="405111" cy="259045"/>
    <xdr:sp macro="" textlink="">
      <xdr:nvSpPr>
        <xdr:cNvPr id="579" name="n_1aveValue【消防施設】&#10;有形固定資産減価償却率">
          <a:extLst>
            <a:ext uri="{FF2B5EF4-FFF2-40B4-BE49-F238E27FC236}">
              <a16:creationId xmlns:a16="http://schemas.microsoft.com/office/drawing/2014/main" id="{0686028F-C4AA-43C9-ABAC-00A51D4F7671}"/>
            </a:ext>
          </a:extLst>
        </xdr:cNvPr>
        <xdr:cNvSpPr txBox="1"/>
      </xdr:nvSpPr>
      <xdr:spPr>
        <a:xfrm>
          <a:off x="15266044" y="1427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16346</xdr:rowOff>
    </xdr:from>
    <xdr:ext cx="405111" cy="259045"/>
    <xdr:sp macro="" textlink="">
      <xdr:nvSpPr>
        <xdr:cNvPr id="580" name="n_2aveValue【消防施設】&#10;有形固定資産減価償却率">
          <a:extLst>
            <a:ext uri="{FF2B5EF4-FFF2-40B4-BE49-F238E27FC236}">
              <a16:creationId xmlns:a16="http://schemas.microsoft.com/office/drawing/2014/main" id="{DE08D2BF-A249-46E3-A1B1-DF718460D1EA}"/>
            </a:ext>
          </a:extLst>
        </xdr:cNvPr>
        <xdr:cNvSpPr txBox="1"/>
      </xdr:nvSpPr>
      <xdr:spPr>
        <a:xfrm>
          <a:off x="14389744" y="1424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1650</xdr:rowOff>
    </xdr:from>
    <xdr:ext cx="405111" cy="259045"/>
    <xdr:sp macro="" textlink="">
      <xdr:nvSpPr>
        <xdr:cNvPr id="581" name="n_3aveValue【消防施設】&#10;有形固定資産減価償却率">
          <a:extLst>
            <a:ext uri="{FF2B5EF4-FFF2-40B4-BE49-F238E27FC236}">
              <a16:creationId xmlns:a16="http://schemas.microsoft.com/office/drawing/2014/main" id="{8BC055A6-429E-4CC6-9DD0-976B5F9E9835}"/>
            </a:ext>
          </a:extLst>
        </xdr:cNvPr>
        <xdr:cNvSpPr txBox="1"/>
      </xdr:nvSpPr>
      <xdr:spPr>
        <a:xfrm>
          <a:off x="13500744" y="1423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76761</xdr:rowOff>
    </xdr:from>
    <xdr:ext cx="405111" cy="259045"/>
    <xdr:sp macro="" textlink="">
      <xdr:nvSpPr>
        <xdr:cNvPr id="582" name="n_4aveValue【消防施設】&#10;有形固定資産減価償却率">
          <a:extLst>
            <a:ext uri="{FF2B5EF4-FFF2-40B4-BE49-F238E27FC236}">
              <a16:creationId xmlns:a16="http://schemas.microsoft.com/office/drawing/2014/main" id="{EA17C694-0962-4D9F-B642-EDAC2B980ED5}"/>
            </a:ext>
          </a:extLst>
        </xdr:cNvPr>
        <xdr:cNvSpPr txBox="1"/>
      </xdr:nvSpPr>
      <xdr:spPr>
        <a:xfrm>
          <a:off x="12611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110326</xdr:rowOff>
    </xdr:from>
    <xdr:ext cx="405111" cy="259045"/>
    <xdr:sp macro="" textlink="">
      <xdr:nvSpPr>
        <xdr:cNvPr id="583" name="n_1mainValue【消防施設】&#10;有形固定資産減価償却率">
          <a:extLst>
            <a:ext uri="{FF2B5EF4-FFF2-40B4-BE49-F238E27FC236}">
              <a16:creationId xmlns:a16="http://schemas.microsoft.com/office/drawing/2014/main" id="{A47E9080-9360-40A9-AAF5-1DE899DA10A1}"/>
            </a:ext>
          </a:extLst>
        </xdr:cNvPr>
        <xdr:cNvSpPr txBox="1"/>
      </xdr:nvSpPr>
      <xdr:spPr>
        <a:xfrm>
          <a:off x="15266044" y="1382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61340</xdr:rowOff>
    </xdr:from>
    <xdr:ext cx="405111" cy="259045"/>
    <xdr:sp macro="" textlink="">
      <xdr:nvSpPr>
        <xdr:cNvPr id="584" name="n_2mainValue【消防施設】&#10;有形固定資産減価償却率">
          <a:extLst>
            <a:ext uri="{FF2B5EF4-FFF2-40B4-BE49-F238E27FC236}">
              <a16:creationId xmlns:a16="http://schemas.microsoft.com/office/drawing/2014/main" id="{EF2BFE53-8519-4243-8198-A7E1ACC51695}"/>
            </a:ext>
          </a:extLst>
        </xdr:cNvPr>
        <xdr:cNvSpPr txBox="1"/>
      </xdr:nvSpPr>
      <xdr:spPr>
        <a:xfrm>
          <a:off x="14389744" y="1377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36847</xdr:rowOff>
    </xdr:from>
    <xdr:ext cx="405111" cy="259045"/>
    <xdr:sp macro="" textlink="">
      <xdr:nvSpPr>
        <xdr:cNvPr id="585" name="n_3mainValue【消防施設】&#10;有形固定資産減価償却率">
          <a:extLst>
            <a:ext uri="{FF2B5EF4-FFF2-40B4-BE49-F238E27FC236}">
              <a16:creationId xmlns:a16="http://schemas.microsoft.com/office/drawing/2014/main" id="{993E7B1C-0E98-4AA6-B319-4BFFA5DDF44B}"/>
            </a:ext>
          </a:extLst>
        </xdr:cNvPr>
        <xdr:cNvSpPr txBox="1"/>
      </xdr:nvSpPr>
      <xdr:spPr>
        <a:xfrm>
          <a:off x="1350074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144615</xdr:rowOff>
    </xdr:from>
    <xdr:ext cx="405111" cy="259045"/>
    <xdr:sp macro="" textlink="">
      <xdr:nvSpPr>
        <xdr:cNvPr id="586" name="n_4mainValue【消防施設】&#10;有形固定資産減価償却率">
          <a:extLst>
            <a:ext uri="{FF2B5EF4-FFF2-40B4-BE49-F238E27FC236}">
              <a16:creationId xmlns:a16="http://schemas.microsoft.com/office/drawing/2014/main" id="{33EB80BD-1995-41C0-8BE7-47B4E3D28F54}"/>
            </a:ext>
          </a:extLst>
        </xdr:cNvPr>
        <xdr:cNvSpPr txBox="1"/>
      </xdr:nvSpPr>
      <xdr:spPr>
        <a:xfrm>
          <a:off x="12611744" y="1368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7" name="正方形/長方形 586">
          <a:extLst>
            <a:ext uri="{FF2B5EF4-FFF2-40B4-BE49-F238E27FC236}">
              <a16:creationId xmlns:a16="http://schemas.microsoft.com/office/drawing/2014/main" id="{D537F94C-3103-4B05-A421-6CBD5896140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8" name="正方形/長方形 587">
          <a:extLst>
            <a:ext uri="{FF2B5EF4-FFF2-40B4-BE49-F238E27FC236}">
              <a16:creationId xmlns:a16="http://schemas.microsoft.com/office/drawing/2014/main" id="{914C67E8-056F-4B6D-BE2A-B40927EFF74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9" name="正方形/長方形 588">
          <a:extLst>
            <a:ext uri="{FF2B5EF4-FFF2-40B4-BE49-F238E27FC236}">
              <a16:creationId xmlns:a16="http://schemas.microsoft.com/office/drawing/2014/main" id="{388B59FD-F50F-464A-A41C-17D43CD31ED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0" name="正方形/長方形 589">
          <a:extLst>
            <a:ext uri="{FF2B5EF4-FFF2-40B4-BE49-F238E27FC236}">
              <a16:creationId xmlns:a16="http://schemas.microsoft.com/office/drawing/2014/main" id="{56A7CAE5-C425-4323-A463-6B1EAAC5E36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1" name="正方形/長方形 590">
          <a:extLst>
            <a:ext uri="{FF2B5EF4-FFF2-40B4-BE49-F238E27FC236}">
              <a16:creationId xmlns:a16="http://schemas.microsoft.com/office/drawing/2014/main" id="{8828A5CD-8366-437A-8454-34B66D7975B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2" name="正方形/長方形 591">
          <a:extLst>
            <a:ext uri="{FF2B5EF4-FFF2-40B4-BE49-F238E27FC236}">
              <a16:creationId xmlns:a16="http://schemas.microsoft.com/office/drawing/2014/main" id="{B6C6F38E-07CC-456F-9000-3D9E9C6E9DA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3" name="正方形/長方形 592">
          <a:extLst>
            <a:ext uri="{FF2B5EF4-FFF2-40B4-BE49-F238E27FC236}">
              <a16:creationId xmlns:a16="http://schemas.microsoft.com/office/drawing/2014/main" id="{63452BE5-5A69-45AA-90F5-0F8316BC658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4" name="正方形/長方形 593">
          <a:extLst>
            <a:ext uri="{FF2B5EF4-FFF2-40B4-BE49-F238E27FC236}">
              <a16:creationId xmlns:a16="http://schemas.microsoft.com/office/drawing/2014/main" id="{80DBA0A7-F6E1-478B-ABF2-D37D01C8319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5" name="テキスト ボックス 594">
          <a:extLst>
            <a:ext uri="{FF2B5EF4-FFF2-40B4-BE49-F238E27FC236}">
              <a16:creationId xmlns:a16="http://schemas.microsoft.com/office/drawing/2014/main" id="{59DB6D14-CF1A-477E-8EE0-5569C19FB57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6" name="直線コネクタ 595">
          <a:extLst>
            <a:ext uri="{FF2B5EF4-FFF2-40B4-BE49-F238E27FC236}">
              <a16:creationId xmlns:a16="http://schemas.microsoft.com/office/drawing/2014/main" id="{3F239852-6B89-4E01-97C3-DCCA2F3584E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7" name="直線コネクタ 596">
          <a:extLst>
            <a:ext uri="{FF2B5EF4-FFF2-40B4-BE49-F238E27FC236}">
              <a16:creationId xmlns:a16="http://schemas.microsoft.com/office/drawing/2014/main" id="{58D70578-F204-430F-A948-5B7ADBAA8A82}"/>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8" name="テキスト ボックス 597">
          <a:extLst>
            <a:ext uri="{FF2B5EF4-FFF2-40B4-BE49-F238E27FC236}">
              <a16:creationId xmlns:a16="http://schemas.microsoft.com/office/drawing/2014/main" id="{B40689C3-F8E8-4837-9C44-3A3898FEED24}"/>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9" name="直線コネクタ 598">
          <a:extLst>
            <a:ext uri="{FF2B5EF4-FFF2-40B4-BE49-F238E27FC236}">
              <a16:creationId xmlns:a16="http://schemas.microsoft.com/office/drawing/2014/main" id="{AB303441-96F8-4E44-9037-C34DBD2C869B}"/>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00" name="テキスト ボックス 599">
          <a:extLst>
            <a:ext uri="{FF2B5EF4-FFF2-40B4-BE49-F238E27FC236}">
              <a16:creationId xmlns:a16="http://schemas.microsoft.com/office/drawing/2014/main" id="{20E1080E-1A7A-4689-A626-7DC3B8ECBF8A}"/>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01" name="直線コネクタ 600">
          <a:extLst>
            <a:ext uri="{FF2B5EF4-FFF2-40B4-BE49-F238E27FC236}">
              <a16:creationId xmlns:a16="http://schemas.microsoft.com/office/drawing/2014/main" id="{CB59D61A-43AB-4765-ACFC-A1E5F2DE8EF3}"/>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2" name="テキスト ボックス 601">
          <a:extLst>
            <a:ext uri="{FF2B5EF4-FFF2-40B4-BE49-F238E27FC236}">
              <a16:creationId xmlns:a16="http://schemas.microsoft.com/office/drawing/2014/main" id="{71FD5C71-E1EB-4C50-8250-692B7FD7042C}"/>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3" name="直線コネクタ 602">
          <a:extLst>
            <a:ext uri="{FF2B5EF4-FFF2-40B4-BE49-F238E27FC236}">
              <a16:creationId xmlns:a16="http://schemas.microsoft.com/office/drawing/2014/main" id="{2EB2A5B4-574A-479B-8BC8-AC8F4D996CFD}"/>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4" name="テキスト ボックス 603">
          <a:extLst>
            <a:ext uri="{FF2B5EF4-FFF2-40B4-BE49-F238E27FC236}">
              <a16:creationId xmlns:a16="http://schemas.microsoft.com/office/drawing/2014/main" id="{EA1F2325-A77F-4766-BA33-518322BF4B48}"/>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5" name="直線コネクタ 604">
          <a:extLst>
            <a:ext uri="{FF2B5EF4-FFF2-40B4-BE49-F238E27FC236}">
              <a16:creationId xmlns:a16="http://schemas.microsoft.com/office/drawing/2014/main" id="{023EFABF-6DAF-48F9-A3A6-171B5BA975EB}"/>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6" name="テキスト ボックス 605">
          <a:extLst>
            <a:ext uri="{FF2B5EF4-FFF2-40B4-BE49-F238E27FC236}">
              <a16:creationId xmlns:a16="http://schemas.microsoft.com/office/drawing/2014/main" id="{7CCBFBAD-7088-4D5A-93D0-66419766F5CB}"/>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7" name="直線コネクタ 606">
          <a:extLst>
            <a:ext uri="{FF2B5EF4-FFF2-40B4-BE49-F238E27FC236}">
              <a16:creationId xmlns:a16="http://schemas.microsoft.com/office/drawing/2014/main" id="{33747BBB-959E-4524-B2B4-6B7FEE5D7F2C}"/>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8" name="テキスト ボックス 607">
          <a:extLst>
            <a:ext uri="{FF2B5EF4-FFF2-40B4-BE49-F238E27FC236}">
              <a16:creationId xmlns:a16="http://schemas.microsoft.com/office/drawing/2014/main" id="{E0CBA4A5-6346-4058-A32E-085C3A2A3E2E}"/>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9" name="直線コネクタ 608">
          <a:extLst>
            <a:ext uri="{FF2B5EF4-FFF2-40B4-BE49-F238E27FC236}">
              <a16:creationId xmlns:a16="http://schemas.microsoft.com/office/drawing/2014/main" id="{C722EC02-A87F-4629-8F18-7A8D7840E65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10" name="テキスト ボックス 609">
          <a:extLst>
            <a:ext uri="{FF2B5EF4-FFF2-40B4-BE49-F238E27FC236}">
              <a16:creationId xmlns:a16="http://schemas.microsoft.com/office/drawing/2014/main" id="{2B7E5F59-4377-4B25-84E2-C78772ED725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1" name="【消防施設】&#10;一人当たり面積グラフ枠">
          <a:extLst>
            <a:ext uri="{FF2B5EF4-FFF2-40B4-BE49-F238E27FC236}">
              <a16:creationId xmlns:a16="http://schemas.microsoft.com/office/drawing/2014/main" id="{E79031CB-AD43-4E03-8C82-AE2183ECD89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612" name="直線コネクタ 611">
          <a:extLst>
            <a:ext uri="{FF2B5EF4-FFF2-40B4-BE49-F238E27FC236}">
              <a16:creationId xmlns:a16="http://schemas.microsoft.com/office/drawing/2014/main" id="{6E9BA6D4-68C7-472C-B5B7-07C0A68301AA}"/>
            </a:ext>
          </a:extLst>
        </xdr:cNvPr>
        <xdr:cNvCxnSpPr/>
      </xdr:nvCxnSpPr>
      <xdr:spPr>
        <a:xfrm flipV="1">
          <a:off x="22160864" y="1344287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613" name="【消防施設】&#10;一人当たり面積最小値テキスト">
          <a:extLst>
            <a:ext uri="{FF2B5EF4-FFF2-40B4-BE49-F238E27FC236}">
              <a16:creationId xmlns:a16="http://schemas.microsoft.com/office/drawing/2014/main" id="{8019EBCE-9804-4EC3-BEE2-B0067E2F4C05}"/>
            </a:ext>
          </a:extLst>
        </xdr:cNvPr>
        <xdr:cNvSpPr txBox="1"/>
      </xdr:nvSpPr>
      <xdr:spPr>
        <a:xfrm>
          <a:off x="22199600"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614" name="直線コネクタ 613">
          <a:extLst>
            <a:ext uri="{FF2B5EF4-FFF2-40B4-BE49-F238E27FC236}">
              <a16:creationId xmlns:a16="http://schemas.microsoft.com/office/drawing/2014/main" id="{1341F5EB-6C63-4E81-AC72-3B260A1F5E69}"/>
            </a:ext>
          </a:extLst>
        </xdr:cNvPr>
        <xdr:cNvCxnSpPr/>
      </xdr:nvCxnSpPr>
      <xdr:spPr>
        <a:xfrm>
          <a:off x="22072600" y="14911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615" name="【消防施設】&#10;一人当たり面積最大値テキスト">
          <a:extLst>
            <a:ext uri="{FF2B5EF4-FFF2-40B4-BE49-F238E27FC236}">
              <a16:creationId xmlns:a16="http://schemas.microsoft.com/office/drawing/2014/main" id="{133FB25C-893C-4611-B8E4-00FEBFA212A9}"/>
            </a:ext>
          </a:extLst>
        </xdr:cNvPr>
        <xdr:cNvSpPr txBox="1"/>
      </xdr:nvSpPr>
      <xdr:spPr>
        <a:xfrm>
          <a:off x="22199600"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616" name="直線コネクタ 615">
          <a:extLst>
            <a:ext uri="{FF2B5EF4-FFF2-40B4-BE49-F238E27FC236}">
              <a16:creationId xmlns:a16="http://schemas.microsoft.com/office/drawing/2014/main" id="{C2459D74-E9A7-4AED-8DA3-095008B3A55C}"/>
            </a:ext>
          </a:extLst>
        </xdr:cNvPr>
        <xdr:cNvCxnSpPr/>
      </xdr:nvCxnSpPr>
      <xdr:spPr>
        <a:xfrm>
          <a:off x="22072600" y="1344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51652</xdr:rowOff>
    </xdr:from>
    <xdr:ext cx="469744" cy="259045"/>
    <xdr:sp macro="" textlink="">
      <xdr:nvSpPr>
        <xdr:cNvPr id="617" name="【消防施設】&#10;一人当たり面積平均値テキスト">
          <a:extLst>
            <a:ext uri="{FF2B5EF4-FFF2-40B4-BE49-F238E27FC236}">
              <a16:creationId xmlns:a16="http://schemas.microsoft.com/office/drawing/2014/main" id="{F5199E13-2828-4E56-82EB-30103F39FA84}"/>
            </a:ext>
          </a:extLst>
        </xdr:cNvPr>
        <xdr:cNvSpPr txBox="1"/>
      </xdr:nvSpPr>
      <xdr:spPr>
        <a:xfrm>
          <a:off x="22199600" y="14624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618" name="フローチャート: 判断 617">
          <a:extLst>
            <a:ext uri="{FF2B5EF4-FFF2-40B4-BE49-F238E27FC236}">
              <a16:creationId xmlns:a16="http://schemas.microsoft.com/office/drawing/2014/main" id="{505E6D04-7A57-4463-B5E6-50384AEF2214}"/>
            </a:ext>
          </a:extLst>
        </xdr:cNvPr>
        <xdr:cNvSpPr/>
      </xdr:nvSpPr>
      <xdr:spPr>
        <a:xfrm>
          <a:off x="22110700" y="1477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619" name="フローチャート: 判断 618">
          <a:extLst>
            <a:ext uri="{FF2B5EF4-FFF2-40B4-BE49-F238E27FC236}">
              <a16:creationId xmlns:a16="http://schemas.microsoft.com/office/drawing/2014/main" id="{7A9537BC-D90C-4423-AB5D-110721A1ED86}"/>
            </a:ext>
          </a:extLst>
        </xdr:cNvPr>
        <xdr:cNvSpPr/>
      </xdr:nvSpPr>
      <xdr:spPr>
        <a:xfrm>
          <a:off x="21272500" y="147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620" name="フローチャート: 判断 619">
          <a:extLst>
            <a:ext uri="{FF2B5EF4-FFF2-40B4-BE49-F238E27FC236}">
              <a16:creationId xmlns:a16="http://schemas.microsoft.com/office/drawing/2014/main" id="{25742DC8-15E6-4A87-8ECD-DEA3696CAB31}"/>
            </a:ext>
          </a:extLst>
        </xdr:cNvPr>
        <xdr:cNvSpPr/>
      </xdr:nvSpPr>
      <xdr:spPr>
        <a:xfrm>
          <a:off x="20383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621" name="フローチャート: 判断 620">
          <a:extLst>
            <a:ext uri="{FF2B5EF4-FFF2-40B4-BE49-F238E27FC236}">
              <a16:creationId xmlns:a16="http://schemas.microsoft.com/office/drawing/2014/main" id="{2EDF2021-95AF-402F-A7E7-9A7E56A37F54}"/>
            </a:ext>
          </a:extLst>
        </xdr:cNvPr>
        <xdr:cNvSpPr/>
      </xdr:nvSpPr>
      <xdr:spPr>
        <a:xfrm>
          <a:off x="19494500" y="1476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29428</xdr:rowOff>
    </xdr:from>
    <xdr:to>
      <xdr:col>98</xdr:col>
      <xdr:colOff>38100</xdr:colOff>
      <xdr:row>86</xdr:row>
      <xdr:rowOff>131028</xdr:rowOff>
    </xdr:to>
    <xdr:sp macro="" textlink="">
      <xdr:nvSpPr>
        <xdr:cNvPr id="622" name="フローチャート: 判断 621">
          <a:extLst>
            <a:ext uri="{FF2B5EF4-FFF2-40B4-BE49-F238E27FC236}">
              <a16:creationId xmlns:a16="http://schemas.microsoft.com/office/drawing/2014/main" id="{90CB5F97-9A61-4B65-BB00-9361D5D6EAF3}"/>
            </a:ext>
          </a:extLst>
        </xdr:cNvPr>
        <xdr:cNvSpPr/>
      </xdr:nvSpPr>
      <xdr:spPr>
        <a:xfrm>
          <a:off x="18605500" y="14774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17C7B713-4E02-4B2C-9614-B913DDC12EB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591CB2CE-0BAC-49D3-86AA-9502FCDD23D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6C76B43F-D4E8-432E-A21B-D1A6958A26E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id="{2B2A2F45-293A-4CED-87C5-E92552D1A9C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7" name="テキスト ボックス 626">
          <a:extLst>
            <a:ext uri="{FF2B5EF4-FFF2-40B4-BE49-F238E27FC236}">
              <a16:creationId xmlns:a16="http://schemas.microsoft.com/office/drawing/2014/main" id="{A33ED67D-5A6B-4897-AAEC-E64295E81B9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82986</xdr:rowOff>
    </xdr:from>
    <xdr:to>
      <xdr:col>116</xdr:col>
      <xdr:colOff>114300</xdr:colOff>
      <xdr:row>87</xdr:row>
      <xdr:rowOff>13136</xdr:rowOff>
    </xdr:to>
    <xdr:sp macro="" textlink="">
      <xdr:nvSpPr>
        <xdr:cNvPr id="628" name="楕円 627">
          <a:extLst>
            <a:ext uri="{FF2B5EF4-FFF2-40B4-BE49-F238E27FC236}">
              <a16:creationId xmlns:a16="http://schemas.microsoft.com/office/drawing/2014/main" id="{ADFCF715-2524-4CFF-A812-13AFE0B6D446}"/>
            </a:ext>
          </a:extLst>
        </xdr:cNvPr>
        <xdr:cNvSpPr/>
      </xdr:nvSpPr>
      <xdr:spPr>
        <a:xfrm>
          <a:off x="22110700" y="1482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7202</xdr:rowOff>
    </xdr:from>
    <xdr:ext cx="469744" cy="259045"/>
    <xdr:sp macro="" textlink="">
      <xdr:nvSpPr>
        <xdr:cNvPr id="629" name="【消防施設】&#10;一人当たり面積該当値テキスト">
          <a:extLst>
            <a:ext uri="{FF2B5EF4-FFF2-40B4-BE49-F238E27FC236}">
              <a16:creationId xmlns:a16="http://schemas.microsoft.com/office/drawing/2014/main" id="{3576FC56-54B8-40DB-8945-6FA7DBB30820}"/>
            </a:ext>
          </a:extLst>
        </xdr:cNvPr>
        <xdr:cNvSpPr txBox="1"/>
      </xdr:nvSpPr>
      <xdr:spPr>
        <a:xfrm>
          <a:off x="22199600" y="14751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71882</xdr:rowOff>
    </xdr:from>
    <xdr:to>
      <xdr:col>112</xdr:col>
      <xdr:colOff>38100</xdr:colOff>
      <xdr:row>87</xdr:row>
      <xdr:rowOff>2032</xdr:rowOff>
    </xdr:to>
    <xdr:sp macro="" textlink="">
      <xdr:nvSpPr>
        <xdr:cNvPr id="630" name="楕円 629">
          <a:extLst>
            <a:ext uri="{FF2B5EF4-FFF2-40B4-BE49-F238E27FC236}">
              <a16:creationId xmlns:a16="http://schemas.microsoft.com/office/drawing/2014/main" id="{8E144830-99B4-46E2-9C62-F9C07438AE11}"/>
            </a:ext>
          </a:extLst>
        </xdr:cNvPr>
        <xdr:cNvSpPr/>
      </xdr:nvSpPr>
      <xdr:spPr>
        <a:xfrm>
          <a:off x="21272500" y="14816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122682</xdr:rowOff>
    </xdr:from>
    <xdr:to>
      <xdr:col>116</xdr:col>
      <xdr:colOff>63500</xdr:colOff>
      <xdr:row>86</xdr:row>
      <xdr:rowOff>133786</xdr:rowOff>
    </xdr:to>
    <xdr:cxnSp macro="">
      <xdr:nvCxnSpPr>
        <xdr:cNvPr id="631" name="直線コネクタ 630">
          <a:extLst>
            <a:ext uri="{FF2B5EF4-FFF2-40B4-BE49-F238E27FC236}">
              <a16:creationId xmlns:a16="http://schemas.microsoft.com/office/drawing/2014/main" id="{15605F07-4F22-438C-AD85-E74BA09DD853}"/>
            </a:ext>
          </a:extLst>
        </xdr:cNvPr>
        <xdr:cNvCxnSpPr/>
      </xdr:nvCxnSpPr>
      <xdr:spPr>
        <a:xfrm>
          <a:off x="21323300" y="14867382"/>
          <a:ext cx="838200" cy="1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73188</xdr:rowOff>
    </xdr:from>
    <xdr:to>
      <xdr:col>107</xdr:col>
      <xdr:colOff>101600</xdr:colOff>
      <xdr:row>87</xdr:row>
      <xdr:rowOff>3338</xdr:rowOff>
    </xdr:to>
    <xdr:sp macro="" textlink="">
      <xdr:nvSpPr>
        <xdr:cNvPr id="632" name="楕円 631">
          <a:extLst>
            <a:ext uri="{FF2B5EF4-FFF2-40B4-BE49-F238E27FC236}">
              <a16:creationId xmlns:a16="http://schemas.microsoft.com/office/drawing/2014/main" id="{856075FD-3277-4A2A-BBC8-BAD289844D16}"/>
            </a:ext>
          </a:extLst>
        </xdr:cNvPr>
        <xdr:cNvSpPr/>
      </xdr:nvSpPr>
      <xdr:spPr>
        <a:xfrm>
          <a:off x="20383500" y="14817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122682</xdr:rowOff>
    </xdr:from>
    <xdr:to>
      <xdr:col>111</xdr:col>
      <xdr:colOff>177800</xdr:colOff>
      <xdr:row>86</xdr:row>
      <xdr:rowOff>123988</xdr:rowOff>
    </xdr:to>
    <xdr:cxnSp macro="">
      <xdr:nvCxnSpPr>
        <xdr:cNvPr id="633" name="直線コネクタ 632">
          <a:extLst>
            <a:ext uri="{FF2B5EF4-FFF2-40B4-BE49-F238E27FC236}">
              <a16:creationId xmlns:a16="http://schemas.microsoft.com/office/drawing/2014/main" id="{CF522842-0551-474B-B30C-F3DD932BEBBD}"/>
            </a:ext>
          </a:extLst>
        </xdr:cNvPr>
        <xdr:cNvCxnSpPr/>
      </xdr:nvCxnSpPr>
      <xdr:spPr>
        <a:xfrm flipV="1">
          <a:off x="20434300" y="14867382"/>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73515</xdr:rowOff>
    </xdr:from>
    <xdr:to>
      <xdr:col>102</xdr:col>
      <xdr:colOff>165100</xdr:colOff>
      <xdr:row>87</xdr:row>
      <xdr:rowOff>3665</xdr:rowOff>
    </xdr:to>
    <xdr:sp macro="" textlink="">
      <xdr:nvSpPr>
        <xdr:cNvPr id="634" name="楕円 633">
          <a:extLst>
            <a:ext uri="{FF2B5EF4-FFF2-40B4-BE49-F238E27FC236}">
              <a16:creationId xmlns:a16="http://schemas.microsoft.com/office/drawing/2014/main" id="{C54C42FE-6737-45B4-A690-6BB9F9968FAF}"/>
            </a:ext>
          </a:extLst>
        </xdr:cNvPr>
        <xdr:cNvSpPr/>
      </xdr:nvSpPr>
      <xdr:spPr>
        <a:xfrm>
          <a:off x="19494500" y="1481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123988</xdr:rowOff>
    </xdr:from>
    <xdr:to>
      <xdr:col>107</xdr:col>
      <xdr:colOff>50800</xdr:colOff>
      <xdr:row>86</xdr:row>
      <xdr:rowOff>124315</xdr:rowOff>
    </xdr:to>
    <xdr:cxnSp macro="">
      <xdr:nvCxnSpPr>
        <xdr:cNvPr id="635" name="直線コネクタ 634">
          <a:extLst>
            <a:ext uri="{FF2B5EF4-FFF2-40B4-BE49-F238E27FC236}">
              <a16:creationId xmlns:a16="http://schemas.microsoft.com/office/drawing/2014/main" id="{411881BD-255F-4251-A10C-E5098A6767B2}"/>
            </a:ext>
          </a:extLst>
        </xdr:cNvPr>
        <xdr:cNvCxnSpPr/>
      </xdr:nvCxnSpPr>
      <xdr:spPr>
        <a:xfrm flipV="1">
          <a:off x="19545300" y="14868688"/>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74495</xdr:rowOff>
    </xdr:from>
    <xdr:to>
      <xdr:col>98</xdr:col>
      <xdr:colOff>38100</xdr:colOff>
      <xdr:row>87</xdr:row>
      <xdr:rowOff>4645</xdr:rowOff>
    </xdr:to>
    <xdr:sp macro="" textlink="">
      <xdr:nvSpPr>
        <xdr:cNvPr id="636" name="楕円 635">
          <a:extLst>
            <a:ext uri="{FF2B5EF4-FFF2-40B4-BE49-F238E27FC236}">
              <a16:creationId xmlns:a16="http://schemas.microsoft.com/office/drawing/2014/main" id="{937EB084-E8E5-4AC2-ADA3-352533C7DC83}"/>
            </a:ext>
          </a:extLst>
        </xdr:cNvPr>
        <xdr:cNvSpPr/>
      </xdr:nvSpPr>
      <xdr:spPr>
        <a:xfrm>
          <a:off x="18605500" y="1481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124315</xdr:rowOff>
    </xdr:from>
    <xdr:to>
      <xdr:col>102</xdr:col>
      <xdr:colOff>114300</xdr:colOff>
      <xdr:row>86</xdr:row>
      <xdr:rowOff>125295</xdr:rowOff>
    </xdr:to>
    <xdr:cxnSp macro="">
      <xdr:nvCxnSpPr>
        <xdr:cNvPr id="637" name="直線コネクタ 636">
          <a:extLst>
            <a:ext uri="{FF2B5EF4-FFF2-40B4-BE49-F238E27FC236}">
              <a16:creationId xmlns:a16="http://schemas.microsoft.com/office/drawing/2014/main" id="{6D1181AC-D763-479F-A372-353FF3474259}"/>
            </a:ext>
          </a:extLst>
        </xdr:cNvPr>
        <xdr:cNvCxnSpPr/>
      </xdr:nvCxnSpPr>
      <xdr:spPr>
        <a:xfrm flipV="1">
          <a:off x="18656300" y="14869015"/>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638" name="n_1aveValue【消防施設】&#10;一人当たり面積">
          <a:extLst>
            <a:ext uri="{FF2B5EF4-FFF2-40B4-BE49-F238E27FC236}">
              <a16:creationId xmlns:a16="http://schemas.microsoft.com/office/drawing/2014/main" id="{740B1F2E-0AE0-41CB-BF41-6C4CA8DEF7A9}"/>
            </a:ext>
          </a:extLst>
        </xdr:cNvPr>
        <xdr:cNvSpPr txBox="1"/>
      </xdr:nvSpPr>
      <xdr:spPr>
        <a:xfrm>
          <a:off x="21075727" y="1453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639" name="n_2aveValue【消防施設】&#10;一人当たり面積">
          <a:extLst>
            <a:ext uri="{FF2B5EF4-FFF2-40B4-BE49-F238E27FC236}">
              <a16:creationId xmlns:a16="http://schemas.microsoft.com/office/drawing/2014/main" id="{CEBA1BA6-6B41-46CA-AA19-23A1332F2853}"/>
            </a:ext>
          </a:extLst>
        </xdr:cNvPr>
        <xdr:cNvSpPr txBox="1"/>
      </xdr:nvSpPr>
      <xdr:spPr>
        <a:xfrm>
          <a:off x="20199427" y="1454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640" name="n_3aveValue【消防施設】&#10;一人当たり面積">
          <a:extLst>
            <a:ext uri="{FF2B5EF4-FFF2-40B4-BE49-F238E27FC236}">
              <a16:creationId xmlns:a16="http://schemas.microsoft.com/office/drawing/2014/main" id="{9EBCE591-1B39-4F0C-8B71-088B434E6405}"/>
            </a:ext>
          </a:extLst>
        </xdr:cNvPr>
        <xdr:cNvSpPr txBox="1"/>
      </xdr:nvSpPr>
      <xdr:spPr>
        <a:xfrm>
          <a:off x="19310427" y="1454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147555</xdr:rowOff>
    </xdr:from>
    <xdr:ext cx="469744" cy="259045"/>
    <xdr:sp macro="" textlink="">
      <xdr:nvSpPr>
        <xdr:cNvPr id="641" name="n_4aveValue【消防施設】&#10;一人当たり面積">
          <a:extLst>
            <a:ext uri="{FF2B5EF4-FFF2-40B4-BE49-F238E27FC236}">
              <a16:creationId xmlns:a16="http://schemas.microsoft.com/office/drawing/2014/main" id="{9D2CCC07-D2BB-4F81-AEB0-795CCCFD2E37}"/>
            </a:ext>
          </a:extLst>
        </xdr:cNvPr>
        <xdr:cNvSpPr txBox="1"/>
      </xdr:nvSpPr>
      <xdr:spPr>
        <a:xfrm>
          <a:off x="18421427" y="14549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164609</xdr:rowOff>
    </xdr:from>
    <xdr:ext cx="469744" cy="259045"/>
    <xdr:sp macro="" textlink="">
      <xdr:nvSpPr>
        <xdr:cNvPr id="642" name="n_1mainValue【消防施設】&#10;一人当たり面積">
          <a:extLst>
            <a:ext uri="{FF2B5EF4-FFF2-40B4-BE49-F238E27FC236}">
              <a16:creationId xmlns:a16="http://schemas.microsoft.com/office/drawing/2014/main" id="{2AACB60A-C03F-46B8-A427-79DE3F931A63}"/>
            </a:ext>
          </a:extLst>
        </xdr:cNvPr>
        <xdr:cNvSpPr txBox="1"/>
      </xdr:nvSpPr>
      <xdr:spPr>
        <a:xfrm>
          <a:off x="21075727" y="14909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165915</xdr:rowOff>
    </xdr:from>
    <xdr:ext cx="469744" cy="259045"/>
    <xdr:sp macro="" textlink="">
      <xdr:nvSpPr>
        <xdr:cNvPr id="643" name="n_2mainValue【消防施設】&#10;一人当たり面積">
          <a:extLst>
            <a:ext uri="{FF2B5EF4-FFF2-40B4-BE49-F238E27FC236}">
              <a16:creationId xmlns:a16="http://schemas.microsoft.com/office/drawing/2014/main" id="{817A8821-1286-4FBD-9FCD-D0DF0AB462E7}"/>
            </a:ext>
          </a:extLst>
        </xdr:cNvPr>
        <xdr:cNvSpPr txBox="1"/>
      </xdr:nvSpPr>
      <xdr:spPr>
        <a:xfrm>
          <a:off x="20199427" y="14910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166242</xdr:rowOff>
    </xdr:from>
    <xdr:ext cx="469744" cy="259045"/>
    <xdr:sp macro="" textlink="">
      <xdr:nvSpPr>
        <xdr:cNvPr id="644" name="n_3mainValue【消防施設】&#10;一人当たり面積">
          <a:extLst>
            <a:ext uri="{FF2B5EF4-FFF2-40B4-BE49-F238E27FC236}">
              <a16:creationId xmlns:a16="http://schemas.microsoft.com/office/drawing/2014/main" id="{35FF0DB3-5457-42BE-B3E4-291CB9CC5773}"/>
            </a:ext>
          </a:extLst>
        </xdr:cNvPr>
        <xdr:cNvSpPr txBox="1"/>
      </xdr:nvSpPr>
      <xdr:spPr>
        <a:xfrm>
          <a:off x="19310427" y="14910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167222</xdr:rowOff>
    </xdr:from>
    <xdr:ext cx="469744" cy="259045"/>
    <xdr:sp macro="" textlink="">
      <xdr:nvSpPr>
        <xdr:cNvPr id="645" name="n_4mainValue【消防施設】&#10;一人当たり面積">
          <a:extLst>
            <a:ext uri="{FF2B5EF4-FFF2-40B4-BE49-F238E27FC236}">
              <a16:creationId xmlns:a16="http://schemas.microsoft.com/office/drawing/2014/main" id="{28A451AE-80A0-46C7-B357-1AAB4FEE3682}"/>
            </a:ext>
          </a:extLst>
        </xdr:cNvPr>
        <xdr:cNvSpPr txBox="1"/>
      </xdr:nvSpPr>
      <xdr:spPr>
        <a:xfrm>
          <a:off x="18421427" y="14911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6" name="正方形/長方形 645">
          <a:extLst>
            <a:ext uri="{FF2B5EF4-FFF2-40B4-BE49-F238E27FC236}">
              <a16:creationId xmlns:a16="http://schemas.microsoft.com/office/drawing/2014/main" id="{F19043D9-E4D4-440F-8D71-0F92DD54E34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7" name="正方形/長方形 646">
          <a:extLst>
            <a:ext uri="{FF2B5EF4-FFF2-40B4-BE49-F238E27FC236}">
              <a16:creationId xmlns:a16="http://schemas.microsoft.com/office/drawing/2014/main" id="{4A37C72F-7478-4AEC-8DCE-1556775A414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8" name="正方形/長方形 647">
          <a:extLst>
            <a:ext uri="{FF2B5EF4-FFF2-40B4-BE49-F238E27FC236}">
              <a16:creationId xmlns:a16="http://schemas.microsoft.com/office/drawing/2014/main" id="{6EF5AE9C-33F9-4310-A0A5-F9AE48E5AD8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9" name="正方形/長方形 648">
          <a:extLst>
            <a:ext uri="{FF2B5EF4-FFF2-40B4-BE49-F238E27FC236}">
              <a16:creationId xmlns:a16="http://schemas.microsoft.com/office/drawing/2014/main" id="{D7129D81-AE6B-4C87-BFDD-48B629D7B99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0" name="正方形/長方形 649">
          <a:extLst>
            <a:ext uri="{FF2B5EF4-FFF2-40B4-BE49-F238E27FC236}">
              <a16:creationId xmlns:a16="http://schemas.microsoft.com/office/drawing/2014/main" id="{33CA91D2-1992-44EC-8DE2-24B5C8DAF60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1" name="正方形/長方形 650">
          <a:extLst>
            <a:ext uri="{FF2B5EF4-FFF2-40B4-BE49-F238E27FC236}">
              <a16:creationId xmlns:a16="http://schemas.microsoft.com/office/drawing/2014/main" id="{8FA30E30-DBE0-4149-8CD2-577F449846F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2" name="正方形/長方形 651">
          <a:extLst>
            <a:ext uri="{FF2B5EF4-FFF2-40B4-BE49-F238E27FC236}">
              <a16:creationId xmlns:a16="http://schemas.microsoft.com/office/drawing/2014/main" id="{88887CFC-9202-462B-B3A5-5E2F67E4BE2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3" name="正方形/長方形 652">
          <a:extLst>
            <a:ext uri="{FF2B5EF4-FFF2-40B4-BE49-F238E27FC236}">
              <a16:creationId xmlns:a16="http://schemas.microsoft.com/office/drawing/2014/main" id="{80E41814-B5EA-477E-81DB-ED07A64E573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4" name="テキスト ボックス 653">
          <a:extLst>
            <a:ext uri="{FF2B5EF4-FFF2-40B4-BE49-F238E27FC236}">
              <a16:creationId xmlns:a16="http://schemas.microsoft.com/office/drawing/2014/main" id="{110A84E8-7D51-49CA-8C67-3FA222F742C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5" name="直線コネクタ 654">
          <a:extLst>
            <a:ext uri="{FF2B5EF4-FFF2-40B4-BE49-F238E27FC236}">
              <a16:creationId xmlns:a16="http://schemas.microsoft.com/office/drawing/2014/main" id="{1EEDAB6B-85AA-4EF4-B611-1A6E354C22E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6" name="テキスト ボックス 655">
          <a:extLst>
            <a:ext uri="{FF2B5EF4-FFF2-40B4-BE49-F238E27FC236}">
              <a16:creationId xmlns:a16="http://schemas.microsoft.com/office/drawing/2014/main" id="{69434830-C5DA-4E0E-BDCB-0BB1BC904E9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7" name="直線コネクタ 656">
          <a:extLst>
            <a:ext uri="{FF2B5EF4-FFF2-40B4-BE49-F238E27FC236}">
              <a16:creationId xmlns:a16="http://schemas.microsoft.com/office/drawing/2014/main" id="{C600699B-0A34-4B76-9C85-7398FAB68F7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8" name="テキスト ボックス 657">
          <a:extLst>
            <a:ext uri="{FF2B5EF4-FFF2-40B4-BE49-F238E27FC236}">
              <a16:creationId xmlns:a16="http://schemas.microsoft.com/office/drawing/2014/main" id="{C6011253-4AAC-4F69-8EEB-632A69764C7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9" name="直線コネクタ 658">
          <a:extLst>
            <a:ext uri="{FF2B5EF4-FFF2-40B4-BE49-F238E27FC236}">
              <a16:creationId xmlns:a16="http://schemas.microsoft.com/office/drawing/2014/main" id="{DBB5DC61-608C-4C58-BD70-09D916AE414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0" name="テキスト ボックス 659">
          <a:extLst>
            <a:ext uri="{FF2B5EF4-FFF2-40B4-BE49-F238E27FC236}">
              <a16:creationId xmlns:a16="http://schemas.microsoft.com/office/drawing/2014/main" id="{FF431080-A948-4C1C-8636-DB3FA309879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1" name="直線コネクタ 660">
          <a:extLst>
            <a:ext uri="{FF2B5EF4-FFF2-40B4-BE49-F238E27FC236}">
              <a16:creationId xmlns:a16="http://schemas.microsoft.com/office/drawing/2014/main" id="{355AD928-57F0-4B3D-8F16-7DEF1536341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2" name="テキスト ボックス 661">
          <a:extLst>
            <a:ext uri="{FF2B5EF4-FFF2-40B4-BE49-F238E27FC236}">
              <a16:creationId xmlns:a16="http://schemas.microsoft.com/office/drawing/2014/main" id="{CDFD3782-D503-4985-94B0-25CD276C5EE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3" name="直線コネクタ 662">
          <a:extLst>
            <a:ext uri="{FF2B5EF4-FFF2-40B4-BE49-F238E27FC236}">
              <a16:creationId xmlns:a16="http://schemas.microsoft.com/office/drawing/2014/main" id="{AB275648-EA2B-49B9-9960-D895BC1B0E8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4" name="テキスト ボックス 663">
          <a:extLst>
            <a:ext uri="{FF2B5EF4-FFF2-40B4-BE49-F238E27FC236}">
              <a16:creationId xmlns:a16="http://schemas.microsoft.com/office/drawing/2014/main" id="{63B3A7A8-2430-4BC0-8A38-1CDCA8B25DD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5" name="直線コネクタ 664">
          <a:extLst>
            <a:ext uri="{FF2B5EF4-FFF2-40B4-BE49-F238E27FC236}">
              <a16:creationId xmlns:a16="http://schemas.microsoft.com/office/drawing/2014/main" id="{DA07FB82-E35B-43E8-B7F7-E04C025CE53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6" name="テキスト ボックス 665">
          <a:extLst>
            <a:ext uri="{FF2B5EF4-FFF2-40B4-BE49-F238E27FC236}">
              <a16:creationId xmlns:a16="http://schemas.microsoft.com/office/drawing/2014/main" id="{3C0B6253-47B5-454F-A204-EB0ABF375D2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7" name="直線コネクタ 666">
          <a:extLst>
            <a:ext uri="{FF2B5EF4-FFF2-40B4-BE49-F238E27FC236}">
              <a16:creationId xmlns:a16="http://schemas.microsoft.com/office/drawing/2014/main" id="{184374EB-E100-4ACA-A455-AF97A93BF64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8" name="テキスト ボックス 667">
          <a:extLst>
            <a:ext uri="{FF2B5EF4-FFF2-40B4-BE49-F238E27FC236}">
              <a16:creationId xmlns:a16="http://schemas.microsoft.com/office/drawing/2014/main" id="{6A779AA5-EF3E-4726-B6CA-A60179EF254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9" name="直線コネクタ 668">
          <a:extLst>
            <a:ext uri="{FF2B5EF4-FFF2-40B4-BE49-F238E27FC236}">
              <a16:creationId xmlns:a16="http://schemas.microsoft.com/office/drawing/2014/main" id="{0ECB80AD-C33A-4689-9028-26607C11DEE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0" name="【庁舎】&#10;有形固定資産減価償却率グラフ枠">
          <a:extLst>
            <a:ext uri="{FF2B5EF4-FFF2-40B4-BE49-F238E27FC236}">
              <a16:creationId xmlns:a16="http://schemas.microsoft.com/office/drawing/2014/main" id="{4AFEF94F-AB75-4DDA-B1AB-3BC8B45CE45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671" name="直線コネクタ 670">
          <a:extLst>
            <a:ext uri="{FF2B5EF4-FFF2-40B4-BE49-F238E27FC236}">
              <a16:creationId xmlns:a16="http://schemas.microsoft.com/office/drawing/2014/main" id="{7FF02F98-166D-4367-8219-675A1A0B111C}"/>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2" name="【庁舎】&#10;有形固定資産減価償却率最小値テキスト">
          <a:extLst>
            <a:ext uri="{FF2B5EF4-FFF2-40B4-BE49-F238E27FC236}">
              <a16:creationId xmlns:a16="http://schemas.microsoft.com/office/drawing/2014/main" id="{1609C234-2751-492F-8625-4F35DB478CC8}"/>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3" name="直線コネクタ 672">
          <a:extLst>
            <a:ext uri="{FF2B5EF4-FFF2-40B4-BE49-F238E27FC236}">
              <a16:creationId xmlns:a16="http://schemas.microsoft.com/office/drawing/2014/main" id="{BD4EFC52-3F00-4C2B-8E99-D5123543977B}"/>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674" name="【庁舎】&#10;有形固定資産減価償却率最大値テキスト">
          <a:extLst>
            <a:ext uri="{FF2B5EF4-FFF2-40B4-BE49-F238E27FC236}">
              <a16:creationId xmlns:a16="http://schemas.microsoft.com/office/drawing/2014/main" id="{B537075D-66ED-4C95-A288-68A0A7965285}"/>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675" name="直線コネクタ 674">
          <a:extLst>
            <a:ext uri="{FF2B5EF4-FFF2-40B4-BE49-F238E27FC236}">
              <a16:creationId xmlns:a16="http://schemas.microsoft.com/office/drawing/2014/main" id="{7344C959-C9B5-4B97-A12C-81A78BA798DA}"/>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676" name="【庁舎】&#10;有形固定資産減価償却率平均値テキスト">
          <a:extLst>
            <a:ext uri="{FF2B5EF4-FFF2-40B4-BE49-F238E27FC236}">
              <a16:creationId xmlns:a16="http://schemas.microsoft.com/office/drawing/2014/main" id="{059535B3-2B06-4D67-99E7-DE7D467DE369}"/>
            </a:ext>
          </a:extLst>
        </xdr:cNvPr>
        <xdr:cNvSpPr txBox="1"/>
      </xdr:nvSpPr>
      <xdr:spPr>
        <a:xfrm>
          <a:off x="16357600" y="1766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677" name="フローチャート: 判断 676">
          <a:extLst>
            <a:ext uri="{FF2B5EF4-FFF2-40B4-BE49-F238E27FC236}">
              <a16:creationId xmlns:a16="http://schemas.microsoft.com/office/drawing/2014/main" id="{102D167C-B3D5-4EF2-A670-0719F9320D2C}"/>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678" name="フローチャート: 判断 677">
          <a:extLst>
            <a:ext uri="{FF2B5EF4-FFF2-40B4-BE49-F238E27FC236}">
              <a16:creationId xmlns:a16="http://schemas.microsoft.com/office/drawing/2014/main" id="{04679570-C484-4E3D-B090-A86B776014D8}"/>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679" name="フローチャート: 判断 678">
          <a:extLst>
            <a:ext uri="{FF2B5EF4-FFF2-40B4-BE49-F238E27FC236}">
              <a16:creationId xmlns:a16="http://schemas.microsoft.com/office/drawing/2014/main" id="{B8D735C4-6827-494D-9667-9623C2FED800}"/>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680" name="フローチャート: 判断 679">
          <a:extLst>
            <a:ext uri="{FF2B5EF4-FFF2-40B4-BE49-F238E27FC236}">
              <a16:creationId xmlns:a16="http://schemas.microsoft.com/office/drawing/2014/main" id="{B27CEB4B-5810-4AF9-964B-02D7A0D5F5C4}"/>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681" name="フローチャート: 判断 680">
          <a:extLst>
            <a:ext uri="{FF2B5EF4-FFF2-40B4-BE49-F238E27FC236}">
              <a16:creationId xmlns:a16="http://schemas.microsoft.com/office/drawing/2014/main" id="{18A4196A-B39C-4138-8877-D1F07C3AD9DE}"/>
            </a:ext>
          </a:extLst>
        </xdr:cNvPr>
        <xdr:cNvSpPr/>
      </xdr:nvSpPr>
      <xdr:spPr>
        <a:xfrm>
          <a:off x="12763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A9CE2648-EA0F-412D-8B98-DFD33967664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A61C0B7F-EC3E-4479-85D8-0885425504A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12E4B19D-5354-4EA6-A05A-602B3AC6543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208ADD68-5C21-4D5B-993E-127B112BC85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1BF0375F-6000-4277-B011-A580E3A7A5B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154395</xdr:rowOff>
    </xdr:from>
    <xdr:to>
      <xdr:col>85</xdr:col>
      <xdr:colOff>177800</xdr:colOff>
      <xdr:row>107</xdr:row>
      <xdr:rowOff>84545</xdr:rowOff>
    </xdr:to>
    <xdr:sp macro="" textlink="">
      <xdr:nvSpPr>
        <xdr:cNvPr id="687" name="楕円 686">
          <a:extLst>
            <a:ext uri="{FF2B5EF4-FFF2-40B4-BE49-F238E27FC236}">
              <a16:creationId xmlns:a16="http://schemas.microsoft.com/office/drawing/2014/main" id="{76D10A4E-5CB6-499D-BAD5-DCEBC5EBD4CE}"/>
            </a:ext>
          </a:extLst>
        </xdr:cNvPr>
        <xdr:cNvSpPr/>
      </xdr:nvSpPr>
      <xdr:spPr>
        <a:xfrm>
          <a:off x="16268700" y="1832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132822</xdr:rowOff>
    </xdr:from>
    <xdr:ext cx="405111" cy="259045"/>
    <xdr:sp macro="" textlink="">
      <xdr:nvSpPr>
        <xdr:cNvPr id="688" name="【庁舎】&#10;有形固定資産減価償却率該当値テキスト">
          <a:extLst>
            <a:ext uri="{FF2B5EF4-FFF2-40B4-BE49-F238E27FC236}">
              <a16:creationId xmlns:a16="http://schemas.microsoft.com/office/drawing/2014/main" id="{380DC29D-723D-4DA1-AECC-EBA01919E775}"/>
            </a:ext>
          </a:extLst>
        </xdr:cNvPr>
        <xdr:cNvSpPr txBox="1"/>
      </xdr:nvSpPr>
      <xdr:spPr>
        <a:xfrm>
          <a:off x="16357600" y="1830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28666</xdr:rowOff>
    </xdr:from>
    <xdr:to>
      <xdr:col>81</xdr:col>
      <xdr:colOff>101600</xdr:colOff>
      <xdr:row>107</xdr:row>
      <xdr:rowOff>130266</xdr:rowOff>
    </xdr:to>
    <xdr:sp macro="" textlink="">
      <xdr:nvSpPr>
        <xdr:cNvPr id="689" name="楕円 688">
          <a:extLst>
            <a:ext uri="{FF2B5EF4-FFF2-40B4-BE49-F238E27FC236}">
              <a16:creationId xmlns:a16="http://schemas.microsoft.com/office/drawing/2014/main" id="{A034EB5E-804D-4765-9E4A-D2C9FFE3C0A3}"/>
            </a:ext>
          </a:extLst>
        </xdr:cNvPr>
        <xdr:cNvSpPr/>
      </xdr:nvSpPr>
      <xdr:spPr>
        <a:xfrm>
          <a:off x="15430500" y="1837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33745</xdr:rowOff>
    </xdr:from>
    <xdr:to>
      <xdr:col>85</xdr:col>
      <xdr:colOff>127000</xdr:colOff>
      <xdr:row>107</xdr:row>
      <xdr:rowOff>79466</xdr:rowOff>
    </xdr:to>
    <xdr:cxnSp macro="">
      <xdr:nvCxnSpPr>
        <xdr:cNvPr id="690" name="直線コネクタ 689">
          <a:extLst>
            <a:ext uri="{FF2B5EF4-FFF2-40B4-BE49-F238E27FC236}">
              <a16:creationId xmlns:a16="http://schemas.microsoft.com/office/drawing/2014/main" id="{DC0DC625-FF84-44BA-BE4B-FA64E0FAC189}"/>
            </a:ext>
          </a:extLst>
        </xdr:cNvPr>
        <xdr:cNvCxnSpPr/>
      </xdr:nvCxnSpPr>
      <xdr:spPr>
        <a:xfrm flipV="1">
          <a:off x="15481300" y="18378895"/>
          <a:ext cx="8382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169092</xdr:rowOff>
    </xdr:from>
    <xdr:to>
      <xdr:col>76</xdr:col>
      <xdr:colOff>165100</xdr:colOff>
      <xdr:row>107</xdr:row>
      <xdr:rowOff>99242</xdr:rowOff>
    </xdr:to>
    <xdr:sp macro="" textlink="">
      <xdr:nvSpPr>
        <xdr:cNvPr id="691" name="楕円 690">
          <a:extLst>
            <a:ext uri="{FF2B5EF4-FFF2-40B4-BE49-F238E27FC236}">
              <a16:creationId xmlns:a16="http://schemas.microsoft.com/office/drawing/2014/main" id="{EAFB859B-EC29-4592-9EC9-8D29EA65A1CA}"/>
            </a:ext>
          </a:extLst>
        </xdr:cNvPr>
        <xdr:cNvSpPr/>
      </xdr:nvSpPr>
      <xdr:spPr>
        <a:xfrm>
          <a:off x="14541500" y="1834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48442</xdr:rowOff>
    </xdr:from>
    <xdr:to>
      <xdr:col>81</xdr:col>
      <xdr:colOff>50800</xdr:colOff>
      <xdr:row>107</xdr:row>
      <xdr:rowOff>79466</xdr:rowOff>
    </xdr:to>
    <xdr:cxnSp macro="">
      <xdr:nvCxnSpPr>
        <xdr:cNvPr id="692" name="直線コネクタ 691">
          <a:extLst>
            <a:ext uri="{FF2B5EF4-FFF2-40B4-BE49-F238E27FC236}">
              <a16:creationId xmlns:a16="http://schemas.microsoft.com/office/drawing/2014/main" id="{E9225223-1AD1-4D54-9405-F61EAFF238F3}"/>
            </a:ext>
          </a:extLst>
        </xdr:cNvPr>
        <xdr:cNvCxnSpPr/>
      </xdr:nvCxnSpPr>
      <xdr:spPr>
        <a:xfrm>
          <a:off x="14592300" y="18393592"/>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146231</xdr:rowOff>
    </xdr:from>
    <xdr:to>
      <xdr:col>72</xdr:col>
      <xdr:colOff>38100</xdr:colOff>
      <xdr:row>107</xdr:row>
      <xdr:rowOff>76381</xdr:rowOff>
    </xdr:to>
    <xdr:sp macro="" textlink="">
      <xdr:nvSpPr>
        <xdr:cNvPr id="693" name="楕円 692">
          <a:extLst>
            <a:ext uri="{FF2B5EF4-FFF2-40B4-BE49-F238E27FC236}">
              <a16:creationId xmlns:a16="http://schemas.microsoft.com/office/drawing/2014/main" id="{CDBBD112-AC54-40DE-8E21-83C02029F522}"/>
            </a:ext>
          </a:extLst>
        </xdr:cNvPr>
        <xdr:cNvSpPr/>
      </xdr:nvSpPr>
      <xdr:spPr>
        <a:xfrm>
          <a:off x="13652500" y="1831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25581</xdr:rowOff>
    </xdr:from>
    <xdr:to>
      <xdr:col>76</xdr:col>
      <xdr:colOff>114300</xdr:colOff>
      <xdr:row>107</xdr:row>
      <xdr:rowOff>48442</xdr:rowOff>
    </xdr:to>
    <xdr:cxnSp macro="">
      <xdr:nvCxnSpPr>
        <xdr:cNvPr id="694" name="直線コネクタ 693">
          <a:extLst>
            <a:ext uri="{FF2B5EF4-FFF2-40B4-BE49-F238E27FC236}">
              <a16:creationId xmlns:a16="http://schemas.microsoft.com/office/drawing/2014/main" id="{9B20600B-6727-40B6-9E3B-ED34328DEB49}"/>
            </a:ext>
          </a:extLst>
        </xdr:cNvPr>
        <xdr:cNvCxnSpPr/>
      </xdr:nvCxnSpPr>
      <xdr:spPr>
        <a:xfrm>
          <a:off x="13703300" y="18370731"/>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35198</xdr:rowOff>
    </xdr:from>
    <xdr:to>
      <xdr:col>67</xdr:col>
      <xdr:colOff>101600</xdr:colOff>
      <xdr:row>107</xdr:row>
      <xdr:rowOff>136798</xdr:rowOff>
    </xdr:to>
    <xdr:sp macro="" textlink="">
      <xdr:nvSpPr>
        <xdr:cNvPr id="695" name="楕円 694">
          <a:extLst>
            <a:ext uri="{FF2B5EF4-FFF2-40B4-BE49-F238E27FC236}">
              <a16:creationId xmlns:a16="http://schemas.microsoft.com/office/drawing/2014/main" id="{50774ECC-732B-4EBE-93EA-1DA06ECB08F5}"/>
            </a:ext>
          </a:extLst>
        </xdr:cNvPr>
        <xdr:cNvSpPr/>
      </xdr:nvSpPr>
      <xdr:spPr>
        <a:xfrm>
          <a:off x="12763500" y="1838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25581</xdr:rowOff>
    </xdr:from>
    <xdr:to>
      <xdr:col>71</xdr:col>
      <xdr:colOff>177800</xdr:colOff>
      <xdr:row>107</xdr:row>
      <xdr:rowOff>85998</xdr:rowOff>
    </xdr:to>
    <xdr:cxnSp macro="">
      <xdr:nvCxnSpPr>
        <xdr:cNvPr id="696" name="直線コネクタ 695">
          <a:extLst>
            <a:ext uri="{FF2B5EF4-FFF2-40B4-BE49-F238E27FC236}">
              <a16:creationId xmlns:a16="http://schemas.microsoft.com/office/drawing/2014/main" id="{6E352055-8C43-40F2-A66F-469C9691EF14}"/>
            </a:ext>
          </a:extLst>
        </xdr:cNvPr>
        <xdr:cNvCxnSpPr/>
      </xdr:nvCxnSpPr>
      <xdr:spPr>
        <a:xfrm flipV="1">
          <a:off x="12814300" y="18370731"/>
          <a:ext cx="889000" cy="6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697" name="n_1aveValue【庁舎】&#10;有形固定資産減価償却率">
          <a:extLst>
            <a:ext uri="{FF2B5EF4-FFF2-40B4-BE49-F238E27FC236}">
              <a16:creationId xmlns:a16="http://schemas.microsoft.com/office/drawing/2014/main" id="{4B7022B1-9F60-4BCF-9A14-C820FD78C999}"/>
            </a:ext>
          </a:extLst>
        </xdr:cNvPr>
        <xdr:cNvSpPr txBox="1"/>
      </xdr:nvSpPr>
      <xdr:spPr>
        <a:xfrm>
          <a:off x="152660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698" name="n_2aveValue【庁舎】&#10;有形固定資産減価償却率">
          <a:extLst>
            <a:ext uri="{FF2B5EF4-FFF2-40B4-BE49-F238E27FC236}">
              <a16:creationId xmlns:a16="http://schemas.microsoft.com/office/drawing/2014/main" id="{F8BD47C1-3883-41E0-8889-B76F2FD4E909}"/>
            </a:ext>
          </a:extLst>
        </xdr:cNvPr>
        <xdr:cNvSpPr txBox="1"/>
      </xdr:nvSpPr>
      <xdr:spPr>
        <a:xfrm>
          <a:off x="14389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699" name="n_3aveValue【庁舎】&#10;有形固定資産減価償却率">
          <a:extLst>
            <a:ext uri="{FF2B5EF4-FFF2-40B4-BE49-F238E27FC236}">
              <a16:creationId xmlns:a16="http://schemas.microsoft.com/office/drawing/2014/main" id="{C63F9B5D-10CA-4A1D-A1C2-ED300F05918F}"/>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158222</xdr:rowOff>
    </xdr:from>
    <xdr:ext cx="405111" cy="259045"/>
    <xdr:sp macro="" textlink="">
      <xdr:nvSpPr>
        <xdr:cNvPr id="700" name="n_4aveValue【庁舎】&#10;有形固定資産減価償却率">
          <a:extLst>
            <a:ext uri="{FF2B5EF4-FFF2-40B4-BE49-F238E27FC236}">
              <a16:creationId xmlns:a16="http://schemas.microsoft.com/office/drawing/2014/main" id="{FB92FE98-4F30-4A19-9CC8-DCA4DC0A764E}"/>
            </a:ext>
          </a:extLst>
        </xdr:cNvPr>
        <xdr:cNvSpPr txBox="1"/>
      </xdr:nvSpPr>
      <xdr:spPr>
        <a:xfrm>
          <a:off x="126117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121393</xdr:rowOff>
    </xdr:from>
    <xdr:ext cx="405111" cy="259045"/>
    <xdr:sp macro="" textlink="">
      <xdr:nvSpPr>
        <xdr:cNvPr id="701" name="n_1mainValue【庁舎】&#10;有形固定資産減価償却率">
          <a:extLst>
            <a:ext uri="{FF2B5EF4-FFF2-40B4-BE49-F238E27FC236}">
              <a16:creationId xmlns:a16="http://schemas.microsoft.com/office/drawing/2014/main" id="{9E2B69A5-BCFE-4674-B627-D4D5B52ADACF}"/>
            </a:ext>
          </a:extLst>
        </xdr:cNvPr>
        <xdr:cNvSpPr txBox="1"/>
      </xdr:nvSpPr>
      <xdr:spPr>
        <a:xfrm>
          <a:off x="15266044" y="1846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90369</xdr:rowOff>
    </xdr:from>
    <xdr:ext cx="405111" cy="259045"/>
    <xdr:sp macro="" textlink="">
      <xdr:nvSpPr>
        <xdr:cNvPr id="702" name="n_2mainValue【庁舎】&#10;有形固定資産減価償却率">
          <a:extLst>
            <a:ext uri="{FF2B5EF4-FFF2-40B4-BE49-F238E27FC236}">
              <a16:creationId xmlns:a16="http://schemas.microsoft.com/office/drawing/2014/main" id="{00D214F5-D65D-4A04-B6EE-ACB90EED512E}"/>
            </a:ext>
          </a:extLst>
        </xdr:cNvPr>
        <xdr:cNvSpPr txBox="1"/>
      </xdr:nvSpPr>
      <xdr:spPr>
        <a:xfrm>
          <a:off x="14389744" y="18435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67508</xdr:rowOff>
    </xdr:from>
    <xdr:ext cx="405111" cy="259045"/>
    <xdr:sp macro="" textlink="">
      <xdr:nvSpPr>
        <xdr:cNvPr id="703" name="n_3mainValue【庁舎】&#10;有形固定資産減価償却率">
          <a:extLst>
            <a:ext uri="{FF2B5EF4-FFF2-40B4-BE49-F238E27FC236}">
              <a16:creationId xmlns:a16="http://schemas.microsoft.com/office/drawing/2014/main" id="{37267B20-D794-4FD2-AF6C-EBC3AF3BAEA3}"/>
            </a:ext>
          </a:extLst>
        </xdr:cNvPr>
        <xdr:cNvSpPr txBox="1"/>
      </xdr:nvSpPr>
      <xdr:spPr>
        <a:xfrm>
          <a:off x="13500744" y="1841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127925</xdr:rowOff>
    </xdr:from>
    <xdr:ext cx="405111" cy="259045"/>
    <xdr:sp macro="" textlink="">
      <xdr:nvSpPr>
        <xdr:cNvPr id="704" name="n_4mainValue【庁舎】&#10;有形固定資産減価償却率">
          <a:extLst>
            <a:ext uri="{FF2B5EF4-FFF2-40B4-BE49-F238E27FC236}">
              <a16:creationId xmlns:a16="http://schemas.microsoft.com/office/drawing/2014/main" id="{C0B5ADCF-160B-46B8-A692-CAC2FC71F2FC}"/>
            </a:ext>
          </a:extLst>
        </xdr:cNvPr>
        <xdr:cNvSpPr txBox="1"/>
      </xdr:nvSpPr>
      <xdr:spPr>
        <a:xfrm>
          <a:off x="12611744" y="18473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5" name="正方形/長方形 704">
          <a:extLst>
            <a:ext uri="{FF2B5EF4-FFF2-40B4-BE49-F238E27FC236}">
              <a16:creationId xmlns:a16="http://schemas.microsoft.com/office/drawing/2014/main" id="{976DFAD7-94F8-4CF5-8660-778F7C2EC0A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6" name="正方形/長方形 705">
          <a:extLst>
            <a:ext uri="{FF2B5EF4-FFF2-40B4-BE49-F238E27FC236}">
              <a16:creationId xmlns:a16="http://schemas.microsoft.com/office/drawing/2014/main" id="{D840EE24-DEFB-4319-A7BD-EA4A08215A7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7" name="正方形/長方形 706">
          <a:extLst>
            <a:ext uri="{FF2B5EF4-FFF2-40B4-BE49-F238E27FC236}">
              <a16:creationId xmlns:a16="http://schemas.microsoft.com/office/drawing/2014/main" id="{B5824879-C3E1-4A46-A211-F3832121BD7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8" name="正方形/長方形 707">
          <a:extLst>
            <a:ext uri="{FF2B5EF4-FFF2-40B4-BE49-F238E27FC236}">
              <a16:creationId xmlns:a16="http://schemas.microsoft.com/office/drawing/2014/main" id="{C2C07876-3577-406B-B3B8-AA0B49CC8EA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9" name="正方形/長方形 708">
          <a:extLst>
            <a:ext uri="{FF2B5EF4-FFF2-40B4-BE49-F238E27FC236}">
              <a16:creationId xmlns:a16="http://schemas.microsoft.com/office/drawing/2014/main" id="{002B2BAC-F352-4C6E-A203-BBBF92F3379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0" name="正方形/長方形 709">
          <a:extLst>
            <a:ext uri="{FF2B5EF4-FFF2-40B4-BE49-F238E27FC236}">
              <a16:creationId xmlns:a16="http://schemas.microsoft.com/office/drawing/2014/main" id="{FD752BD7-D0A4-4BD4-A94F-5E9C5E57403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1" name="正方形/長方形 710">
          <a:extLst>
            <a:ext uri="{FF2B5EF4-FFF2-40B4-BE49-F238E27FC236}">
              <a16:creationId xmlns:a16="http://schemas.microsoft.com/office/drawing/2014/main" id="{6168F14E-5E09-4EAC-9823-8AB3FCB51B3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2" name="正方形/長方形 711">
          <a:extLst>
            <a:ext uri="{FF2B5EF4-FFF2-40B4-BE49-F238E27FC236}">
              <a16:creationId xmlns:a16="http://schemas.microsoft.com/office/drawing/2014/main" id="{8A92A795-E2BA-4962-983C-114D1C6BC9F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3" name="テキスト ボックス 712">
          <a:extLst>
            <a:ext uri="{FF2B5EF4-FFF2-40B4-BE49-F238E27FC236}">
              <a16:creationId xmlns:a16="http://schemas.microsoft.com/office/drawing/2014/main" id="{6EFD6415-31F6-4E98-9D01-C30C7F6320A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4" name="直線コネクタ 713">
          <a:extLst>
            <a:ext uri="{FF2B5EF4-FFF2-40B4-BE49-F238E27FC236}">
              <a16:creationId xmlns:a16="http://schemas.microsoft.com/office/drawing/2014/main" id="{EF56805D-2662-4790-8228-AA40304EF27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5" name="直線コネクタ 714">
          <a:extLst>
            <a:ext uri="{FF2B5EF4-FFF2-40B4-BE49-F238E27FC236}">
              <a16:creationId xmlns:a16="http://schemas.microsoft.com/office/drawing/2014/main" id="{727BF26B-3C07-48A0-91E6-EC397484D046}"/>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6" name="テキスト ボックス 715">
          <a:extLst>
            <a:ext uri="{FF2B5EF4-FFF2-40B4-BE49-F238E27FC236}">
              <a16:creationId xmlns:a16="http://schemas.microsoft.com/office/drawing/2014/main" id="{D2E183EB-0CFC-4084-A4D0-7A81F0C02F6B}"/>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7" name="直線コネクタ 716">
          <a:extLst>
            <a:ext uri="{FF2B5EF4-FFF2-40B4-BE49-F238E27FC236}">
              <a16:creationId xmlns:a16="http://schemas.microsoft.com/office/drawing/2014/main" id="{C5CDDE12-A407-4623-AEBC-F88C15FC537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8" name="テキスト ボックス 717">
          <a:extLst>
            <a:ext uri="{FF2B5EF4-FFF2-40B4-BE49-F238E27FC236}">
              <a16:creationId xmlns:a16="http://schemas.microsoft.com/office/drawing/2014/main" id="{F714B56B-075D-4F2E-B9A1-FAE9902EA331}"/>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9" name="直線コネクタ 718">
          <a:extLst>
            <a:ext uri="{FF2B5EF4-FFF2-40B4-BE49-F238E27FC236}">
              <a16:creationId xmlns:a16="http://schemas.microsoft.com/office/drawing/2014/main" id="{2C43E2F9-CF7A-4823-B8F0-3886788C6E0C}"/>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20" name="テキスト ボックス 719">
          <a:extLst>
            <a:ext uri="{FF2B5EF4-FFF2-40B4-BE49-F238E27FC236}">
              <a16:creationId xmlns:a16="http://schemas.microsoft.com/office/drawing/2014/main" id="{E9E96AE9-4259-42DA-941A-F739050C0B0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1" name="直線コネクタ 720">
          <a:extLst>
            <a:ext uri="{FF2B5EF4-FFF2-40B4-BE49-F238E27FC236}">
              <a16:creationId xmlns:a16="http://schemas.microsoft.com/office/drawing/2014/main" id="{396C0A86-20CE-470A-9101-0579A6328E3C}"/>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2" name="テキスト ボックス 721">
          <a:extLst>
            <a:ext uri="{FF2B5EF4-FFF2-40B4-BE49-F238E27FC236}">
              <a16:creationId xmlns:a16="http://schemas.microsoft.com/office/drawing/2014/main" id="{D72D6947-7FAA-480B-8B29-749C9C9BF69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3" name="直線コネクタ 722">
          <a:extLst>
            <a:ext uri="{FF2B5EF4-FFF2-40B4-BE49-F238E27FC236}">
              <a16:creationId xmlns:a16="http://schemas.microsoft.com/office/drawing/2014/main" id="{07D3C1C8-6DD8-4813-A561-8A076FE01FD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24" name="テキスト ボックス 723">
          <a:extLst>
            <a:ext uri="{FF2B5EF4-FFF2-40B4-BE49-F238E27FC236}">
              <a16:creationId xmlns:a16="http://schemas.microsoft.com/office/drawing/2014/main" id="{F5C582F0-E243-4DF9-AA42-9A5CCD41A1A4}"/>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5" name="直線コネクタ 724">
          <a:extLst>
            <a:ext uri="{FF2B5EF4-FFF2-40B4-BE49-F238E27FC236}">
              <a16:creationId xmlns:a16="http://schemas.microsoft.com/office/drawing/2014/main" id="{88F59255-67AF-45BB-AF45-81949FD1D18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26" name="テキスト ボックス 725">
          <a:extLst>
            <a:ext uri="{FF2B5EF4-FFF2-40B4-BE49-F238E27FC236}">
              <a16:creationId xmlns:a16="http://schemas.microsoft.com/office/drawing/2014/main" id="{1A190222-F059-40DA-B509-9282A5566FB7}"/>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7" name="【庁舎】&#10;一人当たり面積グラフ枠">
          <a:extLst>
            <a:ext uri="{FF2B5EF4-FFF2-40B4-BE49-F238E27FC236}">
              <a16:creationId xmlns:a16="http://schemas.microsoft.com/office/drawing/2014/main" id="{ACD7E964-2F98-4376-8F40-F41B182FF11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728" name="直線コネクタ 727">
          <a:extLst>
            <a:ext uri="{FF2B5EF4-FFF2-40B4-BE49-F238E27FC236}">
              <a16:creationId xmlns:a16="http://schemas.microsoft.com/office/drawing/2014/main" id="{995829A5-88F7-44E9-9CFC-551DD36E67D1}"/>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729" name="【庁舎】&#10;一人当たり面積最小値テキスト">
          <a:extLst>
            <a:ext uri="{FF2B5EF4-FFF2-40B4-BE49-F238E27FC236}">
              <a16:creationId xmlns:a16="http://schemas.microsoft.com/office/drawing/2014/main" id="{E3A7BA03-5931-42AF-80D9-FAF4BAD63C5D}"/>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730" name="直線コネクタ 729">
          <a:extLst>
            <a:ext uri="{FF2B5EF4-FFF2-40B4-BE49-F238E27FC236}">
              <a16:creationId xmlns:a16="http://schemas.microsoft.com/office/drawing/2014/main" id="{C0955434-1D84-4DB5-8481-55C09E370DAF}"/>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731" name="【庁舎】&#10;一人当たり面積最大値テキスト">
          <a:extLst>
            <a:ext uri="{FF2B5EF4-FFF2-40B4-BE49-F238E27FC236}">
              <a16:creationId xmlns:a16="http://schemas.microsoft.com/office/drawing/2014/main" id="{0745B75E-5067-474C-993F-FC18154754DC}"/>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732" name="直線コネクタ 731">
          <a:extLst>
            <a:ext uri="{FF2B5EF4-FFF2-40B4-BE49-F238E27FC236}">
              <a16:creationId xmlns:a16="http://schemas.microsoft.com/office/drawing/2014/main" id="{9767A1A5-827A-402A-B139-FF41D1489D7B}"/>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164737</xdr:rowOff>
    </xdr:from>
    <xdr:ext cx="469744" cy="259045"/>
    <xdr:sp macro="" textlink="">
      <xdr:nvSpPr>
        <xdr:cNvPr id="733" name="【庁舎】&#10;一人当たり面積平均値テキスト">
          <a:extLst>
            <a:ext uri="{FF2B5EF4-FFF2-40B4-BE49-F238E27FC236}">
              <a16:creationId xmlns:a16="http://schemas.microsoft.com/office/drawing/2014/main" id="{43E465EB-0EC1-490E-B046-9B494D186616}"/>
            </a:ext>
          </a:extLst>
        </xdr:cNvPr>
        <xdr:cNvSpPr txBox="1"/>
      </xdr:nvSpPr>
      <xdr:spPr>
        <a:xfrm>
          <a:off x="22199600" y="18338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734" name="フローチャート: 判断 733">
          <a:extLst>
            <a:ext uri="{FF2B5EF4-FFF2-40B4-BE49-F238E27FC236}">
              <a16:creationId xmlns:a16="http://schemas.microsoft.com/office/drawing/2014/main" id="{CDE2C2CD-27C6-4C47-9B1E-43E956506939}"/>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735" name="フローチャート: 判断 734">
          <a:extLst>
            <a:ext uri="{FF2B5EF4-FFF2-40B4-BE49-F238E27FC236}">
              <a16:creationId xmlns:a16="http://schemas.microsoft.com/office/drawing/2014/main" id="{42076ED0-D25D-47D3-9384-9D60A9C19E6B}"/>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736" name="フローチャート: 判断 735">
          <a:extLst>
            <a:ext uri="{FF2B5EF4-FFF2-40B4-BE49-F238E27FC236}">
              <a16:creationId xmlns:a16="http://schemas.microsoft.com/office/drawing/2014/main" id="{C4573A2B-CE8C-4B0E-8F40-4C8A7CFF10DD}"/>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737" name="フローチャート: 判断 736">
          <a:extLst>
            <a:ext uri="{FF2B5EF4-FFF2-40B4-BE49-F238E27FC236}">
              <a16:creationId xmlns:a16="http://schemas.microsoft.com/office/drawing/2014/main" id="{E6F67BDE-7C52-43DD-B841-FDC44B4BA9C0}"/>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167387</xdr:rowOff>
    </xdr:from>
    <xdr:to>
      <xdr:col>98</xdr:col>
      <xdr:colOff>38100</xdr:colOff>
      <xdr:row>108</xdr:row>
      <xdr:rowOff>97537</xdr:rowOff>
    </xdr:to>
    <xdr:sp macro="" textlink="">
      <xdr:nvSpPr>
        <xdr:cNvPr id="738" name="フローチャート: 判断 737">
          <a:extLst>
            <a:ext uri="{FF2B5EF4-FFF2-40B4-BE49-F238E27FC236}">
              <a16:creationId xmlns:a16="http://schemas.microsoft.com/office/drawing/2014/main" id="{438F3B67-721C-4E33-9EDB-E94C5623AD12}"/>
            </a:ext>
          </a:extLst>
        </xdr:cNvPr>
        <xdr:cNvSpPr/>
      </xdr:nvSpPr>
      <xdr:spPr>
        <a:xfrm>
          <a:off x="18605500" y="18512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07BCF4E4-AA0C-4E9E-B7E4-1E9338E4C4D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8150D9E9-3681-46E6-B749-A9F5438130D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6D76F821-66CF-4530-8066-CEC61707939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603132D4-48D2-409D-A94F-F18814D1AD5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6B6680E6-A214-430F-BCB7-EE3D54A3BC8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31750</xdr:rowOff>
    </xdr:from>
    <xdr:to>
      <xdr:col>116</xdr:col>
      <xdr:colOff>114300</xdr:colOff>
      <xdr:row>108</xdr:row>
      <xdr:rowOff>133350</xdr:rowOff>
    </xdr:to>
    <xdr:sp macro="" textlink="">
      <xdr:nvSpPr>
        <xdr:cNvPr id="744" name="楕円 743">
          <a:extLst>
            <a:ext uri="{FF2B5EF4-FFF2-40B4-BE49-F238E27FC236}">
              <a16:creationId xmlns:a16="http://schemas.microsoft.com/office/drawing/2014/main" id="{05726608-2C1D-4C02-B746-3C1694459C32}"/>
            </a:ext>
          </a:extLst>
        </xdr:cNvPr>
        <xdr:cNvSpPr/>
      </xdr:nvSpPr>
      <xdr:spPr>
        <a:xfrm>
          <a:off x="22110700" y="1854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120286</xdr:rowOff>
    </xdr:from>
    <xdr:ext cx="469744" cy="259045"/>
    <xdr:sp macro="" textlink="">
      <xdr:nvSpPr>
        <xdr:cNvPr id="745" name="【庁舎】&#10;一人当たり面積該当値テキスト">
          <a:extLst>
            <a:ext uri="{FF2B5EF4-FFF2-40B4-BE49-F238E27FC236}">
              <a16:creationId xmlns:a16="http://schemas.microsoft.com/office/drawing/2014/main" id="{B7E5AF82-F149-40F0-BE62-AC473308E3E4}"/>
            </a:ext>
          </a:extLst>
        </xdr:cNvPr>
        <xdr:cNvSpPr txBox="1"/>
      </xdr:nvSpPr>
      <xdr:spPr>
        <a:xfrm>
          <a:off x="22199600" y="18465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32765</xdr:rowOff>
    </xdr:from>
    <xdr:to>
      <xdr:col>112</xdr:col>
      <xdr:colOff>38100</xdr:colOff>
      <xdr:row>108</xdr:row>
      <xdr:rowOff>134365</xdr:rowOff>
    </xdr:to>
    <xdr:sp macro="" textlink="">
      <xdr:nvSpPr>
        <xdr:cNvPr id="746" name="楕円 745">
          <a:extLst>
            <a:ext uri="{FF2B5EF4-FFF2-40B4-BE49-F238E27FC236}">
              <a16:creationId xmlns:a16="http://schemas.microsoft.com/office/drawing/2014/main" id="{A19AEBC0-2F22-471C-A0EB-B2A6F6339F94}"/>
            </a:ext>
          </a:extLst>
        </xdr:cNvPr>
        <xdr:cNvSpPr/>
      </xdr:nvSpPr>
      <xdr:spPr>
        <a:xfrm>
          <a:off x="21272500" y="1854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82550</xdr:rowOff>
    </xdr:from>
    <xdr:to>
      <xdr:col>116</xdr:col>
      <xdr:colOff>63500</xdr:colOff>
      <xdr:row>108</xdr:row>
      <xdr:rowOff>83565</xdr:rowOff>
    </xdr:to>
    <xdr:cxnSp macro="">
      <xdr:nvCxnSpPr>
        <xdr:cNvPr id="747" name="直線コネクタ 746">
          <a:extLst>
            <a:ext uri="{FF2B5EF4-FFF2-40B4-BE49-F238E27FC236}">
              <a16:creationId xmlns:a16="http://schemas.microsoft.com/office/drawing/2014/main" id="{511468C2-FF24-446B-83E8-662670E577C1}"/>
            </a:ext>
          </a:extLst>
        </xdr:cNvPr>
        <xdr:cNvCxnSpPr/>
      </xdr:nvCxnSpPr>
      <xdr:spPr>
        <a:xfrm flipV="1">
          <a:off x="21323300" y="18599150"/>
          <a:ext cx="838200" cy="1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34544</xdr:rowOff>
    </xdr:from>
    <xdr:to>
      <xdr:col>107</xdr:col>
      <xdr:colOff>101600</xdr:colOff>
      <xdr:row>108</xdr:row>
      <xdr:rowOff>136144</xdr:rowOff>
    </xdr:to>
    <xdr:sp macro="" textlink="">
      <xdr:nvSpPr>
        <xdr:cNvPr id="748" name="楕円 747">
          <a:extLst>
            <a:ext uri="{FF2B5EF4-FFF2-40B4-BE49-F238E27FC236}">
              <a16:creationId xmlns:a16="http://schemas.microsoft.com/office/drawing/2014/main" id="{DC0D16B5-4271-431E-AFF5-31A466A0DB1F}"/>
            </a:ext>
          </a:extLst>
        </xdr:cNvPr>
        <xdr:cNvSpPr/>
      </xdr:nvSpPr>
      <xdr:spPr>
        <a:xfrm>
          <a:off x="20383500" y="1855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83565</xdr:rowOff>
    </xdr:from>
    <xdr:to>
      <xdr:col>111</xdr:col>
      <xdr:colOff>177800</xdr:colOff>
      <xdr:row>108</xdr:row>
      <xdr:rowOff>85344</xdr:rowOff>
    </xdr:to>
    <xdr:cxnSp macro="">
      <xdr:nvCxnSpPr>
        <xdr:cNvPr id="749" name="直線コネクタ 748">
          <a:extLst>
            <a:ext uri="{FF2B5EF4-FFF2-40B4-BE49-F238E27FC236}">
              <a16:creationId xmlns:a16="http://schemas.microsoft.com/office/drawing/2014/main" id="{97F4E0B0-3409-4D40-8EA9-B93628258708}"/>
            </a:ext>
          </a:extLst>
        </xdr:cNvPr>
        <xdr:cNvCxnSpPr/>
      </xdr:nvCxnSpPr>
      <xdr:spPr>
        <a:xfrm flipV="1">
          <a:off x="20434300" y="18600165"/>
          <a:ext cx="889000" cy="1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34925</xdr:rowOff>
    </xdr:from>
    <xdr:to>
      <xdr:col>102</xdr:col>
      <xdr:colOff>165100</xdr:colOff>
      <xdr:row>108</xdr:row>
      <xdr:rowOff>136525</xdr:rowOff>
    </xdr:to>
    <xdr:sp macro="" textlink="">
      <xdr:nvSpPr>
        <xdr:cNvPr id="750" name="楕円 749">
          <a:extLst>
            <a:ext uri="{FF2B5EF4-FFF2-40B4-BE49-F238E27FC236}">
              <a16:creationId xmlns:a16="http://schemas.microsoft.com/office/drawing/2014/main" id="{8BB2E630-D238-4D37-ABAB-94E8DEEA35D7}"/>
            </a:ext>
          </a:extLst>
        </xdr:cNvPr>
        <xdr:cNvSpPr/>
      </xdr:nvSpPr>
      <xdr:spPr>
        <a:xfrm>
          <a:off x="19494500" y="1855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85344</xdr:rowOff>
    </xdr:from>
    <xdr:to>
      <xdr:col>107</xdr:col>
      <xdr:colOff>50800</xdr:colOff>
      <xdr:row>108</xdr:row>
      <xdr:rowOff>85725</xdr:rowOff>
    </xdr:to>
    <xdr:cxnSp macro="">
      <xdr:nvCxnSpPr>
        <xdr:cNvPr id="751" name="直線コネクタ 750">
          <a:extLst>
            <a:ext uri="{FF2B5EF4-FFF2-40B4-BE49-F238E27FC236}">
              <a16:creationId xmlns:a16="http://schemas.microsoft.com/office/drawing/2014/main" id="{7841C1B9-0FD9-40AC-9CC3-05680DAA6116}"/>
            </a:ext>
          </a:extLst>
        </xdr:cNvPr>
        <xdr:cNvCxnSpPr/>
      </xdr:nvCxnSpPr>
      <xdr:spPr>
        <a:xfrm flipV="1">
          <a:off x="19545300" y="18601944"/>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35688</xdr:rowOff>
    </xdr:from>
    <xdr:to>
      <xdr:col>98</xdr:col>
      <xdr:colOff>38100</xdr:colOff>
      <xdr:row>108</xdr:row>
      <xdr:rowOff>137288</xdr:rowOff>
    </xdr:to>
    <xdr:sp macro="" textlink="">
      <xdr:nvSpPr>
        <xdr:cNvPr id="752" name="楕円 751">
          <a:extLst>
            <a:ext uri="{FF2B5EF4-FFF2-40B4-BE49-F238E27FC236}">
              <a16:creationId xmlns:a16="http://schemas.microsoft.com/office/drawing/2014/main" id="{E2F576E0-6ACA-4A48-A1D1-ED586917BF88}"/>
            </a:ext>
          </a:extLst>
        </xdr:cNvPr>
        <xdr:cNvSpPr/>
      </xdr:nvSpPr>
      <xdr:spPr>
        <a:xfrm>
          <a:off x="18605500" y="18552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85725</xdr:rowOff>
    </xdr:from>
    <xdr:to>
      <xdr:col>102</xdr:col>
      <xdr:colOff>114300</xdr:colOff>
      <xdr:row>108</xdr:row>
      <xdr:rowOff>86488</xdr:rowOff>
    </xdr:to>
    <xdr:cxnSp macro="">
      <xdr:nvCxnSpPr>
        <xdr:cNvPr id="753" name="直線コネクタ 752">
          <a:extLst>
            <a:ext uri="{FF2B5EF4-FFF2-40B4-BE49-F238E27FC236}">
              <a16:creationId xmlns:a16="http://schemas.microsoft.com/office/drawing/2014/main" id="{642BAA44-59D3-4AFF-A06E-7501192268BF}"/>
            </a:ext>
          </a:extLst>
        </xdr:cNvPr>
        <xdr:cNvCxnSpPr/>
      </xdr:nvCxnSpPr>
      <xdr:spPr>
        <a:xfrm flipV="1">
          <a:off x="18656300" y="18602325"/>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83838</xdr:rowOff>
    </xdr:from>
    <xdr:ext cx="469744" cy="259045"/>
    <xdr:sp macro="" textlink="">
      <xdr:nvSpPr>
        <xdr:cNvPr id="754" name="n_1aveValue【庁舎】&#10;一人当たり面積">
          <a:extLst>
            <a:ext uri="{FF2B5EF4-FFF2-40B4-BE49-F238E27FC236}">
              <a16:creationId xmlns:a16="http://schemas.microsoft.com/office/drawing/2014/main" id="{195B612E-B99D-4BB6-86AD-E61534376977}"/>
            </a:ext>
          </a:extLst>
        </xdr:cNvPr>
        <xdr:cNvSpPr txBox="1"/>
      </xdr:nvSpPr>
      <xdr:spPr>
        <a:xfrm>
          <a:off x="210757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90822</xdr:rowOff>
    </xdr:from>
    <xdr:ext cx="469744" cy="259045"/>
    <xdr:sp macro="" textlink="">
      <xdr:nvSpPr>
        <xdr:cNvPr id="755" name="n_2aveValue【庁舎】&#10;一人当たり面積">
          <a:extLst>
            <a:ext uri="{FF2B5EF4-FFF2-40B4-BE49-F238E27FC236}">
              <a16:creationId xmlns:a16="http://schemas.microsoft.com/office/drawing/2014/main" id="{B5D5E176-5033-4A52-8D92-F749F3C9FF6A}"/>
            </a:ext>
          </a:extLst>
        </xdr:cNvPr>
        <xdr:cNvSpPr txBox="1"/>
      </xdr:nvSpPr>
      <xdr:spPr>
        <a:xfrm>
          <a:off x="20199427" y="18264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97426</xdr:rowOff>
    </xdr:from>
    <xdr:ext cx="469744" cy="259045"/>
    <xdr:sp macro="" textlink="">
      <xdr:nvSpPr>
        <xdr:cNvPr id="756" name="n_3aveValue【庁舎】&#10;一人当たり面積">
          <a:extLst>
            <a:ext uri="{FF2B5EF4-FFF2-40B4-BE49-F238E27FC236}">
              <a16:creationId xmlns:a16="http://schemas.microsoft.com/office/drawing/2014/main" id="{74866A36-99DC-4EA5-8727-7C53A9FAB0EF}"/>
            </a:ext>
          </a:extLst>
        </xdr:cNvPr>
        <xdr:cNvSpPr txBox="1"/>
      </xdr:nvSpPr>
      <xdr:spPr>
        <a:xfrm>
          <a:off x="19310427" y="18271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114064</xdr:rowOff>
    </xdr:from>
    <xdr:ext cx="469744" cy="259045"/>
    <xdr:sp macro="" textlink="">
      <xdr:nvSpPr>
        <xdr:cNvPr id="757" name="n_4aveValue【庁舎】&#10;一人当たり面積">
          <a:extLst>
            <a:ext uri="{FF2B5EF4-FFF2-40B4-BE49-F238E27FC236}">
              <a16:creationId xmlns:a16="http://schemas.microsoft.com/office/drawing/2014/main" id="{26B44DAD-0493-4EC3-8207-45B6DB63031C}"/>
            </a:ext>
          </a:extLst>
        </xdr:cNvPr>
        <xdr:cNvSpPr txBox="1"/>
      </xdr:nvSpPr>
      <xdr:spPr>
        <a:xfrm>
          <a:off x="18421427" y="18287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125492</xdr:rowOff>
    </xdr:from>
    <xdr:ext cx="469744" cy="259045"/>
    <xdr:sp macro="" textlink="">
      <xdr:nvSpPr>
        <xdr:cNvPr id="758" name="n_1mainValue【庁舎】&#10;一人当たり面積">
          <a:extLst>
            <a:ext uri="{FF2B5EF4-FFF2-40B4-BE49-F238E27FC236}">
              <a16:creationId xmlns:a16="http://schemas.microsoft.com/office/drawing/2014/main" id="{03115244-2BE0-4AA1-B257-B71E2DB0B09C}"/>
            </a:ext>
          </a:extLst>
        </xdr:cNvPr>
        <xdr:cNvSpPr txBox="1"/>
      </xdr:nvSpPr>
      <xdr:spPr>
        <a:xfrm>
          <a:off x="21075727" y="18642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127271</xdr:rowOff>
    </xdr:from>
    <xdr:ext cx="469744" cy="259045"/>
    <xdr:sp macro="" textlink="">
      <xdr:nvSpPr>
        <xdr:cNvPr id="759" name="n_2mainValue【庁舎】&#10;一人当たり面積">
          <a:extLst>
            <a:ext uri="{FF2B5EF4-FFF2-40B4-BE49-F238E27FC236}">
              <a16:creationId xmlns:a16="http://schemas.microsoft.com/office/drawing/2014/main" id="{DB7D21B4-BCE5-4E8E-8C5B-B05C3A4CDD08}"/>
            </a:ext>
          </a:extLst>
        </xdr:cNvPr>
        <xdr:cNvSpPr txBox="1"/>
      </xdr:nvSpPr>
      <xdr:spPr>
        <a:xfrm>
          <a:off x="20199427" y="18643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127652</xdr:rowOff>
    </xdr:from>
    <xdr:ext cx="469744" cy="259045"/>
    <xdr:sp macro="" textlink="">
      <xdr:nvSpPr>
        <xdr:cNvPr id="760" name="n_3mainValue【庁舎】&#10;一人当たり面積">
          <a:extLst>
            <a:ext uri="{FF2B5EF4-FFF2-40B4-BE49-F238E27FC236}">
              <a16:creationId xmlns:a16="http://schemas.microsoft.com/office/drawing/2014/main" id="{E3BE007D-F9AD-4914-B4F4-4F6D5FC8CB24}"/>
            </a:ext>
          </a:extLst>
        </xdr:cNvPr>
        <xdr:cNvSpPr txBox="1"/>
      </xdr:nvSpPr>
      <xdr:spPr>
        <a:xfrm>
          <a:off x="19310427" y="18644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128415</xdr:rowOff>
    </xdr:from>
    <xdr:ext cx="469744" cy="259045"/>
    <xdr:sp macro="" textlink="">
      <xdr:nvSpPr>
        <xdr:cNvPr id="761" name="n_4mainValue【庁舎】&#10;一人当たり面積">
          <a:extLst>
            <a:ext uri="{FF2B5EF4-FFF2-40B4-BE49-F238E27FC236}">
              <a16:creationId xmlns:a16="http://schemas.microsoft.com/office/drawing/2014/main" id="{F405263A-D15C-4054-B207-11B759803D7F}"/>
            </a:ext>
          </a:extLst>
        </xdr:cNvPr>
        <xdr:cNvSpPr txBox="1"/>
      </xdr:nvSpPr>
      <xdr:spPr>
        <a:xfrm>
          <a:off x="18421427" y="18645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2" name="正方形/長方形 761">
          <a:extLst>
            <a:ext uri="{FF2B5EF4-FFF2-40B4-BE49-F238E27FC236}">
              <a16:creationId xmlns:a16="http://schemas.microsoft.com/office/drawing/2014/main" id="{39DA4ADF-D0E4-489D-8D75-B38D3FFFF9C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3" name="正方形/長方形 762">
          <a:extLst>
            <a:ext uri="{FF2B5EF4-FFF2-40B4-BE49-F238E27FC236}">
              <a16:creationId xmlns:a16="http://schemas.microsoft.com/office/drawing/2014/main" id="{4D0242E6-2C3D-4AA8-9769-F05454C3845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4" name="テキスト ボックス 763">
          <a:extLst>
            <a:ext uri="{FF2B5EF4-FFF2-40B4-BE49-F238E27FC236}">
              <a16:creationId xmlns:a16="http://schemas.microsoft.com/office/drawing/2014/main" id="{A3BC3CC9-DC2B-42B9-B4E2-EAE34D45E0F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ほとんどの施設において、有形固定資産減価償却率は上昇している。しかしながら、一般廃棄物処理施設に関しては、６年度に双葉地方広域市町村圏組合で管理している南部衛生センターの焼却施設の改修工事が完了したことから、有形固定資産減価償却率が大きく減少した。</a:t>
          </a:r>
        </a:p>
        <a:p>
          <a:r>
            <a:rPr kumimoji="1" lang="ja-JP" altLang="en-US" sz="1300">
              <a:latin typeface="ＭＳ Ｐゴシック" panose="020B0600070205080204" pitchFamily="50" charset="-128"/>
              <a:ea typeface="ＭＳ Ｐゴシック" panose="020B0600070205080204" pitchFamily="50" charset="-128"/>
            </a:rPr>
            <a:t>庁舎については、耐用年数が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年のうち</a:t>
          </a:r>
          <a:r>
            <a:rPr kumimoji="1" lang="en-US" altLang="ja-JP" sz="1300">
              <a:latin typeface="ＭＳ Ｐゴシック" panose="020B0600070205080204" pitchFamily="50" charset="-128"/>
              <a:ea typeface="ＭＳ Ｐゴシック" panose="020B0600070205080204" pitchFamily="50" charset="-128"/>
            </a:rPr>
            <a:t>46</a:t>
          </a:r>
          <a:r>
            <a:rPr kumimoji="1" lang="ja-JP" altLang="en-US" sz="1300">
              <a:latin typeface="ＭＳ Ｐゴシック" panose="020B0600070205080204" pitchFamily="50" charset="-128"/>
              <a:ea typeface="ＭＳ Ｐゴシック" panose="020B0600070205080204" pitchFamily="50" charset="-128"/>
            </a:rPr>
            <a:t>年を過ぎている。令和５年度と比較すると、ファイルサーバー機器の購入や</a:t>
          </a:r>
          <a:r>
            <a:rPr kumimoji="1" lang="en-US" altLang="ja-JP" sz="1300">
              <a:latin typeface="ＭＳ Ｐゴシック" panose="020B0600070205080204" pitchFamily="50" charset="-128"/>
              <a:ea typeface="ＭＳ Ｐゴシック" panose="020B0600070205080204" pitchFamily="50" charset="-128"/>
            </a:rPr>
            <a:t>LED</a:t>
          </a:r>
          <a:r>
            <a:rPr kumimoji="1" lang="ja-JP" altLang="en-US" sz="1300">
              <a:latin typeface="ＭＳ Ｐゴシック" panose="020B0600070205080204" pitchFamily="50" charset="-128"/>
              <a:ea typeface="ＭＳ Ｐゴシック" panose="020B0600070205080204" pitchFamily="50" charset="-128"/>
            </a:rPr>
            <a:t>照明改修工事等を実施したため、有形固定資産減価償却率は減少したが、依然、数値は</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程度となっている。したがって、公共施設等総合管理計画や個別施設計画、その他計画等に基づき、財源を確保しながら庁舎の改修や建替え等を見据えていく必要がある。その過程において、現世代と将来世代との負担の配分のバランスによる公平性の観点等から、必要に応じて計画的に起債をするといった判断も迫られることが考えられる。当該分析表ページにおいて、庁舎以外に減価償却が極端に進んでいる施設は特段ないが、今後も総合管理計画や個別施設計画等に基づき、適切な施設維持や除却等を行っ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12465523</v>
      </c>
      <c r="BO4" s="384"/>
      <c r="BP4" s="384"/>
      <c r="BQ4" s="384"/>
      <c r="BR4" s="384"/>
      <c r="BS4" s="384"/>
      <c r="BT4" s="384"/>
      <c r="BU4" s="385"/>
      <c r="BV4" s="383">
        <v>12256192</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10.7</v>
      </c>
      <c r="CU4" s="390"/>
      <c r="CV4" s="390"/>
      <c r="CW4" s="390"/>
      <c r="CX4" s="390"/>
      <c r="CY4" s="390"/>
      <c r="CZ4" s="390"/>
      <c r="DA4" s="391"/>
      <c r="DB4" s="389">
        <v>12.9</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11818160</v>
      </c>
      <c r="BO5" s="421"/>
      <c r="BP5" s="421"/>
      <c r="BQ5" s="421"/>
      <c r="BR5" s="421"/>
      <c r="BS5" s="421"/>
      <c r="BT5" s="421"/>
      <c r="BU5" s="422"/>
      <c r="BV5" s="420">
        <v>10866268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71.099999999999994</v>
      </c>
      <c r="CU5" s="418"/>
      <c r="CV5" s="418"/>
      <c r="CW5" s="418"/>
      <c r="CX5" s="418"/>
      <c r="CY5" s="418"/>
      <c r="CZ5" s="418"/>
      <c r="DA5" s="419"/>
      <c r="DB5" s="417">
        <v>70.400000000000006</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647363</v>
      </c>
      <c r="BO6" s="421"/>
      <c r="BP6" s="421"/>
      <c r="BQ6" s="421"/>
      <c r="BR6" s="421"/>
      <c r="BS6" s="421"/>
      <c r="BT6" s="421"/>
      <c r="BU6" s="422"/>
      <c r="BV6" s="420">
        <v>1389924</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71.099999999999994</v>
      </c>
      <c r="CU6" s="458"/>
      <c r="CV6" s="458"/>
      <c r="CW6" s="458"/>
      <c r="CX6" s="458"/>
      <c r="CY6" s="458"/>
      <c r="CZ6" s="458"/>
      <c r="DA6" s="459"/>
      <c r="DB6" s="457">
        <v>70.400000000000006</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283682</v>
      </c>
      <c r="BO7" s="421"/>
      <c r="BP7" s="421"/>
      <c r="BQ7" s="421"/>
      <c r="BR7" s="421"/>
      <c r="BS7" s="421"/>
      <c r="BT7" s="421"/>
      <c r="BU7" s="422"/>
      <c r="BV7" s="420">
        <v>962686</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3401832</v>
      </c>
      <c r="CU7" s="421"/>
      <c r="CV7" s="421"/>
      <c r="CW7" s="421"/>
      <c r="CX7" s="421"/>
      <c r="CY7" s="421"/>
      <c r="CZ7" s="421"/>
      <c r="DA7" s="422"/>
      <c r="DB7" s="420">
        <v>3315956</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363681</v>
      </c>
      <c r="BO8" s="421"/>
      <c r="BP8" s="421"/>
      <c r="BQ8" s="421"/>
      <c r="BR8" s="421"/>
      <c r="BS8" s="421"/>
      <c r="BT8" s="421"/>
      <c r="BU8" s="422"/>
      <c r="BV8" s="420">
        <v>427238</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0.7</v>
      </c>
      <c r="CU8" s="461"/>
      <c r="CV8" s="461"/>
      <c r="CW8" s="461"/>
      <c r="CX8" s="461"/>
      <c r="CY8" s="461"/>
      <c r="CZ8" s="461"/>
      <c r="DA8" s="462"/>
      <c r="DB8" s="460">
        <v>0.73</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3710</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-63557</v>
      </c>
      <c r="BO9" s="421"/>
      <c r="BP9" s="421"/>
      <c r="BQ9" s="421"/>
      <c r="BR9" s="421"/>
      <c r="BS9" s="421"/>
      <c r="BT9" s="421"/>
      <c r="BU9" s="422"/>
      <c r="BV9" s="420">
        <v>2325</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1.2</v>
      </c>
      <c r="CU9" s="418"/>
      <c r="CV9" s="418"/>
      <c r="CW9" s="418"/>
      <c r="CX9" s="418"/>
      <c r="CY9" s="418"/>
      <c r="CZ9" s="418"/>
      <c r="DA9" s="419"/>
      <c r="DB9" s="417">
        <v>1.4</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975</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1341</v>
      </c>
      <c r="BO10" s="421"/>
      <c r="BP10" s="421"/>
      <c r="BQ10" s="421"/>
      <c r="BR10" s="421"/>
      <c r="BS10" s="421"/>
      <c r="BT10" s="421"/>
      <c r="BU10" s="422"/>
      <c r="BV10" s="420">
        <v>12320</v>
      </c>
      <c r="BW10" s="421"/>
      <c r="BX10" s="421"/>
      <c r="BY10" s="421"/>
      <c r="BZ10" s="421"/>
      <c r="CA10" s="421"/>
      <c r="CB10" s="421"/>
      <c r="CC10" s="422"/>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119</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6409</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33438</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6261</v>
      </c>
      <c r="S13" s="505"/>
      <c r="T13" s="505"/>
      <c r="U13" s="505"/>
      <c r="V13" s="506"/>
      <c r="W13" s="436" t="s">
        <v>131</v>
      </c>
      <c r="X13" s="437"/>
      <c r="Y13" s="437"/>
      <c r="Z13" s="437"/>
      <c r="AA13" s="437"/>
      <c r="AB13" s="427"/>
      <c r="AC13" s="471">
        <v>67</v>
      </c>
      <c r="AD13" s="472"/>
      <c r="AE13" s="472"/>
      <c r="AF13" s="472"/>
      <c r="AG13" s="514"/>
      <c r="AH13" s="471">
        <v>9</v>
      </c>
      <c r="AI13" s="472"/>
      <c r="AJ13" s="472"/>
      <c r="AK13" s="472"/>
      <c r="AL13" s="473"/>
      <c r="AM13" s="449" t="s">
        <v>132</v>
      </c>
      <c r="AN13" s="450"/>
      <c r="AO13" s="450"/>
      <c r="AP13" s="450"/>
      <c r="AQ13" s="450"/>
      <c r="AR13" s="450"/>
      <c r="AS13" s="450"/>
      <c r="AT13" s="451"/>
      <c r="AU13" s="452" t="s">
        <v>119</v>
      </c>
      <c r="AV13" s="453"/>
      <c r="AW13" s="453"/>
      <c r="AX13" s="453"/>
      <c r="AY13" s="454" t="s">
        <v>133</v>
      </c>
      <c r="AZ13" s="455"/>
      <c r="BA13" s="455"/>
      <c r="BB13" s="455"/>
      <c r="BC13" s="455"/>
      <c r="BD13" s="455"/>
      <c r="BE13" s="455"/>
      <c r="BF13" s="455"/>
      <c r="BG13" s="455"/>
      <c r="BH13" s="455"/>
      <c r="BI13" s="455"/>
      <c r="BJ13" s="455"/>
      <c r="BK13" s="455"/>
      <c r="BL13" s="455"/>
      <c r="BM13" s="456"/>
      <c r="BN13" s="420">
        <v>-95654</v>
      </c>
      <c r="BO13" s="421"/>
      <c r="BP13" s="421"/>
      <c r="BQ13" s="421"/>
      <c r="BR13" s="421"/>
      <c r="BS13" s="421"/>
      <c r="BT13" s="421"/>
      <c r="BU13" s="422"/>
      <c r="BV13" s="420">
        <v>14645</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-2</v>
      </c>
      <c r="CU13" s="418"/>
      <c r="CV13" s="418"/>
      <c r="CW13" s="418"/>
      <c r="CX13" s="418"/>
      <c r="CY13" s="418"/>
      <c r="CZ13" s="418"/>
      <c r="DA13" s="419"/>
      <c r="DB13" s="417">
        <v>-1.4</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6480</v>
      </c>
      <c r="S14" s="505"/>
      <c r="T14" s="505"/>
      <c r="U14" s="505"/>
      <c r="V14" s="506"/>
      <c r="W14" s="410"/>
      <c r="X14" s="411"/>
      <c r="Y14" s="411"/>
      <c r="Z14" s="411"/>
      <c r="AA14" s="411"/>
      <c r="AB14" s="400"/>
      <c r="AC14" s="507">
        <v>4.0999999999999996</v>
      </c>
      <c r="AD14" s="508"/>
      <c r="AE14" s="508"/>
      <c r="AF14" s="508"/>
      <c r="AG14" s="509"/>
      <c r="AH14" s="507">
        <v>1.2</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6335</v>
      </c>
      <c r="S15" s="505"/>
      <c r="T15" s="505"/>
      <c r="U15" s="505"/>
      <c r="V15" s="506"/>
      <c r="W15" s="436" t="s">
        <v>137</v>
      </c>
      <c r="X15" s="437"/>
      <c r="Y15" s="437"/>
      <c r="Z15" s="437"/>
      <c r="AA15" s="437"/>
      <c r="AB15" s="427"/>
      <c r="AC15" s="471">
        <v>472</v>
      </c>
      <c r="AD15" s="472"/>
      <c r="AE15" s="472"/>
      <c r="AF15" s="472"/>
      <c r="AG15" s="514"/>
      <c r="AH15" s="471">
        <v>520</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1848588</v>
      </c>
      <c r="BO15" s="384"/>
      <c r="BP15" s="384"/>
      <c r="BQ15" s="384"/>
      <c r="BR15" s="384"/>
      <c r="BS15" s="384"/>
      <c r="BT15" s="384"/>
      <c r="BU15" s="385"/>
      <c r="BV15" s="383">
        <v>1930113</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29</v>
      </c>
      <c r="AD16" s="508"/>
      <c r="AE16" s="508"/>
      <c r="AF16" s="508"/>
      <c r="AG16" s="509"/>
      <c r="AH16" s="507">
        <v>69.900000000000006</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2835072</v>
      </c>
      <c r="BO16" s="421"/>
      <c r="BP16" s="421"/>
      <c r="BQ16" s="421"/>
      <c r="BR16" s="421"/>
      <c r="BS16" s="421"/>
      <c r="BT16" s="421"/>
      <c r="BU16" s="422"/>
      <c r="BV16" s="420">
        <v>2702574</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1086</v>
      </c>
      <c r="AD17" s="472"/>
      <c r="AE17" s="472"/>
      <c r="AF17" s="472"/>
      <c r="AG17" s="514"/>
      <c r="AH17" s="471">
        <v>215</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2391744</v>
      </c>
      <c r="BO17" s="421"/>
      <c r="BP17" s="421"/>
      <c r="BQ17" s="421"/>
      <c r="BR17" s="421"/>
      <c r="BS17" s="421"/>
      <c r="BT17" s="421"/>
      <c r="BU17" s="422"/>
      <c r="BV17" s="420">
        <v>2499328</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103.64</v>
      </c>
      <c r="M18" s="544"/>
      <c r="N18" s="544"/>
      <c r="O18" s="544"/>
      <c r="P18" s="544"/>
      <c r="Q18" s="544"/>
      <c r="R18" s="545"/>
      <c r="S18" s="545"/>
      <c r="T18" s="545"/>
      <c r="U18" s="545"/>
      <c r="V18" s="546"/>
      <c r="W18" s="438"/>
      <c r="X18" s="439"/>
      <c r="Y18" s="439"/>
      <c r="Z18" s="439"/>
      <c r="AA18" s="439"/>
      <c r="AB18" s="430"/>
      <c r="AC18" s="547">
        <v>66.8</v>
      </c>
      <c r="AD18" s="548"/>
      <c r="AE18" s="548"/>
      <c r="AF18" s="548"/>
      <c r="AG18" s="549"/>
      <c r="AH18" s="547">
        <v>28.9</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2250741</v>
      </c>
      <c r="BO18" s="421"/>
      <c r="BP18" s="421"/>
      <c r="BQ18" s="421"/>
      <c r="BR18" s="421"/>
      <c r="BS18" s="421"/>
      <c r="BT18" s="421"/>
      <c r="BU18" s="422"/>
      <c r="BV18" s="420">
        <v>2080625</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36</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6638043</v>
      </c>
      <c r="BO19" s="421"/>
      <c r="BP19" s="421"/>
      <c r="BQ19" s="421"/>
      <c r="BR19" s="421"/>
      <c r="BS19" s="421"/>
      <c r="BT19" s="421"/>
      <c r="BU19" s="422"/>
      <c r="BV19" s="420">
        <v>6520571</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1977</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329156</v>
      </c>
      <c r="BO22" s="384"/>
      <c r="BP22" s="384"/>
      <c r="BQ22" s="384"/>
      <c r="BR22" s="384"/>
      <c r="BS22" s="384"/>
      <c r="BT22" s="384"/>
      <c r="BU22" s="385"/>
      <c r="BV22" s="383">
        <v>411379</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312936</v>
      </c>
      <c r="BO23" s="421"/>
      <c r="BP23" s="421"/>
      <c r="BQ23" s="421"/>
      <c r="BR23" s="421"/>
      <c r="BS23" s="421"/>
      <c r="BT23" s="421"/>
      <c r="BU23" s="422"/>
      <c r="BV23" s="420">
        <v>394933</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7780</v>
      </c>
      <c r="R24" s="472"/>
      <c r="S24" s="472"/>
      <c r="T24" s="472"/>
      <c r="U24" s="472"/>
      <c r="V24" s="514"/>
      <c r="W24" s="566"/>
      <c r="X24" s="567"/>
      <c r="Y24" s="568"/>
      <c r="Z24" s="470" t="s">
        <v>162</v>
      </c>
      <c r="AA24" s="450"/>
      <c r="AB24" s="450"/>
      <c r="AC24" s="450"/>
      <c r="AD24" s="450"/>
      <c r="AE24" s="450"/>
      <c r="AF24" s="450"/>
      <c r="AG24" s="451"/>
      <c r="AH24" s="471">
        <v>92</v>
      </c>
      <c r="AI24" s="472"/>
      <c r="AJ24" s="472"/>
      <c r="AK24" s="472"/>
      <c r="AL24" s="514"/>
      <c r="AM24" s="471">
        <v>277472</v>
      </c>
      <c r="AN24" s="472"/>
      <c r="AO24" s="472"/>
      <c r="AP24" s="472"/>
      <c r="AQ24" s="472"/>
      <c r="AR24" s="514"/>
      <c r="AS24" s="471">
        <v>3016</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162314</v>
      </c>
      <c r="BO24" s="421"/>
      <c r="BP24" s="421"/>
      <c r="BQ24" s="421"/>
      <c r="BR24" s="421"/>
      <c r="BS24" s="421"/>
      <c r="BT24" s="421"/>
      <c r="BU24" s="422"/>
      <c r="BV24" s="420">
        <v>204666</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6170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702955</v>
      </c>
      <c r="BO25" s="384"/>
      <c r="BP25" s="384"/>
      <c r="BQ25" s="384"/>
      <c r="BR25" s="384"/>
      <c r="BS25" s="384"/>
      <c r="BT25" s="384"/>
      <c r="BU25" s="385"/>
      <c r="BV25" s="383">
        <v>749762</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5660</v>
      </c>
      <c r="R26" s="472"/>
      <c r="S26" s="472"/>
      <c r="T26" s="472"/>
      <c r="U26" s="472"/>
      <c r="V26" s="514"/>
      <c r="W26" s="566"/>
      <c r="X26" s="567"/>
      <c r="Y26" s="568"/>
      <c r="Z26" s="470" t="s">
        <v>168</v>
      </c>
      <c r="AA26" s="572"/>
      <c r="AB26" s="572"/>
      <c r="AC26" s="572"/>
      <c r="AD26" s="572"/>
      <c r="AE26" s="572"/>
      <c r="AF26" s="572"/>
      <c r="AG26" s="573"/>
      <c r="AH26" s="471">
        <v>1</v>
      </c>
      <c r="AI26" s="472"/>
      <c r="AJ26" s="472"/>
      <c r="AK26" s="472"/>
      <c r="AL26" s="514"/>
      <c r="AM26" s="471" t="s">
        <v>169</v>
      </c>
      <c r="AN26" s="472"/>
      <c r="AO26" s="472"/>
      <c r="AP26" s="472"/>
      <c r="AQ26" s="472"/>
      <c r="AR26" s="514"/>
      <c r="AS26" s="471" t="s">
        <v>169</v>
      </c>
      <c r="AT26" s="472"/>
      <c r="AU26" s="472"/>
      <c r="AV26" s="472"/>
      <c r="AW26" s="472"/>
      <c r="AX26" s="473"/>
      <c r="AY26" s="423" t="s">
        <v>170</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171</v>
      </c>
      <c r="F27" s="450"/>
      <c r="G27" s="450"/>
      <c r="H27" s="450"/>
      <c r="I27" s="450"/>
      <c r="J27" s="450"/>
      <c r="K27" s="451"/>
      <c r="L27" s="471">
        <v>1</v>
      </c>
      <c r="M27" s="472"/>
      <c r="N27" s="472"/>
      <c r="O27" s="472"/>
      <c r="P27" s="514"/>
      <c r="Q27" s="471">
        <v>2960</v>
      </c>
      <c r="R27" s="472"/>
      <c r="S27" s="472"/>
      <c r="T27" s="472"/>
      <c r="U27" s="472"/>
      <c r="V27" s="514"/>
      <c r="W27" s="566"/>
      <c r="X27" s="567"/>
      <c r="Y27" s="568"/>
      <c r="Z27" s="470" t="s">
        <v>172</v>
      </c>
      <c r="AA27" s="450"/>
      <c r="AB27" s="450"/>
      <c r="AC27" s="450"/>
      <c r="AD27" s="450"/>
      <c r="AE27" s="450"/>
      <c r="AF27" s="450"/>
      <c r="AG27" s="451"/>
      <c r="AH27" s="471">
        <v>7</v>
      </c>
      <c r="AI27" s="472"/>
      <c r="AJ27" s="472"/>
      <c r="AK27" s="472"/>
      <c r="AL27" s="514"/>
      <c r="AM27" s="471">
        <v>21811</v>
      </c>
      <c r="AN27" s="472"/>
      <c r="AO27" s="472"/>
      <c r="AP27" s="472"/>
      <c r="AQ27" s="472"/>
      <c r="AR27" s="514"/>
      <c r="AS27" s="471">
        <v>3116</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300000</v>
      </c>
      <c r="BO27" s="540"/>
      <c r="BP27" s="540"/>
      <c r="BQ27" s="540"/>
      <c r="BR27" s="540"/>
      <c r="BS27" s="540"/>
      <c r="BT27" s="540"/>
      <c r="BU27" s="541"/>
      <c r="BV27" s="539">
        <v>300000</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174</v>
      </c>
      <c r="F28" s="450"/>
      <c r="G28" s="450"/>
      <c r="H28" s="450"/>
      <c r="I28" s="450"/>
      <c r="J28" s="450"/>
      <c r="K28" s="451"/>
      <c r="L28" s="471">
        <v>1</v>
      </c>
      <c r="M28" s="472"/>
      <c r="N28" s="472"/>
      <c r="O28" s="472"/>
      <c r="P28" s="514"/>
      <c r="Q28" s="471">
        <v>2540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5856403</v>
      </c>
      <c r="BO28" s="384"/>
      <c r="BP28" s="384"/>
      <c r="BQ28" s="384"/>
      <c r="BR28" s="384"/>
      <c r="BS28" s="384"/>
      <c r="BT28" s="384"/>
      <c r="BU28" s="385"/>
      <c r="BV28" s="383">
        <v>5674500</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177</v>
      </c>
      <c r="F29" s="450"/>
      <c r="G29" s="450"/>
      <c r="H29" s="450"/>
      <c r="I29" s="450"/>
      <c r="J29" s="450"/>
      <c r="K29" s="451"/>
      <c r="L29" s="471">
        <v>10</v>
      </c>
      <c r="M29" s="472"/>
      <c r="N29" s="472"/>
      <c r="O29" s="472"/>
      <c r="P29" s="514"/>
      <c r="Q29" s="471">
        <v>2380</v>
      </c>
      <c r="R29" s="472"/>
      <c r="S29" s="472"/>
      <c r="T29" s="472"/>
      <c r="U29" s="472"/>
      <c r="V29" s="514"/>
      <c r="W29" s="569"/>
      <c r="X29" s="570"/>
      <c r="Y29" s="571"/>
      <c r="Z29" s="470" t="s">
        <v>178</v>
      </c>
      <c r="AA29" s="450"/>
      <c r="AB29" s="450"/>
      <c r="AC29" s="450"/>
      <c r="AD29" s="450"/>
      <c r="AE29" s="450"/>
      <c r="AF29" s="450"/>
      <c r="AG29" s="451"/>
      <c r="AH29" s="471">
        <v>99</v>
      </c>
      <c r="AI29" s="472"/>
      <c r="AJ29" s="472"/>
      <c r="AK29" s="472"/>
      <c r="AL29" s="514"/>
      <c r="AM29" s="471">
        <v>299283</v>
      </c>
      <c r="AN29" s="472"/>
      <c r="AO29" s="472"/>
      <c r="AP29" s="472"/>
      <c r="AQ29" s="472"/>
      <c r="AR29" s="514"/>
      <c r="AS29" s="471">
        <v>3023</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82922</v>
      </c>
      <c r="BO29" s="421"/>
      <c r="BP29" s="421"/>
      <c r="BQ29" s="421"/>
      <c r="BR29" s="421"/>
      <c r="BS29" s="421"/>
      <c r="BT29" s="421"/>
      <c r="BU29" s="422"/>
      <c r="BV29" s="420">
        <v>82920</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98.1</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11569802</v>
      </c>
      <c r="BO30" s="540"/>
      <c r="BP30" s="540"/>
      <c r="BQ30" s="540"/>
      <c r="BR30" s="540"/>
      <c r="BS30" s="540"/>
      <c r="BT30" s="540"/>
      <c r="BU30" s="541"/>
      <c r="BV30" s="539">
        <v>11728367</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下水道事業会計</v>
      </c>
      <c r="AP34" s="611"/>
      <c r="AQ34" s="611"/>
      <c r="AR34" s="611"/>
      <c r="AS34" s="611"/>
      <c r="AT34" s="611"/>
      <c r="AU34" s="611"/>
      <c r="AV34" s="611"/>
      <c r="AW34" s="611"/>
      <c r="AX34" s="611"/>
      <c r="AY34" s="611"/>
      <c r="AZ34" s="611"/>
      <c r="BA34" s="611"/>
      <c r="BB34" s="611"/>
      <c r="BC34" s="611"/>
      <c r="BD34" s="163"/>
      <c r="BE34" s="610">
        <f>IF(BG34="","",MAX(C34:D43,U34:V43,AM34:AN43)+1)</f>
        <v>6</v>
      </c>
      <c r="BF34" s="610"/>
      <c r="BG34" s="611" t="str">
        <f>IF('各会計、関係団体の財政状況及び健全化判断比率'!B32="","",'各会計、関係団体の財政状況及び健全化判断比率'!B32)</f>
        <v>住宅用地造成事業特別会計</v>
      </c>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福島県市町村総合事務組合
一般会計</v>
      </c>
      <c r="BZ34" s="611"/>
      <c r="CA34" s="611"/>
      <c r="CB34" s="611"/>
      <c r="CC34" s="611"/>
      <c r="CD34" s="611"/>
      <c r="CE34" s="611"/>
      <c r="CF34" s="611"/>
      <c r="CG34" s="611"/>
      <c r="CH34" s="611"/>
      <c r="CI34" s="611"/>
      <c r="CJ34" s="611"/>
      <c r="CK34" s="611"/>
      <c r="CL34" s="611"/>
      <c r="CM34" s="611"/>
      <c r="CN34" s="163"/>
      <c r="CO34" s="610">
        <f>IF(CQ34="","",MAX(C34:D43,U34:V43,AM34:AN43,BE34:BF43,BW34:BX43)+1)</f>
        <v>17</v>
      </c>
      <c r="CP34" s="610"/>
      <c r="CQ34" s="611" t="str">
        <f>IF('各会計、関係団体の財政状況及び健全化判断比率'!BS7="","",'各会計、関係団体の財政状況及び健全化判断比率'!BS7)</f>
        <v>一般社団法人ならはみらい</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福島県市町村総合事務組合
消防補償等特別会計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福島県市町村総合事務組合
消防賞じゅつ金特別会計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10</v>
      </c>
      <c r="BX37" s="610"/>
      <c r="BY37" s="611" t="str">
        <f>IF('各会計、関係団体の財政状況及び健全化判断比率'!B71="","",'各会計、関係団体の財政状況及び健全化判断比率'!B71)</f>
        <v>福島県市町村総合事務組合
非常勤職員公務災害補償特別会計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11</v>
      </c>
      <c r="BX38" s="610"/>
      <c r="BY38" s="611" t="str">
        <f>IF('各会計、関係団体の財政状況及び健全化判断比率'!B72="","",'各会計、関係団体の財政状況及び健全化判断比率'!B72)</f>
        <v>福島県市町村総合事務組合
自治会館管理特別会計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12</v>
      </c>
      <c r="BX39" s="610"/>
      <c r="BY39" s="611" t="str">
        <f>IF('各会計、関係団体の財政状況及び健全化判断比率'!B73="","",'各会計、関係団体の財政状況及び健全化判断比率'!B73)</f>
        <v>双葉地方広域市町村圏組合　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13</v>
      </c>
      <c r="BX40" s="610"/>
      <c r="BY40" s="611" t="str">
        <f>IF('各会計、関係団体の財政状況及び健全化判断比率'!B74="","",'各会計、関係団体の財政状況及び健全化判断比率'!B74)</f>
        <v>双葉地方広域市町村圏組合　下水道特別会計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14</v>
      </c>
      <c r="BX41" s="610"/>
      <c r="BY41" s="611" t="str">
        <f>IF('各会計、関係団体の財政状況及び健全化判断比率'!B75="","",'各会計、関係団体の財政状況及び健全化判断比率'!B75)</f>
        <v>双葉地方水道企業団　水道事業会計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15</v>
      </c>
      <c r="BX42" s="610"/>
      <c r="BY42" s="611" t="str">
        <f>IF('各会計、関係団体の財政状況及び健全化判断比率'!B76="","",'各会計、関係団体の財政状況及び健全化判断比率'!B76)</f>
        <v>双葉地方水道企業団　工業用水道事業会計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16</v>
      </c>
      <c r="BX43" s="610"/>
      <c r="BY43" s="611" t="str">
        <f>IF('各会計、関係団体の財政状況及び健全化判断比率'!B77="","",'各会計、関係団体の財政状況及び健全化判断比率'!B77)</f>
        <v>福島県後期高齢者医療広域連合一般会計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VmOuOhdgxe3kjteqOWttLL6LuHI6oQZsVXOSSi9Yw4SLc6DUJtTJrciUSpOfMEQTYWj2jbhUFORO973wI928LA==" saltValue="4a8WirjIfoMRizHmOHB0V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216</v>
      </c>
      <c r="C5" s="623"/>
      <c r="D5" s="623"/>
      <c r="E5" s="623"/>
      <c r="F5" s="623"/>
      <c r="G5" s="623"/>
      <c r="H5" s="623"/>
      <c r="I5" s="623"/>
      <c r="J5" s="623"/>
      <c r="K5" s="623"/>
      <c r="L5" s="623"/>
      <c r="M5" s="623"/>
      <c r="N5" s="623"/>
      <c r="O5" s="623"/>
      <c r="P5" s="623"/>
      <c r="Q5" s="624"/>
      <c r="R5" s="625">
        <v>1855440</v>
      </c>
      <c r="S5" s="626"/>
      <c r="T5" s="626"/>
      <c r="U5" s="626"/>
      <c r="V5" s="626"/>
      <c r="W5" s="626"/>
      <c r="X5" s="626"/>
      <c r="Y5" s="627"/>
      <c r="Z5" s="628">
        <v>14.9</v>
      </c>
      <c r="AA5" s="628"/>
      <c r="AB5" s="628"/>
      <c r="AC5" s="628"/>
      <c r="AD5" s="629">
        <v>1851344</v>
      </c>
      <c r="AE5" s="629"/>
      <c r="AF5" s="629"/>
      <c r="AG5" s="629"/>
      <c r="AH5" s="629"/>
      <c r="AI5" s="629"/>
      <c r="AJ5" s="629"/>
      <c r="AK5" s="629"/>
      <c r="AL5" s="630">
        <v>58.5</v>
      </c>
      <c r="AM5" s="631"/>
      <c r="AN5" s="631"/>
      <c r="AO5" s="632"/>
      <c r="AP5" s="622" t="s">
        <v>217</v>
      </c>
      <c r="AQ5" s="623"/>
      <c r="AR5" s="623"/>
      <c r="AS5" s="623"/>
      <c r="AT5" s="623"/>
      <c r="AU5" s="623"/>
      <c r="AV5" s="623"/>
      <c r="AW5" s="623"/>
      <c r="AX5" s="623"/>
      <c r="AY5" s="623"/>
      <c r="AZ5" s="623"/>
      <c r="BA5" s="623"/>
      <c r="BB5" s="623"/>
      <c r="BC5" s="623"/>
      <c r="BD5" s="623"/>
      <c r="BE5" s="623"/>
      <c r="BF5" s="624"/>
      <c r="BG5" s="636">
        <v>1834548</v>
      </c>
      <c r="BH5" s="637"/>
      <c r="BI5" s="637"/>
      <c r="BJ5" s="637"/>
      <c r="BK5" s="637"/>
      <c r="BL5" s="637"/>
      <c r="BM5" s="637"/>
      <c r="BN5" s="638"/>
      <c r="BO5" s="639">
        <v>98.9</v>
      </c>
      <c r="BP5" s="639"/>
      <c r="BQ5" s="639"/>
      <c r="BR5" s="639"/>
      <c r="BS5" s="640" t="s">
        <v>122</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2">
      <c r="B6" s="633" t="s">
        <v>221</v>
      </c>
      <c r="C6" s="634"/>
      <c r="D6" s="634"/>
      <c r="E6" s="634"/>
      <c r="F6" s="634"/>
      <c r="G6" s="634"/>
      <c r="H6" s="634"/>
      <c r="I6" s="634"/>
      <c r="J6" s="634"/>
      <c r="K6" s="634"/>
      <c r="L6" s="634"/>
      <c r="M6" s="634"/>
      <c r="N6" s="634"/>
      <c r="O6" s="634"/>
      <c r="P6" s="634"/>
      <c r="Q6" s="635"/>
      <c r="R6" s="636">
        <v>62757</v>
      </c>
      <c r="S6" s="637"/>
      <c r="T6" s="637"/>
      <c r="U6" s="637"/>
      <c r="V6" s="637"/>
      <c r="W6" s="637"/>
      <c r="X6" s="637"/>
      <c r="Y6" s="638"/>
      <c r="Z6" s="639">
        <v>0.5</v>
      </c>
      <c r="AA6" s="639"/>
      <c r="AB6" s="639"/>
      <c r="AC6" s="639"/>
      <c r="AD6" s="640">
        <v>62757</v>
      </c>
      <c r="AE6" s="640"/>
      <c r="AF6" s="640"/>
      <c r="AG6" s="640"/>
      <c r="AH6" s="640"/>
      <c r="AI6" s="640"/>
      <c r="AJ6" s="640"/>
      <c r="AK6" s="640"/>
      <c r="AL6" s="641">
        <v>2</v>
      </c>
      <c r="AM6" s="642"/>
      <c r="AN6" s="642"/>
      <c r="AO6" s="643"/>
      <c r="AP6" s="633" t="s">
        <v>222</v>
      </c>
      <c r="AQ6" s="634"/>
      <c r="AR6" s="634"/>
      <c r="AS6" s="634"/>
      <c r="AT6" s="634"/>
      <c r="AU6" s="634"/>
      <c r="AV6" s="634"/>
      <c r="AW6" s="634"/>
      <c r="AX6" s="634"/>
      <c r="AY6" s="634"/>
      <c r="AZ6" s="634"/>
      <c r="BA6" s="634"/>
      <c r="BB6" s="634"/>
      <c r="BC6" s="634"/>
      <c r="BD6" s="634"/>
      <c r="BE6" s="634"/>
      <c r="BF6" s="635"/>
      <c r="BG6" s="636">
        <v>1834548</v>
      </c>
      <c r="BH6" s="637"/>
      <c r="BI6" s="637"/>
      <c r="BJ6" s="637"/>
      <c r="BK6" s="637"/>
      <c r="BL6" s="637"/>
      <c r="BM6" s="637"/>
      <c r="BN6" s="638"/>
      <c r="BO6" s="639">
        <v>98.9</v>
      </c>
      <c r="BP6" s="639"/>
      <c r="BQ6" s="639"/>
      <c r="BR6" s="639"/>
      <c r="BS6" s="640" t="s">
        <v>122</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75478</v>
      </c>
      <c r="CS6" s="637"/>
      <c r="CT6" s="637"/>
      <c r="CU6" s="637"/>
      <c r="CV6" s="637"/>
      <c r="CW6" s="637"/>
      <c r="CX6" s="637"/>
      <c r="CY6" s="638"/>
      <c r="CZ6" s="630">
        <v>0.6</v>
      </c>
      <c r="DA6" s="631"/>
      <c r="DB6" s="631"/>
      <c r="DC6" s="647"/>
      <c r="DD6" s="645" t="s">
        <v>122</v>
      </c>
      <c r="DE6" s="637"/>
      <c r="DF6" s="637"/>
      <c r="DG6" s="637"/>
      <c r="DH6" s="637"/>
      <c r="DI6" s="637"/>
      <c r="DJ6" s="637"/>
      <c r="DK6" s="637"/>
      <c r="DL6" s="637"/>
      <c r="DM6" s="637"/>
      <c r="DN6" s="637"/>
      <c r="DO6" s="637"/>
      <c r="DP6" s="638"/>
      <c r="DQ6" s="645">
        <v>65090</v>
      </c>
      <c r="DR6" s="637"/>
      <c r="DS6" s="637"/>
      <c r="DT6" s="637"/>
      <c r="DU6" s="637"/>
      <c r="DV6" s="637"/>
      <c r="DW6" s="637"/>
      <c r="DX6" s="637"/>
      <c r="DY6" s="637"/>
      <c r="DZ6" s="637"/>
      <c r="EA6" s="637"/>
      <c r="EB6" s="637"/>
      <c r="EC6" s="646"/>
    </row>
    <row r="7" spans="2:143" ht="11.25" customHeight="1" x14ac:dyDescent="0.2">
      <c r="B7" s="633" t="s">
        <v>224</v>
      </c>
      <c r="C7" s="634"/>
      <c r="D7" s="634"/>
      <c r="E7" s="634"/>
      <c r="F7" s="634"/>
      <c r="G7" s="634"/>
      <c r="H7" s="634"/>
      <c r="I7" s="634"/>
      <c r="J7" s="634"/>
      <c r="K7" s="634"/>
      <c r="L7" s="634"/>
      <c r="M7" s="634"/>
      <c r="N7" s="634"/>
      <c r="O7" s="634"/>
      <c r="P7" s="634"/>
      <c r="Q7" s="635"/>
      <c r="R7" s="636">
        <v>346</v>
      </c>
      <c r="S7" s="637"/>
      <c r="T7" s="637"/>
      <c r="U7" s="637"/>
      <c r="V7" s="637"/>
      <c r="W7" s="637"/>
      <c r="X7" s="637"/>
      <c r="Y7" s="638"/>
      <c r="Z7" s="639">
        <v>0</v>
      </c>
      <c r="AA7" s="639"/>
      <c r="AB7" s="639"/>
      <c r="AC7" s="639"/>
      <c r="AD7" s="640">
        <v>346</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397217</v>
      </c>
      <c r="BH7" s="637"/>
      <c r="BI7" s="637"/>
      <c r="BJ7" s="637"/>
      <c r="BK7" s="637"/>
      <c r="BL7" s="637"/>
      <c r="BM7" s="637"/>
      <c r="BN7" s="638"/>
      <c r="BO7" s="639">
        <v>21.4</v>
      </c>
      <c r="BP7" s="639"/>
      <c r="BQ7" s="639"/>
      <c r="BR7" s="639"/>
      <c r="BS7" s="640" t="s">
        <v>122</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5473064</v>
      </c>
      <c r="CS7" s="637"/>
      <c r="CT7" s="637"/>
      <c r="CU7" s="637"/>
      <c r="CV7" s="637"/>
      <c r="CW7" s="637"/>
      <c r="CX7" s="637"/>
      <c r="CY7" s="638"/>
      <c r="CZ7" s="639">
        <v>46.3</v>
      </c>
      <c r="DA7" s="639"/>
      <c r="DB7" s="639"/>
      <c r="DC7" s="639"/>
      <c r="DD7" s="645">
        <v>1783431</v>
      </c>
      <c r="DE7" s="637"/>
      <c r="DF7" s="637"/>
      <c r="DG7" s="637"/>
      <c r="DH7" s="637"/>
      <c r="DI7" s="637"/>
      <c r="DJ7" s="637"/>
      <c r="DK7" s="637"/>
      <c r="DL7" s="637"/>
      <c r="DM7" s="637"/>
      <c r="DN7" s="637"/>
      <c r="DO7" s="637"/>
      <c r="DP7" s="638"/>
      <c r="DQ7" s="645">
        <v>2141788</v>
      </c>
      <c r="DR7" s="637"/>
      <c r="DS7" s="637"/>
      <c r="DT7" s="637"/>
      <c r="DU7" s="637"/>
      <c r="DV7" s="637"/>
      <c r="DW7" s="637"/>
      <c r="DX7" s="637"/>
      <c r="DY7" s="637"/>
      <c r="DZ7" s="637"/>
      <c r="EA7" s="637"/>
      <c r="EB7" s="637"/>
      <c r="EC7" s="646"/>
    </row>
    <row r="8" spans="2:143" ht="11.25" customHeight="1" x14ac:dyDescent="0.2">
      <c r="B8" s="633" t="s">
        <v>227</v>
      </c>
      <c r="C8" s="634"/>
      <c r="D8" s="634"/>
      <c r="E8" s="634"/>
      <c r="F8" s="634"/>
      <c r="G8" s="634"/>
      <c r="H8" s="634"/>
      <c r="I8" s="634"/>
      <c r="J8" s="634"/>
      <c r="K8" s="634"/>
      <c r="L8" s="634"/>
      <c r="M8" s="634"/>
      <c r="N8" s="634"/>
      <c r="O8" s="634"/>
      <c r="P8" s="634"/>
      <c r="Q8" s="635"/>
      <c r="R8" s="636">
        <v>5491</v>
      </c>
      <c r="S8" s="637"/>
      <c r="T8" s="637"/>
      <c r="U8" s="637"/>
      <c r="V8" s="637"/>
      <c r="W8" s="637"/>
      <c r="X8" s="637"/>
      <c r="Y8" s="638"/>
      <c r="Z8" s="639">
        <v>0</v>
      </c>
      <c r="AA8" s="639"/>
      <c r="AB8" s="639"/>
      <c r="AC8" s="639"/>
      <c r="AD8" s="640">
        <v>5491</v>
      </c>
      <c r="AE8" s="640"/>
      <c r="AF8" s="640"/>
      <c r="AG8" s="640"/>
      <c r="AH8" s="640"/>
      <c r="AI8" s="640"/>
      <c r="AJ8" s="640"/>
      <c r="AK8" s="640"/>
      <c r="AL8" s="641">
        <v>0.2</v>
      </c>
      <c r="AM8" s="642"/>
      <c r="AN8" s="642"/>
      <c r="AO8" s="643"/>
      <c r="AP8" s="633" t="s">
        <v>228</v>
      </c>
      <c r="AQ8" s="634"/>
      <c r="AR8" s="634"/>
      <c r="AS8" s="634"/>
      <c r="AT8" s="634"/>
      <c r="AU8" s="634"/>
      <c r="AV8" s="634"/>
      <c r="AW8" s="634"/>
      <c r="AX8" s="634"/>
      <c r="AY8" s="634"/>
      <c r="AZ8" s="634"/>
      <c r="BA8" s="634"/>
      <c r="BB8" s="634"/>
      <c r="BC8" s="634"/>
      <c r="BD8" s="634"/>
      <c r="BE8" s="634"/>
      <c r="BF8" s="635"/>
      <c r="BG8" s="636">
        <v>9630</v>
      </c>
      <c r="BH8" s="637"/>
      <c r="BI8" s="637"/>
      <c r="BJ8" s="637"/>
      <c r="BK8" s="637"/>
      <c r="BL8" s="637"/>
      <c r="BM8" s="637"/>
      <c r="BN8" s="638"/>
      <c r="BO8" s="639">
        <v>0.5</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1172553</v>
      </c>
      <c r="CS8" s="637"/>
      <c r="CT8" s="637"/>
      <c r="CU8" s="637"/>
      <c r="CV8" s="637"/>
      <c r="CW8" s="637"/>
      <c r="CX8" s="637"/>
      <c r="CY8" s="638"/>
      <c r="CZ8" s="639">
        <v>9.9</v>
      </c>
      <c r="DA8" s="639"/>
      <c r="DB8" s="639"/>
      <c r="DC8" s="639"/>
      <c r="DD8" s="645" t="s">
        <v>122</v>
      </c>
      <c r="DE8" s="637"/>
      <c r="DF8" s="637"/>
      <c r="DG8" s="637"/>
      <c r="DH8" s="637"/>
      <c r="DI8" s="637"/>
      <c r="DJ8" s="637"/>
      <c r="DK8" s="637"/>
      <c r="DL8" s="637"/>
      <c r="DM8" s="637"/>
      <c r="DN8" s="637"/>
      <c r="DO8" s="637"/>
      <c r="DP8" s="638"/>
      <c r="DQ8" s="645">
        <v>679690</v>
      </c>
      <c r="DR8" s="637"/>
      <c r="DS8" s="637"/>
      <c r="DT8" s="637"/>
      <c r="DU8" s="637"/>
      <c r="DV8" s="637"/>
      <c r="DW8" s="637"/>
      <c r="DX8" s="637"/>
      <c r="DY8" s="637"/>
      <c r="DZ8" s="637"/>
      <c r="EA8" s="637"/>
      <c r="EB8" s="637"/>
      <c r="EC8" s="646"/>
    </row>
    <row r="9" spans="2:143" ht="11.25" customHeight="1" x14ac:dyDescent="0.2">
      <c r="B9" s="633" t="s">
        <v>230</v>
      </c>
      <c r="C9" s="634"/>
      <c r="D9" s="634"/>
      <c r="E9" s="634"/>
      <c r="F9" s="634"/>
      <c r="G9" s="634"/>
      <c r="H9" s="634"/>
      <c r="I9" s="634"/>
      <c r="J9" s="634"/>
      <c r="K9" s="634"/>
      <c r="L9" s="634"/>
      <c r="M9" s="634"/>
      <c r="N9" s="634"/>
      <c r="O9" s="634"/>
      <c r="P9" s="634"/>
      <c r="Q9" s="635"/>
      <c r="R9" s="636">
        <v>7065</v>
      </c>
      <c r="S9" s="637"/>
      <c r="T9" s="637"/>
      <c r="U9" s="637"/>
      <c r="V9" s="637"/>
      <c r="W9" s="637"/>
      <c r="X9" s="637"/>
      <c r="Y9" s="638"/>
      <c r="Z9" s="639">
        <v>0.1</v>
      </c>
      <c r="AA9" s="639"/>
      <c r="AB9" s="639"/>
      <c r="AC9" s="639"/>
      <c r="AD9" s="640">
        <v>7065</v>
      </c>
      <c r="AE9" s="640"/>
      <c r="AF9" s="640"/>
      <c r="AG9" s="640"/>
      <c r="AH9" s="640"/>
      <c r="AI9" s="640"/>
      <c r="AJ9" s="640"/>
      <c r="AK9" s="640"/>
      <c r="AL9" s="641">
        <v>0.2</v>
      </c>
      <c r="AM9" s="642"/>
      <c r="AN9" s="642"/>
      <c r="AO9" s="643"/>
      <c r="AP9" s="633" t="s">
        <v>231</v>
      </c>
      <c r="AQ9" s="634"/>
      <c r="AR9" s="634"/>
      <c r="AS9" s="634"/>
      <c r="AT9" s="634"/>
      <c r="AU9" s="634"/>
      <c r="AV9" s="634"/>
      <c r="AW9" s="634"/>
      <c r="AX9" s="634"/>
      <c r="AY9" s="634"/>
      <c r="AZ9" s="634"/>
      <c r="BA9" s="634"/>
      <c r="BB9" s="634"/>
      <c r="BC9" s="634"/>
      <c r="BD9" s="634"/>
      <c r="BE9" s="634"/>
      <c r="BF9" s="635"/>
      <c r="BG9" s="636">
        <v>280676</v>
      </c>
      <c r="BH9" s="637"/>
      <c r="BI9" s="637"/>
      <c r="BJ9" s="637"/>
      <c r="BK9" s="637"/>
      <c r="BL9" s="637"/>
      <c r="BM9" s="637"/>
      <c r="BN9" s="638"/>
      <c r="BO9" s="639">
        <v>15.1</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517094</v>
      </c>
      <c r="CS9" s="637"/>
      <c r="CT9" s="637"/>
      <c r="CU9" s="637"/>
      <c r="CV9" s="637"/>
      <c r="CW9" s="637"/>
      <c r="CX9" s="637"/>
      <c r="CY9" s="638"/>
      <c r="CZ9" s="639">
        <v>4.4000000000000004</v>
      </c>
      <c r="DA9" s="639"/>
      <c r="DB9" s="639"/>
      <c r="DC9" s="639"/>
      <c r="DD9" s="645">
        <v>2951</v>
      </c>
      <c r="DE9" s="637"/>
      <c r="DF9" s="637"/>
      <c r="DG9" s="637"/>
      <c r="DH9" s="637"/>
      <c r="DI9" s="637"/>
      <c r="DJ9" s="637"/>
      <c r="DK9" s="637"/>
      <c r="DL9" s="637"/>
      <c r="DM9" s="637"/>
      <c r="DN9" s="637"/>
      <c r="DO9" s="637"/>
      <c r="DP9" s="638"/>
      <c r="DQ9" s="645">
        <v>455421</v>
      </c>
      <c r="DR9" s="637"/>
      <c r="DS9" s="637"/>
      <c r="DT9" s="637"/>
      <c r="DU9" s="637"/>
      <c r="DV9" s="637"/>
      <c r="DW9" s="637"/>
      <c r="DX9" s="637"/>
      <c r="DY9" s="637"/>
      <c r="DZ9" s="637"/>
      <c r="EA9" s="637"/>
      <c r="EB9" s="637"/>
      <c r="EC9" s="646"/>
    </row>
    <row r="10" spans="2:143" ht="11.25" customHeight="1" x14ac:dyDescent="0.2">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40918</v>
      </c>
      <c r="BH10" s="637"/>
      <c r="BI10" s="637"/>
      <c r="BJ10" s="637"/>
      <c r="BK10" s="637"/>
      <c r="BL10" s="637"/>
      <c r="BM10" s="637"/>
      <c r="BN10" s="638"/>
      <c r="BO10" s="639">
        <v>2.2000000000000002</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6</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v>6</v>
      </c>
      <c r="DR10" s="637"/>
      <c r="DS10" s="637"/>
      <c r="DT10" s="637"/>
      <c r="DU10" s="637"/>
      <c r="DV10" s="637"/>
      <c r="DW10" s="637"/>
      <c r="DX10" s="637"/>
      <c r="DY10" s="637"/>
      <c r="DZ10" s="637"/>
      <c r="EA10" s="637"/>
      <c r="EB10" s="637"/>
      <c r="EC10" s="646"/>
    </row>
    <row r="11" spans="2:143" ht="11.25" customHeight="1" x14ac:dyDescent="0.2">
      <c r="B11" s="633" t="s">
        <v>236</v>
      </c>
      <c r="C11" s="634"/>
      <c r="D11" s="634"/>
      <c r="E11" s="634"/>
      <c r="F11" s="634"/>
      <c r="G11" s="634"/>
      <c r="H11" s="634"/>
      <c r="I11" s="634"/>
      <c r="J11" s="634"/>
      <c r="K11" s="634"/>
      <c r="L11" s="634"/>
      <c r="M11" s="634"/>
      <c r="N11" s="634"/>
      <c r="O11" s="634"/>
      <c r="P11" s="634"/>
      <c r="Q11" s="635"/>
      <c r="R11" s="636">
        <v>180796</v>
      </c>
      <c r="S11" s="637"/>
      <c r="T11" s="637"/>
      <c r="U11" s="637"/>
      <c r="V11" s="637"/>
      <c r="W11" s="637"/>
      <c r="X11" s="637"/>
      <c r="Y11" s="638"/>
      <c r="Z11" s="641">
        <v>1.5</v>
      </c>
      <c r="AA11" s="642"/>
      <c r="AB11" s="642"/>
      <c r="AC11" s="648"/>
      <c r="AD11" s="645">
        <v>180796</v>
      </c>
      <c r="AE11" s="637"/>
      <c r="AF11" s="637"/>
      <c r="AG11" s="637"/>
      <c r="AH11" s="637"/>
      <c r="AI11" s="637"/>
      <c r="AJ11" s="637"/>
      <c r="AK11" s="638"/>
      <c r="AL11" s="641">
        <v>5.7</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65993</v>
      </c>
      <c r="BH11" s="637"/>
      <c r="BI11" s="637"/>
      <c r="BJ11" s="637"/>
      <c r="BK11" s="637"/>
      <c r="BL11" s="637"/>
      <c r="BM11" s="637"/>
      <c r="BN11" s="638"/>
      <c r="BO11" s="639">
        <v>3.6</v>
      </c>
      <c r="BP11" s="639"/>
      <c r="BQ11" s="639"/>
      <c r="BR11" s="639"/>
      <c r="BS11" s="640" t="s">
        <v>122</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485651</v>
      </c>
      <c r="CS11" s="637"/>
      <c r="CT11" s="637"/>
      <c r="CU11" s="637"/>
      <c r="CV11" s="637"/>
      <c r="CW11" s="637"/>
      <c r="CX11" s="637"/>
      <c r="CY11" s="638"/>
      <c r="CZ11" s="639">
        <v>4.0999999999999996</v>
      </c>
      <c r="DA11" s="639"/>
      <c r="DB11" s="639"/>
      <c r="DC11" s="639"/>
      <c r="DD11" s="645">
        <v>117305</v>
      </c>
      <c r="DE11" s="637"/>
      <c r="DF11" s="637"/>
      <c r="DG11" s="637"/>
      <c r="DH11" s="637"/>
      <c r="DI11" s="637"/>
      <c r="DJ11" s="637"/>
      <c r="DK11" s="637"/>
      <c r="DL11" s="637"/>
      <c r="DM11" s="637"/>
      <c r="DN11" s="637"/>
      <c r="DO11" s="637"/>
      <c r="DP11" s="638"/>
      <c r="DQ11" s="645">
        <v>160145</v>
      </c>
      <c r="DR11" s="637"/>
      <c r="DS11" s="637"/>
      <c r="DT11" s="637"/>
      <c r="DU11" s="637"/>
      <c r="DV11" s="637"/>
      <c r="DW11" s="637"/>
      <c r="DX11" s="637"/>
      <c r="DY11" s="637"/>
      <c r="DZ11" s="637"/>
      <c r="EA11" s="637"/>
      <c r="EB11" s="637"/>
      <c r="EC11" s="646"/>
    </row>
    <row r="12" spans="2:143" ht="11.25" customHeight="1" x14ac:dyDescent="0.2">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1356181</v>
      </c>
      <c r="BH12" s="637"/>
      <c r="BI12" s="637"/>
      <c r="BJ12" s="637"/>
      <c r="BK12" s="637"/>
      <c r="BL12" s="637"/>
      <c r="BM12" s="637"/>
      <c r="BN12" s="638"/>
      <c r="BO12" s="639">
        <v>73.099999999999994</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602546</v>
      </c>
      <c r="CS12" s="637"/>
      <c r="CT12" s="637"/>
      <c r="CU12" s="637"/>
      <c r="CV12" s="637"/>
      <c r="CW12" s="637"/>
      <c r="CX12" s="637"/>
      <c r="CY12" s="638"/>
      <c r="CZ12" s="639">
        <v>5.0999999999999996</v>
      </c>
      <c r="DA12" s="639"/>
      <c r="DB12" s="639"/>
      <c r="DC12" s="639"/>
      <c r="DD12" s="645">
        <v>107998</v>
      </c>
      <c r="DE12" s="637"/>
      <c r="DF12" s="637"/>
      <c r="DG12" s="637"/>
      <c r="DH12" s="637"/>
      <c r="DI12" s="637"/>
      <c r="DJ12" s="637"/>
      <c r="DK12" s="637"/>
      <c r="DL12" s="637"/>
      <c r="DM12" s="637"/>
      <c r="DN12" s="637"/>
      <c r="DO12" s="637"/>
      <c r="DP12" s="638"/>
      <c r="DQ12" s="645">
        <v>431395</v>
      </c>
      <c r="DR12" s="637"/>
      <c r="DS12" s="637"/>
      <c r="DT12" s="637"/>
      <c r="DU12" s="637"/>
      <c r="DV12" s="637"/>
      <c r="DW12" s="637"/>
      <c r="DX12" s="637"/>
      <c r="DY12" s="637"/>
      <c r="DZ12" s="637"/>
      <c r="EA12" s="637"/>
      <c r="EB12" s="637"/>
      <c r="EC12" s="646"/>
    </row>
    <row r="13" spans="2:143" ht="11.25" customHeight="1" x14ac:dyDescent="0.2">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1340985</v>
      </c>
      <c r="BH13" s="637"/>
      <c r="BI13" s="637"/>
      <c r="BJ13" s="637"/>
      <c r="BK13" s="637"/>
      <c r="BL13" s="637"/>
      <c r="BM13" s="637"/>
      <c r="BN13" s="638"/>
      <c r="BO13" s="639">
        <v>72.3</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1994037</v>
      </c>
      <c r="CS13" s="637"/>
      <c r="CT13" s="637"/>
      <c r="CU13" s="637"/>
      <c r="CV13" s="637"/>
      <c r="CW13" s="637"/>
      <c r="CX13" s="637"/>
      <c r="CY13" s="638"/>
      <c r="CZ13" s="639">
        <v>16.899999999999999</v>
      </c>
      <c r="DA13" s="639"/>
      <c r="DB13" s="639"/>
      <c r="DC13" s="639"/>
      <c r="DD13" s="645">
        <v>874949</v>
      </c>
      <c r="DE13" s="637"/>
      <c r="DF13" s="637"/>
      <c r="DG13" s="637"/>
      <c r="DH13" s="637"/>
      <c r="DI13" s="637"/>
      <c r="DJ13" s="637"/>
      <c r="DK13" s="637"/>
      <c r="DL13" s="637"/>
      <c r="DM13" s="637"/>
      <c r="DN13" s="637"/>
      <c r="DO13" s="637"/>
      <c r="DP13" s="638"/>
      <c r="DQ13" s="645">
        <v>1146510</v>
      </c>
      <c r="DR13" s="637"/>
      <c r="DS13" s="637"/>
      <c r="DT13" s="637"/>
      <c r="DU13" s="637"/>
      <c r="DV13" s="637"/>
      <c r="DW13" s="637"/>
      <c r="DX13" s="637"/>
      <c r="DY13" s="637"/>
      <c r="DZ13" s="637"/>
      <c r="EA13" s="637"/>
      <c r="EB13" s="637"/>
      <c r="EC13" s="646"/>
    </row>
    <row r="14" spans="2:143" ht="11.25" customHeight="1" x14ac:dyDescent="0.2">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25089</v>
      </c>
      <c r="BH14" s="637"/>
      <c r="BI14" s="637"/>
      <c r="BJ14" s="637"/>
      <c r="BK14" s="637"/>
      <c r="BL14" s="637"/>
      <c r="BM14" s="637"/>
      <c r="BN14" s="638"/>
      <c r="BO14" s="639">
        <v>1.4</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595372</v>
      </c>
      <c r="CS14" s="637"/>
      <c r="CT14" s="637"/>
      <c r="CU14" s="637"/>
      <c r="CV14" s="637"/>
      <c r="CW14" s="637"/>
      <c r="CX14" s="637"/>
      <c r="CY14" s="638"/>
      <c r="CZ14" s="639">
        <v>5</v>
      </c>
      <c r="DA14" s="639"/>
      <c r="DB14" s="639"/>
      <c r="DC14" s="639"/>
      <c r="DD14" s="645">
        <v>374326</v>
      </c>
      <c r="DE14" s="637"/>
      <c r="DF14" s="637"/>
      <c r="DG14" s="637"/>
      <c r="DH14" s="637"/>
      <c r="DI14" s="637"/>
      <c r="DJ14" s="637"/>
      <c r="DK14" s="637"/>
      <c r="DL14" s="637"/>
      <c r="DM14" s="637"/>
      <c r="DN14" s="637"/>
      <c r="DO14" s="637"/>
      <c r="DP14" s="638"/>
      <c r="DQ14" s="645">
        <v>240982</v>
      </c>
      <c r="DR14" s="637"/>
      <c r="DS14" s="637"/>
      <c r="DT14" s="637"/>
      <c r="DU14" s="637"/>
      <c r="DV14" s="637"/>
      <c r="DW14" s="637"/>
      <c r="DX14" s="637"/>
      <c r="DY14" s="637"/>
      <c r="DZ14" s="637"/>
      <c r="EA14" s="637"/>
      <c r="EB14" s="637"/>
      <c r="EC14" s="646"/>
    </row>
    <row r="15" spans="2:143" ht="11.25" customHeight="1" x14ac:dyDescent="0.2">
      <c r="B15" s="633" t="s">
        <v>248</v>
      </c>
      <c r="C15" s="634"/>
      <c r="D15" s="634"/>
      <c r="E15" s="634"/>
      <c r="F15" s="634"/>
      <c r="G15" s="634"/>
      <c r="H15" s="634"/>
      <c r="I15" s="634"/>
      <c r="J15" s="634"/>
      <c r="K15" s="634"/>
      <c r="L15" s="634"/>
      <c r="M15" s="634"/>
      <c r="N15" s="634"/>
      <c r="O15" s="634"/>
      <c r="P15" s="634"/>
      <c r="Q15" s="635"/>
      <c r="R15" s="636">
        <v>5019</v>
      </c>
      <c r="S15" s="637"/>
      <c r="T15" s="637"/>
      <c r="U15" s="637"/>
      <c r="V15" s="637"/>
      <c r="W15" s="637"/>
      <c r="X15" s="637"/>
      <c r="Y15" s="638"/>
      <c r="Z15" s="639">
        <v>0</v>
      </c>
      <c r="AA15" s="639"/>
      <c r="AB15" s="639"/>
      <c r="AC15" s="639"/>
      <c r="AD15" s="640">
        <v>5019</v>
      </c>
      <c r="AE15" s="640"/>
      <c r="AF15" s="640"/>
      <c r="AG15" s="640"/>
      <c r="AH15" s="640"/>
      <c r="AI15" s="640"/>
      <c r="AJ15" s="640"/>
      <c r="AK15" s="640"/>
      <c r="AL15" s="641">
        <v>0.2</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56061</v>
      </c>
      <c r="BH15" s="637"/>
      <c r="BI15" s="637"/>
      <c r="BJ15" s="637"/>
      <c r="BK15" s="637"/>
      <c r="BL15" s="637"/>
      <c r="BM15" s="637"/>
      <c r="BN15" s="638"/>
      <c r="BO15" s="639">
        <v>3</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721060</v>
      </c>
      <c r="CS15" s="637"/>
      <c r="CT15" s="637"/>
      <c r="CU15" s="637"/>
      <c r="CV15" s="637"/>
      <c r="CW15" s="637"/>
      <c r="CX15" s="637"/>
      <c r="CY15" s="638"/>
      <c r="CZ15" s="639">
        <v>6.1</v>
      </c>
      <c r="DA15" s="639"/>
      <c r="DB15" s="639"/>
      <c r="DC15" s="639"/>
      <c r="DD15" s="645">
        <v>20291</v>
      </c>
      <c r="DE15" s="637"/>
      <c r="DF15" s="637"/>
      <c r="DG15" s="637"/>
      <c r="DH15" s="637"/>
      <c r="DI15" s="637"/>
      <c r="DJ15" s="637"/>
      <c r="DK15" s="637"/>
      <c r="DL15" s="637"/>
      <c r="DM15" s="637"/>
      <c r="DN15" s="637"/>
      <c r="DO15" s="637"/>
      <c r="DP15" s="638"/>
      <c r="DQ15" s="645">
        <v>488580</v>
      </c>
      <c r="DR15" s="637"/>
      <c r="DS15" s="637"/>
      <c r="DT15" s="637"/>
      <c r="DU15" s="637"/>
      <c r="DV15" s="637"/>
      <c r="DW15" s="637"/>
      <c r="DX15" s="637"/>
      <c r="DY15" s="637"/>
      <c r="DZ15" s="637"/>
      <c r="EA15" s="637"/>
      <c r="EB15" s="637"/>
      <c r="EC15" s="646"/>
    </row>
    <row r="16" spans="2:143" ht="11.25" customHeight="1" x14ac:dyDescent="0.2">
      <c r="B16" s="633" t="s">
        <v>251</v>
      </c>
      <c r="C16" s="634"/>
      <c r="D16" s="634"/>
      <c r="E16" s="634"/>
      <c r="F16" s="634"/>
      <c r="G16" s="634"/>
      <c r="H16" s="634"/>
      <c r="I16" s="634"/>
      <c r="J16" s="634"/>
      <c r="K16" s="634"/>
      <c r="L16" s="634"/>
      <c r="M16" s="634"/>
      <c r="N16" s="634"/>
      <c r="O16" s="634"/>
      <c r="P16" s="634"/>
      <c r="Q16" s="635"/>
      <c r="R16" s="636">
        <v>19752</v>
      </c>
      <c r="S16" s="637"/>
      <c r="T16" s="637"/>
      <c r="U16" s="637"/>
      <c r="V16" s="637"/>
      <c r="W16" s="637"/>
      <c r="X16" s="637"/>
      <c r="Y16" s="638"/>
      <c r="Z16" s="639">
        <v>0.2</v>
      </c>
      <c r="AA16" s="639"/>
      <c r="AB16" s="639"/>
      <c r="AC16" s="639"/>
      <c r="AD16" s="640">
        <v>19752</v>
      </c>
      <c r="AE16" s="640"/>
      <c r="AF16" s="640"/>
      <c r="AG16" s="640"/>
      <c r="AH16" s="640"/>
      <c r="AI16" s="640"/>
      <c r="AJ16" s="640"/>
      <c r="AK16" s="640"/>
      <c r="AL16" s="641">
        <v>0.6</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v>98416</v>
      </c>
      <c r="CS16" s="637"/>
      <c r="CT16" s="637"/>
      <c r="CU16" s="637"/>
      <c r="CV16" s="637"/>
      <c r="CW16" s="637"/>
      <c r="CX16" s="637"/>
      <c r="CY16" s="638"/>
      <c r="CZ16" s="639">
        <v>0.8</v>
      </c>
      <c r="DA16" s="639"/>
      <c r="DB16" s="639"/>
      <c r="DC16" s="639"/>
      <c r="DD16" s="645" t="s">
        <v>122</v>
      </c>
      <c r="DE16" s="637"/>
      <c r="DF16" s="637"/>
      <c r="DG16" s="637"/>
      <c r="DH16" s="637"/>
      <c r="DI16" s="637"/>
      <c r="DJ16" s="637"/>
      <c r="DK16" s="637"/>
      <c r="DL16" s="637"/>
      <c r="DM16" s="637"/>
      <c r="DN16" s="637"/>
      <c r="DO16" s="637"/>
      <c r="DP16" s="638"/>
      <c r="DQ16" s="645">
        <v>98416</v>
      </c>
      <c r="DR16" s="637"/>
      <c r="DS16" s="637"/>
      <c r="DT16" s="637"/>
      <c r="DU16" s="637"/>
      <c r="DV16" s="637"/>
      <c r="DW16" s="637"/>
      <c r="DX16" s="637"/>
      <c r="DY16" s="637"/>
      <c r="DZ16" s="637"/>
      <c r="EA16" s="637"/>
      <c r="EB16" s="637"/>
      <c r="EC16" s="646"/>
    </row>
    <row r="17" spans="2:133" ht="11.25" customHeight="1" x14ac:dyDescent="0.2">
      <c r="B17" s="633" t="s">
        <v>254</v>
      </c>
      <c r="C17" s="634"/>
      <c r="D17" s="634"/>
      <c r="E17" s="634"/>
      <c r="F17" s="634"/>
      <c r="G17" s="634"/>
      <c r="H17" s="634"/>
      <c r="I17" s="634"/>
      <c r="J17" s="634"/>
      <c r="K17" s="634"/>
      <c r="L17" s="634"/>
      <c r="M17" s="634"/>
      <c r="N17" s="634"/>
      <c r="O17" s="634"/>
      <c r="P17" s="634"/>
      <c r="Q17" s="635"/>
      <c r="R17" s="636">
        <v>27998</v>
      </c>
      <c r="S17" s="637"/>
      <c r="T17" s="637"/>
      <c r="U17" s="637"/>
      <c r="V17" s="637"/>
      <c r="W17" s="637"/>
      <c r="X17" s="637"/>
      <c r="Y17" s="638"/>
      <c r="Z17" s="639">
        <v>0.2</v>
      </c>
      <c r="AA17" s="639"/>
      <c r="AB17" s="639"/>
      <c r="AC17" s="639"/>
      <c r="AD17" s="640">
        <v>27998</v>
      </c>
      <c r="AE17" s="640"/>
      <c r="AF17" s="640"/>
      <c r="AG17" s="640"/>
      <c r="AH17" s="640"/>
      <c r="AI17" s="640"/>
      <c r="AJ17" s="640"/>
      <c r="AK17" s="640"/>
      <c r="AL17" s="641">
        <v>0.9</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82883</v>
      </c>
      <c r="CS17" s="637"/>
      <c r="CT17" s="637"/>
      <c r="CU17" s="637"/>
      <c r="CV17" s="637"/>
      <c r="CW17" s="637"/>
      <c r="CX17" s="637"/>
      <c r="CY17" s="638"/>
      <c r="CZ17" s="639">
        <v>0.7</v>
      </c>
      <c r="DA17" s="639"/>
      <c r="DB17" s="639"/>
      <c r="DC17" s="639"/>
      <c r="DD17" s="645" t="s">
        <v>122</v>
      </c>
      <c r="DE17" s="637"/>
      <c r="DF17" s="637"/>
      <c r="DG17" s="637"/>
      <c r="DH17" s="637"/>
      <c r="DI17" s="637"/>
      <c r="DJ17" s="637"/>
      <c r="DK17" s="637"/>
      <c r="DL17" s="637"/>
      <c r="DM17" s="637"/>
      <c r="DN17" s="637"/>
      <c r="DO17" s="637"/>
      <c r="DP17" s="638"/>
      <c r="DQ17" s="645">
        <v>82657</v>
      </c>
      <c r="DR17" s="637"/>
      <c r="DS17" s="637"/>
      <c r="DT17" s="637"/>
      <c r="DU17" s="637"/>
      <c r="DV17" s="637"/>
      <c r="DW17" s="637"/>
      <c r="DX17" s="637"/>
      <c r="DY17" s="637"/>
      <c r="DZ17" s="637"/>
      <c r="EA17" s="637"/>
      <c r="EB17" s="637"/>
      <c r="EC17" s="646"/>
    </row>
    <row r="18" spans="2:133" ht="11.25" customHeight="1" x14ac:dyDescent="0.2">
      <c r="B18" s="633" t="s">
        <v>257</v>
      </c>
      <c r="C18" s="634"/>
      <c r="D18" s="634"/>
      <c r="E18" s="634"/>
      <c r="F18" s="634"/>
      <c r="G18" s="634"/>
      <c r="H18" s="634"/>
      <c r="I18" s="634"/>
      <c r="J18" s="634"/>
      <c r="K18" s="634"/>
      <c r="L18" s="634"/>
      <c r="M18" s="634"/>
      <c r="N18" s="634"/>
      <c r="O18" s="634"/>
      <c r="P18" s="634"/>
      <c r="Q18" s="635"/>
      <c r="R18" s="636">
        <v>2008</v>
      </c>
      <c r="S18" s="637"/>
      <c r="T18" s="637"/>
      <c r="U18" s="637"/>
      <c r="V18" s="637"/>
      <c r="W18" s="637"/>
      <c r="X18" s="637"/>
      <c r="Y18" s="638"/>
      <c r="Z18" s="639">
        <v>0</v>
      </c>
      <c r="AA18" s="639"/>
      <c r="AB18" s="639"/>
      <c r="AC18" s="639"/>
      <c r="AD18" s="640">
        <v>2008</v>
      </c>
      <c r="AE18" s="640"/>
      <c r="AF18" s="640"/>
      <c r="AG18" s="640"/>
      <c r="AH18" s="640"/>
      <c r="AI18" s="640"/>
      <c r="AJ18" s="640"/>
      <c r="AK18" s="640"/>
      <c r="AL18" s="641">
        <v>0.1</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260</v>
      </c>
      <c r="C19" s="634"/>
      <c r="D19" s="634"/>
      <c r="E19" s="634"/>
      <c r="F19" s="634"/>
      <c r="G19" s="634"/>
      <c r="H19" s="634"/>
      <c r="I19" s="634"/>
      <c r="J19" s="634"/>
      <c r="K19" s="634"/>
      <c r="L19" s="634"/>
      <c r="M19" s="634"/>
      <c r="N19" s="634"/>
      <c r="O19" s="634"/>
      <c r="P19" s="634"/>
      <c r="Q19" s="635"/>
      <c r="R19" s="636">
        <v>25990</v>
      </c>
      <c r="S19" s="637"/>
      <c r="T19" s="637"/>
      <c r="U19" s="637"/>
      <c r="V19" s="637"/>
      <c r="W19" s="637"/>
      <c r="X19" s="637"/>
      <c r="Y19" s="638"/>
      <c r="Z19" s="639">
        <v>0.2</v>
      </c>
      <c r="AA19" s="639"/>
      <c r="AB19" s="639"/>
      <c r="AC19" s="639"/>
      <c r="AD19" s="640">
        <v>25990</v>
      </c>
      <c r="AE19" s="640"/>
      <c r="AF19" s="640"/>
      <c r="AG19" s="640"/>
      <c r="AH19" s="640"/>
      <c r="AI19" s="640"/>
      <c r="AJ19" s="640"/>
      <c r="AK19" s="640"/>
      <c r="AL19" s="641">
        <v>0.8</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20892</v>
      </c>
      <c r="BH19" s="637"/>
      <c r="BI19" s="637"/>
      <c r="BJ19" s="637"/>
      <c r="BK19" s="637"/>
      <c r="BL19" s="637"/>
      <c r="BM19" s="637"/>
      <c r="BN19" s="638"/>
      <c r="BO19" s="639">
        <v>1.1000000000000001</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263</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20892</v>
      </c>
      <c r="BH20" s="637"/>
      <c r="BI20" s="637"/>
      <c r="BJ20" s="637"/>
      <c r="BK20" s="637"/>
      <c r="BL20" s="637"/>
      <c r="BM20" s="637"/>
      <c r="BN20" s="638"/>
      <c r="BO20" s="639">
        <v>1.1000000000000001</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11818160</v>
      </c>
      <c r="CS20" s="637"/>
      <c r="CT20" s="637"/>
      <c r="CU20" s="637"/>
      <c r="CV20" s="637"/>
      <c r="CW20" s="637"/>
      <c r="CX20" s="637"/>
      <c r="CY20" s="638"/>
      <c r="CZ20" s="639">
        <v>100</v>
      </c>
      <c r="DA20" s="639"/>
      <c r="DB20" s="639"/>
      <c r="DC20" s="639"/>
      <c r="DD20" s="645">
        <v>3281251</v>
      </c>
      <c r="DE20" s="637"/>
      <c r="DF20" s="637"/>
      <c r="DG20" s="637"/>
      <c r="DH20" s="637"/>
      <c r="DI20" s="637"/>
      <c r="DJ20" s="637"/>
      <c r="DK20" s="637"/>
      <c r="DL20" s="637"/>
      <c r="DM20" s="637"/>
      <c r="DN20" s="637"/>
      <c r="DO20" s="637"/>
      <c r="DP20" s="638"/>
      <c r="DQ20" s="645">
        <v>5990680</v>
      </c>
      <c r="DR20" s="637"/>
      <c r="DS20" s="637"/>
      <c r="DT20" s="637"/>
      <c r="DU20" s="637"/>
      <c r="DV20" s="637"/>
      <c r="DW20" s="637"/>
      <c r="DX20" s="637"/>
      <c r="DY20" s="637"/>
      <c r="DZ20" s="637"/>
      <c r="EA20" s="637"/>
      <c r="EB20" s="637"/>
      <c r="EC20" s="646"/>
    </row>
    <row r="21" spans="2:133" ht="11.25" customHeight="1" x14ac:dyDescent="0.2">
      <c r="B21" s="633" t="s">
        <v>266</v>
      </c>
      <c r="C21" s="634"/>
      <c r="D21" s="634"/>
      <c r="E21" s="634"/>
      <c r="F21" s="634"/>
      <c r="G21" s="634"/>
      <c r="H21" s="634"/>
      <c r="I21" s="634"/>
      <c r="J21" s="634"/>
      <c r="K21" s="634"/>
      <c r="L21" s="634"/>
      <c r="M21" s="634"/>
      <c r="N21" s="634"/>
      <c r="O21" s="634"/>
      <c r="P21" s="634"/>
      <c r="Q21" s="635"/>
      <c r="R21" s="636">
        <v>2391388</v>
      </c>
      <c r="S21" s="637"/>
      <c r="T21" s="637"/>
      <c r="U21" s="637"/>
      <c r="V21" s="637"/>
      <c r="W21" s="637"/>
      <c r="X21" s="637"/>
      <c r="Y21" s="638"/>
      <c r="Z21" s="639">
        <v>19.2</v>
      </c>
      <c r="AA21" s="639"/>
      <c r="AB21" s="639"/>
      <c r="AC21" s="639"/>
      <c r="AD21" s="640">
        <v>986483</v>
      </c>
      <c r="AE21" s="640"/>
      <c r="AF21" s="640"/>
      <c r="AG21" s="640"/>
      <c r="AH21" s="640"/>
      <c r="AI21" s="640"/>
      <c r="AJ21" s="640"/>
      <c r="AK21" s="640"/>
      <c r="AL21" s="641">
        <v>31.2</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v>20892</v>
      </c>
      <c r="BH21" s="637"/>
      <c r="BI21" s="637"/>
      <c r="BJ21" s="637"/>
      <c r="BK21" s="637"/>
      <c r="BL21" s="637"/>
      <c r="BM21" s="637"/>
      <c r="BN21" s="638"/>
      <c r="BO21" s="639">
        <v>1.1000000000000001</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2">
      <c r="B22" s="633" t="s">
        <v>268</v>
      </c>
      <c r="C22" s="634"/>
      <c r="D22" s="634"/>
      <c r="E22" s="634"/>
      <c r="F22" s="634"/>
      <c r="G22" s="634"/>
      <c r="H22" s="634"/>
      <c r="I22" s="634"/>
      <c r="J22" s="634"/>
      <c r="K22" s="634"/>
      <c r="L22" s="634"/>
      <c r="M22" s="634"/>
      <c r="N22" s="634"/>
      <c r="O22" s="634"/>
      <c r="P22" s="634"/>
      <c r="Q22" s="635"/>
      <c r="R22" s="636">
        <v>986483</v>
      </c>
      <c r="S22" s="637"/>
      <c r="T22" s="637"/>
      <c r="U22" s="637"/>
      <c r="V22" s="637"/>
      <c r="W22" s="637"/>
      <c r="X22" s="637"/>
      <c r="Y22" s="638"/>
      <c r="Z22" s="639">
        <v>7.9</v>
      </c>
      <c r="AA22" s="639"/>
      <c r="AB22" s="639"/>
      <c r="AC22" s="639"/>
      <c r="AD22" s="640">
        <v>986483</v>
      </c>
      <c r="AE22" s="640"/>
      <c r="AF22" s="640"/>
      <c r="AG22" s="640"/>
      <c r="AH22" s="640"/>
      <c r="AI22" s="640"/>
      <c r="AJ22" s="640"/>
      <c r="AK22" s="640"/>
      <c r="AL22" s="641">
        <v>31.2</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271</v>
      </c>
      <c r="C23" s="634"/>
      <c r="D23" s="634"/>
      <c r="E23" s="634"/>
      <c r="F23" s="634"/>
      <c r="G23" s="634"/>
      <c r="H23" s="634"/>
      <c r="I23" s="634"/>
      <c r="J23" s="634"/>
      <c r="K23" s="634"/>
      <c r="L23" s="634"/>
      <c r="M23" s="634"/>
      <c r="N23" s="634"/>
      <c r="O23" s="634"/>
      <c r="P23" s="634"/>
      <c r="Q23" s="635"/>
      <c r="R23" s="636">
        <v>229362</v>
      </c>
      <c r="S23" s="637"/>
      <c r="T23" s="637"/>
      <c r="U23" s="637"/>
      <c r="V23" s="637"/>
      <c r="W23" s="637"/>
      <c r="X23" s="637"/>
      <c r="Y23" s="638"/>
      <c r="Z23" s="639">
        <v>1.8</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5" t="s">
        <v>276</v>
      </c>
      <c r="DM23" s="666"/>
      <c r="DN23" s="666"/>
      <c r="DO23" s="666"/>
      <c r="DP23" s="666"/>
      <c r="DQ23" s="666"/>
      <c r="DR23" s="666"/>
      <c r="DS23" s="666"/>
      <c r="DT23" s="666"/>
      <c r="DU23" s="666"/>
      <c r="DV23" s="667"/>
      <c r="DW23" s="618" t="s">
        <v>277</v>
      </c>
      <c r="DX23" s="619"/>
      <c r="DY23" s="619"/>
      <c r="DZ23" s="619"/>
      <c r="EA23" s="619"/>
      <c r="EB23" s="619"/>
      <c r="EC23" s="620"/>
    </row>
    <row r="24" spans="2:133" ht="11.25" customHeight="1" x14ac:dyDescent="0.2">
      <c r="B24" s="633" t="s">
        <v>278</v>
      </c>
      <c r="C24" s="634"/>
      <c r="D24" s="634"/>
      <c r="E24" s="634"/>
      <c r="F24" s="634"/>
      <c r="G24" s="634"/>
      <c r="H24" s="634"/>
      <c r="I24" s="634"/>
      <c r="J24" s="634"/>
      <c r="K24" s="634"/>
      <c r="L24" s="634"/>
      <c r="M24" s="634"/>
      <c r="N24" s="634"/>
      <c r="O24" s="634"/>
      <c r="P24" s="634"/>
      <c r="Q24" s="635"/>
      <c r="R24" s="636">
        <v>1175543</v>
      </c>
      <c r="S24" s="637"/>
      <c r="T24" s="637"/>
      <c r="U24" s="637"/>
      <c r="V24" s="637"/>
      <c r="W24" s="637"/>
      <c r="X24" s="637"/>
      <c r="Y24" s="638"/>
      <c r="Z24" s="639">
        <v>9.4</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1554306</v>
      </c>
      <c r="CS24" s="626"/>
      <c r="CT24" s="626"/>
      <c r="CU24" s="626"/>
      <c r="CV24" s="626"/>
      <c r="CW24" s="626"/>
      <c r="CX24" s="626"/>
      <c r="CY24" s="627"/>
      <c r="CZ24" s="630">
        <v>13.2</v>
      </c>
      <c r="DA24" s="631"/>
      <c r="DB24" s="631"/>
      <c r="DC24" s="647"/>
      <c r="DD24" s="668">
        <v>685405</v>
      </c>
      <c r="DE24" s="626"/>
      <c r="DF24" s="626"/>
      <c r="DG24" s="626"/>
      <c r="DH24" s="626"/>
      <c r="DI24" s="626"/>
      <c r="DJ24" s="626"/>
      <c r="DK24" s="627"/>
      <c r="DL24" s="668">
        <v>595227</v>
      </c>
      <c r="DM24" s="626"/>
      <c r="DN24" s="626"/>
      <c r="DO24" s="626"/>
      <c r="DP24" s="626"/>
      <c r="DQ24" s="626"/>
      <c r="DR24" s="626"/>
      <c r="DS24" s="626"/>
      <c r="DT24" s="626"/>
      <c r="DU24" s="626"/>
      <c r="DV24" s="627"/>
      <c r="DW24" s="630">
        <v>18.8</v>
      </c>
      <c r="DX24" s="631"/>
      <c r="DY24" s="631"/>
      <c r="DZ24" s="631"/>
      <c r="EA24" s="631"/>
      <c r="EB24" s="631"/>
      <c r="EC24" s="632"/>
    </row>
    <row r="25" spans="2:133" ht="11.25" customHeight="1" x14ac:dyDescent="0.2">
      <c r="B25" s="633" t="s">
        <v>281</v>
      </c>
      <c r="C25" s="634"/>
      <c r="D25" s="634"/>
      <c r="E25" s="634"/>
      <c r="F25" s="634"/>
      <c r="G25" s="634"/>
      <c r="H25" s="634"/>
      <c r="I25" s="634"/>
      <c r="J25" s="634"/>
      <c r="K25" s="634"/>
      <c r="L25" s="634"/>
      <c r="M25" s="634"/>
      <c r="N25" s="634"/>
      <c r="O25" s="634"/>
      <c r="P25" s="634"/>
      <c r="Q25" s="635"/>
      <c r="R25" s="636">
        <v>4556052</v>
      </c>
      <c r="S25" s="637"/>
      <c r="T25" s="637"/>
      <c r="U25" s="637"/>
      <c r="V25" s="637"/>
      <c r="W25" s="637"/>
      <c r="X25" s="637"/>
      <c r="Y25" s="638"/>
      <c r="Z25" s="639">
        <v>36.5</v>
      </c>
      <c r="AA25" s="639"/>
      <c r="AB25" s="639"/>
      <c r="AC25" s="639"/>
      <c r="AD25" s="640">
        <v>3147051</v>
      </c>
      <c r="AE25" s="640"/>
      <c r="AF25" s="640"/>
      <c r="AG25" s="640"/>
      <c r="AH25" s="640"/>
      <c r="AI25" s="640"/>
      <c r="AJ25" s="640"/>
      <c r="AK25" s="640"/>
      <c r="AL25" s="641">
        <v>99.5</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1103482</v>
      </c>
      <c r="CS25" s="657"/>
      <c r="CT25" s="657"/>
      <c r="CU25" s="657"/>
      <c r="CV25" s="657"/>
      <c r="CW25" s="657"/>
      <c r="CX25" s="657"/>
      <c r="CY25" s="658"/>
      <c r="CZ25" s="641">
        <v>9.3000000000000007</v>
      </c>
      <c r="DA25" s="669"/>
      <c r="DB25" s="669"/>
      <c r="DC25" s="671"/>
      <c r="DD25" s="645">
        <v>494899</v>
      </c>
      <c r="DE25" s="657"/>
      <c r="DF25" s="657"/>
      <c r="DG25" s="657"/>
      <c r="DH25" s="657"/>
      <c r="DI25" s="657"/>
      <c r="DJ25" s="657"/>
      <c r="DK25" s="658"/>
      <c r="DL25" s="645">
        <v>414542</v>
      </c>
      <c r="DM25" s="657"/>
      <c r="DN25" s="657"/>
      <c r="DO25" s="657"/>
      <c r="DP25" s="657"/>
      <c r="DQ25" s="657"/>
      <c r="DR25" s="657"/>
      <c r="DS25" s="657"/>
      <c r="DT25" s="657"/>
      <c r="DU25" s="657"/>
      <c r="DV25" s="658"/>
      <c r="DW25" s="641">
        <v>13.1</v>
      </c>
      <c r="DX25" s="669"/>
      <c r="DY25" s="669"/>
      <c r="DZ25" s="669"/>
      <c r="EA25" s="669"/>
      <c r="EB25" s="669"/>
      <c r="EC25" s="670"/>
    </row>
    <row r="26" spans="2:133" ht="11.25" customHeight="1" x14ac:dyDescent="0.2">
      <c r="B26" s="633" t="s">
        <v>284</v>
      </c>
      <c r="C26" s="634"/>
      <c r="D26" s="634"/>
      <c r="E26" s="634"/>
      <c r="F26" s="634"/>
      <c r="G26" s="634"/>
      <c r="H26" s="634"/>
      <c r="I26" s="634"/>
      <c r="J26" s="634"/>
      <c r="K26" s="634"/>
      <c r="L26" s="634"/>
      <c r="M26" s="634"/>
      <c r="N26" s="634"/>
      <c r="O26" s="634"/>
      <c r="P26" s="634"/>
      <c r="Q26" s="635"/>
      <c r="R26" s="636">
        <v>597</v>
      </c>
      <c r="S26" s="637"/>
      <c r="T26" s="637"/>
      <c r="U26" s="637"/>
      <c r="V26" s="637"/>
      <c r="W26" s="637"/>
      <c r="X26" s="637"/>
      <c r="Y26" s="638"/>
      <c r="Z26" s="639">
        <v>0</v>
      </c>
      <c r="AA26" s="639"/>
      <c r="AB26" s="639"/>
      <c r="AC26" s="639"/>
      <c r="AD26" s="640">
        <v>597</v>
      </c>
      <c r="AE26" s="640"/>
      <c r="AF26" s="640"/>
      <c r="AG26" s="640"/>
      <c r="AH26" s="640"/>
      <c r="AI26" s="640"/>
      <c r="AJ26" s="640"/>
      <c r="AK26" s="640"/>
      <c r="AL26" s="641">
        <v>0</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755972</v>
      </c>
      <c r="CS26" s="637"/>
      <c r="CT26" s="637"/>
      <c r="CU26" s="637"/>
      <c r="CV26" s="637"/>
      <c r="CW26" s="637"/>
      <c r="CX26" s="637"/>
      <c r="CY26" s="638"/>
      <c r="CZ26" s="641">
        <v>6.4</v>
      </c>
      <c r="DA26" s="669"/>
      <c r="DB26" s="669"/>
      <c r="DC26" s="671"/>
      <c r="DD26" s="645">
        <v>252124</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2">
      <c r="B27" s="633" t="s">
        <v>287</v>
      </c>
      <c r="C27" s="634"/>
      <c r="D27" s="634"/>
      <c r="E27" s="634"/>
      <c r="F27" s="634"/>
      <c r="G27" s="634"/>
      <c r="H27" s="634"/>
      <c r="I27" s="634"/>
      <c r="J27" s="634"/>
      <c r="K27" s="634"/>
      <c r="L27" s="634"/>
      <c r="M27" s="634"/>
      <c r="N27" s="634"/>
      <c r="O27" s="634"/>
      <c r="P27" s="634"/>
      <c r="Q27" s="635"/>
      <c r="R27" s="636">
        <v>5967</v>
      </c>
      <c r="S27" s="637"/>
      <c r="T27" s="637"/>
      <c r="U27" s="637"/>
      <c r="V27" s="637"/>
      <c r="W27" s="637"/>
      <c r="X27" s="637"/>
      <c r="Y27" s="638"/>
      <c r="Z27" s="639">
        <v>0</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1855440</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367941</v>
      </c>
      <c r="CS27" s="657"/>
      <c r="CT27" s="657"/>
      <c r="CU27" s="657"/>
      <c r="CV27" s="657"/>
      <c r="CW27" s="657"/>
      <c r="CX27" s="657"/>
      <c r="CY27" s="658"/>
      <c r="CZ27" s="641">
        <v>3.1</v>
      </c>
      <c r="DA27" s="669"/>
      <c r="DB27" s="669"/>
      <c r="DC27" s="671"/>
      <c r="DD27" s="645">
        <v>107849</v>
      </c>
      <c r="DE27" s="657"/>
      <c r="DF27" s="657"/>
      <c r="DG27" s="657"/>
      <c r="DH27" s="657"/>
      <c r="DI27" s="657"/>
      <c r="DJ27" s="657"/>
      <c r="DK27" s="658"/>
      <c r="DL27" s="645">
        <v>98028</v>
      </c>
      <c r="DM27" s="657"/>
      <c r="DN27" s="657"/>
      <c r="DO27" s="657"/>
      <c r="DP27" s="657"/>
      <c r="DQ27" s="657"/>
      <c r="DR27" s="657"/>
      <c r="DS27" s="657"/>
      <c r="DT27" s="657"/>
      <c r="DU27" s="657"/>
      <c r="DV27" s="658"/>
      <c r="DW27" s="641">
        <v>3.1</v>
      </c>
      <c r="DX27" s="669"/>
      <c r="DY27" s="669"/>
      <c r="DZ27" s="669"/>
      <c r="EA27" s="669"/>
      <c r="EB27" s="669"/>
      <c r="EC27" s="670"/>
    </row>
    <row r="28" spans="2:133" ht="11.25" customHeight="1" x14ac:dyDescent="0.2">
      <c r="B28" s="633" t="s">
        <v>290</v>
      </c>
      <c r="C28" s="634"/>
      <c r="D28" s="634"/>
      <c r="E28" s="634"/>
      <c r="F28" s="634"/>
      <c r="G28" s="634"/>
      <c r="H28" s="634"/>
      <c r="I28" s="634"/>
      <c r="J28" s="634"/>
      <c r="K28" s="634"/>
      <c r="L28" s="634"/>
      <c r="M28" s="634"/>
      <c r="N28" s="634"/>
      <c r="O28" s="634"/>
      <c r="P28" s="634"/>
      <c r="Q28" s="635"/>
      <c r="R28" s="636">
        <v>92600</v>
      </c>
      <c r="S28" s="637"/>
      <c r="T28" s="637"/>
      <c r="U28" s="637"/>
      <c r="V28" s="637"/>
      <c r="W28" s="637"/>
      <c r="X28" s="637"/>
      <c r="Y28" s="638"/>
      <c r="Z28" s="639">
        <v>0.7</v>
      </c>
      <c r="AA28" s="639"/>
      <c r="AB28" s="639"/>
      <c r="AC28" s="639"/>
      <c r="AD28" s="640">
        <v>7129</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82883</v>
      </c>
      <c r="CS28" s="637"/>
      <c r="CT28" s="637"/>
      <c r="CU28" s="637"/>
      <c r="CV28" s="637"/>
      <c r="CW28" s="637"/>
      <c r="CX28" s="637"/>
      <c r="CY28" s="638"/>
      <c r="CZ28" s="641">
        <v>0.7</v>
      </c>
      <c r="DA28" s="669"/>
      <c r="DB28" s="669"/>
      <c r="DC28" s="671"/>
      <c r="DD28" s="645">
        <v>82657</v>
      </c>
      <c r="DE28" s="637"/>
      <c r="DF28" s="637"/>
      <c r="DG28" s="637"/>
      <c r="DH28" s="637"/>
      <c r="DI28" s="637"/>
      <c r="DJ28" s="637"/>
      <c r="DK28" s="638"/>
      <c r="DL28" s="645">
        <v>82657</v>
      </c>
      <c r="DM28" s="637"/>
      <c r="DN28" s="637"/>
      <c r="DO28" s="637"/>
      <c r="DP28" s="637"/>
      <c r="DQ28" s="637"/>
      <c r="DR28" s="637"/>
      <c r="DS28" s="637"/>
      <c r="DT28" s="637"/>
      <c r="DU28" s="637"/>
      <c r="DV28" s="638"/>
      <c r="DW28" s="641">
        <v>2.6</v>
      </c>
      <c r="DX28" s="669"/>
      <c r="DY28" s="669"/>
      <c r="DZ28" s="669"/>
      <c r="EA28" s="669"/>
      <c r="EB28" s="669"/>
      <c r="EC28" s="670"/>
    </row>
    <row r="29" spans="2:133" ht="11.25" customHeight="1" x14ac:dyDescent="0.2">
      <c r="B29" s="633" t="s">
        <v>292</v>
      </c>
      <c r="C29" s="634"/>
      <c r="D29" s="634"/>
      <c r="E29" s="634"/>
      <c r="F29" s="634"/>
      <c r="G29" s="634"/>
      <c r="H29" s="634"/>
      <c r="I29" s="634"/>
      <c r="J29" s="634"/>
      <c r="K29" s="634"/>
      <c r="L29" s="634"/>
      <c r="M29" s="634"/>
      <c r="N29" s="634"/>
      <c r="O29" s="634"/>
      <c r="P29" s="634"/>
      <c r="Q29" s="635"/>
      <c r="R29" s="636">
        <v>4244</v>
      </c>
      <c r="S29" s="637"/>
      <c r="T29" s="637"/>
      <c r="U29" s="637"/>
      <c r="V29" s="637"/>
      <c r="W29" s="637"/>
      <c r="X29" s="637"/>
      <c r="Y29" s="638"/>
      <c r="Z29" s="639">
        <v>0</v>
      </c>
      <c r="AA29" s="639"/>
      <c r="AB29" s="639"/>
      <c r="AC29" s="639"/>
      <c r="AD29" s="640">
        <v>1</v>
      </c>
      <c r="AE29" s="640"/>
      <c r="AF29" s="640"/>
      <c r="AG29" s="640"/>
      <c r="AH29" s="640"/>
      <c r="AI29" s="640"/>
      <c r="AJ29" s="640"/>
      <c r="AK29" s="640"/>
      <c r="AL29" s="641">
        <v>0</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293</v>
      </c>
      <c r="CE29" s="675"/>
      <c r="CF29" s="633" t="s">
        <v>66</v>
      </c>
      <c r="CG29" s="634"/>
      <c r="CH29" s="634"/>
      <c r="CI29" s="634"/>
      <c r="CJ29" s="634"/>
      <c r="CK29" s="634"/>
      <c r="CL29" s="634"/>
      <c r="CM29" s="634"/>
      <c r="CN29" s="634"/>
      <c r="CO29" s="634"/>
      <c r="CP29" s="634"/>
      <c r="CQ29" s="635"/>
      <c r="CR29" s="636">
        <v>82883</v>
      </c>
      <c r="CS29" s="657"/>
      <c r="CT29" s="657"/>
      <c r="CU29" s="657"/>
      <c r="CV29" s="657"/>
      <c r="CW29" s="657"/>
      <c r="CX29" s="657"/>
      <c r="CY29" s="658"/>
      <c r="CZ29" s="641">
        <v>0.7</v>
      </c>
      <c r="DA29" s="669"/>
      <c r="DB29" s="669"/>
      <c r="DC29" s="671"/>
      <c r="DD29" s="645">
        <v>82657</v>
      </c>
      <c r="DE29" s="657"/>
      <c r="DF29" s="657"/>
      <c r="DG29" s="657"/>
      <c r="DH29" s="657"/>
      <c r="DI29" s="657"/>
      <c r="DJ29" s="657"/>
      <c r="DK29" s="658"/>
      <c r="DL29" s="645">
        <v>82657</v>
      </c>
      <c r="DM29" s="657"/>
      <c r="DN29" s="657"/>
      <c r="DO29" s="657"/>
      <c r="DP29" s="657"/>
      <c r="DQ29" s="657"/>
      <c r="DR29" s="657"/>
      <c r="DS29" s="657"/>
      <c r="DT29" s="657"/>
      <c r="DU29" s="657"/>
      <c r="DV29" s="658"/>
      <c r="DW29" s="641">
        <v>2.6</v>
      </c>
      <c r="DX29" s="669"/>
      <c r="DY29" s="669"/>
      <c r="DZ29" s="669"/>
      <c r="EA29" s="669"/>
      <c r="EB29" s="669"/>
      <c r="EC29" s="670"/>
    </row>
    <row r="30" spans="2:133" ht="11.25" customHeight="1" x14ac:dyDescent="0.2">
      <c r="B30" s="633" t="s">
        <v>294</v>
      </c>
      <c r="C30" s="634"/>
      <c r="D30" s="634"/>
      <c r="E30" s="634"/>
      <c r="F30" s="634"/>
      <c r="G30" s="634"/>
      <c r="H30" s="634"/>
      <c r="I30" s="634"/>
      <c r="J30" s="634"/>
      <c r="K30" s="634"/>
      <c r="L30" s="634"/>
      <c r="M30" s="634"/>
      <c r="N30" s="634"/>
      <c r="O30" s="634"/>
      <c r="P30" s="634"/>
      <c r="Q30" s="635"/>
      <c r="R30" s="636">
        <v>2744234</v>
      </c>
      <c r="S30" s="637"/>
      <c r="T30" s="637"/>
      <c r="U30" s="637"/>
      <c r="V30" s="637"/>
      <c r="W30" s="637"/>
      <c r="X30" s="637"/>
      <c r="Y30" s="638"/>
      <c r="Z30" s="639">
        <v>22</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2"/>
      <c r="BI30" s="672"/>
      <c r="BJ30" s="672"/>
      <c r="BK30" s="672"/>
      <c r="BL30" s="672"/>
      <c r="BM30" s="672"/>
      <c r="BN30" s="672"/>
      <c r="BO30" s="672"/>
      <c r="BP30" s="672"/>
      <c r="BQ30" s="673"/>
      <c r="BR30" s="618" t="s">
        <v>296</v>
      </c>
      <c r="BS30" s="672"/>
      <c r="BT30" s="672"/>
      <c r="BU30" s="672"/>
      <c r="BV30" s="672"/>
      <c r="BW30" s="672"/>
      <c r="BX30" s="672"/>
      <c r="BY30" s="672"/>
      <c r="BZ30" s="672"/>
      <c r="CA30" s="672"/>
      <c r="CB30" s="673"/>
      <c r="CD30" s="676"/>
      <c r="CE30" s="677"/>
      <c r="CF30" s="633" t="s">
        <v>297</v>
      </c>
      <c r="CG30" s="634"/>
      <c r="CH30" s="634"/>
      <c r="CI30" s="634"/>
      <c r="CJ30" s="634"/>
      <c r="CK30" s="634"/>
      <c r="CL30" s="634"/>
      <c r="CM30" s="634"/>
      <c r="CN30" s="634"/>
      <c r="CO30" s="634"/>
      <c r="CP30" s="634"/>
      <c r="CQ30" s="635"/>
      <c r="CR30" s="636">
        <v>82223</v>
      </c>
      <c r="CS30" s="637"/>
      <c r="CT30" s="637"/>
      <c r="CU30" s="637"/>
      <c r="CV30" s="637"/>
      <c r="CW30" s="637"/>
      <c r="CX30" s="637"/>
      <c r="CY30" s="638"/>
      <c r="CZ30" s="641">
        <v>0.7</v>
      </c>
      <c r="DA30" s="669"/>
      <c r="DB30" s="669"/>
      <c r="DC30" s="671"/>
      <c r="DD30" s="645">
        <v>81997</v>
      </c>
      <c r="DE30" s="637"/>
      <c r="DF30" s="637"/>
      <c r="DG30" s="637"/>
      <c r="DH30" s="637"/>
      <c r="DI30" s="637"/>
      <c r="DJ30" s="637"/>
      <c r="DK30" s="638"/>
      <c r="DL30" s="645">
        <v>81997</v>
      </c>
      <c r="DM30" s="637"/>
      <c r="DN30" s="637"/>
      <c r="DO30" s="637"/>
      <c r="DP30" s="637"/>
      <c r="DQ30" s="637"/>
      <c r="DR30" s="637"/>
      <c r="DS30" s="637"/>
      <c r="DT30" s="637"/>
      <c r="DU30" s="637"/>
      <c r="DV30" s="638"/>
      <c r="DW30" s="641">
        <v>2.6</v>
      </c>
      <c r="DX30" s="669"/>
      <c r="DY30" s="669"/>
      <c r="DZ30" s="669"/>
      <c r="EA30" s="669"/>
      <c r="EB30" s="669"/>
      <c r="EC30" s="670"/>
    </row>
    <row r="31" spans="2:133" ht="11.25" customHeight="1" x14ac:dyDescent="0.2">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299</v>
      </c>
      <c r="AQ31" s="685"/>
      <c r="AR31" s="685"/>
      <c r="AS31" s="685"/>
      <c r="AT31" s="690" t="s">
        <v>300</v>
      </c>
      <c r="AU31" s="200"/>
      <c r="AV31" s="200"/>
      <c r="AW31" s="200"/>
      <c r="AX31" s="622" t="s">
        <v>178</v>
      </c>
      <c r="AY31" s="623"/>
      <c r="AZ31" s="623"/>
      <c r="BA31" s="623"/>
      <c r="BB31" s="623"/>
      <c r="BC31" s="623"/>
      <c r="BD31" s="623"/>
      <c r="BE31" s="623"/>
      <c r="BF31" s="624"/>
      <c r="BG31" s="683">
        <v>98.6</v>
      </c>
      <c r="BH31" s="680"/>
      <c r="BI31" s="680"/>
      <c r="BJ31" s="680"/>
      <c r="BK31" s="680"/>
      <c r="BL31" s="680"/>
      <c r="BM31" s="631">
        <v>98</v>
      </c>
      <c r="BN31" s="680"/>
      <c r="BO31" s="680"/>
      <c r="BP31" s="680"/>
      <c r="BQ31" s="681"/>
      <c r="BR31" s="683">
        <v>99.8</v>
      </c>
      <c r="BS31" s="680"/>
      <c r="BT31" s="680"/>
      <c r="BU31" s="680"/>
      <c r="BV31" s="680"/>
      <c r="BW31" s="680"/>
      <c r="BX31" s="631">
        <v>99</v>
      </c>
      <c r="BY31" s="680"/>
      <c r="BZ31" s="680"/>
      <c r="CA31" s="680"/>
      <c r="CB31" s="681"/>
      <c r="CD31" s="676"/>
      <c r="CE31" s="677"/>
      <c r="CF31" s="633" t="s">
        <v>301</v>
      </c>
      <c r="CG31" s="634"/>
      <c r="CH31" s="634"/>
      <c r="CI31" s="634"/>
      <c r="CJ31" s="634"/>
      <c r="CK31" s="634"/>
      <c r="CL31" s="634"/>
      <c r="CM31" s="634"/>
      <c r="CN31" s="634"/>
      <c r="CO31" s="634"/>
      <c r="CP31" s="634"/>
      <c r="CQ31" s="635"/>
      <c r="CR31" s="636">
        <v>660</v>
      </c>
      <c r="CS31" s="657"/>
      <c r="CT31" s="657"/>
      <c r="CU31" s="657"/>
      <c r="CV31" s="657"/>
      <c r="CW31" s="657"/>
      <c r="CX31" s="657"/>
      <c r="CY31" s="658"/>
      <c r="CZ31" s="641">
        <v>0</v>
      </c>
      <c r="DA31" s="669"/>
      <c r="DB31" s="669"/>
      <c r="DC31" s="671"/>
      <c r="DD31" s="645">
        <v>660</v>
      </c>
      <c r="DE31" s="657"/>
      <c r="DF31" s="657"/>
      <c r="DG31" s="657"/>
      <c r="DH31" s="657"/>
      <c r="DI31" s="657"/>
      <c r="DJ31" s="657"/>
      <c r="DK31" s="658"/>
      <c r="DL31" s="645">
        <v>660</v>
      </c>
      <c r="DM31" s="657"/>
      <c r="DN31" s="657"/>
      <c r="DO31" s="657"/>
      <c r="DP31" s="657"/>
      <c r="DQ31" s="657"/>
      <c r="DR31" s="657"/>
      <c r="DS31" s="657"/>
      <c r="DT31" s="657"/>
      <c r="DU31" s="657"/>
      <c r="DV31" s="658"/>
      <c r="DW31" s="641">
        <v>0</v>
      </c>
      <c r="DX31" s="669"/>
      <c r="DY31" s="669"/>
      <c r="DZ31" s="669"/>
      <c r="EA31" s="669"/>
      <c r="EB31" s="669"/>
      <c r="EC31" s="670"/>
    </row>
    <row r="32" spans="2:133" ht="11.25" customHeight="1" x14ac:dyDescent="0.2">
      <c r="B32" s="633" t="s">
        <v>302</v>
      </c>
      <c r="C32" s="634"/>
      <c r="D32" s="634"/>
      <c r="E32" s="634"/>
      <c r="F32" s="634"/>
      <c r="G32" s="634"/>
      <c r="H32" s="634"/>
      <c r="I32" s="634"/>
      <c r="J32" s="634"/>
      <c r="K32" s="634"/>
      <c r="L32" s="634"/>
      <c r="M32" s="634"/>
      <c r="N32" s="634"/>
      <c r="O32" s="634"/>
      <c r="P32" s="634"/>
      <c r="Q32" s="635"/>
      <c r="R32" s="636">
        <v>353771</v>
      </c>
      <c r="S32" s="637"/>
      <c r="T32" s="637"/>
      <c r="U32" s="637"/>
      <c r="V32" s="637"/>
      <c r="W32" s="637"/>
      <c r="X32" s="637"/>
      <c r="Y32" s="638"/>
      <c r="Z32" s="639">
        <v>2.8</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303</v>
      </c>
      <c r="AX32" s="633" t="s">
        <v>304</v>
      </c>
      <c r="AY32" s="634"/>
      <c r="AZ32" s="634"/>
      <c r="BA32" s="634"/>
      <c r="BB32" s="634"/>
      <c r="BC32" s="634"/>
      <c r="BD32" s="634"/>
      <c r="BE32" s="634"/>
      <c r="BF32" s="635"/>
      <c r="BG32" s="693">
        <v>94.3</v>
      </c>
      <c r="BH32" s="657"/>
      <c r="BI32" s="657"/>
      <c r="BJ32" s="657"/>
      <c r="BK32" s="657"/>
      <c r="BL32" s="657"/>
      <c r="BM32" s="642">
        <v>92.3</v>
      </c>
      <c r="BN32" s="657"/>
      <c r="BO32" s="657"/>
      <c r="BP32" s="657"/>
      <c r="BQ32" s="682"/>
      <c r="BR32" s="693">
        <v>99.4</v>
      </c>
      <c r="BS32" s="657"/>
      <c r="BT32" s="657"/>
      <c r="BU32" s="657"/>
      <c r="BV32" s="657"/>
      <c r="BW32" s="657"/>
      <c r="BX32" s="642">
        <v>97.1</v>
      </c>
      <c r="BY32" s="657"/>
      <c r="BZ32" s="657"/>
      <c r="CA32" s="657"/>
      <c r="CB32" s="682"/>
      <c r="CD32" s="678"/>
      <c r="CE32" s="679"/>
      <c r="CF32" s="633" t="s">
        <v>305</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9"/>
      <c r="DB32" s="669"/>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9"/>
      <c r="DY32" s="669"/>
      <c r="DZ32" s="669"/>
      <c r="EA32" s="669"/>
      <c r="EB32" s="669"/>
      <c r="EC32" s="670"/>
    </row>
    <row r="33" spans="2:133" ht="11.25" customHeight="1" x14ac:dyDescent="0.2">
      <c r="B33" s="633" t="s">
        <v>306</v>
      </c>
      <c r="C33" s="634"/>
      <c r="D33" s="634"/>
      <c r="E33" s="634"/>
      <c r="F33" s="634"/>
      <c r="G33" s="634"/>
      <c r="H33" s="634"/>
      <c r="I33" s="634"/>
      <c r="J33" s="634"/>
      <c r="K33" s="634"/>
      <c r="L33" s="634"/>
      <c r="M33" s="634"/>
      <c r="N33" s="634"/>
      <c r="O33" s="634"/>
      <c r="P33" s="634"/>
      <c r="Q33" s="635"/>
      <c r="R33" s="636">
        <v>40068</v>
      </c>
      <c r="S33" s="637"/>
      <c r="T33" s="637"/>
      <c r="U33" s="637"/>
      <c r="V33" s="637"/>
      <c r="W33" s="637"/>
      <c r="X33" s="637"/>
      <c r="Y33" s="638"/>
      <c r="Z33" s="639">
        <v>0.3</v>
      </c>
      <c r="AA33" s="639"/>
      <c r="AB33" s="639"/>
      <c r="AC33" s="639"/>
      <c r="AD33" s="640">
        <v>7615</v>
      </c>
      <c r="AE33" s="640"/>
      <c r="AF33" s="640"/>
      <c r="AG33" s="640"/>
      <c r="AH33" s="640"/>
      <c r="AI33" s="640"/>
      <c r="AJ33" s="640"/>
      <c r="AK33" s="640"/>
      <c r="AL33" s="641">
        <v>0.2</v>
      </c>
      <c r="AM33" s="642"/>
      <c r="AN33" s="642"/>
      <c r="AO33" s="643"/>
      <c r="AP33" s="688"/>
      <c r="AQ33" s="689"/>
      <c r="AR33" s="689"/>
      <c r="AS33" s="689"/>
      <c r="AT33" s="692"/>
      <c r="AU33" s="201"/>
      <c r="AV33" s="201"/>
      <c r="AW33" s="201"/>
      <c r="AX33" s="659" t="s">
        <v>307</v>
      </c>
      <c r="AY33" s="660"/>
      <c r="AZ33" s="660"/>
      <c r="BA33" s="660"/>
      <c r="BB33" s="660"/>
      <c r="BC33" s="660"/>
      <c r="BD33" s="660"/>
      <c r="BE33" s="660"/>
      <c r="BF33" s="661"/>
      <c r="BG33" s="694">
        <v>99.9</v>
      </c>
      <c r="BH33" s="695"/>
      <c r="BI33" s="695"/>
      <c r="BJ33" s="695"/>
      <c r="BK33" s="695"/>
      <c r="BL33" s="695"/>
      <c r="BM33" s="696">
        <v>99.7</v>
      </c>
      <c r="BN33" s="695"/>
      <c r="BO33" s="695"/>
      <c r="BP33" s="695"/>
      <c r="BQ33" s="697"/>
      <c r="BR33" s="694">
        <v>99.9</v>
      </c>
      <c r="BS33" s="695"/>
      <c r="BT33" s="695"/>
      <c r="BU33" s="695"/>
      <c r="BV33" s="695"/>
      <c r="BW33" s="695"/>
      <c r="BX33" s="696">
        <v>99.7</v>
      </c>
      <c r="BY33" s="695"/>
      <c r="BZ33" s="695"/>
      <c r="CA33" s="695"/>
      <c r="CB33" s="697"/>
      <c r="CD33" s="633" t="s">
        <v>308</v>
      </c>
      <c r="CE33" s="634"/>
      <c r="CF33" s="634"/>
      <c r="CG33" s="634"/>
      <c r="CH33" s="634"/>
      <c r="CI33" s="634"/>
      <c r="CJ33" s="634"/>
      <c r="CK33" s="634"/>
      <c r="CL33" s="634"/>
      <c r="CM33" s="634"/>
      <c r="CN33" s="634"/>
      <c r="CO33" s="634"/>
      <c r="CP33" s="634"/>
      <c r="CQ33" s="635"/>
      <c r="CR33" s="636">
        <v>6884187</v>
      </c>
      <c r="CS33" s="657"/>
      <c r="CT33" s="657"/>
      <c r="CU33" s="657"/>
      <c r="CV33" s="657"/>
      <c r="CW33" s="657"/>
      <c r="CX33" s="657"/>
      <c r="CY33" s="658"/>
      <c r="CZ33" s="641">
        <v>58.3</v>
      </c>
      <c r="DA33" s="669"/>
      <c r="DB33" s="669"/>
      <c r="DC33" s="671"/>
      <c r="DD33" s="645">
        <v>4402523</v>
      </c>
      <c r="DE33" s="657"/>
      <c r="DF33" s="657"/>
      <c r="DG33" s="657"/>
      <c r="DH33" s="657"/>
      <c r="DI33" s="657"/>
      <c r="DJ33" s="657"/>
      <c r="DK33" s="658"/>
      <c r="DL33" s="645">
        <v>1655514</v>
      </c>
      <c r="DM33" s="657"/>
      <c r="DN33" s="657"/>
      <c r="DO33" s="657"/>
      <c r="DP33" s="657"/>
      <c r="DQ33" s="657"/>
      <c r="DR33" s="657"/>
      <c r="DS33" s="657"/>
      <c r="DT33" s="657"/>
      <c r="DU33" s="657"/>
      <c r="DV33" s="658"/>
      <c r="DW33" s="641">
        <v>52.3</v>
      </c>
      <c r="DX33" s="669"/>
      <c r="DY33" s="669"/>
      <c r="DZ33" s="669"/>
      <c r="EA33" s="669"/>
      <c r="EB33" s="669"/>
      <c r="EC33" s="670"/>
    </row>
    <row r="34" spans="2:133" ht="11.25" customHeight="1" x14ac:dyDescent="0.2">
      <c r="B34" s="633" t="s">
        <v>309</v>
      </c>
      <c r="C34" s="634"/>
      <c r="D34" s="634"/>
      <c r="E34" s="634"/>
      <c r="F34" s="634"/>
      <c r="G34" s="634"/>
      <c r="H34" s="634"/>
      <c r="I34" s="634"/>
      <c r="J34" s="634"/>
      <c r="K34" s="634"/>
      <c r="L34" s="634"/>
      <c r="M34" s="634"/>
      <c r="N34" s="634"/>
      <c r="O34" s="634"/>
      <c r="P34" s="634"/>
      <c r="Q34" s="635"/>
      <c r="R34" s="636">
        <v>79627</v>
      </c>
      <c r="S34" s="637"/>
      <c r="T34" s="637"/>
      <c r="U34" s="637"/>
      <c r="V34" s="637"/>
      <c r="W34" s="637"/>
      <c r="X34" s="637"/>
      <c r="Y34" s="638"/>
      <c r="Z34" s="639">
        <v>0.6</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2038377</v>
      </c>
      <c r="CS34" s="637"/>
      <c r="CT34" s="637"/>
      <c r="CU34" s="637"/>
      <c r="CV34" s="637"/>
      <c r="CW34" s="637"/>
      <c r="CX34" s="637"/>
      <c r="CY34" s="638"/>
      <c r="CZ34" s="641">
        <v>17.2</v>
      </c>
      <c r="DA34" s="669"/>
      <c r="DB34" s="669"/>
      <c r="DC34" s="671"/>
      <c r="DD34" s="645">
        <v>1320607</v>
      </c>
      <c r="DE34" s="637"/>
      <c r="DF34" s="637"/>
      <c r="DG34" s="637"/>
      <c r="DH34" s="637"/>
      <c r="DI34" s="637"/>
      <c r="DJ34" s="637"/>
      <c r="DK34" s="638"/>
      <c r="DL34" s="645">
        <v>772355</v>
      </c>
      <c r="DM34" s="637"/>
      <c r="DN34" s="637"/>
      <c r="DO34" s="637"/>
      <c r="DP34" s="637"/>
      <c r="DQ34" s="637"/>
      <c r="DR34" s="637"/>
      <c r="DS34" s="637"/>
      <c r="DT34" s="637"/>
      <c r="DU34" s="637"/>
      <c r="DV34" s="638"/>
      <c r="DW34" s="641">
        <v>24.4</v>
      </c>
      <c r="DX34" s="669"/>
      <c r="DY34" s="669"/>
      <c r="DZ34" s="669"/>
      <c r="EA34" s="669"/>
      <c r="EB34" s="669"/>
      <c r="EC34" s="670"/>
    </row>
    <row r="35" spans="2:133" ht="11.25" customHeight="1" x14ac:dyDescent="0.2">
      <c r="B35" s="633" t="s">
        <v>311</v>
      </c>
      <c r="C35" s="634"/>
      <c r="D35" s="634"/>
      <c r="E35" s="634"/>
      <c r="F35" s="634"/>
      <c r="G35" s="634"/>
      <c r="H35" s="634"/>
      <c r="I35" s="634"/>
      <c r="J35" s="634"/>
      <c r="K35" s="634"/>
      <c r="L35" s="634"/>
      <c r="M35" s="634"/>
      <c r="N35" s="634"/>
      <c r="O35" s="634"/>
      <c r="P35" s="634"/>
      <c r="Q35" s="635"/>
      <c r="R35" s="636">
        <v>2475994</v>
      </c>
      <c r="S35" s="637"/>
      <c r="T35" s="637"/>
      <c r="U35" s="637"/>
      <c r="V35" s="637"/>
      <c r="W35" s="637"/>
      <c r="X35" s="637"/>
      <c r="Y35" s="638"/>
      <c r="Z35" s="639">
        <v>19.899999999999999</v>
      </c>
      <c r="AA35" s="639"/>
      <c r="AB35" s="639"/>
      <c r="AC35" s="639"/>
      <c r="AD35" s="640" t="s">
        <v>122</v>
      </c>
      <c r="AE35" s="640"/>
      <c r="AF35" s="640"/>
      <c r="AG35" s="640"/>
      <c r="AH35" s="640"/>
      <c r="AI35" s="640"/>
      <c r="AJ35" s="640"/>
      <c r="AK35" s="640"/>
      <c r="AL35" s="641" t="s">
        <v>122</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395030</v>
      </c>
      <c r="CS35" s="657"/>
      <c r="CT35" s="657"/>
      <c r="CU35" s="657"/>
      <c r="CV35" s="657"/>
      <c r="CW35" s="657"/>
      <c r="CX35" s="657"/>
      <c r="CY35" s="658"/>
      <c r="CZ35" s="641">
        <v>3.3</v>
      </c>
      <c r="DA35" s="669"/>
      <c r="DB35" s="669"/>
      <c r="DC35" s="671"/>
      <c r="DD35" s="645">
        <v>241165</v>
      </c>
      <c r="DE35" s="657"/>
      <c r="DF35" s="657"/>
      <c r="DG35" s="657"/>
      <c r="DH35" s="657"/>
      <c r="DI35" s="657"/>
      <c r="DJ35" s="657"/>
      <c r="DK35" s="658"/>
      <c r="DL35" s="645">
        <v>145645</v>
      </c>
      <c r="DM35" s="657"/>
      <c r="DN35" s="657"/>
      <c r="DO35" s="657"/>
      <c r="DP35" s="657"/>
      <c r="DQ35" s="657"/>
      <c r="DR35" s="657"/>
      <c r="DS35" s="657"/>
      <c r="DT35" s="657"/>
      <c r="DU35" s="657"/>
      <c r="DV35" s="658"/>
      <c r="DW35" s="641">
        <v>4.5999999999999996</v>
      </c>
      <c r="DX35" s="669"/>
      <c r="DY35" s="669"/>
      <c r="DZ35" s="669"/>
      <c r="EA35" s="669"/>
      <c r="EB35" s="669"/>
      <c r="EC35" s="670"/>
    </row>
    <row r="36" spans="2:133" ht="11.25" customHeight="1" x14ac:dyDescent="0.2">
      <c r="B36" s="633" t="s">
        <v>315</v>
      </c>
      <c r="C36" s="634"/>
      <c r="D36" s="634"/>
      <c r="E36" s="634"/>
      <c r="F36" s="634"/>
      <c r="G36" s="634"/>
      <c r="H36" s="634"/>
      <c r="I36" s="634"/>
      <c r="J36" s="634"/>
      <c r="K36" s="634"/>
      <c r="L36" s="634"/>
      <c r="M36" s="634"/>
      <c r="N36" s="634"/>
      <c r="O36" s="634"/>
      <c r="P36" s="634"/>
      <c r="Q36" s="635"/>
      <c r="R36" s="636">
        <v>1175924</v>
      </c>
      <c r="S36" s="637"/>
      <c r="T36" s="637"/>
      <c r="U36" s="637"/>
      <c r="V36" s="637"/>
      <c r="W36" s="637"/>
      <c r="X36" s="637"/>
      <c r="Y36" s="638"/>
      <c r="Z36" s="639">
        <v>9.4</v>
      </c>
      <c r="AA36" s="639"/>
      <c r="AB36" s="639"/>
      <c r="AC36" s="639"/>
      <c r="AD36" s="640" t="s">
        <v>122</v>
      </c>
      <c r="AE36" s="640"/>
      <c r="AF36" s="640"/>
      <c r="AG36" s="640"/>
      <c r="AH36" s="640"/>
      <c r="AI36" s="640"/>
      <c r="AJ36" s="640"/>
      <c r="AK36" s="640"/>
      <c r="AL36" s="641" t="s">
        <v>122</v>
      </c>
      <c r="AM36" s="642"/>
      <c r="AN36" s="642"/>
      <c r="AO36" s="643"/>
      <c r="AP36" s="204"/>
      <c r="AQ36" s="702" t="s">
        <v>316</v>
      </c>
      <c r="AR36" s="703"/>
      <c r="AS36" s="703"/>
      <c r="AT36" s="703"/>
      <c r="AU36" s="703"/>
      <c r="AV36" s="703"/>
      <c r="AW36" s="703"/>
      <c r="AX36" s="703"/>
      <c r="AY36" s="704"/>
      <c r="AZ36" s="625">
        <v>769477</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128862</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1823075</v>
      </c>
      <c r="CS36" s="637"/>
      <c r="CT36" s="637"/>
      <c r="CU36" s="637"/>
      <c r="CV36" s="637"/>
      <c r="CW36" s="637"/>
      <c r="CX36" s="637"/>
      <c r="CY36" s="638"/>
      <c r="CZ36" s="641">
        <v>15.4</v>
      </c>
      <c r="DA36" s="669"/>
      <c r="DB36" s="669"/>
      <c r="DC36" s="671"/>
      <c r="DD36" s="645">
        <v>1378628</v>
      </c>
      <c r="DE36" s="637"/>
      <c r="DF36" s="637"/>
      <c r="DG36" s="637"/>
      <c r="DH36" s="637"/>
      <c r="DI36" s="637"/>
      <c r="DJ36" s="637"/>
      <c r="DK36" s="638"/>
      <c r="DL36" s="645">
        <v>467840</v>
      </c>
      <c r="DM36" s="637"/>
      <c r="DN36" s="637"/>
      <c r="DO36" s="637"/>
      <c r="DP36" s="637"/>
      <c r="DQ36" s="637"/>
      <c r="DR36" s="637"/>
      <c r="DS36" s="637"/>
      <c r="DT36" s="637"/>
      <c r="DU36" s="637"/>
      <c r="DV36" s="638"/>
      <c r="DW36" s="641">
        <v>14.8</v>
      </c>
      <c r="DX36" s="669"/>
      <c r="DY36" s="669"/>
      <c r="DZ36" s="669"/>
      <c r="EA36" s="669"/>
      <c r="EB36" s="669"/>
      <c r="EC36" s="670"/>
    </row>
    <row r="37" spans="2:133" ht="11.25" customHeight="1" x14ac:dyDescent="0.2">
      <c r="B37" s="633" t="s">
        <v>319</v>
      </c>
      <c r="C37" s="634"/>
      <c r="D37" s="634"/>
      <c r="E37" s="634"/>
      <c r="F37" s="634"/>
      <c r="G37" s="634"/>
      <c r="H37" s="634"/>
      <c r="I37" s="634"/>
      <c r="J37" s="634"/>
      <c r="K37" s="634"/>
      <c r="L37" s="634"/>
      <c r="M37" s="634"/>
      <c r="N37" s="634"/>
      <c r="O37" s="634"/>
      <c r="P37" s="634"/>
      <c r="Q37" s="635"/>
      <c r="R37" s="636">
        <v>936445</v>
      </c>
      <c r="S37" s="637"/>
      <c r="T37" s="637"/>
      <c r="U37" s="637"/>
      <c r="V37" s="637"/>
      <c r="W37" s="637"/>
      <c r="X37" s="637"/>
      <c r="Y37" s="638"/>
      <c r="Z37" s="639">
        <v>7.5</v>
      </c>
      <c r="AA37" s="639"/>
      <c r="AB37" s="639"/>
      <c r="AC37" s="639"/>
      <c r="AD37" s="640">
        <v>1923</v>
      </c>
      <c r="AE37" s="640"/>
      <c r="AF37" s="640"/>
      <c r="AG37" s="640"/>
      <c r="AH37" s="640"/>
      <c r="AI37" s="640"/>
      <c r="AJ37" s="640"/>
      <c r="AK37" s="640"/>
      <c r="AL37" s="641">
        <v>0.1</v>
      </c>
      <c r="AM37" s="642"/>
      <c r="AN37" s="642"/>
      <c r="AO37" s="643"/>
      <c r="AQ37" s="699" t="s">
        <v>320</v>
      </c>
      <c r="AR37" s="700"/>
      <c r="AS37" s="700"/>
      <c r="AT37" s="700"/>
      <c r="AU37" s="700"/>
      <c r="AV37" s="700"/>
      <c r="AW37" s="700"/>
      <c r="AX37" s="700"/>
      <c r="AY37" s="701"/>
      <c r="AZ37" s="636">
        <v>345519</v>
      </c>
      <c r="BA37" s="637"/>
      <c r="BB37" s="637"/>
      <c r="BC37" s="637"/>
      <c r="BD37" s="657"/>
      <c r="BE37" s="657"/>
      <c r="BF37" s="682"/>
      <c r="BG37" s="633" t="s">
        <v>321</v>
      </c>
      <c r="BH37" s="634"/>
      <c r="BI37" s="634"/>
      <c r="BJ37" s="634"/>
      <c r="BK37" s="634"/>
      <c r="BL37" s="634"/>
      <c r="BM37" s="634"/>
      <c r="BN37" s="634"/>
      <c r="BO37" s="634"/>
      <c r="BP37" s="634"/>
      <c r="BQ37" s="634"/>
      <c r="BR37" s="634"/>
      <c r="BS37" s="634"/>
      <c r="BT37" s="634"/>
      <c r="BU37" s="635"/>
      <c r="BV37" s="636">
        <v>111514</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530560</v>
      </c>
      <c r="CS37" s="657"/>
      <c r="CT37" s="657"/>
      <c r="CU37" s="657"/>
      <c r="CV37" s="657"/>
      <c r="CW37" s="657"/>
      <c r="CX37" s="657"/>
      <c r="CY37" s="658"/>
      <c r="CZ37" s="641">
        <v>4.5</v>
      </c>
      <c r="DA37" s="669"/>
      <c r="DB37" s="669"/>
      <c r="DC37" s="671"/>
      <c r="DD37" s="645">
        <v>450560</v>
      </c>
      <c r="DE37" s="657"/>
      <c r="DF37" s="657"/>
      <c r="DG37" s="657"/>
      <c r="DH37" s="657"/>
      <c r="DI37" s="657"/>
      <c r="DJ37" s="657"/>
      <c r="DK37" s="658"/>
      <c r="DL37" s="645">
        <v>162602</v>
      </c>
      <c r="DM37" s="657"/>
      <c r="DN37" s="657"/>
      <c r="DO37" s="657"/>
      <c r="DP37" s="657"/>
      <c r="DQ37" s="657"/>
      <c r="DR37" s="657"/>
      <c r="DS37" s="657"/>
      <c r="DT37" s="657"/>
      <c r="DU37" s="657"/>
      <c r="DV37" s="658"/>
      <c r="DW37" s="641">
        <v>5.0999999999999996</v>
      </c>
      <c r="DX37" s="669"/>
      <c r="DY37" s="669"/>
      <c r="DZ37" s="669"/>
      <c r="EA37" s="669"/>
      <c r="EB37" s="669"/>
      <c r="EC37" s="670"/>
    </row>
    <row r="38" spans="2:133" ht="11.25" customHeight="1" x14ac:dyDescent="0.2">
      <c r="B38" s="633" t="s">
        <v>323</v>
      </c>
      <c r="C38" s="634"/>
      <c r="D38" s="634"/>
      <c r="E38" s="634"/>
      <c r="F38" s="634"/>
      <c r="G38" s="634"/>
      <c r="H38" s="634"/>
      <c r="I38" s="634"/>
      <c r="J38" s="634"/>
      <c r="K38" s="634"/>
      <c r="L38" s="634"/>
      <c r="M38" s="634"/>
      <c r="N38" s="634"/>
      <c r="O38" s="634"/>
      <c r="P38" s="634"/>
      <c r="Q38" s="635"/>
      <c r="R38" s="636" t="s">
        <v>122</v>
      </c>
      <c r="S38" s="637"/>
      <c r="T38" s="637"/>
      <c r="U38" s="637"/>
      <c r="V38" s="637"/>
      <c r="W38" s="637"/>
      <c r="X38" s="637"/>
      <c r="Y38" s="638"/>
      <c r="Z38" s="639" t="s">
        <v>122</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40111</v>
      </c>
      <c r="BA38" s="637"/>
      <c r="BB38" s="637"/>
      <c r="BC38" s="637"/>
      <c r="BD38" s="657"/>
      <c r="BE38" s="657"/>
      <c r="BF38" s="682"/>
      <c r="BG38" s="633" t="s">
        <v>325</v>
      </c>
      <c r="BH38" s="634"/>
      <c r="BI38" s="634"/>
      <c r="BJ38" s="634"/>
      <c r="BK38" s="634"/>
      <c r="BL38" s="634"/>
      <c r="BM38" s="634"/>
      <c r="BN38" s="634"/>
      <c r="BO38" s="634"/>
      <c r="BP38" s="634"/>
      <c r="BQ38" s="634"/>
      <c r="BR38" s="634"/>
      <c r="BS38" s="634"/>
      <c r="BT38" s="634"/>
      <c r="BU38" s="635"/>
      <c r="BV38" s="636">
        <v>1121</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375384</v>
      </c>
      <c r="CS38" s="637"/>
      <c r="CT38" s="637"/>
      <c r="CU38" s="637"/>
      <c r="CV38" s="637"/>
      <c r="CW38" s="637"/>
      <c r="CX38" s="637"/>
      <c r="CY38" s="638"/>
      <c r="CZ38" s="641">
        <v>3.2</v>
      </c>
      <c r="DA38" s="669"/>
      <c r="DB38" s="669"/>
      <c r="DC38" s="671"/>
      <c r="DD38" s="645">
        <v>295116</v>
      </c>
      <c r="DE38" s="637"/>
      <c r="DF38" s="637"/>
      <c r="DG38" s="637"/>
      <c r="DH38" s="637"/>
      <c r="DI38" s="637"/>
      <c r="DJ38" s="637"/>
      <c r="DK38" s="638"/>
      <c r="DL38" s="645">
        <v>269674</v>
      </c>
      <c r="DM38" s="637"/>
      <c r="DN38" s="637"/>
      <c r="DO38" s="637"/>
      <c r="DP38" s="637"/>
      <c r="DQ38" s="637"/>
      <c r="DR38" s="637"/>
      <c r="DS38" s="637"/>
      <c r="DT38" s="637"/>
      <c r="DU38" s="637"/>
      <c r="DV38" s="638"/>
      <c r="DW38" s="641">
        <v>8.5</v>
      </c>
      <c r="DX38" s="669"/>
      <c r="DY38" s="669"/>
      <c r="DZ38" s="669"/>
      <c r="EA38" s="669"/>
      <c r="EB38" s="669"/>
      <c r="EC38" s="670"/>
    </row>
    <row r="39" spans="2:133" ht="11.25" customHeight="1" x14ac:dyDescent="0.2">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v>8463</v>
      </c>
      <c r="BA39" s="637"/>
      <c r="BB39" s="637"/>
      <c r="BC39" s="637"/>
      <c r="BD39" s="657"/>
      <c r="BE39" s="657"/>
      <c r="BF39" s="682"/>
      <c r="BG39" s="633" t="s">
        <v>329</v>
      </c>
      <c r="BH39" s="634"/>
      <c r="BI39" s="634"/>
      <c r="BJ39" s="634"/>
      <c r="BK39" s="634"/>
      <c r="BL39" s="634"/>
      <c r="BM39" s="634"/>
      <c r="BN39" s="634"/>
      <c r="BO39" s="634"/>
      <c r="BP39" s="634"/>
      <c r="BQ39" s="634"/>
      <c r="BR39" s="634"/>
      <c r="BS39" s="634"/>
      <c r="BT39" s="634"/>
      <c r="BU39" s="635"/>
      <c r="BV39" s="636">
        <v>1707</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2222071</v>
      </c>
      <c r="CS39" s="657"/>
      <c r="CT39" s="657"/>
      <c r="CU39" s="657"/>
      <c r="CV39" s="657"/>
      <c r="CW39" s="657"/>
      <c r="CX39" s="657"/>
      <c r="CY39" s="658"/>
      <c r="CZ39" s="641">
        <v>18.8</v>
      </c>
      <c r="DA39" s="669"/>
      <c r="DB39" s="669"/>
      <c r="DC39" s="671"/>
      <c r="DD39" s="645">
        <v>1166757</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2">
      <c r="B40" s="633" t="s">
        <v>331</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v>1135</v>
      </c>
      <c r="BA40" s="637"/>
      <c r="BB40" s="637"/>
      <c r="BC40" s="637"/>
      <c r="BD40" s="657"/>
      <c r="BE40" s="657"/>
      <c r="BF40" s="682"/>
      <c r="BG40" s="686" t="s">
        <v>333</v>
      </c>
      <c r="BH40" s="687"/>
      <c r="BI40" s="687"/>
      <c r="BJ40" s="687"/>
      <c r="BK40" s="687"/>
      <c r="BL40" s="205"/>
      <c r="BM40" s="634" t="s">
        <v>334</v>
      </c>
      <c r="BN40" s="634"/>
      <c r="BO40" s="634"/>
      <c r="BP40" s="634"/>
      <c r="BQ40" s="634"/>
      <c r="BR40" s="634"/>
      <c r="BS40" s="634"/>
      <c r="BT40" s="634"/>
      <c r="BU40" s="635"/>
      <c r="BV40" s="636">
        <v>57</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30250</v>
      </c>
      <c r="CS40" s="637"/>
      <c r="CT40" s="637"/>
      <c r="CU40" s="637"/>
      <c r="CV40" s="637"/>
      <c r="CW40" s="637"/>
      <c r="CX40" s="637"/>
      <c r="CY40" s="638"/>
      <c r="CZ40" s="641">
        <v>0.3</v>
      </c>
      <c r="DA40" s="669"/>
      <c r="DB40" s="669"/>
      <c r="DC40" s="671"/>
      <c r="DD40" s="645">
        <v>250</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9"/>
      <c r="DY40" s="669"/>
      <c r="DZ40" s="669"/>
      <c r="EA40" s="669"/>
      <c r="EB40" s="669"/>
      <c r="EC40" s="670"/>
    </row>
    <row r="41" spans="2:133" ht="11.25" customHeight="1" x14ac:dyDescent="0.2">
      <c r="B41" s="659" t="s">
        <v>336</v>
      </c>
      <c r="C41" s="660"/>
      <c r="D41" s="660"/>
      <c r="E41" s="660"/>
      <c r="F41" s="660"/>
      <c r="G41" s="660"/>
      <c r="H41" s="660"/>
      <c r="I41" s="660"/>
      <c r="J41" s="660"/>
      <c r="K41" s="660"/>
      <c r="L41" s="660"/>
      <c r="M41" s="660"/>
      <c r="N41" s="660"/>
      <c r="O41" s="660"/>
      <c r="P41" s="660"/>
      <c r="Q41" s="661"/>
      <c r="R41" s="708">
        <v>12465523</v>
      </c>
      <c r="S41" s="709"/>
      <c r="T41" s="709"/>
      <c r="U41" s="709"/>
      <c r="V41" s="709"/>
      <c r="W41" s="709"/>
      <c r="X41" s="709"/>
      <c r="Y41" s="713"/>
      <c r="Z41" s="714">
        <v>100</v>
      </c>
      <c r="AA41" s="714"/>
      <c r="AB41" s="714"/>
      <c r="AC41" s="714"/>
      <c r="AD41" s="715">
        <v>3164316</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115303</v>
      </c>
      <c r="BA41" s="637"/>
      <c r="BB41" s="637"/>
      <c r="BC41" s="637"/>
      <c r="BD41" s="657"/>
      <c r="BE41" s="657"/>
      <c r="BF41" s="682"/>
      <c r="BG41" s="686"/>
      <c r="BH41" s="687"/>
      <c r="BI41" s="687"/>
      <c r="BJ41" s="687"/>
      <c r="BK41" s="687"/>
      <c r="BL41" s="205"/>
      <c r="BM41" s="634" t="s">
        <v>338</v>
      </c>
      <c r="BN41" s="634"/>
      <c r="BO41" s="634"/>
      <c r="BP41" s="634"/>
      <c r="BQ41" s="634"/>
      <c r="BR41" s="634"/>
      <c r="BS41" s="634"/>
      <c r="BT41" s="634"/>
      <c r="BU41" s="635"/>
      <c r="BV41" s="636">
        <v>36</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340</v>
      </c>
      <c r="AR42" s="706"/>
      <c r="AS42" s="706"/>
      <c r="AT42" s="706"/>
      <c r="AU42" s="706"/>
      <c r="AV42" s="706"/>
      <c r="AW42" s="706"/>
      <c r="AX42" s="706"/>
      <c r="AY42" s="707"/>
      <c r="AZ42" s="708">
        <v>258946</v>
      </c>
      <c r="BA42" s="709"/>
      <c r="BB42" s="709"/>
      <c r="BC42" s="709"/>
      <c r="BD42" s="695"/>
      <c r="BE42" s="695"/>
      <c r="BF42" s="697"/>
      <c r="BG42" s="688"/>
      <c r="BH42" s="689"/>
      <c r="BI42" s="689"/>
      <c r="BJ42" s="689"/>
      <c r="BK42" s="689"/>
      <c r="BL42" s="206"/>
      <c r="BM42" s="660" t="s">
        <v>341</v>
      </c>
      <c r="BN42" s="660"/>
      <c r="BO42" s="660"/>
      <c r="BP42" s="660"/>
      <c r="BQ42" s="660"/>
      <c r="BR42" s="660"/>
      <c r="BS42" s="660"/>
      <c r="BT42" s="660"/>
      <c r="BU42" s="661"/>
      <c r="BV42" s="708">
        <v>491</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3379667</v>
      </c>
      <c r="CS42" s="657"/>
      <c r="CT42" s="657"/>
      <c r="CU42" s="657"/>
      <c r="CV42" s="657"/>
      <c r="CW42" s="657"/>
      <c r="CX42" s="657"/>
      <c r="CY42" s="658"/>
      <c r="CZ42" s="641">
        <v>28.6</v>
      </c>
      <c r="DA42" s="669"/>
      <c r="DB42" s="669"/>
      <c r="DC42" s="671"/>
      <c r="DD42" s="645">
        <v>902752</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343</v>
      </c>
      <c r="CD43" s="633" t="s">
        <v>344</v>
      </c>
      <c r="CE43" s="634"/>
      <c r="CF43" s="634"/>
      <c r="CG43" s="634"/>
      <c r="CH43" s="634"/>
      <c r="CI43" s="634"/>
      <c r="CJ43" s="634"/>
      <c r="CK43" s="634"/>
      <c r="CL43" s="634"/>
      <c r="CM43" s="634"/>
      <c r="CN43" s="634"/>
      <c r="CO43" s="634"/>
      <c r="CP43" s="634"/>
      <c r="CQ43" s="635"/>
      <c r="CR43" s="636">
        <v>99164</v>
      </c>
      <c r="CS43" s="657"/>
      <c r="CT43" s="657"/>
      <c r="CU43" s="657"/>
      <c r="CV43" s="657"/>
      <c r="CW43" s="657"/>
      <c r="CX43" s="657"/>
      <c r="CY43" s="658"/>
      <c r="CZ43" s="641">
        <v>0.8</v>
      </c>
      <c r="DA43" s="669"/>
      <c r="DB43" s="669"/>
      <c r="DC43" s="671"/>
      <c r="DD43" s="645">
        <v>88790</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293</v>
      </c>
      <c r="CE44" s="675"/>
      <c r="CF44" s="633" t="s">
        <v>346</v>
      </c>
      <c r="CG44" s="634"/>
      <c r="CH44" s="634"/>
      <c r="CI44" s="634"/>
      <c r="CJ44" s="634"/>
      <c r="CK44" s="634"/>
      <c r="CL44" s="634"/>
      <c r="CM44" s="634"/>
      <c r="CN44" s="634"/>
      <c r="CO44" s="634"/>
      <c r="CP44" s="634"/>
      <c r="CQ44" s="635"/>
      <c r="CR44" s="636">
        <v>3281251</v>
      </c>
      <c r="CS44" s="637"/>
      <c r="CT44" s="637"/>
      <c r="CU44" s="637"/>
      <c r="CV44" s="637"/>
      <c r="CW44" s="637"/>
      <c r="CX44" s="637"/>
      <c r="CY44" s="638"/>
      <c r="CZ44" s="641">
        <v>27.8</v>
      </c>
      <c r="DA44" s="642"/>
      <c r="DB44" s="642"/>
      <c r="DC44" s="648"/>
      <c r="DD44" s="645">
        <v>804336</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348</v>
      </c>
      <c r="CG45" s="634"/>
      <c r="CH45" s="634"/>
      <c r="CI45" s="634"/>
      <c r="CJ45" s="634"/>
      <c r="CK45" s="634"/>
      <c r="CL45" s="634"/>
      <c r="CM45" s="634"/>
      <c r="CN45" s="634"/>
      <c r="CO45" s="634"/>
      <c r="CP45" s="634"/>
      <c r="CQ45" s="635"/>
      <c r="CR45" s="636">
        <v>2625670</v>
      </c>
      <c r="CS45" s="657"/>
      <c r="CT45" s="657"/>
      <c r="CU45" s="657"/>
      <c r="CV45" s="657"/>
      <c r="CW45" s="657"/>
      <c r="CX45" s="657"/>
      <c r="CY45" s="658"/>
      <c r="CZ45" s="641">
        <v>22.2</v>
      </c>
      <c r="DA45" s="669"/>
      <c r="DB45" s="669"/>
      <c r="DC45" s="671"/>
      <c r="DD45" s="645">
        <v>345747</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6"/>
      <c r="CE46" s="677"/>
      <c r="CF46" s="633" t="s">
        <v>349</v>
      </c>
      <c r="CG46" s="634"/>
      <c r="CH46" s="634"/>
      <c r="CI46" s="634"/>
      <c r="CJ46" s="634"/>
      <c r="CK46" s="634"/>
      <c r="CL46" s="634"/>
      <c r="CM46" s="634"/>
      <c r="CN46" s="634"/>
      <c r="CO46" s="634"/>
      <c r="CP46" s="634"/>
      <c r="CQ46" s="635"/>
      <c r="CR46" s="636">
        <v>655581</v>
      </c>
      <c r="CS46" s="637"/>
      <c r="CT46" s="637"/>
      <c r="CU46" s="637"/>
      <c r="CV46" s="637"/>
      <c r="CW46" s="637"/>
      <c r="CX46" s="637"/>
      <c r="CY46" s="638"/>
      <c r="CZ46" s="641">
        <v>5.5</v>
      </c>
      <c r="DA46" s="642"/>
      <c r="DB46" s="642"/>
      <c r="DC46" s="648"/>
      <c r="DD46" s="645">
        <v>458589</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6"/>
      <c r="CE47" s="677"/>
      <c r="CF47" s="633" t="s">
        <v>350</v>
      </c>
      <c r="CG47" s="634"/>
      <c r="CH47" s="634"/>
      <c r="CI47" s="634"/>
      <c r="CJ47" s="634"/>
      <c r="CK47" s="634"/>
      <c r="CL47" s="634"/>
      <c r="CM47" s="634"/>
      <c r="CN47" s="634"/>
      <c r="CO47" s="634"/>
      <c r="CP47" s="634"/>
      <c r="CQ47" s="635"/>
      <c r="CR47" s="636">
        <v>98416</v>
      </c>
      <c r="CS47" s="657"/>
      <c r="CT47" s="657"/>
      <c r="CU47" s="657"/>
      <c r="CV47" s="657"/>
      <c r="CW47" s="657"/>
      <c r="CX47" s="657"/>
      <c r="CY47" s="658"/>
      <c r="CZ47" s="641">
        <v>0.8</v>
      </c>
      <c r="DA47" s="669"/>
      <c r="DB47" s="669"/>
      <c r="DC47" s="671"/>
      <c r="DD47" s="645">
        <v>98416</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8"/>
      <c r="CE48" s="679"/>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9" t="s">
        <v>352</v>
      </c>
      <c r="CE49" s="660"/>
      <c r="CF49" s="660"/>
      <c r="CG49" s="660"/>
      <c r="CH49" s="660"/>
      <c r="CI49" s="660"/>
      <c r="CJ49" s="660"/>
      <c r="CK49" s="660"/>
      <c r="CL49" s="660"/>
      <c r="CM49" s="660"/>
      <c r="CN49" s="660"/>
      <c r="CO49" s="660"/>
      <c r="CP49" s="660"/>
      <c r="CQ49" s="661"/>
      <c r="CR49" s="708">
        <v>11818160</v>
      </c>
      <c r="CS49" s="695"/>
      <c r="CT49" s="695"/>
      <c r="CU49" s="695"/>
      <c r="CV49" s="695"/>
      <c r="CW49" s="695"/>
      <c r="CX49" s="695"/>
      <c r="CY49" s="724"/>
      <c r="CZ49" s="716">
        <v>100</v>
      </c>
      <c r="DA49" s="725"/>
      <c r="DB49" s="725"/>
      <c r="DC49" s="726"/>
      <c r="DD49" s="727">
        <v>5990680</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rzDGtBbI1THP9rf2QAYLWBE03el77nxzrGhGiwhZ+ttyxIMdesAMxuZMWKN7rxdWNTvmKHI5Jl5i0Q3mfI3hlA==" saltValue="m0z3lAHYQi0chzlE93xB1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375</v>
      </c>
      <c r="C7" s="763"/>
      <c r="D7" s="763"/>
      <c r="E7" s="763"/>
      <c r="F7" s="763"/>
      <c r="G7" s="763"/>
      <c r="H7" s="763"/>
      <c r="I7" s="763"/>
      <c r="J7" s="763"/>
      <c r="K7" s="763"/>
      <c r="L7" s="763"/>
      <c r="M7" s="763"/>
      <c r="N7" s="763"/>
      <c r="O7" s="763"/>
      <c r="P7" s="764"/>
      <c r="Q7" s="765">
        <v>12466</v>
      </c>
      <c r="R7" s="766"/>
      <c r="S7" s="766"/>
      <c r="T7" s="766"/>
      <c r="U7" s="766"/>
      <c r="V7" s="766">
        <v>11818</v>
      </c>
      <c r="W7" s="766"/>
      <c r="X7" s="766"/>
      <c r="Y7" s="766"/>
      <c r="Z7" s="766"/>
      <c r="AA7" s="766">
        <v>647</v>
      </c>
      <c r="AB7" s="766"/>
      <c r="AC7" s="766"/>
      <c r="AD7" s="766"/>
      <c r="AE7" s="767"/>
      <c r="AF7" s="768">
        <v>364</v>
      </c>
      <c r="AG7" s="769"/>
      <c r="AH7" s="769"/>
      <c r="AI7" s="769"/>
      <c r="AJ7" s="770"/>
      <c r="AK7" s="771">
        <v>2476</v>
      </c>
      <c r="AL7" s="772"/>
      <c r="AM7" s="772"/>
      <c r="AN7" s="772"/>
      <c r="AO7" s="772"/>
      <c r="AP7" s="772">
        <v>337</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560</v>
      </c>
      <c r="BT7" s="760"/>
      <c r="BU7" s="760"/>
      <c r="BV7" s="760"/>
      <c r="BW7" s="760"/>
      <c r="BX7" s="760"/>
      <c r="BY7" s="760"/>
      <c r="BZ7" s="760"/>
      <c r="CA7" s="760"/>
      <c r="CB7" s="760"/>
      <c r="CC7" s="760"/>
      <c r="CD7" s="760"/>
      <c r="CE7" s="760"/>
      <c r="CF7" s="760"/>
      <c r="CG7" s="775"/>
      <c r="CH7" s="756">
        <v>39</v>
      </c>
      <c r="CI7" s="757"/>
      <c r="CJ7" s="757"/>
      <c r="CK7" s="757"/>
      <c r="CL7" s="758"/>
      <c r="CM7" s="756">
        <v>638</v>
      </c>
      <c r="CN7" s="757"/>
      <c r="CO7" s="757"/>
      <c r="CP7" s="757"/>
      <c r="CQ7" s="758"/>
      <c r="CR7" s="756">
        <v>290</v>
      </c>
      <c r="CS7" s="757"/>
      <c r="CT7" s="757"/>
      <c r="CU7" s="757"/>
      <c r="CV7" s="758"/>
      <c r="CW7" s="756" t="s">
        <v>548</v>
      </c>
      <c r="CX7" s="757"/>
      <c r="CY7" s="757"/>
      <c r="CZ7" s="757"/>
      <c r="DA7" s="758"/>
      <c r="DB7" s="756" t="s">
        <v>548</v>
      </c>
      <c r="DC7" s="757"/>
      <c r="DD7" s="757"/>
      <c r="DE7" s="757"/>
      <c r="DF7" s="758"/>
      <c r="DG7" s="756" t="s">
        <v>548</v>
      </c>
      <c r="DH7" s="757"/>
      <c r="DI7" s="757"/>
      <c r="DJ7" s="757"/>
      <c r="DK7" s="758"/>
      <c r="DL7" s="756" t="s">
        <v>548</v>
      </c>
      <c r="DM7" s="757"/>
      <c r="DN7" s="757"/>
      <c r="DO7" s="757"/>
      <c r="DP7" s="758"/>
      <c r="DQ7" s="756" t="s">
        <v>548</v>
      </c>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v>12466</v>
      </c>
      <c r="R23" s="806"/>
      <c r="S23" s="806"/>
      <c r="T23" s="806"/>
      <c r="U23" s="806"/>
      <c r="V23" s="806">
        <v>11818</v>
      </c>
      <c r="W23" s="806"/>
      <c r="X23" s="806"/>
      <c r="Y23" s="806"/>
      <c r="Z23" s="806"/>
      <c r="AA23" s="806">
        <v>647</v>
      </c>
      <c r="AB23" s="806"/>
      <c r="AC23" s="806"/>
      <c r="AD23" s="806"/>
      <c r="AE23" s="807"/>
      <c r="AF23" s="808">
        <v>364</v>
      </c>
      <c r="AG23" s="806"/>
      <c r="AH23" s="806"/>
      <c r="AI23" s="806"/>
      <c r="AJ23" s="809"/>
      <c r="AK23" s="810"/>
      <c r="AL23" s="811"/>
      <c r="AM23" s="811"/>
      <c r="AN23" s="811"/>
      <c r="AO23" s="811"/>
      <c r="AP23" s="806">
        <v>337</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358</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1253</v>
      </c>
      <c r="R28" s="836"/>
      <c r="S28" s="836"/>
      <c r="T28" s="836"/>
      <c r="U28" s="836"/>
      <c r="V28" s="836">
        <v>1124</v>
      </c>
      <c r="W28" s="836"/>
      <c r="X28" s="836"/>
      <c r="Y28" s="836"/>
      <c r="Z28" s="836"/>
      <c r="AA28" s="836">
        <v>129</v>
      </c>
      <c r="AB28" s="836"/>
      <c r="AC28" s="836"/>
      <c r="AD28" s="836"/>
      <c r="AE28" s="837"/>
      <c r="AF28" s="838">
        <v>129</v>
      </c>
      <c r="AG28" s="836"/>
      <c r="AH28" s="836"/>
      <c r="AI28" s="836"/>
      <c r="AJ28" s="839"/>
      <c r="AK28" s="840">
        <v>115</v>
      </c>
      <c r="AL28" s="841"/>
      <c r="AM28" s="841"/>
      <c r="AN28" s="841"/>
      <c r="AO28" s="841"/>
      <c r="AP28" s="841" t="s">
        <v>548</v>
      </c>
      <c r="AQ28" s="841"/>
      <c r="AR28" s="841"/>
      <c r="AS28" s="841"/>
      <c r="AT28" s="841"/>
      <c r="AU28" s="841" t="s">
        <v>548</v>
      </c>
      <c r="AV28" s="841"/>
      <c r="AW28" s="841"/>
      <c r="AX28" s="841"/>
      <c r="AY28" s="841"/>
      <c r="AZ28" s="842" t="s">
        <v>548</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969</v>
      </c>
      <c r="R29" s="797"/>
      <c r="S29" s="797"/>
      <c r="T29" s="797"/>
      <c r="U29" s="797"/>
      <c r="V29" s="797">
        <v>849</v>
      </c>
      <c r="W29" s="797"/>
      <c r="X29" s="797"/>
      <c r="Y29" s="797"/>
      <c r="Z29" s="797"/>
      <c r="AA29" s="797">
        <v>120</v>
      </c>
      <c r="AB29" s="797"/>
      <c r="AC29" s="797"/>
      <c r="AD29" s="797"/>
      <c r="AE29" s="798"/>
      <c r="AF29" s="799">
        <v>120</v>
      </c>
      <c r="AG29" s="800"/>
      <c r="AH29" s="800"/>
      <c r="AI29" s="800"/>
      <c r="AJ29" s="801"/>
      <c r="AK29" s="847">
        <v>140</v>
      </c>
      <c r="AL29" s="843"/>
      <c r="AM29" s="843"/>
      <c r="AN29" s="843"/>
      <c r="AO29" s="843"/>
      <c r="AP29" s="843" t="s">
        <v>548</v>
      </c>
      <c r="AQ29" s="843"/>
      <c r="AR29" s="843"/>
      <c r="AS29" s="843"/>
      <c r="AT29" s="843"/>
      <c r="AU29" s="843" t="s">
        <v>548</v>
      </c>
      <c r="AV29" s="843"/>
      <c r="AW29" s="843"/>
      <c r="AX29" s="843"/>
      <c r="AY29" s="843"/>
      <c r="AZ29" s="844" t="s">
        <v>548</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75</v>
      </c>
      <c r="R30" s="797"/>
      <c r="S30" s="797"/>
      <c r="T30" s="797"/>
      <c r="U30" s="797"/>
      <c r="V30" s="797">
        <v>74</v>
      </c>
      <c r="W30" s="797"/>
      <c r="X30" s="797"/>
      <c r="Y30" s="797"/>
      <c r="Z30" s="797"/>
      <c r="AA30" s="797">
        <v>1</v>
      </c>
      <c r="AB30" s="797"/>
      <c r="AC30" s="797"/>
      <c r="AD30" s="797"/>
      <c r="AE30" s="798"/>
      <c r="AF30" s="799">
        <v>1</v>
      </c>
      <c r="AG30" s="800"/>
      <c r="AH30" s="800"/>
      <c r="AI30" s="800"/>
      <c r="AJ30" s="801"/>
      <c r="AK30" s="847">
        <v>28</v>
      </c>
      <c r="AL30" s="843"/>
      <c r="AM30" s="843"/>
      <c r="AN30" s="843"/>
      <c r="AO30" s="843"/>
      <c r="AP30" s="843" t="s">
        <v>548</v>
      </c>
      <c r="AQ30" s="843"/>
      <c r="AR30" s="843"/>
      <c r="AS30" s="843"/>
      <c r="AT30" s="843"/>
      <c r="AU30" s="843" t="s">
        <v>548</v>
      </c>
      <c r="AV30" s="843"/>
      <c r="AW30" s="843"/>
      <c r="AX30" s="843"/>
      <c r="AY30" s="843"/>
      <c r="AZ30" s="844" t="s">
        <v>548</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640</v>
      </c>
      <c r="R31" s="797"/>
      <c r="S31" s="797"/>
      <c r="T31" s="797"/>
      <c r="U31" s="797"/>
      <c r="V31" s="797">
        <v>559</v>
      </c>
      <c r="W31" s="797"/>
      <c r="X31" s="797"/>
      <c r="Y31" s="797"/>
      <c r="Z31" s="797"/>
      <c r="AA31" s="797">
        <v>81</v>
      </c>
      <c r="AB31" s="797"/>
      <c r="AC31" s="797"/>
      <c r="AD31" s="797"/>
      <c r="AE31" s="798"/>
      <c r="AF31" s="799">
        <v>65</v>
      </c>
      <c r="AG31" s="800"/>
      <c r="AH31" s="800"/>
      <c r="AI31" s="800"/>
      <c r="AJ31" s="801"/>
      <c r="AK31" s="847">
        <v>313</v>
      </c>
      <c r="AL31" s="843"/>
      <c r="AM31" s="843"/>
      <c r="AN31" s="843"/>
      <c r="AO31" s="843"/>
      <c r="AP31" s="843">
        <v>604</v>
      </c>
      <c r="AQ31" s="843"/>
      <c r="AR31" s="843"/>
      <c r="AS31" s="843"/>
      <c r="AT31" s="843"/>
      <c r="AU31" s="843" t="s">
        <v>548</v>
      </c>
      <c r="AV31" s="843"/>
      <c r="AW31" s="843"/>
      <c r="AX31" s="843"/>
      <c r="AY31" s="843"/>
      <c r="AZ31" s="844" t="s">
        <v>548</v>
      </c>
      <c r="BA31" s="844"/>
      <c r="BB31" s="844"/>
      <c r="BC31" s="844"/>
      <c r="BD31" s="844"/>
      <c r="BE31" s="845" t="s">
        <v>393</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394</v>
      </c>
      <c r="C32" s="794"/>
      <c r="D32" s="794"/>
      <c r="E32" s="794"/>
      <c r="F32" s="794"/>
      <c r="G32" s="794"/>
      <c r="H32" s="794"/>
      <c r="I32" s="794"/>
      <c r="J32" s="794"/>
      <c r="K32" s="794"/>
      <c r="L32" s="794"/>
      <c r="M32" s="794"/>
      <c r="N32" s="794"/>
      <c r="O32" s="794"/>
      <c r="P32" s="795"/>
      <c r="Q32" s="796">
        <v>21</v>
      </c>
      <c r="R32" s="797"/>
      <c r="S32" s="797"/>
      <c r="T32" s="797"/>
      <c r="U32" s="797"/>
      <c r="V32" s="797">
        <v>21</v>
      </c>
      <c r="W32" s="797"/>
      <c r="X32" s="797"/>
      <c r="Y32" s="797"/>
      <c r="Z32" s="797"/>
      <c r="AA32" s="797" t="s">
        <v>548</v>
      </c>
      <c r="AB32" s="797"/>
      <c r="AC32" s="797"/>
      <c r="AD32" s="797"/>
      <c r="AE32" s="798"/>
      <c r="AF32" s="799">
        <v>74</v>
      </c>
      <c r="AG32" s="800"/>
      <c r="AH32" s="800"/>
      <c r="AI32" s="800"/>
      <c r="AJ32" s="801"/>
      <c r="AK32" s="847" t="s">
        <v>548</v>
      </c>
      <c r="AL32" s="843"/>
      <c r="AM32" s="843"/>
      <c r="AN32" s="843"/>
      <c r="AO32" s="843"/>
      <c r="AP32" s="843" t="s">
        <v>548</v>
      </c>
      <c r="AQ32" s="843"/>
      <c r="AR32" s="843"/>
      <c r="AS32" s="843"/>
      <c r="AT32" s="843"/>
      <c r="AU32" s="843" t="s">
        <v>548</v>
      </c>
      <c r="AV32" s="843"/>
      <c r="AW32" s="843"/>
      <c r="AX32" s="843"/>
      <c r="AY32" s="843"/>
      <c r="AZ32" s="844" t="s">
        <v>548</v>
      </c>
      <c r="BA32" s="844"/>
      <c r="BB32" s="844"/>
      <c r="BC32" s="844"/>
      <c r="BD32" s="844"/>
      <c r="BE32" s="845" t="s">
        <v>395</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396</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397</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389</v>
      </c>
      <c r="AG63" s="857"/>
      <c r="AH63" s="857"/>
      <c r="AI63" s="857"/>
      <c r="AJ63" s="858"/>
      <c r="AK63" s="859"/>
      <c r="AL63" s="854"/>
      <c r="AM63" s="854"/>
      <c r="AN63" s="854"/>
      <c r="AO63" s="854"/>
      <c r="AP63" s="857">
        <v>604</v>
      </c>
      <c r="AQ63" s="857"/>
      <c r="AR63" s="857"/>
      <c r="AS63" s="857"/>
      <c r="AT63" s="857"/>
      <c r="AU63" s="857" t="s">
        <v>548</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399</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400</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551</v>
      </c>
      <c r="C68" s="883"/>
      <c r="D68" s="883"/>
      <c r="E68" s="883"/>
      <c r="F68" s="883"/>
      <c r="G68" s="883"/>
      <c r="H68" s="883"/>
      <c r="I68" s="883"/>
      <c r="J68" s="883"/>
      <c r="K68" s="883"/>
      <c r="L68" s="883"/>
      <c r="M68" s="883"/>
      <c r="N68" s="883"/>
      <c r="O68" s="883"/>
      <c r="P68" s="884"/>
      <c r="Q68" s="885">
        <v>8445</v>
      </c>
      <c r="R68" s="879"/>
      <c r="S68" s="879"/>
      <c r="T68" s="879"/>
      <c r="U68" s="879"/>
      <c r="V68" s="879">
        <v>6617</v>
      </c>
      <c r="W68" s="879"/>
      <c r="X68" s="879"/>
      <c r="Y68" s="879"/>
      <c r="Z68" s="879"/>
      <c r="AA68" s="879">
        <v>1828</v>
      </c>
      <c r="AB68" s="879"/>
      <c r="AC68" s="879"/>
      <c r="AD68" s="879"/>
      <c r="AE68" s="879"/>
      <c r="AF68" s="879" t="s">
        <v>548</v>
      </c>
      <c r="AG68" s="879"/>
      <c r="AH68" s="879"/>
      <c r="AI68" s="879"/>
      <c r="AJ68" s="879"/>
      <c r="AK68" s="879">
        <v>14</v>
      </c>
      <c r="AL68" s="879"/>
      <c r="AM68" s="879"/>
      <c r="AN68" s="879"/>
      <c r="AO68" s="879"/>
      <c r="AP68" s="879" t="s">
        <v>548</v>
      </c>
      <c r="AQ68" s="879"/>
      <c r="AR68" s="879"/>
      <c r="AS68" s="879"/>
      <c r="AT68" s="879"/>
      <c r="AU68" s="879" t="s">
        <v>548</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552</v>
      </c>
      <c r="C69" s="887"/>
      <c r="D69" s="887"/>
      <c r="E69" s="887"/>
      <c r="F69" s="887"/>
      <c r="G69" s="887"/>
      <c r="H69" s="887"/>
      <c r="I69" s="887"/>
      <c r="J69" s="887"/>
      <c r="K69" s="887"/>
      <c r="L69" s="887"/>
      <c r="M69" s="887"/>
      <c r="N69" s="887"/>
      <c r="O69" s="887"/>
      <c r="P69" s="888"/>
      <c r="Q69" s="889">
        <v>1514</v>
      </c>
      <c r="R69" s="843"/>
      <c r="S69" s="843"/>
      <c r="T69" s="843"/>
      <c r="U69" s="843"/>
      <c r="V69" s="843">
        <v>1513</v>
      </c>
      <c r="W69" s="843"/>
      <c r="X69" s="843"/>
      <c r="Y69" s="843"/>
      <c r="Z69" s="843"/>
      <c r="AA69" s="843">
        <v>1</v>
      </c>
      <c r="AB69" s="843"/>
      <c r="AC69" s="843"/>
      <c r="AD69" s="843"/>
      <c r="AE69" s="843"/>
      <c r="AF69" s="843" t="s">
        <v>548</v>
      </c>
      <c r="AG69" s="843"/>
      <c r="AH69" s="843"/>
      <c r="AI69" s="843"/>
      <c r="AJ69" s="843"/>
      <c r="AK69" s="843" t="s">
        <v>548</v>
      </c>
      <c r="AL69" s="843"/>
      <c r="AM69" s="843"/>
      <c r="AN69" s="843"/>
      <c r="AO69" s="843"/>
      <c r="AP69" s="843" t="s">
        <v>548</v>
      </c>
      <c r="AQ69" s="843"/>
      <c r="AR69" s="843"/>
      <c r="AS69" s="843"/>
      <c r="AT69" s="843"/>
      <c r="AU69" s="843" t="s">
        <v>548</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553</v>
      </c>
      <c r="C70" s="887"/>
      <c r="D70" s="887"/>
      <c r="E70" s="887"/>
      <c r="F70" s="887"/>
      <c r="G70" s="887"/>
      <c r="H70" s="887"/>
      <c r="I70" s="887"/>
      <c r="J70" s="887"/>
      <c r="K70" s="887"/>
      <c r="L70" s="887"/>
      <c r="M70" s="887"/>
      <c r="N70" s="887"/>
      <c r="O70" s="887"/>
      <c r="P70" s="888"/>
      <c r="Q70" s="889">
        <v>2</v>
      </c>
      <c r="R70" s="843"/>
      <c r="S70" s="843"/>
      <c r="T70" s="843"/>
      <c r="U70" s="843"/>
      <c r="V70" s="843">
        <v>0</v>
      </c>
      <c r="W70" s="843"/>
      <c r="X70" s="843"/>
      <c r="Y70" s="843"/>
      <c r="Z70" s="843"/>
      <c r="AA70" s="843">
        <v>2</v>
      </c>
      <c r="AB70" s="843"/>
      <c r="AC70" s="843"/>
      <c r="AD70" s="843"/>
      <c r="AE70" s="843"/>
      <c r="AF70" s="843" t="s">
        <v>548</v>
      </c>
      <c r="AG70" s="843"/>
      <c r="AH70" s="843"/>
      <c r="AI70" s="843"/>
      <c r="AJ70" s="843"/>
      <c r="AK70" s="843" t="s">
        <v>548</v>
      </c>
      <c r="AL70" s="843"/>
      <c r="AM70" s="843"/>
      <c r="AN70" s="843"/>
      <c r="AO70" s="843"/>
      <c r="AP70" s="843" t="s">
        <v>548</v>
      </c>
      <c r="AQ70" s="843"/>
      <c r="AR70" s="843"/>
      <c r="AS70" s="843"/>
      <c r="AT70" s="843"/>
      <c r="AU70" s="843" t="s">
        <v>548</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554</v>
      </c>
      <c r="C71" s="887"/>
      <c r="D71" s="887"/>
      <c r="E71" s="887"/>
      <c r="F71" s="887"/>
      <c r="G71" s="887"/>
      <c r="H71" s="887"/>
      <c r="I71" s="887"/>
      <c r="J71" s="887"/>
      <c r="K71" s="887"/>
      <c r="L71" s="887"/>
      <c r="M71" s="887"/>
      <c r="N71" s="887"/>
      <c r="O71" s="887"/>
      <c r="P71" s="888"/>
      <c r="Q71" s="889">
        <v>53</v>
      </c>
      <c r="R71" s="843"/>
      <c r="S71" s="843"/>
      <c r="T71" s="843"/>
      <c r="U71" s="843"/>
      <c r="V71" s="843">
        <v>29</v>
      </c>
      <c r="W71" s="843"/>
      <c r="X71" s="843"/>
      <c r="Y71" s="843"/>
      <c r="Z71" s="843"/>
      <c r="AA71" s="843">
        <v>24</v>
      </c>
      <c r="AB71" s="843"/>
      <c r="AC71" s="843"/>
      <c r="AD71" s="843"/>
      <c r="AE71" s="843"/>
      <c r="AF71" s="843" t="s">
        <v>548</v>
      </c>
      <c r="AG71" s="843"/>
      <c r="AH71" s="843"/>
      <c r="AI71" s="843"/>
      <c r="AJ71" s="843"/>
      <c r="AK71" s="843" t="s">
        <v>548</v>
      </c>
      <c r="AL71" s="843"/>
      <c r="AM71" s="843"/>
      <c r="AN71" s="843"/>
      <c r="AO71" s="843"/>
      <c r="AP71" s="843" t="s">
        <v>548</v>
      </c>
      <c r="AQ71" s="843"/>
      <c r="AR71" s="843"/>
      <c r="AS71" s="843"/>
      <c r="AT71" s="843"/>
      <c r="AU71" s="843" t="s">
        <v>548</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555</v>
      </c>
      <c r="C72" s="887"/>
      <c r="D72" s="887"/>
      <c r="E72" s="887"/>
      <c r="F72" s="887"/>
      <c r="G72" s="887"/>
      <c r="H72" s="887"/>
      <c r="I72" s="887"/>
      <c r="J72" s="887"/>
      <c r="K72" s="887"/>
      <c r="L72" s="887"/>
      <c r="M72" s="887"/>
      <c r="N72" s="887"/>
      <c r="O72" s="887"/>
      <c r="P72" s="888"/>
      <c r="Q72" s="889">
        <v>43</v>
      </c>
      <c r="R72" s="843"/>
      <c r="S72" s="843"/>
      <c r="T72" s="843"/>
      <c r="U72" s="843"/>
      <c r="V72" s="843">
        <v>42</v>
      </c>
      <c r="W72" s="843"/>
      <c r="X72" s="843"/>
      <c r="Y72" s="843"/>
      <c r="Z72" s="843"/>
      <c r="AA72" s="843">
        <v>1</v>
      </c>
      <c r="AB72" s="843"/>
      <c r="AC72" s="843"/>
      <c r="AD72" s="843"/>
      <c r="AE72" s="843"/>
      <c r="AF72" s="843" t="s">
        <v>548</v>
      </c>
      <c r="AG72" s="843"/>
      <c r="AH72" s="843"/>
      <c r="AI72" s="843"/>
      <c r="AJ72" s="843"/>
      <c r="AK72" s="843" t="s">
        <v>548</v>
      </c>
      <c r="AL72" s="843"/>
      <c r="AM72" s="843"/>
      <c r="AN72" s="843"/>
      <c r="AO72" s="843"/>
      <c r="AP72" s="843" t="s">
        <v>548</v>
      </c>
      <c r="AQ72" s="843"/>
      <c r="AR72" s="843"/>
      <c r="AS72" s="843"/>
      <c r="AT72" s="843"/>
      <c r="AU72" s="843" t="s">
        <v>548</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556</v>
      </c>
      <c r="C73" s="887"/>
      <c r="D73" s="887"/>
      <c r="E73" s="887"/>
      <c r="F73" s="887"/>
      <c r="G73" s="887"/>
      <c r="H73" s="887"/>
      <c r="I73" s="887"/>
      <c r="J73" s="887"/>
      <c r="K73" s="887"/>
      <c r="L73" s="887"/>
      <c r="M73" s="887"/>
      <c r="N73" s="887"/>
      <c r="O73" s="887"/>
      <c r="P73" s="888"/>
      <c r="Q73" s="889">
        <v>8989</v>
      </c>
      <c r="R73" s="843"/>
      <c r="S73" s="843"/>
      <c r="T73" s="843"/>
      <c r="U73" s="843"/>
      <c r="V73" s="843">
        <v>8935</v>
      </c>
      <c r="W73" s="843"/>
      <c r="X73" s="843"/>
      <c r="Y73" s="843"/>
      <c r="Z73" s="843"/>
      <c r="AA73" s="843">
        <v>54</v>
      </c>
      <c r="AB73" s="843"/>
      <c r="AC73" s="843"/>
      <c r="AD73" s="843"/>
      <c r="AE73" s="843"/>
      <c r="AF73" s="843">
        <v>54</v>
      </c>
      <c r="AG73" s="843"/>
      <c r="AH73" s="843"/>
      <c r="AI73" s="843"/>
      <c r="AJ73" s="843"/>
      <c r="AK73" s="843">
        <v>2644</v>
      </c>
      <c r="AL73" s="843"/>
      <c r="AM73" s="843"/>
      <c r="AN73" s="843"/>
      <c r="AO73" s="843"/>
      <c r="AP73" s="843">
        <v>126</v>
      </c>
      <c r="AQ73" s="843"/>
      <c r="AR73" s="843"/>
      <c r="AS73" s="843"/>
      <c r="AT73" s="843"/>
      <c r="AU73" s="843" t="s">
        <v>548</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557</v>
      </c>
      <c r="C74" s="887"/>
      <c r="D74" s="887"/>
      <c r="E74" s="887"/>
      <c r="F74" s="887"/>
      <c r="G74" s="887"/>
      <c r="H74" s="887"/>
      <c r="I74" s="887"/>
      <c r="J74" s="887"/>
      <c r="K74" s="887"/>
      <c r="L74" s="887"/>
      <c r="M74" s="887"/>
      <c r="N74" s="887"/>
      <c r="O74" s="887"/>
      <c r="P74" s="888"/>
      <c r="Q74" s="889">
        <v>63</v>
      </c>
      <c r="R74" s="843"/>
      <c r="S74" s="843"/>
      <c r="T74" s="843"/>
      <c r="U74" s="843"/>
      <c r="V74" s="843">
        <v>63</v>
      </c>
      <c r="W74" s="843"/>
      <c r="X74" s="843"/>
      <c r="Y74" s="843"/>
      <c r="Z74" s="843"/>
      <c r="AA74" s="843">
        <v>0</v>
      </c>
      <c r="AB74" s="843"/>
      <c r="AC74" s="843"/>
      <c r="AD74" s="843"/>
      <c r="AE74" s="843"/>
      <c r="AF74" s="843">
        <v>0</v>
      </c>
      <c r="AG74" s="843"/>
      <c r="AH74" s="843"/>
      <c r="AI74" s="843"/>
      <c r="AJ74" s="843"/>
      <c r="AK74" s="843">
        <v>0</v>
      </c>
      <c r="AL74" s="843"/>
      <c r="AM74" s="843"/>
      <c r="AN74" s="843"/>
      <c r="AO74" s="843"/>
      <c r="AP74" s="843">
        <v>0</v>
      </c>
      <c r="AQ74" s="843"/>
      <c r="AR74" s="843"/>
      <c r="AS74" s="843"/>
      <c r="AT74" s="843"/>
      <c r="AU74" s="843" t="s">
        <v>548</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558</v>
      </c>
      <c r="C75" s="887"/>
      <c r="D75" s="887"/>
      <c r="E75" s="887"/>
      <c r="F75" s="887"/>
      <c r="G75" s="887"/>
      <c r="H75" s="887"/>
      <c r="I75" s="887"/>
      <c r="J75" s="887"/>
      <c r="K75" s="887"/>
      <c r="L75" s="887"/>
      <c r="M75" s="887"/>
      <c r="N75" s="887"/>
      <c r="O75" s="887"/>
      <c r="P75" s="888"/>
      <c r="Q75" s="890">
        <v>1354</v>
      </c>
      <c r="R75" s="891"/>
      <c r="S75" s="891"/>
      <c r="T75" s="891"/>
      <c r="U75" s="847"/>
      <c r="V75" s="892">
        <v>1564</v>
      </c>
      <c r="W75" s="891"/>
      <c r="X75" s="891"/>
      <c r="Y75" s="891"/>
      <c r="Z75" s="847"/>
      <c r="AA75" s="892">
        <v>-210</v>
      </c>
      <c r="AB75" s="891"/>
      <c r="AC75" s="891"/>
      <c r="AD75" s="891"/>
      <c r="AE75" s="847"/>
      <c r="AF75" s="892">
        <v>3496</v>
      </c>
      <c r="AG75" s="891"/>
      <c r="AH75" s="891"/>
      <c r="AI75" s="891"/>
      <c r="AJ75" s="847"/>
      <c r="AK75" s="892" t="s">
        <v>548</v>
      </c>
      <c r="AL75" s="891"/>
      <c r="AM75" s="891"/>
      <c r="AN75" s="891"/>
      <c r="AO75" s="847"/>
      <c r="AP75" s="892">
        <v>1789</v>
      </c>
      <c r="AQ75" s="891"/>
      <c r="AR75" s="891"/>
      <c r="AS75" s="891"/>
      <c r="AT75" s="847"/>
      <c r="AU75" s="892" t="s">
        <v>548</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t="s">
        <v>559</v>
      </c>
      <c r="C76" s="887"/>
      <c r="D76" s="887"/>
      <c r="E76" s="887"/>
      <c r="F76" s="887"/>
      <c r="G76" s="887"/>
      <c r="H76" s="887"/>
      <c r="I76" s="887"/>
      <c r="J76" s="887"/>
      <c r="K76" s="887"/>
      <c r="L76" s="887"/>
      <c r="M76" s="887"/>
      <c r="N76" s="887"/>
      <c r="O76" s="887"/>
      <c r="P76" s="888"/>
      <c r="Q76" s="890">
        <v>589</v>
      </c>
      <c r="R76" s="891"/>
      <c r="S76" s="891"/>
      <c r="T76" s="891"/>
      <c r="U76" s="847"/>
      <c r="V76" s="892">
        <v>469</v>
      </c>
      <c r="W76" s="891"/>
      <c r="X76" s="891"/>
      <c r="Y76" s="891"/>
      <c r="Z76" s="847"/>
      <c r="AA76" s="892">
        <v>120</v>
      </c>
      <c r="AB76" s="891"/>
      <c r="AC76" s="891"/>
      <c r="AD76" s="891"/>
      <c r="AE76" s="847"/>
      <c r="AF76" s="892">
        <v>996</v>
      </c>
      <c r="AG76" s="891"/>
      <c r="AH76" s="891"/>
      <c r="AI76" s="891"/>
      <c r="AJ76" s="847"/>
      <c r="AK76" s="892" t="s">
        <v>548</v>
      </c>
      <c r="AL76" s="891"/>
      <c r="AM76" s="891"/>
      <c r="AN76" s="891"/>
      <c r="AO76" s="847"/>
      <c r="AP76" s="892">
        <v>864</v>
      </c>
      <c r="AQ76" s="891"/>
      <c r="AR76" s="891"/>
      <c r="AS76" s="891"/>
      <c r="AT76" s="847"/>
      <c r="AU76" s="892" t="s">
        <v>548</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t="s">
        <v>549</v>
      </c>
      <c r="C77" s="887"/>
      <c r="D77" s="887"/>
      <c r="E77" s="887"/>
      <c r="F77" s="887"/>
      <c r="G77" s="887"/>
      <c r="H77" s="887"/>
      <c r="I77" s="887"/>
      <c r="J77" s="887"/>
      <c r="K77" s="887"/>
      <c r="L77" s="887"/>
      <c r="M77" s="887"/>
      <c r="N77" s="887"/>
      <c r="O77" s="887"/>
      <c r="P77" s="888"/>
      <c r="Q77" s="890">
        <v>997</v>
      </c>
      <c r="R77" s="891"/>
      <c r="S77" s="891"/>
      <c r="T77" s="891"/>
      <c r="U77" s="847"/>
      <c r="V77" s="892">
        <v>947</v>
      </c>
      <c r="W77" s="891"/>
      <c r="X77" s="891"/>
      <c r="Y77" s="891"/>
      <c r="Z77" s="847"/>
      <c r="AA77" s="892">
        <v>50</v>
      </c>
      <c r="AB77" s="891"/>
      <c r="AC77" s="891"/>
      <c r="AD77" s="891"/>
      <c r="AE77" s="847"/>
      <c r="AF77" s="892">
        <v>50</v>
      </c>
      <c r="AG77" s="891"/>
      <c r="AH77" s="891"/>
      <c r="AI77" s="891"/>
      <c r="AJ77" s="847"/>
      <c r="AK77" s="892">
        <v>0</v>
      </c>
      <c r="AL77" s="891"/>
      <c r="AM77" s="891"/>
      <c r="AN77" s="891"/>
      <c r="AO77" s="847"/>
      <c r="AP77" s="892">
        <v>0</v>
      </c>
      <c r="AQ77" s="891"/>
      <c r="AR77" s="891"/>
      <c r="AS77" s="891"/>
      <c r="AT77" s="847"/>
      <c r="AU77" s="892" t="s">
        <v>548</v>
      </c>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t="s">
        <v>550</v>
      </c>
      <c r="C78" s="887"/>
      <c r="D78" s="887"/>
      <c r="E78" s="887"/>
      <c r="F78" s="887"/>
      <c r="G78" s="887"/>
      <c r="H78" s="887"/>
      <c r="I78" s="887"/>
      <c r="J78" s="887"/>
      <c r="K78" s="887"/>
      <c r="L78" s="887"/>
      <c r="M78" s="887"/>
      <c r="N78" s="887"/>
      <c r="O78" s="887"/>
      <c r="P78" s="888"/>
      <c r="Q78" s="889">
        <v>259339</v>
      </c>
      <c r="R78" s="843"/>
      <c r="S78" s="843"/>
      <c r="T78" s="843"/>
      <c r="U78" s="843"/>
      <c r="V78" s="843">
        <v>254515</v>
      </c>
      <c r="W78" s="843"/>
      <c r="X78" s="843"/>
      <c r="Y78" s="843"/>
      <c r="Z78" s="843"/>
      <c r="AA78" s="843">
        <v>4824</v>
      </c>
      <c r="AB78" s="843"/>
      <c r="AC78" s="843"/>
      <c r="AD78" s="843"/>
      <c r="AE78" s="843"/>
      <c r="AF78" s="843">
        <v>4824</v>
      </c>
      <c r="AG78" s="843"/>
      <c r="AH78" s="843"/>
      <c r="AI78" s="843"/>
      <c r="AJ78" s="843"/>
      <c r="AK78" s="843">
        <v>1141</v>
      </c>
      <c r="AL78" s="843"/>
      <c r="AM78" s="843"/>
      <c r="AN78" s="843"/>
      <c r="AO78" s="843"/>
      <c r="AP78" s="843">
        <v>0</v>
      </c>
      <c r="AQ78" s="843"/>
      <c r="AR78" s="843"/>
      <c r="AS78" s="843"/>
      <c r="AT78" s="843"/>
      <c r="AU78" s="843" t="s">
        <v>548</v>
      </c>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401</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9420</v>
      </c>
      <c r="AG88" s="857"/>
      <c r="AH88" s="857"/>
      <c r="AI88" s="857"/>
      <c r="AJ88" s="857"/>
      <c r="AK88" s="854"/>
      <c r="AL88" s="854"/>
      <c r="AM88" s="854"/>
      <c r="AN88" s="854"/>
      <c r="AO88" s="854"/>
      <c r="AP88" s="857">
        <v>2779</v>
      </c>
      <c r="AQ88" s="857"/>
      <c r="AR88" s="857"/>
      <c r="AS88" s="857"/>
      <c r="AT88" s="857"/>
      <c r="AU88" s="857" t="s">
        <v>548</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402</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290</v>
      </c>
      <c r="CS102" s="865"/>
      <c r="CT102" s="865"/>
      <c r="CU102" s="865"/>
      <c r="CV102" s="904"/>
      <c r="CW102" s="903" t="s">
        <v>548</v>
      </c>
      <c r="CX102" s="865"/>
      <c r="CY102" s="865"/>
      <c r="CZ102" s="865"/>
      <c r="DA102" s="904"/>
      <c r="DB102" s="903" t="s">
        <v>548</v>
      </c>
      <c r="DC102" s="865"/>
      <c r="DD102" s="865"/>
      <c r="DE102" s="865"/>
      <c r="DF102" s="904"/>
      <c r="DG102" s="903" t="s">
        <v>548</v>
      </c>
      <c r="DH102" s="865"/>
      <c r="DI102" s="865"/>
      <c r="DJ102" s="865"/>
      <c r="DK102" s="904"/>
      <c r="DL102" s="903" t="s">
        <v>548</v>
      </c>
      <c r="DM102" s="865"/>
      <c r="DN102" s="865"/>
      <c r="DO102" s="865"/>
      <c r="DP102" s="904"/>
      <c r="DQ102" s="903" t="s">
        <v>548</v>
      </c>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403</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404</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408</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410</v>
      </c>
      <c r="AB109" s="906"/>
      <c r="AC109" s="906"/>
      <c r="AD109" s="906"/>
      <c r="AE109" s="907"/>
      <c r="AF109" s="905" t="s">
        <v>411</v>
      </c>
      <c r="AG109" s="906"/>
      <c r="AH109" s="906"/>
      <c r="AI109" s="906"/>
      <c r="AJ109" s="907"/>
      <c r="AK109" s="905" t="s">
        <v>295</v>
      </c>
      <c r="AL109" s="906"/>
      <c r="AM109" s="906"/>
      <c r="AN109" s="906"/>
      <c r="AO109" s="907"/>
      <c r="AP109" s="905" t="s">
        <v>412</v>
      </c>
      <c r="AQ109" s="906"/>
      <c r="AR109" s="906"/>
      <c r="AS109" s="906"/>
      <c r="AT109" s="908"/>
      <c r="AU109" s="925" t="s">
        <v>409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410</v>
      </c>
      <c r="BR109" s="906"/>
      <c r="BS109" s="906"/>
      <c r="BT109" s="906"/>
      <c r="BU109" s="907"/>
      <c r="BV109" s="905" t="s">
        <v>411</v>
      </c>
      <c r="BW109" s="906"/>
      <c r="BX109" s="906"/>
      <c r="BY109" s="906"/>
      <c r="BZ109" s="907"/>
      <c r="CA109" s="905" t="s">
        <v>295</v>
      </c>
      <c r="CB109" s="906"/>
      <c r="CC109" s="906"/>
      <c r="CD109" s="906"/>
      <c r="CE109" s="907"/>
      <c r="CF109" s="926" t="s">
        <v>412</v>
      </c>
      <c r="CG109" s="926"/>
      <c r="CH109" s="926"/>
      <c r="CI109" s="926"/>
      <c r="CJ109" s="926"/>
      <c r="CK109" s="905" t="s">
        <v>413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410</v>
      </c>
      <c r="DH109" s="906"/>
      <c r="DI109" s="906"/>
      <c r="DJ109" s="906"/>
      <c r="DK109" s="907"/>
      <c r="DL109" s="905" t="s">
        <v>411</v>
      </c>
      <c r="DM109" s="906"/>
      <c r="DN109" s="906"/>
      <c r="DO109" s="906"/>
      <c r="DP109" s="907"/>
      <c r="DQ109" s="905" t="s">
        <v>295</v>
      </c>
      <c r="DR109" s="906"/>
      <c r="DS109" s="906"/>
      <c r="DT109" s="906"/>
      <c r="DU109" s="907"/>
      <c r="DV109" s="905" t="s">
        <v>412</v>
      </c>
      <c r="DW109" s="906"/>
      <c r="DX109" s="906"/>
      <c r="DY109" s="906"/>
      <c r="DZ109" s="908"/>
    </row>
    <row r="110" spans="1:131" s="212" customFormat="1" ht="26.25" customHeight="1" x14ac:dyDescent="0.2">
      <c r="A110" s="909" t="s">
        <v>414</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96405</v>
      </c>
      <c r="AB110" s="913"/>
      <c r="AC110" s="913"/>
      <c r="AD110" s="913"/>
      <c r="AE110" s="914"/>
      <c r="AF110" s="915">
        <v>92494</v>
      </c>
      <c r="AG110" s="913"/>
      <c r="AH110" s="913"/>
      <c r="AI110" s="913"/>
      <c r="AJ110" s="914"/>
      <c r="AK110" s="915">
        <v>82883</v>
      </c>
      <c r="AL110" s="913"/>
      <c r="AM110" s="913"/>
      <c r="AN110" s="913"/>
      <c r="AO110" s="914"/>
      <c r="AP110" s="916">
        <v>2.7</v>
      </c>
      <c r="AQ110" s="917"/>
      <c r="AR110" s="917"/>
      <c r="AS110" s="917"/>
      <c r="AT110" s="918"/>
      <c r="AU110" s="919" t="s">
        <v>69</v>
      </c>
      <c r="AV110" s="920"/>
      <c r="AW110" s="920"/>
      <c r="AX110" s="920"/>
      <c r="AY110" s="920"/>
      <c r="AZ110" s="942" t="s">
        <v>415</v>
      </c>
      <c r="BA110" s="910"/>
      <c r="BB110" s="910"/>
      <c r="BC110" s="910"/>
      <c r="BD110" s="910"/>
      <c r="BE110" s="910"/>
      <c r="BF110" s="910"/>
      <c r="BG110" s="910"/>
      <c r="BH110" s="910"/>
      <c r="BI110" s="910"/>
      <c r="BJ110" s="910"/>
      <c r="BK110" s="910"/>
      <c r="BL110" s="910"/>
      <c r="BM110" s="910"/>
      <c r="BN110" s="910"/>
      <c r="BO110" s="910"/>
      <c r="BP110" s="911"/>
      <c r="BQ110" s="943">
        <v>502890</v>
      </c>
      <c r="BR110" s="944"/>
      <c r="BS110" s="944"/>
      <c r="BT110" s="944"/>
      <c r="BU110" s="944"/>
      <c r="BV110" s="944">
        <v>411380</v>
      </c>
      <c r="BW110" s="944"/>
      <c r="BX110" s="944"/>
      <c r="BY110" s="944"/>
      <c r="BZ110" s="944"/>
      <c r="CA110" s="944">
        <v>329156</v>
      </c>
      <c r="CB110" s="944"/>
      <c r="CC110" s="944"/>
      <c r="CD110" s="944"/>
      <c r="CE110" s="944"/>
      <c r="CF110" s="957">
        <v>10.7</v>
      </c>
      <c r="CG110" s="958"/>
      <c r="CH110" s="958"/>
      <c r="CI110" s="958"/>
      <c r="CJ110" s="958"/>
      <c r="CK110" s="959" t="s">
        <v>416</v>
      </c>
      <c r="CL110" s="960"/>
      <c r="CM110" s="942" t="s">
        <v>417</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418</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419</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420</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421</v>
      </c>
      <c r="B112" s="966"/>
      <c r="C112" s="936" t="s">
        <v>422</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423</v>
      </c>
      <c r="BA112" s="936"/>
      <c r="BB112" s="936"/>
      <c r="BC112" s="936"/>
      <c r="BD112" s="936"/>
      <c r="BE112" s="936"/>
      <c r="BF112" s="936"/>
      <c r="BG112" s="936"/>
      <c r="BH112" s="936"/>
      <c r="BI112" s="936"/>
      <c r="BJ112" s="936"/>
      <c r="BK112" s="936"/>
      <c r="BL112" s="936"/>
      <c r="BM112" s="936"/>
      <c r="BN112" s="936"/>
      <c r="BO112" s="936"/>
      <c r="BP112" s="937"/>
      <c r="BQ112" s="938">
        <v>891603</v>
      </c>
      <c r="BR112" s="939"/>
      <c r="BS112" s="939"/>
      <c r="BT112" s="939"/>
      <c r="BU112" s="939"/>
      <c r="BV112" s="939">
        <v>718689</v>
      </c>
      <c r="BW112" s="939"/>
      <c r="BX112" s="939"/>
      <c r="BY112" s="939"/>
      <c r="BZ112" s="939"/>
      <c r="CA112" s="939">
        <v>580727</v>
      </c>
      <c r="CB112" s="939"/>
      <c r="CC112" s="939"/>
      <c r="CD112" s="939"/>
      <c r="CE112" s="939"/>
      <c r="CF112" s="933">
        <v>18.899999999999999</v>
      </c>
      <c r="CG112" s="934"/>
      <c r="CH112" s="934"/>
      <c r="CI112" s="934"/>
      <c r="CJ112" s="934"/>
      <c r="CK112" s="961"/>
      <c r="CL112" s="962"/>
      <c r="CM112" s="935" t="s">
        <v>424</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425</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187400</v>
      </c>
      <c r="AB113" s="951"/>
      <c r="AC113" s="951"/>
      <c r="AD113" s="951"/>
      <c r="AE113" s="952"/>
      <c r="AF113" s="953">
        <v>149881</v>
      </c>
      <c r="AG113" s="951"/>
      <c r="AH113" s="951"/>
      <c r="AI113" s="951"/>
      <c r="AJ113" s="952"/>
      <c r="AK113" s="953">
        <v>129129</v>
      </c>
      <c r="AL113" s="951"/>
      <c r="AM113" s="951"/>
      <c r="AN113" s="951"/>
      <c r="AO113" s="952"/>
      <c r="AP113" s="954">
        <v>4.2</v>
      </c>
      <c r="AQ113" s="955"/>
      <c r="AR113" s="955"/>
      <c r="AS113" s="955"/>
      <c r="AT113" s="956"/>
      <c r="AU113" s="921"/>
      <c r="AV113" s="922"/>
      <c r="AW113" s="922"/>
      <c r="AX113" s="922"/>
      <c r="AY113" s="922"/>
      <c r="AZ113" s="935" t="s">
        <v>426</v>
      </c>
      <c r="BA113" s="936"/>
      <c r="BB113" s="936"/>
      <c r="BC113" s="936"/>
      <c r="BD113" s="936"/>
      <c r="BE113" s="936"/>
      <c r="BF113" s="936"/>
      <c r="BG113" s="936"/>
      <c r="BH113" s="936"/>
      <c r="BI113" s="936"/>
      <c r="BJ113" s="936"/>
      <c r="BK113" s="936"/>
      <c r="BL113" s="936"/>
      <c r="BM113" s="936"/>
      <c r="BN113" s="936"/>
      <c r="BO113" s="936"/>
      <c r="BP113" s="937"/>
      <c r="BQ113" s="938">
        <v>32526</v>
      </c>
      <c r="BR113" s="939"/>
      <c r="BS113" s="939"/>
      <c r="BT113" s="939"/>
      <c r="BU113" s="939"/>
      <c r="BV113" s="939">
        <v>23207</v>
      </c>
      <c r="BW113" s="939"/>
      <c r="BX113" s="939"/>
      <c r="BY113" s="939"/>
      <c r="BZ113" s="939"/>
      <c r="CA113" s="939">
        <v>12872</v>
      </c>
      <c r="CB113" s="939"/>
      <c r="CC113" s="939"/>
      <c r="CD113" s="939"/>
      <c r="CE113" s="939"/>
      <c r="CF113" s="933">
        <v>0.4</v>
      </c>
      <c r="CG113" s="934"/>
      <c r="CH113" s="934"/>
      <c r="CI113" s="934"/>
      <c r="CJ113" s="934"/>
      <c r="CK113" s="961"/>
      <c r="CL113" s="962"/>
      <c r="CM113" s="935" t="s">
        <v>427</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428</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46360</v>
      </c>
      <c r="AB114" s="972"/>
      <c r="AC114" s="972"/>
      <c r="AD114" s="972"/>
      <c r="AE114" s="973"/>
      <c r="AF114" s="974">
        <v>39139</v>
      </c>
      <c r="AG114" s="972"/>
      <c r="AH114" s="972"/>
      <c r="AI114" s="972"/>
      <c r="AJ114" s="973"/>
      <c r="AK114" s="974">
        <v>38652</v>
      </c>
      <c r="AL114" s="972"/>
      <c r="AM114" s="972"/>
      <c r="AN114" s="972"/>
      <c r="AO114" s="973"/>
      <c r="AP114" s="975">
        <v>1.3</v>
      </c>
      <c r="AQ114" s="976"/>
      <c r="AR114" s="976"/>
      <c r="AS114" s="976"/>
      <c r="AT114" s="977"/>
      <c r="AU114" s="921"/>
      <c r="AV114" s="922"/>
      <c r="AW114" s="922"/>
      <c r="AX114" s="922"/>
      <c r="AY114" s="922"/>
      <c r="AZ114" s="935" t="s">
        <v>429</v>
      </c>
      <c r="BA114" s="936"/>
      <c r="BB114" s="936"/>
      <c r="BC114" s="936"/>
      <c r="BD114" s="936"/>
      <c r="BE114" s="936"/>
      <c r="BF114" s="936"/>
      <c r="BG114" s="936"/>
      <c r="BH114" s="936"/>
      <c r="BI114" s="936"/>
      <c r="BJ114" s="936"/>
      <c r="BK114" s="936"/>
      <c r="BL114" s="936"/>
      <c r="BM114" s="936"/>
      <c r="BN114" s="936"/>
      <c r="BO114" s="936"/>
      <c r="BP114" s="937"/>
      <c r="BQ114" s="938">
        <v>339399</v>
      </c>
      <c r="BR114" s="939"/>
      <c r="BS114" s="939"/>
      <c r="BT114" s="939"/>
      <c r="BU114" s="939"/>
      <c r="BV114" s="939">
        <v>292938</v>
      </c>
      <c r="BW114" s="939"/>
      <c r="BX114" s="939"/>
      <c r="BY114" s="939"/>
      <c r="BZ114" s="939"/>
      <c r="CA114" s="939">
        <v>303800</v>
      </c>
      <c r="CB114" s="939"/>
      <c r="CC114" s="939"/>
      <c r="CD114" s="939"/>
      <c r="CE114" s="939"/>
      <c r="CF114" s="933">
        <v>9.9</v>
      </c>
      <c r="CG114" s="934"/>
      <c r="CH114" s="934"/>
      <c r="CI114" s="934"/>
      <c r="CJ114" s="934"/>
      <c r="CK114" s="961"/>
      <c r="CL114" s="962"/>
      <c r="CM114" s="935" t="s">
        <v>430</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431</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432</v>
      </c>
      <c r="BA115" s="936"/>
      <c r="BB115" s="936"/>
      <c r="BC115" s="936"/>
      <c r="BD115" s="936"/>
      <c r="BE115" s="936"/>
      <c r="BF115" s="936"/>
      <c r="BG115" s="936"/>
      <c r="BH115" s="936"/>
      <c r="BI115" s="936"/>
      <c r="BJ115" s="936"/>
      <c r="BK115" s="936"/>
      <c r="BL115" s="936"/>
      <c r="BM115" s="936"/>
      <c r="BN115" s="936"/>
      <c r="BO115" s="936"/>
      <c r="BP115" s="937"/>
      <c r="BQ115" s="938">
        <v>445</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433</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434</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435</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436</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437</v>
      </c>
      <c r="Z117" s="907"/>
      <c r="AA117" s="991">
        <v>330165</v>
      </c>
      <c r="AB117" s="992"/>
      <c r="AC117" s="992"/>
      <c r="AD117" s="992"/>
      <c r="AE117" s="993"/>
      <c r="AF117" s="994">
        <v>281514</v>
      </c>
      <c r="AG117" s="992"/>
      <c r="AH117" s="992"/>
      <c r="AI117" s="992"/>
      <c r="AJ117" s="993"/>
      <c r="AK117" s="994">
        <v>250664</v>
      </c>
      <c r="AL117" s="992"/>
      <c r="AM117" s="992"/>
      <c r="AN117" s="992"/>
      <c r="AO117" s="993"/>
      <c r="AP117" s="995"/>
      <c r="AQ117" s="996"/>
      <c r="AR117" s="996"/>
      <c r="AS117" s="996"/>
      <c r="AT117" s="997"/>
      <c r="AU117" s="921"/>
      <c r="AV117" s="922"/>
      <c r="AW117" s="922"/>
      <c r="AX117" s="922"/>
      <c r="AY117" s="922"/>
      <c r="AZ117" s="987" t="s">
        <v>438</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439</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410</v>
      </c>
      <c r="AB118" s="906"/>
      <c r="AC118" s="906"/>
      <c r="AD118" s="906"/>
      <c r="AE118" s="907"/>
      <c r="AF118" s="905" t="s">
        <v>411</v>
      </c>
      <c r="AG118" s="906"/>
      <c r="AH118" s="906"/>
      <c r="AI118" s="906"/>
      <c r="AJ118" s="907"/>
      <c r="AK118" s="905" t="s">
        <v>295</v>
      </c>
      <c r="AL118" s="906"/>
      <c r="AM118" s="906"/>
      <c r="AN118" s="906"/>
      <c r="AO118" s="907"/>
      <c r="AP118" s="983" t="s">
        <v>412</v>
      </c>
      <c r="AQ118" s="984"/>
      <c r="AR118" s="984"/>
      <c r="AS118" s="984"/>
      <c r="AT118" s="985"/>
      <c r="AU118" s="921"/>
      <c r="AV118" s="922"/>
      <c r="AW118" s="922"/>
      <c r="AX118" s="922"/>
      <c r="AY118" s="922"/>
      <c r="AZ118" s="986" t="s">
        <v>440</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441</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416</v>
      </c>
      <c r="B119" s="960"/>
      <c r="C119" s="942" t="s">
        <v>417</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178</v>
      </c>
      <c r="BA119" s="233"/>
      <c r="BB119" s="233"/>
      <c r="BC119" s="233"/>
      <c r="BD119" s="233"/>
      <c r="BE119" s="233"/>
      <c r="BF119" s="233"/>
      <c r="BG119" s="233"/>
      <c r="BH119" s="233"/>
      <c r="BI119" s="233"/>
      <c r="BJ119" s="233"/>
      <c r="BK119" s="233"/>
      <c r="BL119" s="233"/>
      <c r="BM119" s="233"/>
      <c r="BN119" s="233"/>
      <c r="BO119" s="990" t="s">
        <v>442</v>
      </c>
      <c r="BP119" s="1018"/>
      <c r="BQ119" s="1012">
        <v>1766863</v>
      </c>
      <c r="BR119" s="1013"/>
      <c r="BS119" s="1013"/>
      <c r="BT119" s="1013"/>
      <c r="BU119" s="1013"/>
      <c r="BV119" s="1013">
        <v>1446214</v>
      </c>
      <c r="BW119" s="1013"/>
      <c r="BX119" s="1013"/>
      <c r="BY119" s="1013"/>
      <c r="BZ119" s="1013"/>
      <c r="CA119" s="1013">
        <v>1226555</v>
      </c>
      <c r="CB119" s="1013"/>
      <c r="CC119" s="1013"/>
      <c r="CD119" s="1013"/>
      <c r="CE119" s="1013"/>
      <c r="CF119" s="1014"/>
      <c r="CG119" s="1015"/>
      <c r="CH119" s="1015"/>
      <c r="CI119" s="1015"/>
      <c r="CJ119" s="1016"/>
      <c r="CK119" s="963"/>
      <c r="CL119" s="964"/>
      <c r="CM119" s="986" t="s">
        <v>443</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420</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444</v>
      </c>
      <c r="AV120" s="1005"/>
      <c r="AW120" s="1005"/>
      <c r="AX120" s="1005"/>
      <c r="AY120" s="1006"/>
      <c r="AZ120" s="942" t="s">
        <v>445</v>
      </c>
      <c r="BA120" s="910"/>
      <c r="BB120" s="910"/>
      <c r="BC120" s="910"/>
      <c r="BD120" s="910"/>
      <c r="BE120" s="910"/>
      <c r="BF120" s="910"/>
      <c r="BG120" s="910"/>
      <c r="BH120" s="910"/>
      <c r="BI120" s="910"/>
      <c r="BJ120" s="910"/>
      <c r="BK120" s="910"/>
      <c r="BL120" s="910"/>
      <c r="BM120" s="910"/>
      <c r="BN120" s="910"/>
      <c r="BO120" s="910"/>
      <c r="BP120" s="911"/>
      <c r="BQ120" s="943">
        <v>13410712</v>
      </c>
      <c r="BR120" s="944"/>
      <c r="BS120" s="944"/>
      <c r="BT120" s="944"/>
      <c r="BU120" s="944"/>
      <c r="BV120" s="944">
        <v>13963830</v>
      </c>
      <c r="BW120" s="944"/>
      <c r="BX120" s="944"/>
      <c r="BY120" s="944"/>
      <c r="BZ120" s="944"/>
      <c r="CA120" s="944">
        <v>14889499</v>
      </c>
      <c r="CB120" s="944"/>
      <c r="CC120" s="944"/>
      <c r="CD120" s="944"/>
      <c r="CE120" s="944"/>
      <c r="CF120" s="957">
        <v>483.6</v>
      </c>
      <c r="CG120" s="958"/>
      <c r="CH120" s="958"/>
      <c r="CI120" s="958"/>
      <c r="CJ120" s="958"/>
      <c r="CK120" s="1019" t="s">
        <v>446</v>
      </c>
      <c r="CL120" s="1020"/>
      <c r="CM120" s="1020"/>
      <c r="CN120" s="1020"/>
      <c r="CO120" s="1021"/>
      <c r="CP120" s="1027" t="s">
        <v>392</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v>718689</v>
      </c>
      <c r="DM120" s="944"/>
      <c r="DN120" s="944"/>
      <c r="DO120" s="944"/>
      <c r="DP120" s="944"/>
      <c r="DQ120" s="944">
        <v>580727</v>
      </c>
      <c r="DR120" s="944"/>
      <c r="DS120" s="944"/>
      <c r="DT120" s="944"/>
      <c r="DU120" s="944"/>
      <c r="DV120" s="945">
        <v>18.899999999999999</v>
      </c>
      <c r="DW120" s="945"/>
      <c r="DX120" s="945"/>
      <c r="DY120" s="945"/>
      <c r="DZ120" s="946"/>
    </row>
    <row r="121" spans="1:130" s="212" customFormat="1" ht="26.25" customHeight="1" x14ac:dyDescent="0.2">
      <c r="A121" s="1070"/>
      <c r="B121" s="962"/>
      <c r="C121" s="987" t="s">
        <v>447</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448</v>
      </c>
      <c r="BA121" s="936"/>
      <c r="BB121" s="936"/>
      <c r="BC121" s="936"/>
      <c r="BD121" s="936"/>
      <c r="BE121" s="936"/>
      <c r="BF121" s="936"/>
      <c r="BG121" s="936"/>
      <c r="BH121" s="936"/>
      <c r="BI121" s="936"/>
      <c r="BJ121" s="936"/>
      <c r="BK121" s="936"/>
      <c r="BL121" s="936"/>
      <c r="BM121" s="936"/>
      <c r="BN121" s="936"/>
      <c r="BO121" s="936"/>
      <c r="BP121" s="937"/>
      <c r="BQ121" s="938">
        <v>16766</v>
      </c>
      <c r="BR121" s="939"/>
      <c r="BS121" s="939"/>
      <c r="BT121" s="939"/>
      <c r="BU121" s="939"/>
      <c r="BV121" s="939">
        <v>16447</v>
      </c>
      <c r="BW121" s="939"/>
      <c r="BX121" s="939"/>
      <c r="BY121" s="939"/>
      <c r="BZ121" s="939"/>
      <c r="CA121" s="939">
        <v>16181</v>
      </c>
      <c r="CB121" s="939"/>
      <c r="CC121" s="939"/>
      <c r="CD121" s="939"/>
      <c r="CE121" s="939"/>
      <c r="CF121" s="933">
        <v>0.5</v>
      </c>
      <c r="CG121" s="934"/>
      <c r="CH121" s="934"/>
      <c r="CI121" s="934"/>
      <c r="CJ121" s="934"/>
      <c r="CK121" s="1022"/>
      <c r="CL121" s="1023"/>
      <c r="CM121" s="1023"/>
      <c r="CN121" s="1023"/>
      <c r="CO121" s="1024"/>
      <c r="CP121" s="1032" t="s">
        <v>390</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2">
      <c r="A122" s="1070"/>
      <c r="B122" s="962"/>
      <c r="C122" s="935" t="s">
        <v>430</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449</v>
      </c>
      <c r="BA122" s="978"/>
      <c r="BB122" s="978"/>
      <c r="BC122" s="978"/>
      <c r="BD122" s="978"/>
      <c r="BE122" s="978"/>
      <c r="BF122" s="978"/>
      <c r="BG122" s="978"/>
      <c r="BH122" s="978"/>
      <c r="BI122" s="978"/>
      <c r="BJ122" s="978"/>
      <c r="BK122" s="978"/>
      <c r="BL122" s="978"/>
      <c r="BM122" s="978"/>
      <c r="BN122" s="978"/>
      <c r="BO122" s="978"/>
      <c r="BP122" s="979"/>
      <c r="BQ122" s="1012">
        <v>3390951</v>
      </c>
      <c r="BR122" s="1013"/>
      <c r="BS122" s="1013"/>
      <c r="BT122" s="1013"/>
      <c r="BU122" s="1013"/>
      <c r="BV122" s="1013">
        <v>3139080</v>
      </c>
      <c r="BW122" s="1013"/>
      <c r="BX122" s="1013"/>
      <c r="BY122" s="1013"/>
      <c r="BZ122" s="1013"/>
      <c r="CA122" s="1013">
        <v>2838154</v>
      </c>
      <c r="CB122" s="1013"/>
      <c r="CC122" s="1013"/>
      <c r="CD122" s="1013"/>
      <c r="CE122" s="1013"/>
      <c r="CF122" s="1030">
        <v>92.2</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436</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178</v>
      </c>
      <c r="BA123" s="233"/>
      <c r="BB123" s="233"/>
      <c r="BC123" s="233"/>
      <c r="BD123" s="233"/>
      <c r="BE123" s="233"/>
      <c r="BF123" s="233"/>
      <c r="BG123" s="233"/>
      <c r="BH123" s="233"/>
      <c r="BI123" s="233"/>
      <c r="BJ123" s="233"/>
      <c r="BK123" s="233"/>
      <c r="BL123" s="233"/>
      <c r="BM123" s="233"/>
      <c r="BN123" s="233"/>
      <c r="BO123" s="990" t="s">
        <v>450</v>
      </c>
      <c r="BP123" s="1018"/>
      <c r="BQ123" s="1076">
        <v>16818429</v>
      </c>
      <c r="BR123" s="1077"/>
      <c r="BS123" s="1077"/>
      <c r="BT123" s="1077"/>
      <c r="BU123" s="1077"/>
      <c r="BV123" s="1077">
        <v>17119357</v>
      </c>
      <c r="BW123" s="1077"/>
      <c r="BX123" s="1077"/>
      <c r="BY123" s="1077"/>
      <c r="BZ123" s="1077"/>
      <c r="CA123" s="1077">
        <v>17743834</v>
      </c>
      <c r="CB123" s="1077"/>
      <c r="CC123" s="1077"/>
      <c r="CD123" s="1077"/>
      <c r="CE123" s="1077"/>
      <c r="CF123" s="1014"/>
      <c r="CG123" s="1015"/>
      <c r="CH123" s="1015"/>
      <c r="CI123" s="1015"/>
      <c r="CJ123" s="1016"/>
      <c r="CK123" s="1022"/>
      <c r="CL123" s="1023"/>
      <c r="CM123" s="1023"/>
      <c r="CN123" s="1023"/>
      <c r="CO123" s="1024"/>
      <c r="CP123" s="1032" t="s">
        <v>389</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439</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451</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452</v>
      </c>
      <c r="CQ124" s="1033"/>
      <c r="CR124" s="1033"/>
      <c r="CS124" s="1033"/>
      <c r="CT124" s="1033"/>
      <c r="CU124" s="1033"/>
      <c r="CV124" s="1033"/>
      <c r="CW124" s="1033"/>
      <c r="CX124" s="1033"/>
      <c r="CY124" s="1033"/>
      <c r="CZ124" s="1033"/>
      <c r="DA124" s="1033"/>
      <c r="DB124" s="1033"/>
      <c r="DC124" s="1033"/>
      <c r="DD124" s="1033"/>
      <c r="DE124" s="1033"/>
      <c r="DF124" s="1034"/>
      <c r="DG124" s="1017">
        <v>891603</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441</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453</v>
      </c>
      <c r="CL125" s="1020"/>
      <c r="CM125" s="1020"/>
      <c r="CN125" s="1020"/>
      <c r="CO125" s="1021"/>
      <c r="CP125" s="942" t="s">
        <v>454</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443</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455</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456</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457</v>
      </c>
      <c r="AY127" s="1045"/>
      <c r="AZ127" s="1045"/>
      <c r="BA127" s="1045"/>
      <c r="BB127" s="1045"/>
      <c r="BC127" s="1045"/>
      <c r="BD127" s="1045"/>
      <c r="BE127" s="1046"/>
      <c r="BF127" s="1047" t="s">
        <v>458</v>
      </c>
      <c r="BG127" s="1045"/>
      <c r="BH127" s="1045"/>
      <c r="BI127" s="1045"/>
      <c r="BJ127" s="1045"/>
      <c r="BK127" s="1045"/>
      <c r="BL127" s="1046"/>
      <c r="BM127" s="1047" t="s">
        <v>459</v>
      </c>
      <c r="BN127" s="1045"/>
      <c r="BO127" s="1045"/>
      <c r="BP127" s="1045"/>
      <c r="BQ127" s="1045"/>
      <c r="BR127" s="1045"/>
      <c r="BS127" s="1046"/>
      <c r="BT127" s="1047" t="s">
        <v>460</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461</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462</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463</v>
      </c>
      <c r="X128" s="1056"/>
      <c r="Y128" s="1056"/>
      <c r="Z128" s="1057"/>
      <c r="AA128" s="1058">
        <v>469</v>
      </c>
      <c r="AB128" s="1059"/>
      <c r="AC128" s="1059"/>
      <c r="AD128" s="1059"/>
      <c r="AE128" s="1060"/>
      <c r="AF128" s="1061">
        <v>229</v>
      </c>
      <c r="AG128" s="1059"/>
      <c r="AH128" s="1059"/>
      <c r="AI128" s="1059"/>
      <c r="AJ128" s="1060"/>
      <c r="AK128" s="1061">
        <v>226</v>
      </c>
      <c r="AL128" s="1059"/>
      <c r="AM128" s="1059"/>
      <c r="AN128" s="1059"/>
      <c r="AO128" s="1060"/>
      <c r="AP128" s="1062"/>
      <c r="AQ128" s="1063"/>
      <c r="AR128" s="1063"/>
      <c r="AS128" s="1063"/>
      <c r="AT128" s="1064"/>
      <c r="AU128" s="214"/>
      <c r="AV128" s="214"/>
      <c r="AW128" s="214"/>
      <c r="AX128" s="909" t="s">
        <v>464</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465</v>
      </c>
      <c r="CQ128" s="739"/>
      <c r="CR128" s="739"/>
      <c r="CS128" s="739"/>
      <c r="CT128" s="739"/>
      <c r="CU128" s="739"/>
      <c r="CV128" s="739"/>
      <c r="CW128" s="739"/>
      <c r="CX128" s="739"/>
      <c r="CY128" s="739"/>
      <c r="CZ128" s="739"/>
      <c r="DA128" s="739"/>
      <c r="DB128" s="739"/>
      <c r="DC128" s="739"/>
      <c r="DD128" s="739"/>
      <c r="DE128" s="739"/>
      <c r="DF128" s="1049"/>
      <c r="DG128" s="1050">
        <v>445</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466</v>
      </c>
      <c r="X129" s="1084"/>
      <c r="Y129" s="1084"/>
      <c r="Z129" s="1085"/>
      <c r="AA129" s="971">
        <v>3258866</v>
      </c>
      <c r="AB129" s="972"/>
      <c r="AC129" s="972"/>
      <c r="AD129" s="972"/>
      <c r="AE129" s="973"/>
      <c r="AF129" s="974">
        <v>3315956</v>
      </c>
      <c r="AG129" s="972"/>
      <c r="AH129" s="972"/>
      <c r="AI129" s="972"/>
      <c r="AJ129" s="973"/>
      <c r="AK129" s="974">
        <v>3401832</v>
      </c>
      <c r="AL129" s="972"/>
      <c r="AM129" s="972"/>
      <c r="AN129" s="972"/>
      <c r="AO129" s="973"/>
      <c r="AP129" s="1086"/>
      <c r="AQ129" s="1087"/>
      <c r="AR129" s="1087"/>
      <c r="AS129" s="1087"/>
      <c r="AT129" s="1088"/>
      <c r="AU129" s="215"/>
      <c r="AV129" s="215"/>
      <c r="AW129" s="215"/>
      <c r="AX129" s="1078" t="s">
        <v>467</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468</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469</v>
      </c>
      <c r="X130" s="1084"/>
      <c r="Y130" s="1084"/>
      <c r="Z130" s="1085"/>
      <c r="AA130" s="971">
        <v>369361</v>
      </c>
      <c r="AB130" s="972"/>
      <c r="AC130" s="972"/>
      <c r="AD130" s="972"/>
      <c r="AE130" s="973"/>
      <c r="AF130" s="974">
        <v>350526</v>
      </c>
      <c r="AG130" s="972"/>
      <c r="AH130" s="972"/>
      <c r="AI130" s="972"/>
      <c r="AJ130" s="973"/>
      <c r="AK130" s="974">
        <v>323256</v>
      </c>
      <c r="AL130" s="972"/>
      <c r="AM130" s="972"/>
      <c r="AN130" s="972"/>
      <c r="AO130" s="973"/>
      <c r="AP130" s="1086"/>
      <c r="AQ130" s="1087"/>
      <c r="AR130" s="1087"/>
      <c r="AS130" s="1087"/>
      <c r="AT130" s="1088"/>
      <c r="AU130" s="215"/>
      <c r="AV130" s="215"/>
      <c r="AW130" s="215"/>
      <c r="AX130" s="1078" t="s">
        <v>470</v>
      </c>
      <c r="AY130" s="936"/>
      <c r="AZ130" s="936"/>
      <c r="BA130" s="936"/>
      <c r="BB130" s="936"/>
      <c r="BC130" s="936"/>
      <c r="BD130" s="936"/>
      <c r="BE130" s="937"/>
      <c r="BF130" s="1114">
        <v>-2</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471</v>
      </c>
      <c r="X131" s="1121"/>
      <c r="Y131" s="1121"/>
      <c r="Z131" s="1122"/>
      <c r="AA131" s="1017">
        <v>2889505</v>
      </c>
      <c r="AB131" s="999"/>
      <c r="AC131" s="999"/>
      <c r="AD131" s="999"/>
      <c r="AE131" s="1000"/>
      <c r="AF131" s="998">
        <v>2965430</v>
      </c>
      <c r="AG131" s="999"/>
      <c r="AH131" s="999"/>
      <c r="AI131" s="999"/>
      <c r="AJ131" s="1000"/>
      <c r="AK131" s="998">
        <v>3078576</v>
      </c>
      <c r="AL131" s="999"/>
      <c r="AM131" s="999"/>
      <c r="AN131" s="999"/>
      <c r="AO131" s="1000"/>
      <c r="AP131" s="1123"/>
      <c r="AQ131" s="1124"/>
      <c r="AR131" s="1124"/>
      <c r="AS131" s="1124"/>
      <c r="AT131" s="1125"/>
      <c r="AU131" s="215"/>
      <c r="AV131" s="215"/>
      <c r="AW131" s="215"/>
      <c r="AX131" s="1096" t="s">
        <v>472</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473</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474</v>
      </c>
      <c r="W132" s="1107"/>
      <c r="X132" s="1107"/>
      <c r="Y132" s="1107"/>
      <c r="Z132" s="1108"/>
      <c r="AA132" s="1109">
        <v>-1.3727264699999999</v>
      </c>
      <c r="AB132" s="1110"/>
      <c r="AC132" s="1110"/>
      <c r="AD132" s="1110"/>
      <c r="AE132" s="1111"/>
      <c r="AF132" s="1112">
        <v>-2.3349396210000002</v>
      </c>
      <c r="AG132" s="1110"/>
      <c r="AH132" s="1110"/>
      <c r="AI132" s="1110"/>
      <c r="AJ132" s="1111"/>
      <c r="AK132" s="1112">
        <v>-2.365314353</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475</v>
      </c>
      <c r="W133" s="1090"/>
      <c r="X133" s="1090"/>
      <c r="Y133" s="1090"/>
      <c r="Z133" s="1091"/>
      <c r="AA133" s="1092">
        <v>-0.6</v>
      </c>
      <c r="AB133" s="1093"/>
      <c r="AC133" s="1093"/>
      <c r="AD133" s="1093"/>
      <c r="AE133" s="1094"/>
      <c r="AF133" s="1092">
        <v>-1.4</v>
      </c>
      <c r="AG133" s="1093"/>
      <c r="AH133" s="1093"/>
      <c r="AI133" s="1093"/>
      <c r="AJ133" s="1094"/>
      <c r="AK133" s="1092">
        <v>-2</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aZMzUmENZcy2Y/pRumcKOiSxD2azBNMCCGIGevcrJUhf9UKGpGINa1ZL1JcFLGAhj6GspDv7EI2Dvrzezqi8eg==" saltValue="HqAdcrtCbpfvLKu26wTr8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e+RPjIO+Oi4S8xVU8Y/1ZSVH+X/Do03fjmOEve/rD4uxCBlsdQ9gJzAqIe/e+ws4fAGpkcATT/iH9SB6n2eX9w==" saltValue="/KLSBDG6Uvq5KDxH13V3q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cxeaXnuMiv3qA1I2N9o1vKSbM7fXMZ1kryTYzf7Bfh5oYUerFjwwFu/0bduuOG3BptQwxClzMVBFEDeKCJoPwg==" saltValue="WPygkfuczM4K3yf5RipIRg==" spinCount="100000" sheet="1" objects="1" scenarios="1"/>
  <dataConsolidate/>
  <phoneticPr fontId="2"/>
  <printOptions horizontalCentered="1" verticalCentered="1"/>
  <pageMargins left="0" right="0" top="0" bottom="0" header="0" footer="0"/>
  <pageSetup paperSize="8" scale="70"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5" customHeight="1" x14ac:dyDescent="0.2">
      <c r="A7" s="247"/>
      <c r="AK7" s="250"/>
      <c r="AL7" s="251"/>
      <c r="AM7" s="251"/>
      <c r="AN7" s="252"/>
      <c r="AO7" s="1127" t="s">
        <v>479</v>
      </c>
      <c r="AP7" s="253"/>
      <c r="AQ7" s="254" t="s">
        <v>480</v>
      </c>
      <c r="AR7" s="255"/>
    </row>
    <row r="8" spans="1:46" ht="13" x14ac:dyDescent="0.2">
      <c r="A8" s="247"/>
      <c r="AK8" s="256"/>
      <c r="AL8" s="257"/>
      <c r="AM8" s="257"/>
      <c r="AN8" s="258"/>
      <c r="AO8" s="1128"/>
      <c r="AP8" s="259" t="s">
        <v>481</v>
      </c>
      <c r="AQ8" s="260" t="s">
        <v>482</v>
      </c>
      <c r="AR8" s="261" t="s">
        <v>483</v>
      </c>
    </row>
    <row r="9" spans="1:46" ht="13" x14ac:dyDescent="0.2">
      <c r="A9" s="247"/>
      <c r="AK9" s="1129" t="s">
        <v>484</v>
      </c>
      <c r="AL9" s="1130"/>
      <c r="AM9" s="1130"/>
      <c r="AN9" s="1131"/>
      <c r="AO9" s="262">
        <v>1103482</v>
      </c>
      <c r="AP9" s="262">
        <v>172177</v>
      </c>
      <c r="AQ9" s="263">
        <v>289558</v>
      </c>
      <c r="AR9" s="264">
        <v>-40.5</v>
      </c>
    </row>
    <row r="10" spans="1:46" ht="13.5" customHeight="1" x14ac:dyDescent="0.2">
      <c r="A10" s="247"/>
      <c r="AK10" s="1129" t="s">
        <v>485</v>
      </c>
      <c r="AL10" s="1130"/>
      <c r="AM10" s="1130"/>
      <c r="AN10" s="1131"/>
      <c r="AO10" s="265">
        <v>145008</v>
      </c>
      <c r="AP10" s="265">
        <v>22626</v>
      </c>
      <c r="AQ10" s="266">
        <v>31838</v>
      </c>
      <c r="AR10" s="267">
        <v>-28.9</v>
      </c>
    </row>
    <row r="11" spans="1:46" ht="13.5" customHeight="1" x14ac:dyDescent="0.2">
      <c r="A11" s="247"/>
      <c r="AK11" s="1129" t="s">
        <v>486</v>
      </c>
      <c r="AL11" s="1130"/>
      <c r="AM11" s="1130"/>
      <c r="AN11" s="1131"/>
      <c r="AO11" s="265" t="s">
        <v>487</v>
      </c>
      <c r="AP11" s="265" t="s">
        <v>487</v>
      </c>
      <c r="AQ11" s="266">
        <v>5309</v>
      </c>
      <c r="AR11" s="267" t="s">
        <v>487</v>
      </c>
    </row>
    <row r="12" spans="1:46" ht="13.5" customHeight="1" x14ac:dyDescent="0.2">
      <c r="A12" s="247"/>
      <c r="AK12" s="1129" t="s">
        <v>488</v>
      </c>
      <c r="AL12" s="1130"/>
      <c r="AM12" s="1130"/>
      <c r="AN12" s="1131"/>
      <c r="AO12" s="265" t="s">
        <v>487</v>
      </c>
      <c r="AP12" s="265" t="s">
        <v>487</v>
      </c>
      <c r="AQ12" s="266" t="s">
        <v>487</v>
      </c>
      <c r="AR12" s="267" t="s">
        <v>487</v>
      </c>
    </row>
    <row r="13" spans="1:46" ht="13.5" customHeight="1" x14ac:dyDescent="0.2">
      <c r="A13" s="247"/>
      <c r="AK13" s="1129" t="s">
        <v>489</v>
      </c>
      <c r="AL13" s="1130"/>
      <c r="AM13" s="1130"/>
      <c r="AN13" s="1131"/>
      <c r="AO13" s="265">
        <v>30047</v>
      </c>
      <c r="AP13" s="265">
        <v>4688</v>
      </c>
      <c r="AQ13" s="266">
        <v>8195</v>
      </c>
      <c r="AR13" s="267">
        <v>-42.8</v>
      </c>
    </row>
    <row r="14" spans="1:46" ht="13.5" customHeight="1" x14ac:dyDescent="0.2">
      <c r="A14" s="247"/>
      <c r="AK14" s="1129" t="s">
        <v>490</v>
      </c>
      <c r="AL14" s="1130"/>
      <c r="AM14" s="1130"/>
      <c r="AN14" s="1131"/>
      <c r="AO14" s="265">
        <v>99164</v>
      </c>
      <c r="AP14" s="265">
        <v>15473</v>
      </c>
      <c r="AQ14" s="266">
        <v>5752</v>
      </c>
      <c r="AR14" s="267">
        <v>169</v>
      </c>
    </row>
    <row r="15" spans="1:46" ht="13.5" customHeight="1" x14ac:dyDescent="0.2">
      <c r="A15" s="247"/>
      <c r="AK15" s="1132" t="s">
        <v>491</v>
      </c>
      <c r="AL15" s="1133"/>
      <c r="AM15" s="1133"/>
      <c r="AN15" s="1134"/>
      <c r="AO15" s="265">
        <v>-74526</v>
      </c>
      <c r="AP15" s="265">
        <v>-11628</v>
      </c>
      <c r="AQ15" s="266">
        <v>-17150</v>
      </c>
      <c r="AR15" s="267">
        <v>-32.200000000000003</v>
      </c>
    </row>
    <row r="16" spans="1:46" ht="13" x14ac:dyDescent="0.2">
      <c r="A16" s="247"/>
      <c r="AK16" s="1132" t="s">
        <v>178</v>
      </c>
      <c r="AL16" s="1133"/>
      <c r="AM16" s="1133"/>
      <c r="AN16" s="1134"/>
      <c r="AO16" s="265">
        <v>1303175</v>
      </c>
      <c r="AP16" s="265">
        <v>203335</v>
      </c>
      <c r="AQ16" s="266">
        <v>323504</v>
      </c>
      <c r="AR16" s="267">
        <v>-37.1</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35" t="s">
        <v>496</v>
      </c>
      <c r="AL21" s="1136"/>
      <c r="AM21" s="1136"/>
      <c r="AN21" s="1137"/>
      <c r="AO21" s="277">
        <v>15.45</v>
      </c>
      <c r="AP21" s="278">
        <v>26.26</v>
      </c>
      <c r="AQ21" s="279">
        <v>-10.81</v>
      </c>
      <c r="AS21" s="280"/>
      <c r="AT21" s="276"/>
    </row>
    <row r="22" spans="1:46" s="248" customFormat="1" ht="13" x14ac:dyDescent="0.2">
      <c r="A22" s="276"/>
      <c r="AK22" s="1135" t="s">
        <v>497</v>
      </c>
      <c r="AL22" s="1136"/>
      <c r="AM22" s="1136"/>
      <c r="AN22" s="1137"/>
      <c r="AO22" s="281">
        <v>98.1</v>
      </c>
      <c r="AP22" s="282">
        <v>94.5</v>
      </c>
      <c r="AQ22" s="283">
        <v>3.6</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498</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5" customHeight="1" x14ac:dyDescent="0.2">
      <c r="A30" s="247"/>
      <c r="AK30" s="250"/>
      <c r="AL30" s="251"/>
      <c r="AM30" s="251"/>
      <c r="AN30" s="252"/>
      <c r="AO30" s="1127" t="s">
        <v>479</v>
      </c>
      <c r="AP30" s="253"/>
      <c r="AQ30" s="254" t="s">
        <v>480</v>
      </c>
      <c r="AR30" s="255"/>
    </row>
    <row r="31" spans="1:46" ht="13" x14ac:dyDescent="0.2">
      <c r="A31" s="247"/>
      <c r="AK31" s="256"/>
      <c r="AL31" s="257"/>
      <c r="AM31" s="257"/>
      <c r="AN31" s="258"/>
      <c r="AO31" s="1128"/>
      <c r="AP31" s="259" t="s">
        <v>481</v>
      </c>
      <c r="AQ31" s="260" t="s">
        <v>482</v>
      </c>
      <c r="AR31" s="261" t="s">
        <v>483</v>
      </c>
    </row>
    <row r="32" spans="1:46" ht="27" customHeight="1" x14ac:dyDescent="0.2">
      <c r="A32" s="247"/>
      <c r="AK32" s="1143" t="s">
        <v>501</v>
      </c>
      <c r="AL32" s="1144"/>
      <c r="AM32" s="1144"/>
      <c r="AN32" s="1145"/>
      <c r="AO32" s="291">
        <v>82883</v>
      </c>
      <c r="AP32" s="291">
        <v>12932</v>
      </c>
      <c r="AQ32" s="292">
        <v>167749</v>
      </c>
      <c r="AR32" s="293">
        <v>-92.3</v>
      </c>
    </row>
    <row r="33" spans="1:46" ht="13.5" customHeight="1" x14ac:dyDescent="0.2">
      <c r="A33" s="247"/>
      <c r="AK33" s="1143" t="s">
        <v>502</v>
      </c>
      <c r="AL33" s="1144"/>
      <c r="AM33" s="1144"/>
      <c r="AN33" s="1145"/>
      <c r="AO33" s="291" t="s">
        <v>487</v>
      </c>
      <c r="AP33" s="291" t="s">
        <v>487</v>
      </c>
      <c r="AQ33" s="292" t="s">
        <v>487</v>
      </c>
      <c r="AR33" s="293" t="s">
        <v>487</v>
      </c>
    </row>
    <row r="34" spans="1:46" ht="27" customHeight="1" x14ac:dyDescent="0.2">
      <c r="A34" s="247"/>
      <c r="AK34" s="1143" t="s">
        <v>503</v>
      </c>
      <c r="AL34" s="1144"/>
      <c r="AM34" s="1144"/>
      <c r="AN34" s="1145"/>
      <c r="AO34" s="291" t="s">
        <v>487</v>
      </c>
      <c r="AP34" s="291" t="s">
        <v>487</v>
      </c>
      <c r="AQ34" s="292" t="s">
        <v>487</v>
      </c>
      <c r="AR34" s="293" t="s">
        <v>487</v>
      </c>
    </row>
    <row r="35" spans="1:46" ht="27" customHeight="1" x14ac:dyDescent="0.2">
      <c r="A35" s="247"/>
      <c r="AK35" s="1143" t="s">
        <v>504</v>
      </c>
      <c r="AL35" s="1144"/>
      <c r="AM35" s="1144"/>
      <c r="AN35" s="1145"/>
      <c r="AO35" s="291">
        <v>129129</v>
      </c>
      <c r="AP35" s="291">
        <v>20148</v>
      </c>
      <c r="AQ35" s="292">
        <v>32778</v>
      </c>
      <c r="AR35" s="293">
        <v>-38.5</v>
      </c>
    </row>
    <row r="36" spans="1:46" ht="27" customHeight="1" x14ac:dyDescent="0.2">
      <c r="A36" s="247"/>
      <c r="AK36" s="1143" t="s">
        <v>505</v>
      </c>
      <c r="AL36" s="1144"/>
      <c r="AM36" s="1144"/>
      <c r="AN36" s="1145"/>
      <c r="AO36" s="291">
        <v>38652</v>
      </c>
      <c r="AP36" s="291">
        <v>6031</v>
      </c>
      <c r="AQ36" s="292">
        <v>4535</v>
      </c>
      <c r="AR36" s="293">
        <v>33</v>
      </c>
    </row>
    <row r="37" spans="1:46" ht="13.5" customHeight="1" x14ac:dyDescent="0.2">
      <c r="A37" s="247"/>
      <c r="AK37" s="1143" t="s">
        <v>506</v>
      </c>
      <c r="AL37" s="1144"/>
      <c r="AM37" s="1144"/>
      <c r="AN37" s="1145"/>
      <c r="AO37" s="291" t="s">
        <v>487</v>
      </c>
      <c r="AP37" s="291" t="s">
        <v>487</v>
      </c>
      <c r="AQ37" s="292">
        <v>1146</v>
      </c>
      <c r="AR37" s="293" t="s">
        <v>487</v>
      </c>
    </row>
    <row r="38" spans="1:46" ht="27" customHeight="1" x14ac:dyDescent="0.2">
      <c r="A38" s="247"/>
      <c r="AK38" s="1146" t="s">
        <v>507</v>
      </c>
      <c r="AL38" s="1147"/>
      <c r="AM38" s="1147"/>
      <c r="AN38" s="1148"/>
      <c r="AO38" s="294" t="s">
        <v>487</v>
      </c>
      <c r="AP38" s="294" t="s">
        <v>487</v>
      </c>
      <c r="AQ38" s="295">
        <v>37</v>
      </c>
      <c r="AR38" s="283" t="s">
        <v>487</v>
      </c>
      <c r="AS38" s="290"/>
    </row>
    <row r="39" spans="1:46" ht="13" x14ac:dyDescent="0.2">
      <c r="A39" s="247"/>
      <c r="AK39" s="1146" t="s">
        <v>508</v>
      </c>
      <c r="AL39" s="1147"/>
      <c r="AM39" s="1147"/>
      <c r="AN39" s="1148"/>
      <c r="AO39" s="291">
        <v>-226</v>
      </c>
      <c r="AP39" s="291">
        <v>-35</v>
      </c>
      <c r="AQ39" s="292">
        <v>-7395</v>
      </c>
      <c r="AR39" s="293">
        <v>-99.5</v>
      </c>
      <c r="AS39" s="290"/>
    </row>
    <row r="40" spans="1:46" ht="27" customHeight="1" x14ac:dyDescent="0.2">
      <c r="A40" s="247"/>
      <c r="AK40" s="1143" t="s">
        <v>509</v>
      </c>
      <c r="AL40" s="1144"/>
      <c r="AM40" s="1144"/>
      <c r="AN40" s="1145"/>
      <c r="AO40" s="291">
        <v>-323256</v>
      </c>
      <c r="AP40" s="291">
        <v>-50438</v>
      </c>
      <c r="AQ40" s="292">
        <v>-144519</v>
      </c>
      <c r="AR40" s="293">
        <v>-65.099999999999994</v>
      </c>
      <c r="AS40" s="290"/>
    </row>
    <row r="41" spans="1:46" ht="13" x14ac:dyDescent="0.2">
      <c r="A41" s="247"/>
      <c r="AK41" s="1149" t="s">
        <v>288</v>
      </c>
      <c r="AL41" s="1150"/>
      <c r="AM41" s="1150"/>
      <c r="AN41" s="1151"/>
      <c r="AO41" s="291">
        <v>-72818</v>
      </c>
      <c r="AP41" s="291">
        <v>-11362</v>
      </c>
      <c r="AQ41" s="292">
        <v>54333</v>
      </c>
      <c r="AR41" s="293">
        <v>-120.9</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 x14ac:dyDescent="0.2">
      <c r="A48" s="247"/>
      <c r="AK48" s="301" t="s">
        <v>511</v>
      </c>
      <c r="AL48" s="301"/>
      <c r="AM48" s="301"/>
      <c r="AN48" s="301"/>
      <c r="AO48" s="301"/>
      <c r="AP48" s="301"/>
      <c r="AQ48" s="302"/>
      <c r="AR48" s="301"/>
    </row>
    <row r="49" spans="1:44" ht="13.5" customHeight="1" x14ac:dyDescent="0.2">
      <c r="A49" s="247"/>
      <c r="AK49" s="303"/>
      <c r="AL49" s="304"/>
      <c r="AM49" s="1138" t="s">
        <v>479</v>
      </c>
      <c r="AN49" s="1140" t="s">
        <v>512</v>
      </c>
      <c r="AO49" s="1141"/>
      <c r="AP49" s="1141"/>
      <c r="AQ49" s="1141"/>
      <c r="AR49" s="1142"/>
    </row>
    <row r="50" spans="1:44" ht="13" x14ac:dyDescent="0.2">
      <c r="A50" s="247"/>
      <c r="AK50" s="305"/>
      <c r="AL50" s="306"/>
      <c r="AM50" s="1139"/>
      <c r="AN50" s="307" t="s">
        <v>513</v>
      </c>
      <c r="AO50" s="308" t="s">
        <v>514</v>
      </c>
      <c r="AP50" s="309" t="s">
        <v>515</v>
      </c>
      <c r="AQ50" s="310" t="s">
        <v>516</v>
      </c>
      <c r="AR50" s="311" t="s">
        <v>517</v>
      </c>
    </row>
    <row r="51" spans="1:44" ht="13" x14ac:dyDescent="0.2">
      <c r="A51" s="247"/>
      <c r="AK51" s="303" t="s">
        <v>518</v>
      </c>
      <c r="AL51" s="304"/>
      <c r="AM51" s="312">
        <v>3692488</v>
      </c>
      <c r="AN51" s="313">
        <v>545661</v>
      </c>
      <c r="AO51" s="314">
        <v>-13.7</v>
      </c>
      <c r="AP51" s="315">
        <v>263613</v>
      </c>
      <c r="AQ51" s="316">
        <v>-0.2</v>
      </c>
      <c r="AR51" s="317">
        <v>-13.5</v>
      </c>
    </row>
    <row r="52" spans="1:44" ht="13" x14ac:dyDescent="0.2">
      <c r="A52" s="247"/>
      <c r="AK52" s="318"/>
      <c r="AL52" s="319" t="s">
        <v>519</v>
      </c>
      <c r="AM52" s="320">
        <v>353051</v>
      </c>
      <c r="AN52" s="321">
        <v>52172</v>
      </c>
      <c r="AO52" s="322">
        <v>-50.7</v>
      </c>
      <c r="AP52" s="323">
        <v>128823</v>
      </c>
      <c r="AQ52" s="324">
        <v>-3.8</v>
      </c>
      <c r="AR52" s="325">
        <v>-46.9</v>
      </c>
    </row>
    <row r="53" spans="1:44" ht="13" x14ac:dyDescent="0.2">
      <c r="A53" s="247"/>
      <c r="AK53" s="303" t="s">
        <v>520</v>
      </c>
      <c r="AL53" s="304"/>
      <c r="AM53" s="312">
        <v>2920566</v>
      </c>
      <c r="AN53" s="313">
        <v>437080</v>
      </c>
      <c r="AO53" s="314">
        <v>-19.899999999999999</v>
      </c>
      <c r="AP53" s="315">
        <v>362690</v>
      </c>
      <c r="AQ53" s="316">
        <v>37.6</v>
      </c>
      <c r="AR53" s="317">
        <v>-57.5</v>
      </c>
    </row>
    <row r="54" spans="1:44" ht="13" x14ac:dyDescent="0.2">
      <c r="A54" s="247"/>
      <c r="AK54" s="318"/>
      <c r="AL54" s="319" t="s">
        <v>519</v>
      </c>
      <c r="AM54" s="320">
        <v>555148</v>
      </c>
      <c r="AN54" s="321">
        <v>83081</v>
      </c>
      <c r="AO54" s="322">
        <v>59.2</v>
      </c>
      <c r="AP54" s="323">
        <v>172580</v>
      </c>
      <c r="AQ54" s="324">
        <v>34</v>
      </c>
      <c r="AR54" s="325">
        <v>25.2</v>
      </c>
    </row>
    <row r="55" spans="1:44" ht="13" x14ac:dyDescent="0.2">
      <c r="A55" s="247"/>
      <c r="AK55" s="303" t="s">
        <v>521</v>
      </c>
      <c r="AL55" s="304"/>
      <c r="AM55" s="312">
        <v>1955858</v>
      </c>
      <c r="AN55" s="313">
        <v>294202</v>
      </c>
      <c r="AO55" s="314">
        <v>-32.700000000000003</v>
      </c>
      <c r="AP55" s="315">
        <v>296093</v>
      </c>
      <c r="AQ55" s="316">
        <v>-18.399999999999999</v>
      </c>
      <c r="AR55" s="317">
        <v>-14.3</v>
      </c>
    </row>
    <row r="56" spans="1:44" ht="13" x14ac:dyDescent="0.2">
      <c r="A56" s="247"/>
      <c r="AK56" s="318"/>
      <c r="AL56" s="319" t="s">
        <v>519</v>
      </c>
      <c r="AM56" s="320">
        <v>296383</v>
      </c>
      <c r="AN56" s="321">
        <v>44582</v>
      </c>
      <c r="AO56" s="322">
        <v>-46.3</v>
      </c>
      <c r="AP56" s="323">
        <v>140545</v>
      </c>
      <c r="AQ56" s="324">
        <v>-18.600000000000001</v>
      </c>
      <c r="AR56" s="325">
        <v>-27.7</v>
      </c>
    </row>
    <row r="57" spans="1:44" ht="13" x14ac:dyDescent="0.2">
      <c r="A57" s="247"/>
      <c r="AK57" s="303" t="s">
        <v>522</v>
      </c>
      <c r="AL57" s="304"/>
      <c r="AM57" s="312">
        <v>2260266</v>
      </c>
      <c r="AN57" s="313">
        <v>348806</v>
      </c>
      <c r="AO57" s="314">
        <v>18.600000000000001</v>
      </c>
      <c r="AP57" s="315">
        <v>308655</v>
      </c>
      <c r="AQ57" s="316">
        <v>4.2</v>
      </c>
      <c r="AR57" s="317">
        <v>14.4</v>
      </c>
    </row>
    <row r="58" spans="1:44" ht="13" x14ac:dyDescent="0.2">
      <c r="A58" s="247"/>
      <c r="AK58" s="318"/>
      <c r="AL58" s="319" t="s">
        <v>519</v>
      </c>
      <c r="AM58" s="320">
        <v>639070</v>
      </c>
      <c r="AN58" s="321">
        <v>98622</v>
      </c>
      <c r="AO58" s="322">
        <v>121.2</v>
      </c>
      <c r="AP58" s="323">
        <v>169887</v>
      </c>
      <c r="AQ58" s="324">
        <v>20.9</v>
      </c>
      <c r="AR58" s="325">
        <v>100.3</v>
      </c>
    </row>
    <row r="59" spans="1:44" ht="13" x14ac:dyDescent="0.2">
      <c r="A59" s="247"/>
      <c r="AK59" s="303" t="s">
        <v>523</v>
      </c>
      <c r="AL59" s="304"/>
      <c r="AM59" s="312">
        <v>3281251</v>
      </c>
      <c r="AN59" s="313">
        <v>511976</v>
      </c>
      <c r="AO59" s="314">
        <v>46.8</v>
      </c>
      <c r="AP59" s="315">
        <v>325476</v>
      </c>
      <c r="AQ59" s="316">
        <v>5.4</v>
      </c>
      <c r="AR59" s="317">
        <v>41.4</v>
      </c>
    </row>
    <row r="60" spans="1:44" ht="13" x14ac:dyDescent="0.2">
      <c r="A60" s="247"/>
      <c r="AK60" s="318"/>
      <c r="AL60" s="319" t="s">
        <v>519</v>
      </c>
      <c r="AM60" s="320">
        <v>655581</v>
      </c>
      <c r="AN60" s="321">
        <v>102291</v>
      </c>
      <c r="AO60" s="322">
        <v>3.7</v>
      </c>
      <c r="AP60" s="323">
        <v>190204</v>
      </c>
      <c r="AQ60" s="324">
        <v>12</v>
      </c>
      <c r="AR60" s="325">
        <v>-8.3000000000000007</v>
      </c>
    </row>
    <row r="61" spans="1:44" ht="13" x14ac:dyDescent="0.2">
      <c r="A61" s="247"/>
      <c r="AK61" s="303" t="s">
        <v>524</v>
      </c>
      <c r="AL61" s="326"/>
      <c r="AM61" s="312">
        <v>2822086</v>
      </c>
      <c r="AN61" s="313">
        <v>427545</v>
      </c>
      <c r="AO61" s="314">
        <v>-0.2</v>
      </c>
      <c r="AP61" s="315">
        <v>311305</v>
      </c>
      <c r="AQ61" s="327">
        <v>5.7</v>
      </c>
      <c r="AR61" s="317">
        <v>-5.9</v>
      </c>
    </row>
    <row r="62" spans="1:44" ht="13" x14ac:dyDescent="0.2">
      <c r="A62" s="247"/>
      <c r="AK62" s="318"/>
      <c r="AL62" s="319" t="s">
        <v>519</v>
      </c>
      <c r="AM62" s="320">
        <v>499847</v>
      </c>
      <c r="AN62" s="321">
        <v>76150</v>
      </c>
      <c r="AO62" s="322">
        <v>17.399999999999999</v>
      </c>
      <c r="AP62" s="323">
        <v>160408</v>
      </c>
      <c r="AQ62" s="324">
        <v>8.9</v>
      </c>
      <c r="AR62" s="325">
        <v>8.5</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nWejkZc1G0Ainm3NSMLVhwe6gk8QCfiI49hdfUvHOnDw85DxxC6pIiuNOEbni2f04EE1DNHDjT7ZY3MXFitxgA==" saltValue="rb/Eau3GgnHIBpxwIP1zT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mtcLiJaiuxeMk6koRgVVdjD26PWT5glieR0cC91nrHitXejCyqjkH1nohya3aP/ag8hN9YwI+mXaClblkOx+TA==" saltValue="oOKFN3WQea9jlRgxxyI+7A==" spinCount="100000" sheet="1" objects="1" scenarios="1"/>
  <dataConsolidate/>
  <phoneticPr fontId="2"/>
  <printOptions horizontalCentered="1" verticalCentered="1"/>
  <pageMargins left="0" right="0" top="0.19685039370078741" bottom="0" header="0.39370078740157483" footer="0"/>
  <pageSetup paperSize="8" scale="56"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90" zoomScaleNormal="9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T/QP/mPvco+ttswFbw+HVTASPPuFQJ3CL28OrKMivo6SHtQtNQVe1ScbcCQ5WlL/bfmsj0TLdkIM6XEXuPbQFg==" saltValue="h223aZIuvWijFVdK5SHfeQ==" spinCount="100000" sheet="1" objects="1" scenarios="1"/>
  <dataConsolidate/>
  <phoneticPr fontId="2"/>
  <printOptions horizontalCentered="1" verticalCentered="1"/>
  <pageMargins left="0" right="0" top="0.19685039370078741" bottom="0" header="0.39370078740157483" footer="0"/>
  <pageSetup paperSize="8" scale="56"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148.12</v>
      </c>
      <c r="G47" s="12">
        <v>151.88999999999999</v>
      </c>
      <c r="H47" s="12">
        <v>167.21</v>
      </c>
      <c r="I47" s="12">
        <v>171.13</v>
      </c>
      <c r="J47" s="13">
        <v>172.15</v>
      </c>
    </row>
    <row r="48" spans="2:10" ht="57.75" customHeight="1" x14ac:dyDescent="0.2">
      <c r="B48" s="14"/>
      <c r="C48" s="1154" t="s">
        <v>4</v>
      </c>
      <c r="D48" s="1154"/>
      <c r="E48" s="1155"/>
      <c r="F48" s="15">
        <v>29.31</v>
      </c>
      <c r="G48" s="16">
        <v>22.01</v>
      </c>
      <c r="H48" s="16">
        <v>13.04</v>
      </c>
      <c r="I48" s="16">
        <v>12.88</v>
      </c>
      <c r="J48" s="17">
        <v>10.69</v>
      </c>
    </row>
    <row r="49" spans="2:10" ht="57.75" customHeight="1" thickBot="1" x14ac:dyDescent="0.25">
      <c r="B49" s="18"/>
      <c r="C49" s="1156" t="s">
        <v>5</v>
      </c>
      <c r="D49" s="1156"/>
      <c r="E49" s="1157"/>
      <c r="F49" s="19" t="s">
        <v>531</v>
      </c>
      <c r="G49" s="20" t="s">
        <v>532</v>
      </c>
      <c r="H49" s="20" t="s">
        <v>533</v>
      </c>
      <c r="I49" s="20">
        <v>0.44</v>
      </c>
      <c r="J49" s="21" t="s">
        <v>534</v>
      </c>
    </row>
    <row r="50" spans="2:10" ht="13" x14ac:dyDescent="0.2"/>
  </sheetData>
  <sheetProtection algorithmName="SHA-512" hashValue="Z8POxK3bl3WLJyoWpTbGbYwxKw+bJnHl/XcUc07TStaRZ1IeWde4q9/7izwwHxPCDJ6NDnxshvZ8a1s39XGqqg==" saltValue="Jst/POtMpIgRLmLn/j23l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6"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0" zoomScaleNormal="8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535</v>
      </c>
      <c r="D34" s="1162"/>
      <c r="E34" s="1163"/>
      <c r="F34" s="32">
        <v>29.31</v>
      </c>
      <c r="G34" s="33">
        <v>22.01</v>
      </c>
      <c r="H34" s="33">
        <v>13.03</v>
      </c>
      <c r="I34" s="33">
        <v>12.88</v>
      </c>
      <c r="J34" s="34">
        <v>10.69</v>
      </c>
      <c r="K34" s="22"/>
      <c r="L34" s="22"/>
      <c r="M34" s="22"/>
      <c r="N34" s="22"/>
      <c r="O34" s="22"/>
      <c r="P34" s="22"/>
    </row>
    <row r="35" spans="1:16" ht="39" customHeight="1" x14ac:dyDescent="0.2">
      <c r="A35" s="22"/>
      <c r="B35" s="35"/>
      <c r="C35" s="1158" t="s">
        <v>536</v>
      </c>
      <c r="D35" s="1158"/>
      <c r="E35" s="1159"/>
      <c r="F35" s="36">
        <v>4.08</v>
      </c>
      <c r="G35" s="37">
        <v>3.24</v>
      </c>
      <c r="H35" s="37">
        <v>4.7699999999999996</v>
      </c>
      <c r="I35" s="37">
        <v>2.99</v>
      </c>
      <c r="J35" s="38">
        <v>3.78</v>
      </c>
      <c r="K35" s="22"/>
      <c r="L35" s="22"/>
      <c r="M35" s="22"/>
      <c r="N35" s="22"/>
      <c r="O35" s="22"/>
      <c r="P35" s="22"/>
    </row>
    <row r="36" spans="1:16" ht="39" customHeight="1" x14ac:dyDescent="0.2">
      <c r="A36" s="22"/>
      <c r="B36" s="35"/>
      <c r="C36" s="1158" t="s">
        <v>537</v>
      </c>
      <c r="D36" s="1158"/>
      <c r="E36" s="1159"/>
      <c r="F36" s="36">
        <v>1.84</v>
      </c>
      <c r="G36" s="37">
        <v>1.86</v>
      </c>
      <c r="H36" s="37">
        <v>2.74</v>
      </c>
      <c r="I36" s="37">
        <v>4.05</v>
      </c>
      <c r="J36" s="38">
        <v>3.52</v>
      </c>
      <c r="K36" s="22"/>
      <c r="L36" s="22"/>
      <c r="M36" s="22"/>
      <c r="N36" s="22"/>
      <c r="O36" s="22"/>
      <c r="P36" s="22"/>
    </row>
    <row r="37" spans="1:16" ht="39" customHeight="1" x14ac:dyDescent="0.2">
      <c r="A37" s="22"/>
      <c r="B37" s="35"/>
      <c r="C37" s="1158" t="s">
        <v>538</v>
      </c>
      <c r="D37" s="1158"/>
      <c r="E37" s="1159"/>
      <c r="F37" s="36">
        <v>12.23</v>
      </c>
      <c r="G37" s="37">
        <v>11.11</v>
      </c>
      <c r="H37" s="37">
        <v>12.86</v>
      </c>
      <c r="I37" s="37">
        <v>2.84</v>
      </c>
      <c r="J37" s="38">
        <v>2.1800000000000002</v>
      </c>
      <c r="K37" s="22"/>
      <c r="L37" s="22"/>
      <c r="M37" s="22"/>
      <c r="N37" s="22"/>
      <c r="O37" s="22"/>
      <c r="P37" s="22"/>
    </row>
    <row r="38" spans="1:16" ht="39" customHeight="1" x14ac:dyDescent="0.2">
      <c r="A38" s="22"/>
      <c r="B38" s="35"/>
      <c r="C38" s="1158" t="s">
        <v>539</v>
      </c>
      <c r="D38" s="1158"/>
      <c r="E38" s="1159"/>
      <c r="F38" s="36" t="s">
        <v>487</v>
      </c>
      <c r="G38" s="37" t="s">
        <v>487</v>
      </c>
      <c r="H38" s="37" t="s">
        <v>487</v>
      </c>
      <c r="I38" s="37">
        <v>1.58</v>
      </c>
      <c r="J38" s="38">
        <v>1.91</v>
      </c>
      <c r="K38" s="22"/>
      <c r="L38" s="22"/>
      <c r="M38" s="22"/>
      <c r="N38" s="22"/>
      <c r="O38" s="22"/>
      <c r="P38" s="22"/>
    </row>
    <row r="39" spans="1:16" ht="39" customHeight="1" x14ac:dyDescent="0.2">
      <c r="A39" s="22"/>
      <c r="B39" s="35"/>
      <c r="C39" s="1158" t="s">
        <v>540</v>
      </c>
      <c r="D39" s="1158"/>
      <c r="E39" s="1159"/>
      <c r="F39" s="36">
        <v>0</v>
      </c>
      <c r="G39" s="37">
        <v>0</v>
      </c>
      <c r="H39" s="37">
        <v>0</v>
      </c>
      <c r="I39" s="37">
        <v>0.01</v>
      </c>
      <c r="J39" s="38">
        <v>0.03</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541</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542</v>
      </c>
      <c r="D43" s="1160"/>
      <c r="E43" s="1161"/>
      <c r="F43" s="41">
        <v>0.13</v>
      </c>
      <c r="G43" s="42">
        <v>0.2</v>
      </c>
      <c r="H43" s="42">
        <v>0.08</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ruc+adSW9ebr58xA9Fi1zlA7BbBKQ8YUQTTWPJJBM5Sp0DtyqLfVHPIWHEYbmBfDLkjcPmHM/1o/jJ/DCFzJWA==" saltValue="N5iv1p8SwgnL7xL9SJdHc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142</v>
      </c>
      <c r="L45" s="58">
        <v>117</v>
      </c>
      <c r="M45" s="58">
        <v>96</v>
      </c>
      <c r="N45" s="58">
        <v>92</v>
      </c>
      <c r="O45" s="59">
        <v>83</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2">
      <c r="A48" s="46"/>
      <c r="B48" s="1166"/>
      <c r="C48" s="1167"/>
      <c r="D48" s="60"/>
      <c r="E48" s="1172" t="s">
        <v>13</v>
      </c>
      <c r="F48" s="1172"/>
      <c r="G48" s="1172"/>
      <c r="H48" s="1172"/>
      <c r="I48" s="1172"/>
      <c r="J48" s="1173"/>
      <c r="K48" s="61">
        <v>216</v>
      </c>
      <c r="L48" s="62">
        <v>206</v>
      </c>
      <c r="M48" s="62">
        <v>187</v>
      </c>
      <c r="N48" s="62">
        <v>150</v>
      </c>
      <c r="O48" s="63">
        <v>129</v>
      </c>
      <c r="P48" s="46"/>
      <c r="Q48" s="46"/>
      <c r="R48" s="46"/>
      <c r="S48" s="46"/>
      <c r="T48" s="46"/>
      <c r="U48" s="46"/>
    </row>
    <row r="49" spans="1:21" ht="30.75" customHeight="1" x14ac:dyDescent="0.2">
      <c r="A49" s="46"/>
      <c r="B49" s="1166"/>
      <c r="C49" s="1167"/>
      <c r="D49" s="60"/>
      <c r="E49" s="1172" t="s">
        <v>14</v>
      </c>
      <c r="F49" s="1172"/>
      <c r="G49" s="1172"/>
      <c r="H49" s="1172"/>
      <c r="I49" s="1172"/>
      <c r="J49" s="1173"/>
      <c r="K49" s="61">
        <v>41</v>
      </c>
      <c r="L49" s="62">
        <v>49</v>
      </c>
      <c r="M49" s="62">
        <v>46</v>
      </c>
      <c r="N49" s="62">
        <v>39</v>
      </c>
      <c r="O49" s="63">
        <v>39</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487</v>
      </c>
      <c r="L50" s="62" t="s">
        <v>487</v>
      </c>
      <c r="M50" s="62" t="s">
        <v>487</v>
      </c>
      <c r="N50" s="62" t="s">
        <v>487</v>
      </c>
      <c r="O50" s="63" t="s">
        <v>487</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487</v>
      </c>
      <c r="L51" s="62" t="s">
        <v>487</v>
      </c>
      <c r="M51" s="62" t="s">
        <v>487</v>
      </c>
      <c r="N51" s="62" t="s">
        <v>487</v>
      </c>
      <c r="O51" s="63" t="s">
        <v>487</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397</v>
      </c>
      <c r="L52" s="62">
        <v>388</v>
      </c>
      <c r="M52" s="62">
        <v>370</v>
      </c>
      <c r="N52" s="62">
        <v>350</v>
      </c>
      <c r="O52" s="63">
        <v>323</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2</v>
      </c>
      <c r="L53" s="67">
        <v>-16</v>
      </c>
      <c r="M53" s="67">
        <v>-41</v>
      </c>
      <c r="N53" s="67">
        <v>-69</v>
      </c>
      <c r="O53" s="68">
        <v>-72</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9jnTJSax+9PO5dCa+xjtWcn0SZOHsqwgFMyQHEmY9IDgIPuoOSiJTxay+55EqCibBdIQhaKpzFmUcSZYczyE/A==" saltValue="QDtwKPaKEY18slFNkgrTO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95" t="s">
        <v>30</v>
      </c>
      <c r="C41" s="1196"/>
      <c r="D41" s="103"/>
      <c r="E41" s="1201" t="s">
        <v>31</v>
      </c>
      <c r="F41" s="1201"/>
      <c r="G41" s="1201"/>
      <c r="H41" s="1202"/>
      <c r="I41" s="330">
        <v>712</v>
      </c>
      <c r="J41" s="331">
        <v>598</v>
      </c>
      <c r="K41" s="331">
        <v>503</v>
      </c>
      <c r="L41" s="331">
        <v>411</v>
      </c>
      <c r="M41" s="332">
        <v>329</v>
      </c>
    </row>
    <row r="42" spans="2:13" ht="27.75" customHeight="1" x14ac:dyDescent="0.2">
      <c r="B42" s="1197"/>
      <c r="C42" s="1198"/>
      <c r="D42" s="104"/>
      <c r="E42" s="1203" t="s">
        <v>32</v>
      </c>
      <c r="F42" s="1203"/>
      <c r="G42" s="1203"/>
      <c r="H42" s="1204"/>
      <c r="I42" s="333" t="s">
        <v>487</v>
      </c>
      <c r="J42" s="334" t="s">
        <v>487</v>
      </c>
      <c r="K42" s="334" t="s">
        <v>487</v>
      </c>
      <c r="L42" s="334" t="s">
        <v>487</v>
      </c>
      <c r="M42" s="335" t="s">
        <v>487</v>
      </c>
    </row>
    <row r="43" spans="2:13" ht="27.75" customHeight="1" x14ac:dyDescent="0.2">
      <c r="B43" s="1197"/>
      <c r="C43" s="1198"/>
      <c r="D43" s="104"/>
      <c r="E43" s="1203" t="s">
        <v>33</v>
      </c>
      <c r="F43" s="1203"/>
      <c r="G43" s="1203"/>
      <c r="H43" s="1204"/>
      <c r="I43" s="333">
        <v>1264</v>
      </c>
      <c r="J43" s="334">
        <v>1070</v>
      </c>
      <c r="K43" s="334">
        <v>892</v>
      </c>
      <c r="L43" s="334">
        <v>719</v>
      </c>
      <c r="M43" s="335">
        <v>581</v>
      </c>
    </row>
    <row r="44" spans="2:13" ht="27.75" customHeight="1" x14ac:dyDescent="0.2">
      <c r="B44" s="1197"/>
      <c r="C44" s="1198"/>
      <c r="D44" s="104"/>
      <c r="E44" s="1203" t="s">
        <v>34</v>
      </c>
      <c r="F44" s="1203"/>
      <c r="G44" s="1203"/>
      <c r="H44" s="1204"/>
      <c r="I44" s="333">
        <v>51</v>
      </c>
      <c r="J44" s="334">
        <v>42</v>
      </c>
      <c r="K44" s="334">
        <v>33</v>
      </c>
      <c r="L44" s="334">
        <v>23</v>
      </c>
      <c r="M44" s="335">
        <v>13</v>
      </c>
    </row>
    <row r="45" spans="2:13" ht="27.75" customHeight="1" x14ac:dyDescent="0.2">
      <c r="B45" s="1197"/>
      <c r="C45" s="1198"/>
      <c r="D45" s="104"/>
      <c r="E45" s="1203" t="s">
        <v>35</v>
      </c>
      <c r="F45" s="1203"/>
      <c r="G45" s="1203"/>
      <c r="H45" s="1204"/>
      <c r="I45" s="333">
        <v>364</v>
      </c>
      <c r="J45" s="334">
        <v>343</v>
      </c>
      <c r="K45" s="334">
        <v>339</v>
      </c>
      <c r="L45" s="334">
        <v>293</v>
      </c>
      <c r="M45" s="335">
        <v>304</v>
      </c>
    </row>
    <row r="46" spans="2:13" ht="27.75" customHeight="1" x14ac:dyDescent="0.2">
      <c r="B46" s="1197"/>
      <c r="C46" s="1198"/>
      <c r="D46" s="105"/>
      <c r="E46" s="1203" t="s">
        <v>36</v>
      </c>
      <c r="F46" s="1203"/>
      <c r="G46" s="1203"/>
      <c r="H46" s="1204"/>
      <c r="I46" s="333">
        <v>3</v>
      </c>
      <c r="J46" s="334">
        <v>2</v>
      </c>
      <c r="K46" s="334">
        <v>0</v>
      </c>
      <c r="L46" s="334" t="s">
        <v>487</v>
      </c>
      <c r="M46" s="335" t="s">
        <v>487</v>
      </c>
    </row>
    <row r="47" spans="2:13" ht="27.75" customHeight="1" x14ac:dyDescent="0.2">
      <c r="B47" s="1197"/>
      <c r="C47" s="1198"/>
      <c r="D47" s="106"/>
      <c r="E47" s="1205" t="s">
        <v>37</v>
      </c>
      <c r="F47" s="1206"/>
      <c r="G47" s="1206"/>
      <c r="H47" s="1207"/>
      <c r="I47" s="333" t="s">
        <v>487</v>
      </c>
      <c r="J47" s="334" t="s">
        <v>487</v>
      </c>
      <c r="K47" s="334" t="s">
        <v>487</v>
      </c>
      <c r="L47" s="334" t="s">
        <v>487</v>
      </c>
      <c r="M47" s="335" t="s">
        <v>487</v>
      </c>
    </row>
    <row r="48" spans="2:13" ht="27.75" customHeight="1" x14ac:dyDescent="0.2">
      <c r="B48" s="1197"/>
      <c r="C48" s="1198"/>
      <c r="D48" s="104"/>
      <c r="E48" s="1203" t="s">
        <v>38</v>
      </c>
      <c r="F48" s="1203"/>
      <c r="G48" s="1203"/>
      <c r="H48" s="1204"/>
      <c r="I48" s="333" t="s">
        <v>487</v>
      </c>
      <c r="J48" s="334" t="s">
        <v>487</v>
      </c>
      <c r="K48" s="334" t="s">
        <v>487</v>
      </c>
      <c r="L48" s="334" t="s">
        <v>487</v>
      </c>
      <c r="M48" s="335" t="s">
        <v>487</v>
      </c>
    </row>
    <row r="49" spans="2:13" ht="27.75" customHeight="1" x14ac:dyDescent="0.2">
      <c r="B49" s="1199"/>
      <c r="C49" s="1200"/>
      <c r="D49" s="104"/>
      <c r="E49" s="1203" t="s">
        <v>39</v>
      </c>
      <c r="F49" s="1203"/>
      <c r="G49" s="1203"/>
      <c r="H49" s="1204"/>
      <c r="I49" s="333" t="s">
        <v>487</v>
      </c>
      <c r="J49" s="334" t="s">
        <v>487</v>
      </c>
      <c r="K49" s="334" t="s">
        <v>487</v>
      </c>
      <c r="L49" s="334" t="s">
        <v>487</v>
      </c>
      <c r="M49" s="335" t="s">
        <v>487</v>
      </c>
    </row>
    <row r="50" spans="2:13" ht="27.75" customHeight="1" x14ac:dyDescent="0.2">
      <c r="B50" s="1208" t="s">
        <v>40</v>
      </c>
      <c r="C50" s="1209"/>
      <c r="D50" s="107"/>
      <c r="E50" s="1203" t="s">
        <v>41</v>
      </c>
      <c r="F50" s="1203"/>
      <c r="G50" s="1203"/>
      <c r="H50" s="1204"/>
      <c r="I50" s="333">
        <v>12140</v>
      </c>
      <c r="J50" s="334">
        <v>11829</v>
      </c>
      <c r="K50" s="334">
        <v>13411</v>
      </c>
      <c r="L50" s="334">
        <v>13964</v>
      </c>
      <c r="M50" s="335">
        <v>14889</v>
      </c>
    </row>
    <row r="51" spans="2:13" ht="27.75" customHeight="1" x14ac:dyDescent="0.2">
      <c r="B51" s="1197"/>
      <c r="C51" s="1198"/>
      <c r="D51" s="104"/>
      <c r="E51" s="1203" t="s">
        <v>42</v>
      </c>
      <c r="F51" s="1203"/>
      <c r="G51" s="1203"/>
      <c r="H51" s="1204"/>
      <c r="I51" s="333">
        <v>18</v>
      </c>
      <c r="J51" s="334">
        <v>17</v>
      </c>
      <c r="K51" s="334">
        <v>17</v>
      </c>
      <c r="L51" s="334">
        <v>16</v>
      </c>
      <c r="M51" s="335">
        <v>16</v>
      </c>
    </row>
    <row r="52" spans="2:13" ht="27.75" customHeight="1" x14ac:dyDescent="0.2">
      <c r="B52" s="1199"/>
      <c r="C52" s="1200"/>
      <c r="D52" s="104"/>
      <c r="E52" s="1203" t="s">
        <v>43</v>
      </c>
      <c r="F52" s="1203"/>
      <c r="G52" s="1203"/>
      <c r="H52" s="1204"/>
      <c r="I52" s="333">
        <v>3617</v>
      </c>
      <c r="J52" s="334">
        <v>3578</v>
      </c>
      <c r="K52" s="334">
        <v>3391</v>
      </c>
      <c r="L52" s="334">
        <v>3139</v>
      </c>
      <c r="M52" s="335">
        <v>2838</v>
      </c>
    </row>
    <row r="53" spans="2:13" ht="27.75" customHeight="1" thickBot="1" x14ac:dyDescent="0.25">
      <c r="B53" s="1210" t="s">
        <v>19</v>
      </c>
      <c r="C53" s="1211"/>
      <c r="D53" s="108"/>
      <c r="E53" s="1212" t="s">
        <v>44</v>
      </c>
      <c r="F53" s="1212"/>
      <c r="G53" s="1212"/>
      <c r="H53" s="1213"/>
      <c r="I53" s="336">
        <v>-13382</v>
      </c>
      <c r="J53" s="337">
        <v>-13369</v>
      </c>
      <c r="K53" s="337">
        <v>-15052</v>
      </c>
      <c r="L53" s="337">
        <v>-15673</v>
      </c>
      <c r="M53" s="338">
        <v>-16517</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A12K12huk0Dn68gUDn9D1uH954sDDfrgUGmeSv7iDPQM5/Gw7SlcjNLN7FJpFVx7fyZGKw2oGfduwA7iJjwAiw==" saltValue="JzW/VfX/TzkVo9nAuTZRB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222" t="s">
        <v>46</v>
      </c>
      <c r="D55" s="1222"/>
      <c r="E55" s="1223"/>
      <c r="F55" s="339">
        <v>5449</v>
      </c>
      <c r="G55" s="339">
        <v>5675</v>
      </c>
      <c r="H55" s="340">
        <v>5856</v>
      </c>
    </row>
    <row r="56" spans="2:8" ht="52.5" customHeight="1" x14ac:dyDescent="0.2">
      <c r="B56" s="120"/>
      <c r="C56" s="1224" t="s">
        <v>47</v>
      </c>
      <c r="D56" s="1224"/>
      <c r="E56" s="1225"/>
      <c r="F56" s="341">
        <v>83</v>
      </c>
      <c r="G56" s="341">
        <v>83</v>
      </c>
      <c r="H56" s="342">
        <v>83</v>
      </c>
    </row>
    <row r="57" spans="2:8" ht="53.25" customHeight="1" x14ac:dyDescent="0.2">
      <c r="B57" s="120"/>
      <c r="C57" s="1226" t="s">
        <v>48</v>
      </c>
      <c r="D57" s="1226"/>
      <c r="E57" s="1227"/>
      <c r="F57" s="343">
        <v>11884</v>
      </c>
      <c r="G57" s="343">
        <v>11728</v>
      </c>
      <c r="H57" s="344">
        <v>11570</v>
      </c>
    </row>
    <row r="58" spans="2:8" ht="45.75" customHeight="1" x14ac:dyDescent="0.2">
      <c r="B58" s="121"/>
      <c r="C58" s="1214" t="s">
        <v>561</v>
      </c>
      <c r="D58" s="1215"/>
      <c r="E58" s="1216"/>
      <c r="F58" s="345">
        <v>4224</v>
      </c>
      <c r="G58" s="345">
        <v>4260</v>
      </c>
      <c r="H58" s="346">
        <v>4803</v>
      </c>
    </row>
    <row r="59" spans="2:8" ht="45.75" customHeight="1" x14ac:dyDescent="0.2">
      <c r="B59" s="121"/>
      <c r="C59" s="1214" t="s">
        <v>562</v>
      </c>
      <c r="D59" s="1215"/>
      <c r="E59" s="1216"/>
      <c r="F59" s="345">
        <v>2183</v>
      </c>
      <c r="G59" s="345">
        <v>2426</v>
      </c>
      <c r="H59" s="346">
        <v>2669</v>
      </c>
    </row>
    <row r="60" spans="2:8" ht="45.75" customHeight="1" x14ac:dyDescent="0.2">
      <c r="B60" s="121"/>
      <c r="C60" s="1214" t="s">
        <v>563</v>
      </c>
      <c r="D60" s="1215"/>
      <c r="E60" s="1216"/>
      <c r="F60" s="345">
        <v>1336</v>
      </c>
      <c r="G60" s="345">
        <v>1621</v>
      </c>
      <c r="H60" s="346">
        <v>1906</v>
      </c>
    </row>
    <row r="61" spans="2:8" ht="45.75" customHeight="1" x14ac:dyDescent="0.2">
      <c r="B61" s="121"/>
      <c r="C61" s="1214" t="s">
        <v>564</v>
      </c>
      <c r="D61" s="1215"/>
      <c r="E61" s="1216"/>
      <c r="F61" s="345">
        <v>1705</v>
      </c>
      <c r="G61" s="345">
        <v>1279</v>
      </c>
      <c r="H61" s="346">
        <v>793</v>
      </c>
    </row>
    <row r="62" spans="2:8" ht="45.75" customHeight="1" thickBot="1" x14ac:dyDescent="0.25">
      <c r="B62" s="122"/>
      <c r="C62" s="1217" t="s">
        <v>565</v>
      </c>
      <c r="D62" s="1218"/>
      <c r="E62" s="1219"/>
      <c r="F62" s="347">
        <v>334</v>
      </c>
      <c r="G62" s="347">
        <v>334</v>
      </c>
      <c r="H62" s="348">
        <v>334</v>
      </c>
    </row>
    <row r="63" spans="2:8" ht="52.5" customHeight="1" thickBot="1" x14ac:dyDescent="0.25">
      <c r="B63" s="123"/>
      <c r="C63" s="1220" t="s">
        <v>49</v>
      </c>
      <c r="D63" s="1220"/>
      <c r="E63" s="1221"/>
      <c r="F63" s="349">
        <v>17416</v>
      </c>
      <c r="G63" s="349">
        <v>17486</v>
      </c>
      <c r="H63" s="350">
        <v>17509</v>
      </c>
    </row>
    <row r="64" spans="2:8" ht="13" x14ac:dyDescent="0.2"/>
  </sheetData>
  <sheetProtection algorithmName="SHA-512" hashValue="NXchnd9SuDijS1lOGT6CxmFA57grbPtbDoH22pyelq1LveIIvzxh2G/nJGbEPh+O9ZjxQtSLTTc4mTuPzo8aog==" saltValue="bXWFSC9c7G0cC4CHUn9fz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2CCC6-ED98-4A41-A174-8875ADD1E1C9}">
  <sheetPr>
    <pageSetUpPr fitToPage="1"/>
  </sheetPr>
  <dimension ref="A1:DE85"/>
  <sheetViews>
    <sheetView showGridLines="0" zoomScaleNormal="100" zoomScaleSheetLayoutView="55" workbookViewId="0">
      <selection activeCell="AL40" sqref="AL40"/>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568</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569</v>
      </c>
    </row>
    <row r="50" spans="1:109" ht="13"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526</v>
      </c>
      <c r="BQ50" s="1233"/>
      <c r="BR50" s="1233"/>
      <c r="BS50" s="1233"/>
      <c r="BT50" s="1233"/>
      <c r="BU50" s="1233"/>
      <c r="BV50" s="1233"/>
      <c r="BW50" s="1233"/>
      <c r="BX50" s="1233" t="s">
        <v>527</v>
      </c>
      <c r="BY50" s="1233"/>
      <c r="BZ50" s="1233"/>
      <c r="CA50" s="1233"/>
      <c r="CB50" s="1233"/>
      <c r="CC50" s="1233"/>
      <c r="CD50" s="1233"/>
      <c r="CE50" s="1233"/>
      <c r="CF50" s="1233" t="s">
        <v>528</v>
      </c>
      <c r="CG50" s="1233"/>
      <c r="CH50" s="1233"/>
      <c r="CI50" s="1233"/>
      <c r="CJ50" s="1233"/>
      <c r="CK50" s="1233"/>
      <c r="CL50" s="1233"/>
      <c r="CM50" s="1233"/>
      <c r="CN50" s="1233" t="s">
        <v>529</v>
      </c>
      <c r="CO50" s="1233"/>
      <c r="CP50" s="1233"/>
      <c r="CQ50" s="1233"/>
      <c r="CR50" s="1233"/>
      <c r="CS50" s="1233"/>
      <c r="CT50" s="1233"/>
      <c r="CU50" s="1233"/>
      <c r="CV50" s="1233" t="s">
        <v>530</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570</v>
      </c>
      <c r="AO51" s="1231"/>
      <c r="AP51" s="1231"/>
      <c r="AQ51" s="1231"/>
      <c r="AR51" s="1231"/>
      <c r="AS51" s="1231"/>
      <c r="AT51" s="1231"/>
      <c r="AU51" s="1231"/>
      <c r="AV51" s="1231"/>
      <c r="AW51" s="1231"/>
      <c r="AX51" s="1231"/>
      <c r="AY51" s="1231"/>
      <c r="AZ51" s="1231"/>
      <c r="BA51" s="1231"/>
      <c r="BB51" s="1231" t="s">
        <v>571</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572</v>
      </c>
      <c r="BC53" s="1231"/>
      <c r="BD53" s="1231"/>
      <c r="BE53" s="1231"/>
      <c r="BF53" s="1231"/>
      <c r="BG53" s="1231"/>
      <c r="BH53" s="1231"/>
      <c r="BI53" s="1231"/>
      <c r="BJ53" s="1231"/>
      <c r="BK53" s="1231"/>
      <c r="BL53" s="1231"/>
      <c r="BM53" s="1231"/>
      <c r="BN53" s="1231"/>
      <c r="BO53" s="1231"/>
      <c r="BP53" s="1228">
        <v>44.7</v>
      </c>
      <c r="BQ53" s="1228"/>
      <c r="BR53" s="1228"/>
      <c r="BS53" s="1228"/>
      <c r="BT53" s="1228"/>
      <c r="BU53" s="1228"/>
      <c r="BV53" s="1228"/>
      <c r="BW53" s="1228"/>
      <c r="BX53" s="1228">
        <v>39.799999999999997</v>
      </c>
      <c r="BY53" s="1228"/>
      <c r="BZ53" s="1228"/>
      <c r="CA53" s="1228"/>
      <c r="CB53" s="1228"/>
      <c r="CC53" s="1228"/>
      <c r="CD53" s="1228"/>
      <c r="CE53" s="1228"/>
      <c r="CF53" s="1228">
        <v>42.8</v>
      </c>
      <c r="CG53" s="1228"/>
      <c r="CH53" s="1228"/>
      <c r="CI53" s="1228"/>
      <c r="CJ53" s="1228"/>
      <c r="CK53" s="1228"/>
      <c r="CL53" s="1228"/>
      <c r="CM53" s="1228"/>
      <c r="CN53" s="1228">
        <v>44.9</v>
      </c>
      <c r="CO53" s="1228"/>
      <c r="CP53" s="1228"/>
      <c r="CQ53" s="1228"/>
      <c r="CR53" s="1228"/>
      <c r="CS53" s="1228"/>
      <c r="CT53" s="1228"/>
      <c r="CU53" s="1228"/>
      <c r="CV53" s="1228">
        <v>45.3</v>
      </c>
      <c r="CW53" s="1228"/>
      <c r="CX53" s="1228"/>
      <c r="CY53" s="1228"/>
      <c r="CZ53" s="1228"/>
      <c r="DA53" s="1228"/>
      <c r="DB53" s="1228"/>
      <c r="DC53" s="1228"/>
    </row>
    <row r="54" spans="1:109" ht="13"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4"/>
      <c r="H55" s="1234"/>
      <c r="I55" s="1234"/>
      <c r="J55" s="1234"/>
      <c r="K55" s="1235"/>
      <c r="L55" s="1235"/>
      <c r="M55" s="1235"/>
      <c r="N55" s="1235"/>
      <c r="AN55" s="1233" t="s">
        <v>573</v>
      </c>
      <c r="AO55" s="1233"/>
      <c r="AP55" s="1233"/>
      <c r="AQ55" s="1233"/>
      <c r="AR55" s="1233"/>
      <c r="AS55" s="1233"/>
      <c r="AT55" s="1233"/>
      <c r="AU55" s="1233"/>
      <c r="AV55" s="1233"/>
      <c r="AW55" s="1233"/>
      <c r="AX55" s="1233"/>
      <c r="AY55" s="1233"/>
      <c r="AZ55" s="1233"/>
      <c r="BA55" s="1233"/>
      <c r="BB55" s="1231" t="s">
        <v>571</v>
      </c>
      <c r="BC55" s="1231"/>
      <c r="BD55" s="1231"/>
      <c r="BE55" s="1231"/>
      <c r="BF55" s="1231"/>
      <c r="BG55" s="1231"/>
      <c r="BH55" s="1231"/>
      <c r="BI55" s="1231"/>
      <c r="BJ55" s="1231"/>
      <c r="BK55" s="1231"/>
      <c r="BL55" s="1231"/>
      <c r="BM55" s="1231"/>
      <c r="BN55" s="1231"/>
      <c r="BO55" s="1231"/>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572</v>
      </c>
      <c r="BC57" s="1231"/>
      <c r="BD57" s="1231"/>
      <c r="BE57" s="1231"/>
      <c r="BF57" s="1231"/>
      <c r="BG57" s="1231"/>
      <c r="BH57" s="1231"/>
      <c r="BI57" s="1231"/>
      <c r="BJ57" s="1231"/>
      <c r="BK57" s="1231"/>
      <c r="BL57" s="1231"/>
      <c r="BM57" s="1231"/>
      <c r="BN57" s="1231"/>
      <c r="BO57" s="1231"/>
      <c r="BP57" s="1228">
        <v>62.2</v>
      </c>
      <c r="BQ57" s="1228"/>
      <c r="BR57" s="1228"/>
      <c r="BS57" s="1228"/>
      <c r="BT57" s="1228"/>
      <c r="BU57" s="1228"/>
      <c r="BV57" s="1228"/>
      <c r="BW57" s="1228"/>
      <c r="BX57" s="1228">
        <v>60.8</v>
      </c>
      <c r="BY57" s="1228"/>
      <c r="BZ57" s="1228"/>
      <c r="CA57" s="1228"/>
      <c r="CB57" s="1228"/>
      <c r="CC57" s="1228"/>
      <c r="CD57" s="1228"/>
      <c r="CE57" s="1228"/>
      <c r="CF57" s="1228">
        <v>62.2</v>
      </c>
      <c r="CG57" s="1228"/>
      <c r="CH57" s="1228"/>
      <c r="CI57" s="1228"/>
      <c r="CJ57" s="1228"/>
      <c r="CK57" s="1228"/>
      <c r="CL57" s="1228"/>
      <c r="CM57" s="1228"/>
      <c r="CN57" s="1228">
        <v>62.6</v>
      </c>
      <c r="CO57" s="1228"/>
      <c r="CP57" s="1228"/>
      <c r="CQ57" s="1228"/>
      <c r="CR57" s="1228"/>
      <c r="CS57" s="1228"/>
      <c r="CT57" s="1228"/>
      <c r="CU57" s="1228"/>
      <c r="CV57" s="1228">
        <v>62.9</v>
      </c>
      <c r="CW57" s="1228"/>
      <c r="CX57" s="1228"/>
      <c r="CY57" s="1228"/>
      <c r="CZ57" s="1228"/>
      <c r="DA57" s="1228"/>
      <c r="DB57" s="1228"/>
      <c r="DC57" s="1228"/>
      <c r="DD57" s="363"/>
      <c r="DE57" s="362"/>
    </row>
    <row r="58" spans="1:109" s="358" customFormat="1" ht="13"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574</v>
      </c>
    </row>
    <row r="64" spans="1:109" ht="13" x14ac:dyDescent="0.2">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0" t="s">
        <v>575</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569</v>
      </c>
    </row>
    <row r="72" spans="2:107" ht="13"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526</v>
      </c>
      <c r="BQ72" s="1233"/>
      <c r="BR72" s="1233"/>
      <c r="BS72" s="1233"/>
      <c r="BT72" s="1233"/>
      <c r="BU72" s="1233"/>
      <c r="BV72" s="1233"/>
      <c r="BW72" s="1233"/>
      <c r="BX72" s="1233" t="s">
        <v>527</v>
      </c>
      <c r="BY72" s="1233"/>
      <c r="BZ72" s="1233"/>
      <c r="CA72" s="1233"/>
      <c r="CB72" s="1233"/>
      <c r="CC72" s="1233"/>
      <c r="CD72" s="1233"/>
      <c r="CE72" s="1233"/>
      <c r="CF72" s="1233" t="s">
        <v>528</v>
      </c>
      <c r="CG72" s="1233"/>
      <c r="CH72" s="1233"/>
      <c r="CI72" s="1233"/>
      <c r="CJ72" s="1233"/>
      <c r="CK72" s="1233"/>
      <c r="CL72" s="1233"/>
      <c r="CM72" s="1233"/>
      <c r="CN72" s="1233" t="s">
        <v>529</v>
      </c>
      <c r="CO72" s="1233"/>
      <c r="CP72" s="1233"/>
      <c r="CQ72" s="1233"/>
      <c r="CR72" s="1233"/>
      <c r="CS72" s="1233"/>
      <c r="CT72" s="1233"/>
      <c r="CU72" s="1233"/>
      <c r="CV72" s="1233" t="s">
        <v>530</v>
      </c>
      <c r="CW72" s="1233"/>
      <c r="CX72" s="1233"/>
      <c r="CY72" s="1233"/>
      <c r="CZ72" s="1233"/>
      <c r="DA72" s="1233"/>
      <c r="DB72" s="1233"/>
      <c r="DC72" s="1233"/>
    </row>
    <row r="73" spans="2:107" ht="13" x14ac:dyDescent="0.2">
      <c r="B73" s="247"/>
      <c r="G73" s="1236"/>
      <c r="H73" s="1236"/>
      <c r="I73" s="1236"/>
      <c r="J73" s="1236"/>
      <c r="K73" s="1232"/>
      <c r="L73" s="1232"/>
      <c r="M73" s="1232"/>
      <c r="N73" s="1232"/>
      <c r="AM73" s="359"/>
      <c r="AN73" s="1231" t="s">
        <v>570</v>
      </c>
      <c r="AO73" s="1231"/>
      <c r="AP73" s="1231"/>
      <c r="AQ73" s="1231"/>
      <c r="AR73" s="1231"/>
      <c r="AS73" s="1231"/>
      <c r="AT73" s="1231"/>
      <c r="AU73" s="1231"/>
      <c r="AV73" s="1231"/>
      <c r="AW73" s="1231"/>
      <c r="AX73" s="1231"/>
      <c r="AY73" s="1231"/>
      <c r="AZ73" s="1231"/>
      <c r="BA73" s="1231"/>
      <c r="BB73" s="1231" t="s">
        <v>571</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576</v>
      </c>
      <c r="BC75" s="1231"/>
      <c r="BD75" s="1231"/>
      <c r="BE75" s="1231"/>
      <c r="BF75" s="1231"/>
      <c r="BG75" s="1231"/>
      <c r="BH75" s="1231"/>
      <c r="BI75" s="1231"/>
      <c r="BJ75" s="1231"/>
      <c r="BK75" s="1231"/>
      <c r="BL75" s="1231"/>
      <c r="BM75" s="1231"/>
      <c r="BN75" s="1231"/>
      <c r="BO75" s="1231"/>
      <c r="BP75" s="1228">
        <v>0.5</v>
      </c>
      <c r="BQ75" s="1228"/>
      <c r="BR75" s="1228"/>
      <c r="BS75" s="1228"/>
      <c r="BT75" s="1228"/>
      <c r="BU75" s="1228"/>
      <c r="BV75" s="1228"/>
      <c r="BW75" s="1228"/>
      <c r="BX75" s="1228">
        <v>0</v>
      </c>
      <c r="BY75" s="1228"/>
      <c r="BZ75" s="1228"/>
      <c r="CA75" s="1228"/>
      <c r="CB75" s="1228"/>
      <c r="CC75" s="1228"/>
      <c r="CD75" s="1228"/>
      <c r="CE75" s="1228"/>
      <c r="CF75" s="1228">
        <v>-0.6</v>
      </c>
      <c r="CG75" s="1228"/>
      <c r="CH75" s="1228"/>
      <c r="CI75" s="1228"/>
      <c r="CJ75" s="1228"/>
      <c r="CK75" s="1228"/>
      <c r="CL75" s="1228"/>
      <c r="CM75" s="1228"/>
      <c r="CN75" s="1228">
        <v>-1.4</v>
      </c>
      <c r="CO75" s="1228"/>
      <c r="CP75" s="1228"/>
      <c r="CQ75" s="1228"/>
      <c r="CR75" s="1228"/>
      <c r="CS75" s="1228"/>
      <c r="CT75" s="1228"/>
      <c r="CU75" s="1228"/>
      <c r="CV75" s="1228">
        <v>-2</v>
      </c>
      <c r="CW75" s="1228"/>
      <c r="CX75" s="1228"/>
      <c r="CY75" s="1228"/>
      <c r="CZ75" s="1228"/>
      <c r="DA75" s="1228"/>
      <c r="DB75" s="1228"/>
      <c r="DC75" s="1228"/>
    </row>
    <row r="76" spans="2:107" ht="13"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32"/>
      <c r="L77" s="1232"/>
      <c r="M77" s="1232"/>
      <c r="N77" s="1232"/>
      <c r="AN77" s="1233" t="s">
        <v>573</v>
      </c>
      <c r="AO77" s="1233"/>
      <c r="AP77" s="1233"/>
      <c r="AQ77" s="1233"/>
      <c r="AR77" s="1233"/>
      <c r="AS77" s="1233"/>
      <c r="AT77" s="1233"/>
      <c r="AU77" s="1233"/>
      <c r="AV77" s="1233"/>
      <c r="AW77" s="1233"/>
      <c r="AX77" s="1233"/>
      <c r="AY77" s="1233"/>
      <c r="AZ77" s="1233"/>
      <c r="BA77" s="1233"/>
      <c r="BB77" s="1231" t="s">
        <v>571</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576</v>
      </c>
      <c r="BC79" s="1231"/>
      <c r="BD79" s="1231"/>
      <c r="BE79" s="1231"/>
      <c r="BF79" s="1231"/>
      <c r="BG79" s="1231"/>
      <c r="BH79" s="1231"/>
      <c r="BI79" s="1231"/>
      <c r="BJ79" s="1231"/>
      <c r="BK79" s="1231"/>
      <c r="BL79" s="1231"/>
      <c r="BM79" s="1231"/>
      <c r="BN79" s="1231"/>
      <c r="BO79" s="1231"/>
      <c r="BP79" s="1228">
        <v>5.8</v>
      </c>
      <c r="BQ79" s="1228"/>
      <c r="BR79" s="1228"/>
      <c r="BS79" s="1228"/>
      <c r="BT79" s="1228"/>
      <c r="BU79" s="1228"/>
      <c r="BV79" s="1228"/>
      <c r="BW79" s="1228"/>
      <c r="BX79" s="1228">
        <v>6.6</v>
      </c>
      <c r="BY79" s="1228"/>
      <c r="BZ79" s="1228"/>
      <c r="CA79" s="1228"/>
      <c r="CB79" s="1228"/>
      <c r="CC79" s="1228"/>
      <c r="CD79" s="1228"/>
      <c r="CE79" s="1228"/>
      <c r="CF79" s="1228">
        <v>6.8</v>
      </c>
      <c r="CG79" s="1228"/>
      <c r="CH79" s="1228"/>
      <c r="CI79" s="1228"/>
      <c r="CJ79" s="1228"/>
      <c r="CK79" s="1228"/>
      <c r="CL79" s="1228"/>
      <c r="CM79" s="1228"/>
      <c r="CN79" s="1228">
        <v>7.2</v>
      </c>
      <c r="CO79" s="1228"/>
      <c r="CP79" s="1228"/>
      <c r="CQ79" s="1228"/>
      <c r="CR79" s="1228"/>
      <c r="CS79" s="1228"/>
      <c r="CT79" s="1228"/>
      <c r="CU79" s="1228"/>
      <c r="CV79" s="1228">
        <v>7.3</v>
      </c>
      <c r="CW79" s="1228"/>
      <c r="CX79" s="1228"/>
      <c r="CY79" s="1228"/>
      <c r="CZ79" s="1228"/>
      <c r="DA79" s="1228"/>
      <c r="DB79" s="1228"/>
      <c r="DC79" s="1228"/>
    </row>
    <row r="80" spans="2:107" ht="13"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J2SkUPMO9wyVkW0pBcrUAqqCdKkRNO3anwH1EBxwWlZTydxLUqc2sjonTnnMWJK95vTV73h/9eXrKSjAKuU2HA==" saltValue="muTW8f6RKEm/afUhVS/kX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92955-02FC-4D2F-81FB-8A85E37D7680}">
  <sheetPr>
    <pageSetUpPr fitToPage="1"/>
  </sheetPr>
  <dimension ref="A1:DR125"/>
  <sheetViews>
    <sheetView showGridLines="0" zoomScaleNormal="100" zoomScaleSheetLayoutView="70" workbookViewId="0">
      <selection activeCell="AL40" sqref="AL40"/>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dP55AmgrptCFLxKPRu62Z4X+LCJGz06Pb3KLhehM0rsnUrYAVlnhzoybEn7LXyzqFl3QOxK14XiT9L8NsFmjrg==" saltValue="kcvinA1aNcuxsv/LvWvM5g==" spinCount="100000" sheet="1" objects="1" scenarios="1"/>
  <dataConsolidate/>
  <phoneticPr fontId="2"/>
  <printOptions horizontalCentered="1" verticalCentered="1"/>
  <pageMargins left="0" right="0" top="0.19685039370078741" bottom="0.31496062992125984"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0428B-55A5-4047-A427-441459D6E521}">
  <sheetPr>
    <pageSetUpPr fitToPage="1"/>
  </sheetPr>
  <dimension ref="A1:DR125"/>
  <sheetViews>
    <sheetView showGridLines="0" zoomScaleNormal="100" zoomScaleSheetLayoutView="55" workbookViewId="0">
      <selection activeCell="BJ22" sqref="BJ22"/>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mM2TLPfYSAK0uTQ6NbYgBdY45/Pz70W39kPFwx3oG/7Bin+lsY3OOAZ7PwtUi8G6bMCD814j8sQLongSzfS4LQ==" saltValue="HvzbDnEn1PcXfZOV1j+k6Q==" spinCount="100000" sheet="1" objects="1" scenarios="1"/>
  <dataConsolidate/>
  <phoneticPr fontId="2"/>
  <printOptions horizontalCentered="1" verticalCentered="1"/>
  <pageMargins left="0" right="0" top="0.19685039370078741" bottom="0.31496062992125984"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545661</v>
      </c>
      <c r="E3" s="142"/>
      <c r="F3" s="143">
        <v>263613</v>
      </c>
      <c r="G3" s="144"/>
      <c r="H3" s="145"/>
    </row>
    <row r="4" spans="1:8" x14ac:dyDescent="0.2">
      <c r="A4" s="146"/>
      <c r="B4" s="147"/>
      <c r="C4" s="148"/>
      <c r="D4" s="149">
        <v>52172</v>
      </c>
      <c r="E4" s="150"/>
      <c r="F4" s="151">
        <v>128823</v>
      </c>
      <c r="G4" s="152"/>
      <c r="H4" s="153"/>
    </row>
    <row r="5" spans="1:8" x14ac:dyDescent="0.2">
      <c r="A5" s="134" t="s">
        <v>520</v>
      </c>
      <c r="B5" s="139"/>
      <c r="C5" s="140"/>
      <c r="D5" s="141">
        <v>437080</v>
      </c>
      <c r="E5" s="142"/>
      <c r="F5" s="143">
        <v>362690</v>
      </c>
      <c r="G5" s="144"/>
      <c r="H5" s="145"/>
    </row>
    <row r="6" spans="1:8" x14ac:dyDescent="0.2">
      <c r="A6" s="146"/>
      <c r="B6" s="147"/>
      <c r="C6" s="148"/>
      <c r="D6" s="149">
        <v>83081</v>
      </c>
      <c r="E6" s="150"/>
      <c r="F6" s="151">
        <v>172580</v>
      </c>
      <c r="G6" s="152"/>
      <c r="H6" s="153"/>
    </row>
    <row r="7" spans="1:8" x14ac:dyDescent="0.2">
      <c r="A7" s="134" t="s">
        <v>521</v>
      </c>
      <c r="B7" s="139"/>
      <c r="C7" s="140"/>
      <c r="D7" s="141">
        <v>294202</v>
      </c>
      <c r="E7" s="142"/>
      <c r="F7" s="143">
        <v>296093</v>
      </c>
      <c r="G7" s="144"/>
      <c r="H7" s="145"/>
    </row>
    <row r="8" spans="1:8" x14ac:dyDescent="0.2">
      <c r="A8" s="146"/>
      <c r="B8" s="147"/>
      <c r="C8" s="148"/>
      <c r="D8" s="149">
        <v>44582</v>
      </c>
      <c r="E8" s="150"/>
      <c r="F8" s="151">
        <v>140545</v>
      </c>
      <c r="G8" s="152"/>
      <c r="H8" s="153"/>
    </row>
    <row r="9" spans="1:8" x14ac:dyDescent="0.2">
      <c r="A9" s="134" t="s">
        <v>522</v>
      </c>
      <c r="B9" s="139"/>
      <c r="C9" s="140"/>
      <c r="D9" s="141">
        <v>348806</v>
      </c>
      <c r="E9" s="142"/>
      <c r="F9" s="143">
        <v>308655</v>
      </c>
      <c r="G9" s="144"/>
      <c r="H9" s="145"/>
    </row>
    <row r="10" spans="1:8" x14ac:dyDescent="0.2">
      <c r="A10" s="146"/>
      <c r="B10" s="147"/>
      <c r="C10" s="148"/>
      <c r="D10" s="149">
        <v>98622</v>
      </c>
      <c r="E10" s="150"/>
      <c r="F10" s="151">
        <v>169887</v>
      </c>
      <c r="G10" s="152"/>
      <c r="H10" s="153"/>
    </row>
    <row r="11" spans="1:8" x14ac:dyDescent="0.2">
      <c r="A11" s="134" t="s">
        <v>523</v>
      </c>
      <c r="B11" s="139"/>
      <c r="C11" s="140"/>
      <c r="D11" s="141">
        <v>511976</v>
      </c>
      <c r="E11" s="142"/>
      <c r="F11" s="143">
        <v>325476</v>
      </c>
      <c r="G11" s="144"/>
      <c r="H11" s="145"/>
    </row>
    <row r="12" spans="1:8" x14ac:dyDescent="0.2">
      <c r="A12" s="146"/>
      <c r="B12" s="147"/>
      <c r="C12" s="154"/>
      <c r="D12" s="149">
        <v>102291</v>
      </c>
      <c r="E12" s="150"/>
      <c r="F12" s="151">
        <v>190204</v>
      </c>
      <c r="G12" s="152"/>
      <c r="H12" s="153"/>
    </row>
    <row r="13" spans="1:8" x14ac:dyDescent="0.2">
      <c r="A13" s="134"/>
      <c r="B13" s="139"/>
      <c r="C13" s="140"/>
      <c r="D13" s="141">
        <v>427545</v>
      </c>
      <c r="E13" s="142"/>
      <c r="F13" s="143">
        <v>311305</v>
      </c>
      <c r="G13" s="155"/>
      <c r="H13" s="145"/>
    </row>
    <row r="14" spans="1:8" x14ac:dyDescent="0.2">
      <c r="A14" s="146"/>
      <c r="B14" s="147"/>
      <c r="C14" s="148"/>
      <c r="D14" s="149">
        <v>76150</v>
      </c>
      <c r="E14" s="150"/>
      <c r="F14" s="151">
        <v>160408</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29.31</v>
      </c>
      <c r="C19" s="156">
        <f>ROUND(VALUE(SUBSTITUTE(実質収支比率等に係る経年分析!G$48,"▲","-")),2)</f>
        <v>22.01</v>
      </c>
      <c r="D19" s="156">
        <f>ROUND(VALUE(SUBSTITUTE(実質収支比率等に係る経年分析!H$48,"▲","-")),2)</f>
        <v>13.04</v>
      </c>
      <c r="E19" s="156">
        <f>ROUND(VALUE(SUBSTITUTE(実質収支比率等に係る経年分析!I$48,"▲","-")),2)</f>
        <v>12.88</v>
      </c>
      <c r="F19" s="156">
        <f>ROUND(VALUE(SUBSTITUTE(実質収支比率等に係る経年分析!J$48,"▲","-")),2)</f>
        <v>10.69</v>
      </c>
    </row>
    <row r="20" spans="1:11" x14ac:dyDescent="0.2">
      <c r="A20" s="156" t="s">
        <v>53</v>
      </c>
      <c r="B20" s="156">
        <f>ROUND(VALUE(SUBSTITUTE(実質収支比率等に係る経年分析!F$47,"▲","-")),2)</f>
        <v>148.12</v>
      </c>
      <c r="C20" s="156">
        <f>ROUND(VALUE(SUBSTITUTE(実質収支比率等に係る経年分析!G$47,"▲","-")),2)</f>
        <v>151.88999999999999</v>
      </c>
      <c r="D20" s="156">
        <f>ROUND(VALUE(SUBSTITUTE(実質収支比率等に係る経年分析!H$47,"▲","-")),2)</f>
        <v>167.21</v>
      </c>
      <c r="E20" s="156">
        <f>ROUND(VALUE(SUBSTITUTE(実質収支比率等に係る経年分析!I$47,"▲","-")),2)</f>
        <v>171.13</v>
      </c>
      <c r="F20" s="156">
        <f>ROUND(VALUE(SUBSTITUTE(実質収支比率等に係る経年分析!J$47,"▲","-")),2)</f>
        <v>172.15</v>
      </c>
    </row>
    <row r="21" spans="1:11" x14ac:dyDescent="0.2">
      <c r="A21" s="156" t="s">
        <v>54</v>
      </c>
      <c r="B21" s="156">
        <f>IF(ISNUMBER(VALUE(SUBSTITUTE(実質収支比率等に係る経年分析!F$49,"▲","-"))),ROUND(VALUE(SUBSTITUTE(実質収支比率等に係る経年分析!F$49,"▲","-")),2),NA())</f>
        <v>-3.72</v>
      </c>
      <c r="C21" s="156">
        <f>IF(ISNUMBER(VALUE(SUBSTITUTE(実質収支比率等に係る経年分析!G$49,"▲","-"))),ROUND(VALUE(SUBSTITUTE(実質収支比率等に係る経年分析!G$49,"▲","-")),2),NA())</f>
        <v>-5.13</v>
      </c>
      <c r="D21" s="156">
        <f>IF(ISNUMBER(VALUE(SUBSTITUTE(実質収支比率等に係る経年分析!H$49,"▲","-"))),ROUND(VALUE(SUBSTITUTE(実質収支比率等に係る経年分析!H$49,"▲","-")),2),NA())</f>
        <v>-17.86</v>
      </c>
      <c r="E21" s="156">
        <f>IF(ISNUMBER(VALUE(SUBSTITUTE(実質収支比率等に係る経年分析!I$49,"▲","-"))),ROUND(VALUE(SUBSTITUTE(実質収支比率等に係る経年分析!I$49,"▲","-")),2),NA())</f>
        <v>0.44</v>
      </c>
      <c r="F21" s="156">
        <f>IF(ISNUMBER(VALUE(SUBSTITUTE(実質収支比率等に係る経年分析!J$49,"▲","-"))),ROUND(VALUE(SUBSTITUTE(実質収支比率等に係る経年分析!J$49,"▲","-")),2),NA())</f>
        <v>-2.81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0.08</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0.03</v>
      </c>
    </row>
    <row r="32" spans="1:11" x14ac:dyDescent="0.2">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1.58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1.91</v>
      </c>
    </row>
    <row r="33" spans="1:16" x14ac:dyDescent="0.2">
      <c r="A33" s="157" t="str">
        <f>IF(連結実質赤字比率に係る赤字・黒字の構成分析!C$37="",NA(),連結実質赤字比率に係る赤字・黒字の構成分析!C$37)</f>
        <v>住宅用地造成事業特別会計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12.23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11.11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12.86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2.84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2.1800000000000002</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1.84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1.86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2.74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4.05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3.52</v>
      </c>
    </row>
    <row r="35" spans="1:16" x14ac:dyDescent="0.2">
      <c r="A35" s="157" t="str">
        <f>IF(連結実質赤字比率に係る赤字・黒字の構成分析!C$35="",NA(),連結実質赤字比率に係る赤字・黒字の構成分析!C$35)</f>
        <v>国民健康保険特別会計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4.08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3.24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4.7699999999999996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2.99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3.78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29.31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22.01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13.03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12.88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10.69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397</v>
      </c>
      <c r="E42" s="158"/>
      <c r="F42" s="158"/>
      <c r="G42" s="158">
        <f>'実質公債費比率（分子）の構造'!L$52</f>
        <v>388</v>
      </c>
      <c r="H42" s="158"/>
      <c r="I42" s="158"/>
      <c r="J42" s="158">
        <f>'実質公債費比率（分子）の構造'!M$52</f>
        <v>370</v>
      </c>
      <c r="K42" s="158"/>
      <c r="L42" s="158"/>
      <c r="M42" s="158">
        <f>'実質公債費比率（分子）の構造'!N$52</f>
        <v>350</v>
      </c>
      <c r="N42" s="158"/>
      <c r="O42" s="158"/>
      <c r="P42" s="158">
        <f>'実質公債費比率（分子）の構造'!O$52</f>
        <v>323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41</v>
      </c>
      <c r="C45" s="158"/>
      <c r="D45" s="158"/>
      <c r="E45" s="158">
        <f>'実質公債費比率（分子）の構造'!L$49</f>
        <v>49</v>
      </c>
      <c r="F45" s="158"/>
      <c r="G45" s="158"/>
      <c r="H45" s="158">
        <f>'実質公債費比率（分子）の構造'!M$49</f>
        <v>46</v>
      </c>
      <c r="I45" s="158"/>
      <c r="J45" s="158"/>
      <c r="K45" s="158">
        <f>'実質公債費比率（分子）の構造'!N$49</f>
        <v>39</v>
      </c>
      <c r="L45" s="158"/>
      <c r="M45" s="158"/>
      <c r="N45" s="158">
        <f>'実質公債費比率（分子）の構造'!O$49</f>
        <v>39</v>
      </c>
      <c r="O45" s="158"/>
      <c r="P45" s="158"/>
    </row>
    <row r="46" spans="1:16" x14ac:dyDescent="0.2">
      <c r="A46" s="158" t="s">
        <v>64</v>
      </c>
      <c r="B46" s="158">
        <f>'実質公債費比率（分子）の構造'!K$48</f>
        <v>216</v>
      </c>
      <c r="C46" s="158"/>
      <c r="D46" s="158"/>
      <c r="E46" s="158">
        <f>'実質公債費比率（分子）の構造'!L$48</f>
        <v>206</v>
      </c>
      <c r="F46" s="158"/>
      <c r="G46" s="158"/>
      <c r="H46" s="158">
        <f>'実質公債費比率（分子）の構造'!M$48</f>
        <v>187</v>
      </c>
      <c r="I46" s="158"/>
      <c r="J46" s="158"/>
      <c r="K46" s="158">
        <f>'実質公債費比率（分子）の構造'!N$48</f>
        <v>150</v>
      </c>
      <c r="L46" s="158"/>
      <c r="M46" s="158"/>
      <c r="N46" s="158">
        <f>'実質公債費比率（分子）の構造'!O$48</f>
        <v>129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142</v>
      </c>
      <c r="C49" s="158"/>
      <c r="D49" s="158"/>
      <c r="E49" s="158">
        <f>'実質公債費比率（分子）の構造'!L$45</f>
        <v>117</v>
      </c>
      <c r="F49" s="158"/>
      <c r="G49" s="158"/>
      <c r="H49" s="158">
        <f>'実質公債費比率（分子）の構造'!M$45</f>
        <v>96</v>
      </c>
      <c r="I49" s="158"/>
      <c r="J49" s="158"/>
      <c r="K49" s="158">
        <f>'実質公債費比率（分子）の構造'!N$45</f>
        <v>92</v>
      </c>
      <c r="L49" s="158"/>
      <c r="M49" s="158"/>
      <c r="N49" s="158">
        <f>'実質公債費比率（分子）の構造'!O$45</f>
        <v>83</v>
      </c>
      <c r="O49" s="158"/>
      <c r="P49" s="158"/>
    </row>
    <row r="50" spans="1:16" x14ac:dyDescent="0.2">
      <c r="A50" s="158" t="s">
        <v>67</v>
      </c>
      <c r="B50" s="158" t="e">
        <f>NA()</f>
        <v>#N/A</v>
      </c>
      <c r="C50" s="158">
        <f>IF(ISNUMBER('実質公債費比率（分子）の構造'!K$53),'実質公債費比率（分子）の構造'!K$53,NA())</f>
        <v>2</v>
      </c>
      <c r="D50" s="158" t="e">
        <f>NA()</f>
        <v>#N/A</v>
      </c>
      <c r="E50" s="158" t="e">
        <f>NA()</f>
        <v>#N/A</v>
      </c>
      <c r="F50" s="158">
        <f>IF(ISNUMBER('実質公債費比率（分子）の構造'!L$53),'実質公債費比率（分子）の構造'!L$53,NA())</f>
        <v>-16</v>
      </c>
      <c r="G50" s="158" t="e">
        <f>NA()</f>
        <v>#N/A</v>
      </c>
      <c r="H50" s="158" t="e">
        <f>NA()</f>
        <v>#N/A</v>
      </c>
      <c r="I50" s="158">
        <f>IF(ISNUMBER('実質公債費比率（分子）の構造'!M$53),'実質公債費比率（分子）の構造'!M$53,NA())</f>
        <v>-41</v>
      </c>
      <c r="J50" s="158" t="e">
        <f>NA()</f>
        <v>#N/A</v>
      </c>
      <c r="K50" s="158" t="e">
        <f>NA()</f>
        <v>#N/A</v>
      </c>
      <c r="L50" s="158">
        <f>IF(ISNUMBER('実質公債費比率（分子）の構造'!N$53),'実質公債費比率（分子）の構造'!N$53,NA())</f>
        <v>-69</v>
      </c>
      <c r="M50" s="158" t="e">
        <f>NA()</f>
        <v>#N/A</v>
      </c>
      <c r="N50" s="158" t="e">
        <f>NA()</f>
        <v>#N/A</v>
      </c>
      <c r="O50" s="158">
        <f>IF(ISNUMBER('実質公債費比率（分子）の構造'!O$53),'実質公債費比率（分子）の構造'!O$53,NA())</f>
        <v>-72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3617</v>
      </c>
      <c r="E56" s="157"/>
      <c r="F56" s="157"/>
      <c r="G56" s="157">
        <f>'将来負担比率（分子）の構造'!J$52</f>
        <v>3578</v>
      </c>
      <c r="H56" s="157"/>
      <c r="I56" s="157"/>
      <c r="J56" s="157">
        <f>'将来負担比率（分子）の構造'!K$52</f>
        <v>3391</v>
      </c>
      <c r="K56" s="157"/>
      <c r="L56" s="157"/>
      <c r="M56" s="157">
        <f>'将来負担比率（分子）の構造'!L$52</f>
        <v>3139</v>
      </c>
      <c r="N56" s="157"/>
      <c r="O56" s="157"/>
      <c r="P56" s="157">
        <f>'将来負担比率（分子）の構造'!M$52</f>
        <v>2838</v>
      </c>
    </row>
    <row r="57" spans="1:16" x14ac:dyDescent="0.2">
      <c r="A57" s="157" t="s">
        <v>42</v>
      </c>
      <c r="B57" s="157"/>
      <c r="C57" s="157"/>
      <c r="D57" s="157">
        <f>'将来負担比率（分子）の構造'!I$51</f>
        <v>18</v>
      </c>
      <c r="E57" s="157"/>
      <c r="F57" s="157"/>
      <c r="G57" s="157">
        <f>'将来負担比率（分子）の構造'!J$51</f>
        <v>17</v>
      </c>
      <c r="H57" s="157"/>
      <c r="I57" s="157"/>
      <c r="J57" s="157">
        <f>'将来負担比率（分子）の構造'!K$51</f>
        <v>17</v>
      </c>
      <c r="K57" s="157"/>
      <c r="L57" s="157"/>
      <c r="M57" s="157">
        <f>'将来負担比率（分子）の構造'!L$51</f>
        <v>16</v>
      </c>
      <c r="N57" s="157"/>
      <c r="O57" s="157"/>
      <c r="P57" s="157">
        <f>'将来負担比率（分子）の構造'!M$51</f>
        <v>16</v>
      </c>
    </row>
    <row r="58" spans="1:16" x14ac:dyDescent="0.2">
      <c r="A58" s="157" t="s">
        <v>41</v>
      </c>
      <c r="B58" s="157"/>
      <c r="C58" s="157"/>
      <c r="D58" s="157">
        <f>'将来負担比率（分子）の構造'!I$50</f>
        <v>12140</v>
      </c>
      <c r="E58" s="157"/>
      <c r="F58" s="157"/>
      <c r="G58" s="157">
        <f>'将来負担比率（分子）の構造'!J$50</f>
        <v>11829</v>
      </c>
      <c r="H58" s="157"/>
      <c r="I58" s="157"/>
      <c r="J58" s="157">
        <f>'将来負担比率（分子）の構造'!K$50</f>
        <v>13411</v>
      </c>
      <c r="K58" s="157"/>
      <c r="L58" s="157"/>
      <c r="M58" s="157">
        <f>'将来負担比率（分子）の構造'!L$50</f>
        <v>13964</v>
      </c>
      <c r="N58" s="157"/>
      <c r="O58" s="157"/>
      <c r="P58" s="157">
        <f>'将来負担比率（分子）の構造'!M$50</f>
        <v>14889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3</v>
      </c>
      <c r="C61" s="157"/>
      <c r="D61" s="157"/>
      <c r="E61" s="157">
        <f>'将来負担比率（分子）の構造'!J$46</f>
        <v>2</v>
      </c>
      <c r="F61" s="157"/>
      <c r="G61" s="157"/>
      <c r="H61" s="157">
        <f>'将来負担比率（分子）の構造'!K$46</f>
        <v>0</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364</v>
      </c>
      <c r="C62" s="157"/>
      <c r="D62" s="157"/>
      <c r="E62" s="157">
        <f>'将来負担比率（分子）の構造'!J$45</f>
        <v>343</v>
      </c>
      <c r="F62" s="157"/>
      <c r="G62" s="157"/>
      <c r="H62" s="157">
        <f>'将来負担比率（分子）の構造'!K$45</f>
        <v>339</v>
      </c>
      <c r="I62" s="157"/>
      <c r="J62" s="157"/>
      <c r="K62" s="157">
        <f>'将来負担比率（分子）の構造'!L$45</f>
        <v>293</v>
      </c>
      <c r="L62" s="157"/>
      <c r="M62" s="157"/>
      <c r="N62" s="157">
        <f>'将来負担比率（分子）の構造'!M$45</f>
        <v>304</v>
      </c>
      <c r="O62" s="157"/>
      <c r="P62" s="157"/>
    </row>
    <row r="63" spans="1:16" x14ac:dyDescent="0.2">
      <c r="A63" s="157" t="s">
        <v>34</v>
      </c>
      <c r="B63" s="157">
        <f>'将来負担比率（分子）の構造'!I$44</f>
        <v>51</v>
      </c>
      <c r="C63" s="157"/>
      <c r="D63" s="157"/>
      <c r="E63" s="157">
        <f>'将来負担比率（分子）の構造'!J$44</f>
        <v>42</v>
      </c>
      <c r="F63" s="157"/>
      <c r="G63" s="157"/>
      <c r="H63" s="157">
        <f>'将来負担比率（分子）の構造'!K$44</f>
        <v>33</v>
      </c>
      <c r="I63" s="157"/>
      <c r="J63" s="157"/>
      <c r="K63" s="157">
        <f>'将来負担比率（分子）の構造'!L$44</f>
        <v>23</v>
      </c>
      <c r="L63" s="157"/>
      <c r="M63" s="157"/>
      <c r="N63" s="157">
        <f>'将来負担比率（分子）の構造'!M$44</f>
        <v>13</v>
      </c>
      <c r="O63" s="157"/>
      <c r="P63" s="157"/>
    </row>
    <row r="64" spans="1:16" x14ac:dyDescent="0.2">
      <c r="A64" s="157" t="s">
        <v>33</v>
      </c>
      <c r="B64" s="157">
        <f>'将来負担比率（分子）の構造'!I$43</f>
        <v>1264</v>
      </c>
      <c r="C64" s="157"/>
      <c r="D64" s="157"/>
      <c r="E64" s="157">
        <f>'将来負担比率（分子）の構造'!J$43</f>
        <v>1070</v>
      </c>
      <c r="F64" s="157"/>
      <c r="G64" s="157"/>
      <c r="H64" s="157">
        <f>'将来負担比率（分子）の構造'!K$43</f>
        <v>892</v>
      </c>
      <c r="I64" s="157"/>
      <c r="J64" s="157"/>
      <c r="K64" s="157">
        <f>'将来負担比率（分子）の構造'!L$43</f>
        <v>719</v>
      </c>
      <c r="L64" s="157"/>
      <c r="M64" s="157"/>
      <c r="N64" s="157">
        <f>'将来負担比率（分子）の構造'!M$43</f>
        <v>581</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712</v>
      </c>
      <c r="C66" s="157"/>
      <c r="D66" s="157"/>
      <c r="E66" s="157">
        <f>'将来負担比率（分子）の構造'!J$41</f>
        <v>598</v>
      </c>
      <c r="F66" s="157"/>
      <c r="G66" s="157"/>
      <c r="H66" s="157">
        <f>'将来負担比率（分子）の構造'!K$41</f>
        <v>503</v>
      </c>
      <c r="I66" s="157"/>
      <c r="J66" s="157"/>
      <c r="K66" s="157">
        <f>'将来負担比率（分子）の構造'!L$41</f>
        <v>411</v>
      </c>
      <c r="L66" s="157"/>
      <c r="M66" s="157"/>
      <c r="N66" s="157">
        <f>'将来負担比率（分子）の構造'!M$41</f>
        <v>329</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5449</v>
      </c>
      <c r="C72" s="161">
        <f>基金残高に係る経年分析!G55</f>
        <v>5675</v>
      </c>
      <c r="D72" s="161">
        <f>基金残高に係る経年分析!H55</f>
        <v>5856</v>
      </c>
    </row>
    <row r="73" spans="1:16" x14ac:dyDescent="0.2">
      <c r="A73" s="160" t="s">
        <v>74</v>
      </c>
      <c r="B73" s="161">
        <f>基金残高に係る経年分析!F56</f>
        <v>83</v>
      </c>
      <c r="C73" s="161">
        <f>基金残高に係る経年分析!G56</f>
        <v>83</v>
      </c>
      <c r="D73" s="161">
        <f>基金残高に係る経年分析!H56</f>
        <v>83</v>
      </c>
    </row>
    <row r="74" spans="1:16" x14ac:dyDescent="0.2">
      <c r="A74" s="160" t="s">
        <v>75</v>
      </c>
      <c r="B74" s="161">
        <f>基金残高に係る経年分析!F57</f>
        <v>11884</v>
      </c>
      <c r="C74" s="161">
        <f>基金残高に係る経年分析!G57</f>
        <v>11728</v>
      </c>
      <c r="D74" s="161">
        <f>基金残高に係る経年分析!H57</f>
        <v>11570</v>
      </c>
    </row>
  </sheetData>
  <sheetProtection algorithmName="SHA-512" hashValue="vLy+wHQDlq7GZeMWpXpgAOZkzjPHBkDn+nL7JEKqGk9kuG2hXYnuG8eJPzsgMgpcSTBZJkNQlf5xodFxXHnhEw==" saltValue="HW9DNNp4r9/61gmkC4Cap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cp:lastPrinted>2026-03-11T04:43:35Z</cp:lastPrinted>
  <dcterms:created xsi:type="dcterms:W3CDTF">2026-02-26T09:31:46Z</dcterms:created>
  <dcterms:modified xsi:type="dcterms:W3CDTF">2026-09-09T04:30:21Z</dcterms:modified>
  <cp:category/>
</cp:coreProperties>
</file>