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F11BD2EC-A26F-4EF3-8BF4-E75C33435F48}"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累計型別ストック情報分析表①" sheetId="19" r:id="rId15"/>
    <sheet name="施設累計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AM35" i="10"/>
  <c r="C35" i="10"/>
  <c r="AM34" i="10"/>
  <c r="C34" i="10"/>
  <c r="U34" i="10" s="1"/>
  <c r="U35" i="10" s="1"/>
  <c r="U36" i="10" s="1"/>
  <c r="U37" i="10" s="1"/>
  <c r="BE34" i="10" l="1"/>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<sst xmlns="http://schemas.openxmlformats.org/spreadsheetml/2006/main" count="1165" uniqueCount="580">
  <si>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</si>
  <si>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</si>
  <si>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</si>
  <si>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</si>
  <si>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</si>
  <si>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</si>
  <si>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</si>
  <si>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</si>
  <si>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</si>
  <si>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</si>
  <si>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</si>
  <si>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</si>
  <si>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</si>
  <si>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</si>
  <si>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</si>
  <si>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</si>
  <si>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</si>
  <si>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</si>
  <si>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</si>
  <si>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</si>
  <si>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</si>
  <si>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</si>
  <si>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</si>
  <si>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</si>
  <si>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</si>
  <si>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</si>
  <si>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</si>
  <si>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</si>
  <si>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</si>
  <si>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</si>
  <si>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</si>
  <si>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</si>
  <si>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</si>
  <si>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</si>
  <si>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</si>
  <si>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</si>
  <si>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</si>
  <si>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</si>
  <si>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</si>
  <si>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</si>
  <si>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</si>
  <si>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</si>
  <si>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</si>
  <si>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</si>
  <si>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</si>
  <si>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</si>
  <si>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</si>
  <si>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</si>
  <si>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</si>
  <si>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</si>
  <si>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</si>
  <si>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</si>
  <si>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</si>
  <si>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</si>
  <si>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</si>
  <si>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</si>
  <si>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</si>
  <si>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</si>
  <si>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</si>
  <si>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</si>
  <si>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</si>
  <si>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</si>
  <si>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</si>
  <si>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</si>
  <si>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</si>
  <si>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</si>
  <si>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</si>
  <si>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</si>
  <si>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</si>
  <si>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</si>
  <si>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</si>
  <si>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</si>
  <si>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</si>
  <si>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</si>
  <si>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</si>
  <si>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</si>
  <si>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</si>
  <si>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</si>
  <si>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</si>
  <si>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</si>
  <si>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</si>
  <si>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</si>
  <si>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</si>
  <si>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</si>
  <si>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</si>
  <si>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</si>
  <si>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</si>
  <si>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</si>
  <si>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</si>
  <si>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</si>
  <si>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</si>
  <si>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</si>
  <si>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</si>
  <si>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</si>
  <si>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富岡町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</si>
  <si>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</si>
  <si>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</si>
  <si>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</si>
  <si>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</si>
  <si>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</si>
  <si>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</si>
  <si>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</si>
  <si>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</si>
  <si>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</si>
  <si>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</si>
  <si>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</si>
  <si>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</si>
  <si>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</si>
  <si>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</si>
  <si>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</si>
  <si>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</si>
  <si>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</si>
  <si>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</si>
  <si>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</si>
  <si>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</si>
  <si>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</si>
  <si>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</si>
  <si>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</si>
  <si>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</si>
  <si>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</si>
  <si>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</si>
  <si>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</si>
  <si>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</si>
  <si>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</si>
  <si>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</si>
  <si>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</si>
  <si>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</si>
  <si>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</si>
  <si>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</si>
  <si>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</si>
  <si>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</si>
  <si>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</si>
  <si>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</si>
  <si>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</si>
  <si>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</si>
  <si>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</si>
  <si>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</si>
  <si>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</si>
  <si>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</si>
  <si>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</si>
  <si>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</si>
  <si>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</si>
  <si>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</si>
  <si>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</si>
  <si>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</si>
  <si>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</si>
  <si>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</si>
  <si>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</si>
  <si>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</si>
  <si>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</si>
  <si>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</si>
  <si>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</si>
  <si>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</si>
  <si>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</si>
  <si>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</si>
  <si>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</si>
  <si>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</si>
  <si>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</si>
  <si>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</si>
  <si>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</si>
  <si>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</si>
  <si>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</si>
  <si>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</si>
  <si>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</si>
  <si>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</si>
  <si>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</si>
  <si>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</si>
  <si>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</si>
  <si>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</si>
  <si>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</si>
  <si>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</si>
  <si>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</si>
  <si>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</si>
  <si>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</si>
  <si>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</si>
  <si>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</si>
  <si>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</si>
  <si>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</si>
  <si>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</si>
  <si>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</si>
  <si>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</si>
  <si>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</si>
  <si>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</si>
  <si>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</si>
  <si>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</si>
  <si>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</si>
  <si>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</si>
  <si>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</si>
  <si>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</si>
  <si>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</si>
  <si>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</si>
  <si>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</si>
  <si>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</si>
  <si>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</si>
  <si>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</si>
  <si>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</si>
  <si>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</si>
  <si>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</si>
  <si>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</si>
  <si>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</si>
  <si>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</si>
  <si>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</si>
  <si>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</si>
  <si>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福島県富岡町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</si>
  <si>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</si>
  <si>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</si>
  <si>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</si>
  <si>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</si>
  <si>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</si>
  <si>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</si>
  <si>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</si>
  <si>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</si>
  <si>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</si>
  <si>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</si>
  <si>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</si>
  <si>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</si>
  <si>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</si>
  <si>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</si>
  <si>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</si>
  <si>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</si>
  <si>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</si>
  <si>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</si>
  <si>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</si>
  <si>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</si>
  <si>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</si>
  <si>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</si>
  <si>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</si>
  <si>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</si>
  <si>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</si>
  <si>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</si>
  <si>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</si>
  <si>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</si>
  <si>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</si>
  <si>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</si>
  <si>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</si>
  <si>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</si>
  <si>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</si>
  <si>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</si>
  <si>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</si>
  <si>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</si>
  <si>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</si>
  <si>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</si>
  <si>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</si>
  <si>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</si>
  <si>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</si>
  <si>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</si>
  <si>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</si>
  <si>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</si>
  <si>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</si>
  <si>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</si>
  <si>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</si>
  <si>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</si>
  <si>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</si>
  <si>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</si>
  <si>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</si>
  <si>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</si>
  <si>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</si>
  <si>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</si>
  <si>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</si>
  <si>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</si>
  <si>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</si>
  <si>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</si>
  <si>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</si>
  <si>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</si>
  <si>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</si>
  <si>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</si>
  <si>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</si>
  <si>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</si>
  <si>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</si>
  <si>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</si>
  <si>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</si>
  <si>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</si>
  <si>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</si>
  <si>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</si>
  <si>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</si>
  <si>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</si>
  <si>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</si>
  <si>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</si>
  <si>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</si>
  <si>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</si>
  <si>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</si>
  <si>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</si>
  <si>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</si>
  <si>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</si>
  <si>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</si>
  <si>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</si>
  <si>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</si>
  <si>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</si>
  <si>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</si>
  <si>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</si>
  <si>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</si>
  <si>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</si>
  <si>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</si>
  <si>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</si>
  <si>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</si>
  <si>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</si>
  <si>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</si>
  <si>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</si>
  <si>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</si>
  <si>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</si>
  <si>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</si>
  <si>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</si>
  <si>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</si>
  <si>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</si>
  <si>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</si>
  <si>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</si>
  <si>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</si>
  <si>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</si>
  <si>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</si>
  <si>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</si>
  <si>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</si>
  <si>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</si>
  <si>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</si>
  <si>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</si>
  <si>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</si>
  <si>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</si>
  <si>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</si>
  <si>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</si>
  <si>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</si>
  <si>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</si>
  <si>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</si>
  <si>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</si>
  <si>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</si>
  <si>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</si>
  <si>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</si>
  <si>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</si>
  <si>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</si>
  <si>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</si>
  <si>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</si>
  <si>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</si>
  <si>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</si>
  <si>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</si>
  <si>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</si>
  <si>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</si>
  <si>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</si>
  <si>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</si>
  <si>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</si>
  <si>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</si>
  <si>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</si>
  <si>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</si>
  <si>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</si>
  <si>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</si>
  <si>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</si>
  <si>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</si>
  <si>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</si>
  <si>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</si>
  <si>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</si>
  <si>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</si>
  <si>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</si>
  <si>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</si>
  <si>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</si>
  <si>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</si>
  <si>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</si>
  <si>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</si>
  <si>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福島県富岡町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</si>
  <si>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</si>
  <si>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</si>
  <si>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</si>
  <si>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</si>
  <si>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</si>
  <si>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</si>
  <si>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</si>
  <si>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</si>
  <si>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</si>
  <si>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</si>
  <si>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</si>
  <si>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</si>
  <si>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</si>
  <si>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</si>
  <si>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</si>
  <si>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</si>
  <si>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</si>
  <si>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</si>
  <si>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</si>
  <si>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</si>
  <si>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</si>
  <si>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</si>
  <si>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</si>
  <si>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</si>
  <si>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</si>
  <si>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</si>
  <si>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</si>
  <si>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</si>
  <si>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</si>
  <si>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</si>
  <si>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</si>
  <si>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</si>
  <si>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</si>
  <si>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</si>
  <si>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</si>
  <si>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</si>
  <si>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介護サービス事業特別会計</t>
    <phoneticPr fontId="5"/>
  </si>
  <si>
    <t>公共下水道事業特別会計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</si>
  <si>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</si>
  <si>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</si>
  <si>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</si>
  <si>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</si>
  <si>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</si>
  <si>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</si>
  <si>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</si>
  <si>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</si>
  <si>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</si>
  <si>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</si>
  <si>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</si>
  <si>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</si>
  <si>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</si>
  <si>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</si>
  <si>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</si>
  <si>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</si>
  <si>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</si>
  <si>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</si>
  <si>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</si>
  <si>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</si>
  <si>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</si>
  <si>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</si>
  <si>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</si>
  <si>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</si>
  <si>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</si>
  <si>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</si>
  <si>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</si>
  <si>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</si>
  <si>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</si>
  <si>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</si>
  <si>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</si>
  <si>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</si>
  <si>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</si>
  <si>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</si>
  <si>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</si>
  <si>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</si>
  <si>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</si>
  <si>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</si>
  <si>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</si>
  <si>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</si>
  <si>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</si>
  <si>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</si>
  <si>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</si>
  <si>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</si>
  <si>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</si>
  <si>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</si>
  <si>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</si>
  <si>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</si>
  <si>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</si>
  <si>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</si>
  <si>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</si>
  <si>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</si>
  <si>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</si>
  <si>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</si>
  <si>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</si>
  <si>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</si>
  <si>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</si>
  <si>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</si>
  <si>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</si>
  <si>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</si>
  <si>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</si>
  <si>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</si>
  <si>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</si>
  <si>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</si>
  <si>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</si>
  <si>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</si>
  <si>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</si>
  <si>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</si>
  <si>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</si>
  <si>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</si>
  <si>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</si>
  <si>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</si>
  <si>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</si>
  <si>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</si>
  <si>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</si>
  <si>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</si>
  <si>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</si>
  <si>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</si>
  <si>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</si>
  <si>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</si>
  <si>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</si>
  <si>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</si>
  <si>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</si>
  <si>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</si>
  <si>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</si>
  <si>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</si>
  <si>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</si>
  <si>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</si>
  <si>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</si>
  <si>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</si>
  <si>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</si>
  <si>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</si>
  <si>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</si>
  <si>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</si>
  <si>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</si>
  <si>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</si>
  <si>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</si>
  <si>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</si>
  <si>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</si>
  <si>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</si>
  <si>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</si>
  <si>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</si>
  <si>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</si>
  <si>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</si>
  <si>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</si>
  <si>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</si>
  <si>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</si>
  <si>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</si>
  <si>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</si>
  <si>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</si>
  <si>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</si>
  <si>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</si>
  <si>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</si>
  <si>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</si>
  <si>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</si>
  <si>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</si>
  <si>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</si>
  <si>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</si>
  <si>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</si>
  <si>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</si>
  <si>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</si>
  <si>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</si>
  <si>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</si>
  <si>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</si>
  <si>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</si>
  <si>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</si>
  <si>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</si>
  <si>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</si>
  <si>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</si>
  <si>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</si>
  <si>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</si>
  <si>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</si>
  <si>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</si>
  <si>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</si>
  <si>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</si>
  <si>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</si>
  <si>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</si>
  <si>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71.11</t>
  </si>
  <si>
    <t>▲ 10.22</t>
  </si>
  <si>
    <t>▲ 10.78</t>
  </si>
  <si>
    <t>▲ 31.42</t>
  </si>
  <si>
    <t>一般会計</t>
  </si>
  <si>
    <t>国民健康保険事業特別会計</t>
  </si>
  <si>
    <t>介護保険事業特別会計</t>
  </si>
  <si>
    <t>農業集落排水事業特別会計</t>
  </si>
  <si>
    <t>公共下水道事業特別会計</t>
  </si>
  <si>
    <t>介護サービス事業特別会計</t>
  </si>
  <si>
    <t>後期高齢者医療特別会計</t>
  </si>
  <si>
    <t>その他会計（赤字）</t>
  </si>
  <si>
    <t>▲ 1.32</t>
  </si>
  <si>
    <t>その他会計（黒字）</t>
  </si>
  <si>
    <t>R02</t>
    <phoneticPr fontId="5"/>
  </si>
  <si>
    <t>R03</t>
    <phoneticPr fontId="5"/>
  </si>
  <si>
    <t>R04</t>
    <phoneticPr fontId="5"/>
  </si>
  <si>
    <t>R05</t>
    <phoneticPr fontId="5"/>
  </si>
  <si>
    <t>R06</t>
    <phoneticPr fontId="5"/>
  </si>
  <si>
    <t>双葉地方水道企業団　水道事業会計</t>
    <rPh sb="0" eb="2">
      <t>フタバ</t>
    </rPh>
    <rPh sb="2" eb="4">
      <t>チホウ</t>
    </rPh>
    <rPh sb="4" eb="6">
      <t>スイドウ</t>
    </rPh>
    <rPh sb="6" eb="8">
      <t>キギョウ</t>
    </rPh>
    <rPh sb="8" eb="9">
      <t>ダン</t>
    </rPh>
    <rPh sb="10" eb="12">
      <t>スイドウ</t>
    </rPh>
    <rPh sb="12" eb="14">
      <t>ジギョウ</t>
    </rPh>
    <rPh sb="14" eb="16">
      <t>カイケイ</t>
    </rPh>
    <phoneticPr fontId="38"/>
  </si>
  <si>
    <t>双葉地方水道企業団　工業用水道事業会計</t>
    <rPh sb="0" eb="2">
      <t>フタバ</t>
    </rPh>
    <rPh sb="2" eb="4">
      <t>チホウ</t>
    </rPh>
    <rPh sb="4" eb="6">
      <t>スイドウ</t>
    </rPh>
    <rPh sb="6" eb="8">
      <t>キギョウ</t>
    </rPh>
    <rPh sb="8" eb="9">
      <t>ダン</t>
    </rPh>
    <rPh sb="10" eb="12">
      <t>コウギョウ</t>
    </rPh>
    <rPh sb="12" eb="13">
      <t>ヨウ</t>
    </rPh>
    <rPh sb="13" eb="15">
      <t>スイドウ</t>
    </rPh>
    <rPh sb="15" eb="17">
      <t>ジギョウ</t>
    </rPh>
    <rPh sb="17" eb="19">
      <t>カイケイ</t>
    </rPh>
    <phoneticPr fontId="38"/>
  </si>
  <si>
    <t>双葉地方広域市町村圏組合　一般会計</t>
    <rPh sb="0" eb="2">
      <t>フタバ</t>
    </rPh>
    <rPh sb="2" eb="4">
      <t>チホウ</t>
    </rPh>
    <rPh sb="4" eb="6">
      <t>コウイキ</t>
    </rPh>
    <rPh sb="6" eb="9">
      <t>シチョウソン</t>
    </rPh>
    <rPh sb="9" eb="10">
      <t>ケン</t>
    </rPh>
    <rPh sb="10" eb="12">
      <t>クミアイ</t>
    </rPh>
    <rPh sb="13" eb="15">
      <t>イッパン</t>
    </rPh>
    <rPh sb="15" eb="17">
      <t>カイケイ</t>
    </rPh>
    <phoneticPr fontId="38"/>
  </si>
  <si>
    <t>双葉地方広域市町村圏組合　下水道事業特別会計</t>
    <rPh sb="0" eb="2">
      <t>フタバ</t>
    </rPh>
    <rPh sb="2" eb="4">
      <t>チホウ</t>
    </rPh>
    <rPh sb="4" eb="6">
      <t>コウイキ</t>
    </rPh>
    <rPh sb="6" eb="9">
      <t>シチョウソン</t>
    </rPh>
    <rPh sb="9" eb="10">
      <t>ケン</t>
    </rPh>
    <rPh sb="10" eb="12">
      <t>クミアイ</t>
    </rPh>
    <rPh sb="13" eb="16">
      <t>ゲスイドウ</t>
    </rPh>
    <rPh sb="16" eb="18">
      <t>ジギョウ</t>
    </rPh>
    <rPh sb="18" eb="20">
      <t>トクベツ</t>
    </rPh>
    <rPh sb="20" eb="22">
      <t>カイケイ</t>
    </rPh>
    <phoneticPr fontId="38"/>
  </si>
  <si>
    <t>福島県市町村総合事務組合　一般会計</t>
    <rPh sb="0" eb="3">
      <t>フクシマケン</t>
    </rPh>
    <rPh sb="3" eb="6">
      <t>シチョウソン</t>
    </rPh>
    <rPh sb="6" eb="8">
      <t>ソウゴウ</t>
    </rPh>
    <rPh sb="8" eb="10">
      <t>ジム</t>
    </rPh>
    <rPh sb="10" eb="12">
      <t>クミアイ</t>
    </rPh>
    <rPh sb="13" eb="15">
      <t>イッパン</t>
    </rPh>
    <rPh sb="15" eb="17">
      <t>カイケイ</t>
    </rPh>
    <phoneticPr fontId="38"/>
  </si>
  <si>
    <t>福島県市町村総合事務組合　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38"/>
  </si>
  <si>
    <t>福島県市町村総合事務組合　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38"/>
  </si>
  <si>
    <t>福島県市町村総合事務組合　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38"/>
  </si>
  <si>
    <t>福島県市町村総合事務組合　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38"/>
  </si>
  <si>
    <t>福島県後期高齢者医療広域連合　一般会計</t>
    <rPh sb="0" eb="3">
      <t>フクシマケン</t>
    </rPh>
    <rPh sb="3" eb="5">
      <t>コウキ</t>
    </rPh>
    <rPh sb="5" eb="7">
      <t>コウレイ</t>
    </rPh>
    <rPh sb="7" eb="8">
      <t>シャ</t>
    </rPh>
    <rPh sb="8" eb="10">
      <t>イリョウ</t>
    </rPh>
    <rPh sb="10" eb="12">
      <t>コウイキ</t>
    </rPh>
    <rPh sb="12" eb="14">
      <t>レンゴウ</t>
    </rPh>
    <rPh sb="15" eb="17">
      <t>イッパン</t>
    </rPh>
    <rPh sb="17" eb="19">
      <t>カイケイ</t>
    </rPh>
    <phoneticPr fontId="38"/>
  </si>
  <si>
    <t>福島県後期高齢者医療広域連合　後期高齢者医療特別会計</t>
    <rPh sb="0" eb="3">
      <t>フクシマケン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</si>
  <si>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t>
    <phoneticPr fontId="2"/>
  </si>
  <si>
    <t>（一社）富岡新エネルギー</t>
    <phoneticPr fontId="2"/>
  </si>
  <si>
    <t>-</t>
    <phoneticPr fontId="38"/>
  </si>
  <si>
    <t>町勢振興基金</t>
    <phoneticPr fontId="5"/>
  </si>
  <si>
    <t>特定廃棄物埋立処分事業地域振興交付金基金</t>
    <phoneticPr fontId="5"/>
  </si>
  <si>
    <t>公共用施設維持運営基金</t>
    <phoneticPr fontId="5"/>
  </si>
  <si>
    <t>福島再生加速化交付金基金</t>
    <phoneticPr fontId="5"/>
  </si>
  <si>
    <t>公共用施設整備基金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</si>
  <si>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</si>
  <si>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</si>
  <si>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</si>
  <si>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地方債の新規発行を抑制してきた結果、将来負担額を充当可能財源が上回っているため指数なしとなっている。財政状況を分析しながら、可能な限り新規借入の抑制を継続していく予定であり、今後も将来負担比率は指数なしが続く見込である。有形固定資産減価償却率は、類似団体平均より低いものの、個別にみると減価償却が進んでいる建物が存在するため、公共施設等総合管理計画の方針に基づいて適切な施設の維持管理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</si>
  <si>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</si>
  <si>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</si>
  <si>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</si>
  <si>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</si>
  <si>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</si>
  <si>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</si>
  <si>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</si>
  <si>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指数なしとなっている。実質公債費比率は令和６年度に県営かんがい排水事業に関する一部分を一括償還したことにより増加となった。将来世代の負担軽減及び財政健全化のために新規借入の抑制に取り組んでおり、多額の新規借入予定はないことから、今後も将来負担比率は指数なし、実質公債費比率は大幅な増にならない見込み。</t>
    <rPh sb="1" eb="3">
      <t>ショウライ</t>
    </rPh>
    <rPh sb="3" eb="5">
      <t>フタン</t>
    </rPh>
    <rPh sb="5" eb="7">
      <t>ヒリツ</t>
    </rPh>
    <rPh sb="9" eb="11">
      <t>シスウ</t>
    </rPh>
    <rPh sb="20" eb="22">
      <t>ジッシツ</t>
    </rPh>
    <rPh sb="22" eb="25">
      <t>コウサイヒ</t>
    </rPh>
    <rPh sb="25" eb="27">
      <t>ヒリツ</t>
    </rPh>
    <rPh sb="28" eb="30">
      <t>レイワ</t>
    </rPh>
    <rPh sb="31" eb="33">
      <t>ネンド</t>
    </rPh>
    <rPh sb="34" eb="36">
      <t>ケンエイ</t>
    </rPh>
    <rPh sb="40" eb="42">
      <t>ハイスイ</t>
    </rPh>
    <rPh sb="42" eb="44">
      <t>ジギョウ</t>
    </rPh>
    <rPh sb="45" eb="46">
      <t>カン</t>
    </rPh>
    <rPh sb="48" eb="50">
      <t>イチブ</t>
    </rPh>
    <rPh sb="50" eb="51">
      <t>ブン</t>
    </rPh>
    <rPh sb="52" eb="54">
      <t>イッカツ</t>
    </rPh>
    <rPh sb="54" eb="56">
      <t>ショウカン</t>
    </rPh>
    <rPh sb="63" eb="65">
      <t>ゾウカ</t>
    </rPh>
    <rPh sb="70" eb="72">
      <t>ショウライ</t>
    </rPh>
    <rPh sb="72" eb="74">
      <t>セダイ</t>
    </rPh>
    <rPh sb="75" eb="77">
      <t>フタン</t>
    </rPh>
    <rPh sb="77" eb="79">
      <t>ケイゲン</t>
    </rPh>
    <rPh sb="79" eb="80">
      <t>オヨ</t>
    </rPh>
    <rPh sb="81" eb="83">
      <t>ザイセイ</t>
    </rPh>
    <rPh sb="83" eb="86">
      <t>ケンゼンカ</t>
    </rPh>
    <rPh sb="90" eb="92">
      <t>シンキ</t>
    </rPh>
    <rPh sb="92" eb="93">
      <t>カ</t>
    </rPh>
    <rPh sb="93" eb="94">
      <t>イ</t>
    </rPh>
    <rPh sb="95" eb="97">
      <t>ヨクセイ</t>
    </rPh>
    <rPh sb="98" eb="99">
      <t>ト</t>
    </rPh>
    <rPh sb="100" eb="101">
      <t>ク</t>
    </rPh>
    <rPh sb="106" eb="108">
      <t>タガク</t>
    </rPh>
    <rPh sb="109" eb="111">
      <t>シンキ</t>
    </rPh>
    <rPh sb="111" eb="113">
      <t>カリイレ</t>
    </rPh>
    <rPh sb="113" eb="115">
      <t>ヨテイ</t>
    </rPh>
    <rPh sb="123" eb="125">
      <t>コンゴ</t>
    </rPh>
    <rPh sb="126" eb="128">
      <t>ショウライ</t>
    </rPh>
    <rPh sb="128" eb="130">
      <t>フタン</t>
    </rPh>
    <rPh sb="130" eb="132">
      <t>ヒリツ</t>
    </rPh>
    <rPh sb="133" eb="135">
      <t>シスウ</t>
    </rPh>
    <rPh sb="138" eb="140">
      <t>ジッシツ</t>
    </rPh>
    <rPh sb="140" eb="143">
      <t>コウサイヒ</t>
    </rPh>
    <rPh sb="143" eb="145">
      <t>ヒリツ</t>
    </rPh>
    <rPh sb="146" eb="148">
      <t>オオハバ</t>
    </rPh>
    <rPh sb="149" eb="150">
      <t>ゾウ</t>
    </rPh>
    <rPh sb="155" eb="157">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</si>
</sst>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9ADB07E-01BC-4E25-8ADE-E7B6CC1D5C2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330026</c:v>
                </c:pt>
                <c:pt idx="2">
                  <c:v>278179</c:v>
                </c:pt>
                <c:pt idx="3">
                  <c:v>283153</c:v>
                </c:pt>
                <c:pt idx="4">
                  <c:v>262169</c:v>
                </c:pt>
              </c:numCache>
            </c:numRef>
          </c:val>
          <c:smooth val="0"/>
          <c:extLst>
            <c:ext xmlns:c16="http://schemas.microsoft.com/office/drawing/2014/chart" uri="{C3380CC4-5D6E-409C-BE32-E72D297353CC}">
              <c16:uniqueId val="{00000000-6BC8-4EA7-8856-BECC8BF00B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573251</c:v>
                </c:pt>
                <c:pt idx="1">
                  <c:v>617240</c:v>
                </c:pt>
                <c:pt idx="2">
                  <c:v>153987</c:v>
                </c:pt>
                <c:pt idx="3">
                  <c:v>388099</c:v>
                </c:pt>
                <c:pt idx="4">
                  <c:v>191953</c:v>
                </c:pt>
              </c:numCache>
            </c:numRef>
          </c:val>
          <c:smooth val="0"/>
          <c:extLst>
            <c:ext xmlns:c16="http://schemas.microsoft.com/office/drawing/2014/chart" uri="{C3380CC4-5D6E-409C-BE32-E72D297353CC}">
              <c16:uniqueId val="{00000001-6BC8-4EA7-8856-BECC8BF00B9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14.78</c:v>
                </c:pt>
                <c:pt idx="1">
                  <c:v>29.57</c:v>
                </c:pt>
                <c:pt idx="2">
                  <c:v>23.82</c:v>
                </c:pt>
                <c:pt idx="3">
                  <c:v>14.29</c:v>
                </c:pt>
                <c:pt idx="4">
                  <c:v>11.81</c:v>
                </c:pt>
              </c:numCache>
            </c:numRef>
          </c:val>
          <c:extLst>
            <c:ext xmlns:c16="http://schemas.microsoft.com/office/drawing/2014/chart" uri="{C3380CC4-5D6E-409C-BE32-E72D297353CC}">
              <c16:uniqueId val="{00000000-0227-4F69-9B66-A1F5F92D0CE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142.28</c:v>
                </c:pt>
                <c:pt idx="1">
                  <c:v>149.53</c:v>
                </c:pt>
                <c:pt idx="2">
                  <c:v>174.9</c:v>
                </c:pt>
                <c:pt idx="3">
                  <c:v>181.99</c:v>
                </c:pt>
                <c:pt idx="4">
                  <c:v>155.66999999999999</c:v>
                </c:pt>
              </c:numCache>
            </c:numRef>
          </c:val>
          <c:extLst>
            <c:ext xmlns:c16="http://schemas.microsoft.com/office/drawing/2014/chart" uri="{C3380CC4-5D6E-409C-BE32-E72D297353CC}">
              <c16:uniqueId val="{00000001-0227-4F69-9B66-A1F5F92D0CE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-71.11</c:v>
                </c:pt>
                <c:pt idx="1">
                  <c:v>25.39</c:v>
                </c:pt>
                <c:pt idx="2">
                  <c:v>-10.220000000000001</c:v>
                </c:pt>
                <c:pt idx="3">
                  <c:v>-10.78</c:v>
                </c:pt>
                <c:pt idx="4">
                  <c:v>-31.42</c:v>
                </c:pt>
              </c:numCache>
            </c:numRef>
          </c:val>
          <c:smooth val="0"/>
          <c:extLst>
            <c:ext xmlns:c16="http://schemas.microsoft.com/office/drawing/2014/chart" uri="{C3380CC4-5D6E-409C-BE32-E72D297353CC}">
              <c16:uniqueId val="{00000002-0227-4F69-9B66-A1F5F92D0CE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0</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83BA-4543-9121-7836E2AA995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1.32</c:v>
                </c:pt>
                <c:pt idx="3">
                  <c:v>#N/A</c:v>
                </c:pt>
                <c:pt idx="4">
                  <c:v>0</c:v>
                </c:pt>
                <c:pt idx="5">
                  <c:v>0</c:v>
                </c:pt>
                <c:pt idx="6">
                  <c:v>0</c:v>
                </c:pt>
                <c:pt idx="7">
                  <c:v>0</c:v>
                </c:pt>
                <c:pt idx="8">
                  <c:v>0</c:v>
                </c:pt>
                <c:pt idx="9">
                  <c:v>0</c:v>
                </c:pt>
              </c:numCache>
            </c:numRef>
          </c:val>
          <c:extLst>
            <c:ext xmlns:c16="http://schemas.microsoft.com/office/drawing/2014/chart" uri="{C3380CC4-5D6E-409C-BE32-E72D297353CC}">
              <c16:uniqueId val="{00000001-83BA-4543-9121-7836E2AA995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3BA-4543-9121-7836E2AA995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0.11</c:v>
                </c:pt>
                <c:pt idx="4">
                  <c:v>#N/A</c:v>
                </c:pt>
                <c:pt idx="5">
                  <c:v>0.01</c:v>
                </c:pt>
                <c:pt idx="6">
                  <c:v>#N/A</c:v>
                </c:pt>
                <c:pt idx="7">
                  <c:v>0.02</c:v>
                </c:pt>
                <c:pt idx="8">
                  <c:v>#N/A</c:v>
                </c:pt>
                <c:pt idx="9">
                  <c:v>0</c:v>
                </c:pt>
              </c:numCache>
            </c:numRef>
          </c:val>
          <c:extLst>
            <c:ext xmlns:c16="http://schemas.microsoft.com/office/drawing/2014/chart" uri="{C3380CC4-5D6E-409C-BE32-E72D297353CC}">
              <c16:uniqueId val="{00000003-83BA-4543-9121-7836E2AA995D}"/>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4-83BA-4543-9121-7836E2AA995D}"/>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0.35</c:v>
                </c:pt>
                <c:pt idx="2">
                  <c:v>#N/A</c:v>
                </c:pt>
                <c:pt idx="3">
                  <c:v>0.17</c:v>
                </c:pt>
                <c:pt idx="4">
                  <c:v>#N/A</c:v>
                </c:pt>
                <c:pt idx="5">
                  <c:v>0.32</c:v>
                </c:pt>
                <c:pt idx="6">
                  <c:v>#N/A</c:v>
                </c:pt>
                <c:pt idx="7">
                  <c:v>0.27</c:v>
                </c:pt>
                <c:pt idx="8">
                  <c:v>#N/A</c:v>
                </c:pt>
                <c:pt idx="9">
                  <c:v>0.18</c:v>
                </c:pt>
              </c:numCache>
            </c:numRef>
          </c:val>
          <c:extLst>
            <c:ext xmlns:c16="http://schemas.microsoft.com/office/drawing/2014/chart" uri="{C3380CC4-5D6E-409C-BE32-E72D297353CC}">
              <c16:uniqueId val="{00000005-83BA-4543-9121-7836E2AA995D}"/>
            </c:ext>
          </c:extLst>
        </c:ser>
        <c:ser>
          <c:idx val="6"/>
          <c:order val="6"/>
          <c:tx>
            <c:strRef>
              <c:f>データシート!$A$33</c:f>
              <c:strCache>
                <c:ptCount val="1"/>
                <c:pt idx="0">
                  <c:v>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0.22</c:v>
                </c:pt>
                <c:pt idx="2">
                  <c:v>#N/A</c:v>
                </c:pt>
                <c:pt idx="3">
                  <c:v>0.13</c:v>
                </c:pt>
                <c:pt idx="4">
                  <c:v>#N/A</c:v>
                </c:pt>
                <c:pt idx="5">
                  <c:v>0.23</c:v>
                </c:pt>
                <c:pt idx="6">
                  <c:v>#N/A</c:v>
                </c:pt>
                <c:pt idx="7">
                  <c:v>0.09</c:v>
                </c:pt>
                <c:pt idx="8">
                  <c:v>#N/A</c:v>
                </c:pt>
                <c:pt idx="9">
                  <c:v>0.25</c:v>
                </c:pt>
              </c:numCache>
            </c:numRef>
          </c:val>
          <c:extLst>
            <c:ext xmlns:c16="http://schemas.microsoft.com/office/drawing/2014/chart" uri="{C3380CC4-5D6E-409C-BE32-E72D297353CC}">
              <c16:uniqueId val="{00000006-83BA-4543-9121-7836E2AA995D}"/>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2.36</c:v>
                </c:pt>
                <c:pt idx="2">
                  <c:v>#N/A</c:v>
                </c:pt>
                <c:pt idx="3">
                  <c:v>1.58</c:v>
                </c:pt>
                <c:pt idx="4">
                  <c:v>#N/A</c:v>
                </c:pt>
                <c:pt idx="5">
                  <c:v>1.96</c:v>
                </c:pt>
                <c:pt idx="6">
                  <c:v>#N/A</c:v>
                </c:pt>
                <c:pt idx="7">
                  <c:v>0.59</c:v>
                </c:pt>
                <c:pt idx="8">
                  <c:v>#N/A</c:v>
                </c:pt>
                <c:pt idx="9">
                  <c:v>1.78</c:v>
                </c:pt>
              </c:numCache>
            </c:numRef>
          </c:val>
          <c:extLst>
            <c:ext xmlns:c16="http://schemas.microsoft.com/office/drawing/2014/chart" uri="{C3380CC4-5D6E-409C-BE32-E72D297353CC}">
              <c16:uniqueId val="{00000007-83BA-4543-9121-7836E2AA995D}"/>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4.49</c:v>
                </c:pt>
                <c:pt idx="2">
                  <c:v>#N/A</c:v>
                </c:pt>
                <c:pt idx="3">
                  <c:v>4.2</c:v>
                </c:pt>
                <c:pt idx="4">
                  <c:v>#N/A</c:v>
                </c:pt>
                <c:pt idx="5">
                  <c:v>6.92</c:v>
                </c:pt>
                <c:pt idx="6">
                  <c:v>#N/A</c:v>
                </c:pt>
                <c:pt idx="7">
                  <c:v>5.27</c:v>
                </c:pt>
                <c:pt idx="8">
                  <c:v>#N/A</c:v>
                </c:pt>
                <c:pt idx="9">
                  <c:v>2.8</c:v>
                </c:pt>
              </c:numCache>
            </c:numRef>
          </c:val>
          <c:extLst>
            <c:ext xmlns:c16="http://schemas.microsoft.com/office/drawing/2014/chart" uri="{C3380CC4-5D6E-409C-BE32-E72D297353CC}">
              <c16:uniqueId val="{00000008-83BA-4543-9121-7836E2AA995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13.38</c:v>
                </c:pt>
                <c:pt idx="2">
                  <c:v>#N/A</c:v>
                </c:pt>
                <c:pt idx="3">
                  <c:v>29.49</c:v>
                </c:pt>
                <c:pt idx="4">
                  <c:v>#N/A</c:v>
                </c:pt>
                <c:pt idx="5">
                  <c:v>23.82</c:v>
                </c:pt>
                <c:pt idx="6">
                  <c:v>#N/A</c:v>
                </c:pt>
                <c:pt idx="7">
                  <c:v>14.28</c:v>
                </c:pt>
                <c:pt idx="8">
                  <c:v>#N/A</c:v>
                </c:pt>
                <c:pt idx="9">
                  <c:v>11.8</c:v>
                </c:pt>
              </c:numCache>
            </c:numRef>
          </c:val>
          <c:extLst>
            <c:ext xmlns:c16="http://schemas.microsoft.com/office/drawing/2014/chart" uri="{C3380CC4-5D6E-409C-BE32-E72D297353CC}">
              <c16:uniqueId val="{00000009-83BA-4543-9121-7836E2AA99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603</c:v>
                </c:pt>
                <c:pt idx="5">
                  <c:v>569</c:v>
                </c:pt>
                <c:pt idx="8">
                  <c:v>523</c:v>
                </c:pt>
                <c:pt idx="11">
                  <c:v>496</c:v>
                </c:pt>
                <c:pt idx="14">
                  <c:v>462</c:v>
                </c:pt>
              </c:numCache>
            </c:numRef>
          </c:val>
          <c:extLst>
            <c:ext xmlns:c16="http://schemas.microsoft.com/office/drawing/2014/chart" uri="{C3380CC4-5D6E-409C-BE32-E72D297353CC}">
              <c16:uniqueId val="{00000000-CEE2-419D-8906-688674B07D7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EE2-419D-8906-688674B07D7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124</c:v>
                </c:pt>
                <c:pt idx="3">
                  <c:v>124</c:v>
                </c:pt>
                <c:pt idx="6">
                  <c:v>124</c:v>
                </c:pt>
                <c:pt idx="9">
                  <c:v>124</c:v>
                </c:pt>
                <c:pt idx="12">
                  <c:v>186</c:v>
                </c:pt>
              </c:numCache>
            </c:numRef>
          </c:val>
          <c:extLst>
            <c:ext xmlns:c16="http://schemas.microsoft.com/office/drawing/2014/chart" uri="{C3380CC4-5D6E-409C-BE32-E72D297353CC}">
              <c16:uniqueId val="{00000002-CEE2-419D-8906-688674B07D7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25</c:v>
                </c:pt>
                <c:pt idx="6">
                  <c:v>25</c:v>
                </c:pt>
                <c:pt idx="9">
                  <c:v>24</c:v>
                </c:pt>
                <c:pt idx="12">
                  <c:v>20</c:v>
                </c:pt>
              </c:numCache>
            </c:numRef>
          </c:val>
          <c:extLst>
            <c:ext xmlns:c16="http://schemas.microsoft.com/office/drawing/2014/chart" uri="{C3380CC4-5D6E-409C-BE32-E72D297353CC}">
              <c16:uniqueId val="{00000003-CEE2-419D-8906-688674B07D7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425</c:v>
                </c:pt>
                <c:pt idx="3">
                  <c:v>70</c:v>
                </c:pt>
                <c:pt idx="6">
                  <c:v>296</c:v>
                </c:pt>
                <c:pt idx="9">
                  <c:v>238</c:v>
                </c:pt>
                <c:pt idx="12">
                  <c:v>215</c:v>
                </c:pt>
              </c:numCache>
            </c:numRef>
          </c:val>
          <c:extLst>
            <c:ext xmlns:c16="http://schemas.microsoft.com/office/drawing/2014/chart" uri="{C3380CC4-5D6E-409C-BE32-E72D297353CC}">
              <c16:uniqueId val="{00000004-CEE2-419D-8906-688674B07D7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EE2-419D-8906-688674B07D7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EE2-419D-8906-688674B07D7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91</c:v>
                </c:pt>
                <c:pt idx="3">
                  <c:v>88</c:v>
                </c:pt>
                <c:pt idx="6">
                  <c:v>78</c:v>
                </c:pt>
                <c:pt idx="9">
                  <c:v>65</c:v>
                </c:pt>
                <c:pt idx="12">
                  <c:v>45</c:v>
                </c:pt>
              </c:numCache>
            </c:numRef>
          </c:val>
          <c:extLst>
            <c:ext xmlns:c16="http://schemas.microsoft.com/office/drawing/2014/chart" uri="{C3380CC4-5D6E-409C-BE32-E72D297353CC}">
              <c16:uniqueId val="{00000007-CEE2-419D-8906-688674B07D7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c:v>
                </c:pt>
                <c:pt idx="2">
                  <c:v>#N/A</c:v>
                </c:pt>
                <c:pt idx="3">
                  <c:v>#N/A</c:v>
                </c:pt>
                <c:pt idx="4">
                  <c:v>-262</c:v>
                </c:pt>
                <c:pt idx="5">
                  <c:v>#N/A</c:v>
                </c:pt>
                <c:pt idx="6">
                  <c:v>#N/A</c:v>
                </c:pt>
                <c:pt idx="7">
                  <c:v>0</c:v>
                </c:pt>
                <c:pt idx="8">
                  <c:v>#N/A</c:v>
                </c:pt>
                <c:pt idx="9">
                  <c:v>#N/A</c:v>
                </c:pt>
                <c:pt idx="10">
                  <c:v>-45</c:v>
                </c:pt>
                <c:pt idx="11">
                  <c:v>#N/A</c:v>
                </c:pt>
                <c:pt idx="12">
                  <c:v>#N/A</c:v>
                </c:pt>
                <c:pt idx="13">
                  <c:v>4</c:v>
                </c:pt>
                <c:pt idx="14">
                  <c:v>#N/A</c:v>
                </c:pt>
              </c:numCache>
            </c:numRef>
          </c:val>
          <c:smooth val="0"/>
          <c:extLst>
            <c:ext xmlns:c16="http://schemas.microsoft.com/office/drawing/2014/chart" uri="{C3380CC4-5D6E-409C-BE32-E72D297353CC}">
              <c16:uniqueId val="{00000008-CEE2-419D-8906-688674B07D7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4904</c:v>
                </c:pt>
                <c:pt idx="5">
                  <c:v>4786</c:v>
                </c:pt>
                <c:pt idx="8">
                  <c:v>4459</c:v>
                </c:pt>
                <c:pt idx="11">
                  <c:v>4038</c:v>
                </c:pt>
                <c:pt idx="14">
                  <c:v>3632</c:v>
                </c:pt>
              </c:numCache>
            </c:numRef>
          </c:val>
          <c:extLst>
            <c:ext xmlns:c16="http://schemas.microsoft.com/office/drawing/2014/chart" uri="{C3380CC4-5D6E-409C-BE32-E72D297353CC}">
              <c16:uniqueId val="{00000000-B733-44B6-ABCA-A1A8646B96C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733-44B6-ABCA-A1A8646B96C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12940</c:v>
                </c:pt>
                <c:pt idx="5">
                  <c:v>12959</c:v>
                </c:pt>
                <c:pt idx="8">
                  <c:v>12656</c:v>
                </c:pt>
                <c:pt idx="11">
                  <c:v>15640</c:v>
                </c:pt>
                <c:pt idx="14">
                  <c:v>13689</c:v>
                </c:pt>
              </c:numCache>
            </c:numRef>
          </c:val>
          <c:extLst>
            <c:ext xmlns:c16="http://schemas.microsoft.com/office/drawing/2014/chart" uri="{C3380CC4-5D6E-409C-BE32-E72D297353CC}">
              <c16:uniqueId val="{00000002-B733-44B6-ABCA-A1A8646B96C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733-44B6-ABCA-A1A8646B96C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733-44B6-ABCA-A1A8646B96C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733-44B6-ABCA-A1A8646B96C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417</c:v>
                </c:pt>
                <c:pt idx="3">
                  <c:v>439</c:v>
                </c:pt>
                <c:pt idx="6">
                  <c:v>378</c:v>
                </c:pt>
                <c:pt idx="9">
                  <c:v>276</c:v>
                </c:pt>
                <c:pt idx="12">
                  <c:v>383</c:v>
                </c:pt>
              </c:numCache>
            </c:numRef>
          </c:val>
          <c:extLst>
            <c:ext xmlns:c16="http://schemas.microsoft.com/office/drawing/2014/chart" uri="{C3380CC4-5D6E-409C-BE32-E72D297353CC}">
              <c16:uniqueId val="{00000006-B733-44B6-ABCA-A1A8646B96C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91</c:v>
                </c:pt>
                <c:pt idx="3">
                  <c:v>77</c:v>
                </c:pt>
                <c:pt idx="6">
                  <c:v>62</c:v>
                </c:pt>
                <c:pt idx="9">
                  <c:v>48</c:v>
                </c:pt>
                <c:pt idx="12">
                  <c:v>34</c:v>
                </c:pt>
              </c:numCache>
            </c:numRef>
          </c:val>
          <c:extLst>
            <c:ext xmlns:c16="http://schemas.microsoft.com/office/drawing/2014/chart" uri="{C3380CC4-5D6E-409C-BE32-E72D297353CC}">
              <c16:uniqueId val="{00000007-B733-44B6-ABCA-A1A8646B96C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1742</c:v>
                </c:pt>
                <c:pt idx="3">
                  <c:v>1483</c:v>
                </c:pt>
                <c:pt idx="6">
                  <c:v>1216</c:v>
                </c:pt>
                <c:pt idx="9">
                  <c:v>983</c:v>
                </c:pt>
                <c:pt idx="12">
                  <c:v>778</c:v>
                </c:pt>
              </c:numCache>
            </c:numRef>
          </c:val>
          <c:extLst>
            <c:ext xmlns:c16="http://schemas.microsoft.com/office/drawing/2014/chart" uri="{C3380CC4-5D6E-409C-BE32-E72D297353CC}">
              <c16:uniqueId val="{00000008-B733-44B6-ABCA-A1A8646B96C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1251</c:v>
                </c:pt>
                <c:pt idx="3">
                  <c:v>1068</c:v>
                </c:pt>
                <c:pt idx="6">
                  <c:v>915</c:v>
                </c:pt>
                <c:pt idx="9">
                  <c:v>775</c:v>
                </c:pt>
                <c:pt idx="12">
                  <c:v>928</c:v>
                </c:pt>
              </c:numCache>
            </c:numRef>
          </c:val>
          <c:extLst>
            <c:ext xmlns:c16="http://schemas.microsoft.com/office/drawing/2014/chart" uri="{C3380CC4-5D6E-409C-BE32-E72D297353CC}">
              <c16:uniqueId val="{00000009-B733-44B6-ABCA-A1A8646B96C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604</c:v>
                </c:pt>
                <c:pt idx="3">
                  <c:v>537</c:v>
                </c:pt>
                <c:pt idx="6">
                  <c:v>456</c:v>
                </c:pt>
                <c:pt idx="9">
                  <c:v>407</c:v>
                </c:pt>
                <c:pt idx="12">
                  <c:v>369</c:v>
                </c:pt>
              </c:numCache>
            </c:numRef>
          </c:val>
          <c:extLst>
            <c:ext xmlns:c16="http://schemas.microsoft.com/office/drawing/2014/chart" uri="{C3380CC4-5D6E-409C-BE32-E72D297353CC}">
              <c16:uniqueId val="{0000000A-B733-44B6-ABCA-A1A8646B96C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733-44B6-ABCA-A1A8646B96C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7312</c:v>
                </c:pt>
                <c:pt idx="1">
                  <c:v>7742</c:v>
                </c:pt>
                <c:pt idx="2">
                  <c:v>6773</c:v>
                </c:pt>
              </c:numCache>
            </c:numRef>
          </c:val>
          <c:extLst>
            <c:ext xmlns:c16="http://schemas.microsoft.com/office/drawing/2014/chart" uri="{C3380CC4-5D6E-409C-BE32-E72D297353CC}">
              <c16:uniqueId val="{00000000-4367-4B01-A4B8-E97CD9D3BC2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284</c:v>
                </c:pt>
                <c:pt idx="1">
                  <c:v>284</c:v>
                </c:pt>
                <c:pt idx="2">
                  <c:v>284</c:v>
                </c:pt>
              </c:numCache>
            </c:numRef>
          </c:val>
          <c:extLst>
            <c:ext xmlns:c16="http://schemas.microsoft.com/office/drawing/2014/chart" uri="{C3380CC4-5D6E-409C-BE32-E72D297353CC}">
              <c16:uniqueId val="{00000001-4367-4B01-A4B8-E97CD9D3BC2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13322</c:v>
                </c:pt>
                <c:pt idx="1">
                  <c:v>15202</c:v>
                </c:pt>
                <c:pt idx="2">
                  <c:v>15210</c:v>
                </c:pt>
              </c:numCache>
            </c:numRef>
          </c:val>
          <c:extLst>
            <c:ext xmlns:c16="http://schemas.microsoft.com/office/drawing/2014/chart" uri="{C3380CC4-5D6E-409C-BE32-E72D297353CC}">
              <c16:uniqueId val="{00000002-4367-4B01-A4B8-E97CD9D3BC2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{E1852217-0A58-47B8-AB9D-E1EEE05A112D}</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D32-485B-A7FB-C11E2E19A6B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{68067FC0-5073-4727-9455-74F50156943C}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D32-485B-A7FB-C11E2E19A6B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{0930ECE7-849F-4E70-8913-B7E3F0BD8490}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D32-485B-A7FB-C11E2E19A6B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{9D43E731-2939-4807-AEF0-8378013BC3CA}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D32-485B-A7FB-C11E2E19A6B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{B73FE707-B98D-4603-9843-949E8D5A7F0E}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D32-485B-A7FB-C11E2E19A6B7}"/>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{05A30952-6258-405D-B8CD-202062BCE7A1}</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D32-485B-A7FB-C11E2E19A6B7}"/>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{E9B2F47D-A9B3-4F16-BC41-A27C39BAB225}</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D32-485B-A7FB-C11E2E19A6B7}"/>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{55673189-3D20-4AB5-BF40-834ABA54132C}</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D32-485B-A7FB-C11E2E19A6B7}"/>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{65A3141D-A3CB-462E-AC67-5D6C13F8F821}</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D32-485B-A7FB-C11E2E19A6B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57.7</c:v>
                </c:pt>
                <c:pt idx="8">
                  <c:v>57.1</c:v>
                </c:pt>
                <c:pt idx="16">
                  <c:v>56.6</c:v>
                </c:pt>
                <c:pt idx="24">
                  <c:v>57</c:v>
                </c:pt>
                <c:pt idx="32">
                  <c:v>59.3</c:v>
                </c:pt>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AD32-485B-A7FB-C11E2E19A6B7}"/>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{2A529A75-9983-4ACD-82EB-DE1FF4D86FD7}</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D32-485B-A7FB-C11E2E19A6B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{DBD5D97A-AFD4-419A-93C1-C58B1957E28C}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D32-485B-A7FB-C11E2E19A6B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{A4F51264-A0D7-4BF1-A377-119F75A6919B}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D32-485B-A7FB-C11E2E19A6B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{C8B0AE1B-CAB7-4D54-9DF8-5FAD813C2B20}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D32-485B-A7FB-C11E2E19A6B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{D433423E-CF95-4EF0-9567-AD4BF8D85BA5}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D32-485B-A7FB-C11E2E19A6B7}"/>
                </c:ext>
              </c:extLst>
            </c:dLbl>
            <c:dLbl>
              <c:idx val="8"/>
              <c:layout>
                <c:manualLayout>
                  <c:x val="-4.5538669966447891E-2"/>
                  <c:y val="-4.5114315056352043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{1F99BD09-1304-4A21-B2FC-E572BA58E6B1}</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D32-485B-A7FB-C11E2E19A6B7}"/>
                </c:ext>
              </c:extLst>
            </c:dLbl>
            <c:dLbl>
              <c:idx val="16"/>
              <c:layout>
                <c:manualLayout>
                  <c:x val="-1.84928313340205E-2"/>
                  <c:y val="-8.4363769155378313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{B7975B50-6867-4EC0-B0B0-9DDC73494461}</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D32-485B-A7FB-C11E2E19A6B7}"/>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{0C792F33-9704-491F-A7CB-4531429BA719}</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D32-485B-A7FB-C11E2E19A6B7}"/>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{4C7FBADB-1680-4FD8-AF8C-2EB9983783EE}</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D32-485B-A7FB-C11E2E19A6B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c:v>
                </c:pt>
                <c:pt idx="8">
                  <c:v>62.9</c:v>
                </c:pt>
                <c:pt idx="16">
                  <c:v>62.9</c:v>
                </c:pt>
                <c:pt idx="24">
                  <c:v>64.3</c:v>
                </c:pt>
                <c:pt idx="32">
                  <c:v>65.8</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D32-485B-A7FB-C11E2E19A6B7}"/>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{C5C1E5FD-8C1B-42D6-8921-D5A99E5A563D}</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43B-4F0E-BD50-CC9FE3DA08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{6DA04985-E1CE-4FC7-8F3C-46882BD5A7A1}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3B-4F0E-BD50-CC9FE3DA08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{E2E9B048-CCD4-4723-AB97-1EEA8F72CF1D}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3B-4F0E-BD50-CC9FE3DA08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{6BE39163-1F04-4772-AB3E-4DAE72661591}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3B-4F0E-BD50-CC9FE3DA08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{03B9BBA0-6508-4AA0-96EE-F565C97E101A}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3B-4F0E-BD50-CC9FE3DA08AB}"/>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{6D867486-F7BE-4329-BDDA-F2C5390D2D4B}</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43B-4F0E-BD50-CC9FE3DA08AB}"/>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{4EF3F5E7-C80F-403C-940E-29B174E0CE5B}</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43B-4F0E-BD50-CC9FE3DA08AB}"/>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{E0E07E7A-7358-4184-B481-CE04E53F8910}</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43B-4F0E-BD50-CC9FE3DA08AB}"/>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{0D93C4CC-240B-432C-A645-DD8A8370D03C}</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43B-4F0E-BD50-CC9FE3DA08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2.2999999999999998</c:v>
                </c:pt>
                <c:pt idx="8">
                  <c:v>-0.8</c:v>
                </c:pt>
                <c:pt idx="16">
                  <c:v>-1.7</c:v>
                </c:pt>
                <c:pt idx="24">
                  <c:v>-2.6</c:v>
                </c:pt>
                <c:pt idx="32">
                  <c:v>-0.3</c:v>
                </c:pt>
              </c:numCache>
            </c:numRef>
          </c:xVal>
          <c:yVal>
            <c:numRef>
              <c:f>[1]公会計指標分析・財政指標組合せ分析表!$BP$73:$DC$73</c:f>
              <c:numCache>
                <c:formatCode>General</c:formatCode>
                <c:ptCount val="40"/>
              </c:numCache>
            </c:numRef>
          </c:yVal>
          <c:smooth val="0"/>
          <c:extLst>
            <c:ext xmlns:c16="http://schemas.microsoft.com/office/drawing/2014/chart" uri="{C3380CC4-5D6E-409C-BE32-E72D297353CC}">
              <c16:uniqueId val="{00000009-243B-4F0E-BD50-CC9FE3DA08AB}"/>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{8D535B46-17F6-4FDA-8FEC-F1CD6918B779}</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43B-4F0E-BD50-CC9FE3DA08A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{89AFEC60-FD1F-4ADE-BEE8-89E841BA580C}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3B-4F0E-BD50-CC9FE3DA08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{B671B1BF-A519-466C-9DF0-5A9813197191}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3B-4F0E-BD50-CC9FE3DA08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{57C91A2D-51E8-4369-A048-1B2CD5D0E3EC}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3B-4F0E-BD50-CC9FE3DA08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{4B4D15F6-FB34-4A9E-A7E3-D217779C5534}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3B-4F0E-BD50-CC9FE3DA08AB}"/>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{F69A3B59-5643-4C04-B828-E6BAD5A2CBDF}</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43B-4F0E-BD50-CC9FE3DA08AB}"/>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{0FB4ABDD-38FC-4E35-B790-7DF5DECD768C}</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43B-4F0E-BD50-CC9FE3DA08AB}"/>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{85F62CDF-5FC1-4920-B946-C24944C41290}</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43B-4F0E-BD50-CC9FE3DA08AB}"/>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{46A6FAC1-2AAE-40AC-BB6E-155B3C331BD6}</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43B-4F0E-BD50-CC9FE3DA08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7.4</c:v>
                </c:pt>
                <c:pt idx="8">
                  <c:v>6.1</c:v>
                </c:pt>
                <c:pt idx="16">
                  <c:v>6.3</c:v>
                </c:pt>
                <c:pt idx="24">
                  <c:v>6.7</c:v>
                </c:pt>
                <c:pt idx="32">
                  <c:v>6.6</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43B-4F0E-BD50-CC9FE3DA08AB}"/>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福島県富岡町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11,176
68.39
15,118,531
13,885,595
513,704
4,350,585
370,474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臨時経済対策費・給与改定費等の新費目の追加や、錯誤額措置による基準財政収入額の減により、前年度から</a:t>
          </a:r>
          <a:r>
            <a:rPr kumimoji="1" lang="en-US" altLang="ja-JP" sz="1300">
              <a:latin typeface="ＭＳ Ｐゴシック" panose="020B0600070205080204" pitchFamily="50" charset="-128"/>
              <a:ea typeface="ＭＳ Ｐゴシック" panose="020B0600070205080204" pitchFamily="50" charset="-128"/>
            </a:rPr>
            <a:t>0.04</a:t>
          </a:r>
          <a:r>
            <a:rPr kumimoji="1" lang="ja-JP" altLang="en-US" sz="1300">
              <a:latin typeface="ＭＳ Ｐゴシック" panose="020B0600070205080204" pitchFamily="50" charset="-128"/>
              <a:ea typeface="ＭＳ Ｐゴシック" panose="020B0600070205080204" pitchFamily="50" charset="-128"/>
            </a:rPr>
            <a:t>の減となった。類似団体と比較すると、原子力発電施設に係る固定資産税等により、高い値で推移してきた。しかし、第二原子力発電所の廃炉決定に伴い廃炉作業が進む中で、固定資産税（大規模償却資産）の除却による税収の減少などにより、財政力指数は毎年逓減しており、今後の見通しは不透明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41487</xdr:rowOff>
    </xdr:from>
    <xdr:to>
      <xdr:col>23</xdr:col>
      <xdr:colOff>133350</xdr:colOff>
      <xdr:row>42</xdr:row>
      <xdr:rowOff>73660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4238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121090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493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1270</xdr:rowOff>
    </xdr:from>
    <xdr:to>
      <xdr:col>19</xdr:col>
      <xdr:colOff>133350</xdr:colOff>
      <xdr:row>42</xdr:row>
      <xdr:rowOff>41487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0217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124460</xdr:rowOff>
    </xdr:from>
    <xdr:to>
      <xdr:col>15</xdr:col>
      <xdr:colOff>82550</xdr:colOff>
      <xdr:row>42</xdr:row>
      <xdr:rowOff>1270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1539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71983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84244</xdr:rowOff>
    </xdr:from>
    <xdr:to>
      <xdr:col>11</xdr:col>
      <xdr:colOff>31750</xdr:colOff>
      <xdr:row>41</xdr:row>
      <xdr:rowOff>124460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136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63940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41910</xdr:rowOff>
    </xdr:from>
    <xdr:to>
      <xdr:col>7</xdr:col>
      <xdr:colOff>31750</xdr:colOff>
      <xdr:row>44</xdr:row>
      <xdr:rowOff>143510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8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128287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39387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162137</xdr:rowOff>
    </xdr:from>
    <xdr:to>
      <xdr:col>19</xdr:col>
      <xdr:colOff>184150</xdr:colOff>
      <xdr:row>42</xdr:row>
      <xdr:rowOff>92287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102464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60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121920</xdr:rowOff>
    </xdr:from>
    <xdr:to>
      <xdr:col>15</xdr:col>
      <xdr:colOff>133350</xdr:colOff>
      <xdr:row>42</xdr:row>
      <xdr:rowOff>52070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62247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73660</xdr:rowOff>
    </xdr:from>
    <xdr:to>
      <xdr:col>11</xdr:col>
      <xdr:colOff>82550</xdr:colOff>
      <xdr:row>42</xdr:row>
      <xdr:rowOff>3810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13987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33444</xdr:rowOff>
    </xdr:from>
    <xdr:to>
      <xdr:col>7</xdr:col>
      <xdr:colOff>31750</xdr:colOff>
      <xdr:row>41</xdr:row>
      <xdr:rowOff>135044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145221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普通交付税の増加や公債費の減等により、昨年度から</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の改善となった。しかしながら、復興のための新規施設に係るコストに対して、賄うべき経常自主財源は増加していない状況であり、基金が底をついた時に経常収支比率の高止まりが見込まれる。そのため、原子力事故損害賠償金の基金積立等をはじめとして、将来の財源不足に対する備えをしつつ、さらには既存施設の有効活用によるハード事業の抑制や施設運営に係る経費削減のための創意工夫が必要であ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85598</xdr:rowOff>
    </xdr:from>
    <xdr:to>
      <xdr:col>23</xdr:col>
      <xdr:colOff>133350</xdr:colOff>
      <xdr:row>62</xdr:row>
      <xdr:rowOff>10668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544048"/>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47769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677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10668</xdr:rowOff>
    </xdr:from>
    <xdr:to>
      <xdr:col>19</xdr:col>
      <xdr:colOff>133350</xdr:colOff>
      <xdr:row>62</xdr:row>
      <xdr:rowOff>160274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640568"/>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160274</xdr:rowOff>
    </xdr:from>
    <xdr:to>
      <xdr:col>15</xdr:col>
      <xdr:colOff>82550</xdr:colOff>
      <xdr:row>64</xdr:row>
      <xdr:rowOff>97282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790174"/>
          <a:ext cx="889000" cy="27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97282</xdr:rowOff>
    </xdr:from>
    <xdr:to>
      <xdr:col>11</xdr:col>
      <xdr:colOff>31750</xdr:colOff>
      <xdr:row>67</xdr:row>
      <xdr:rowOff>7620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070082"/>
          <a:ext cx="889000" cy="4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75692</xdr:rowOff>
    </xdr:from>
    <xdr:to>
      <xdr:col>7</xdr:col>
      <xdr:colOff>31750</xdr:colOff>
      <xdr:row>63</xdr:row>
      <xdr:rowOff>5842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16019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7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34798</xdr:rowOff>
    </xdr:from>
    <xdr:to>
      <xdr:col>23</xdr:col>
      <xdr:colOff>184150</xdr:colOff>
      <xdr:row>61</xdr:row>
      <xdr:rowOff>136398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4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51325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33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131318</xdr:rowOff>
    </xdr:from>
    <xdr:to>
      <xdr:col>19</xdr:col>
      <xdr:colOff>184150</xdr:colOff>
      <xdr:row>62</xdr:row>
      <xdr:rowOff>61468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71645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5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109474</xdr:rowOff>
    </xdr:from>
    <xdr:to>
      <xdr:col>15</xdr:col>
      <xdr:colOff>133350</xdr:colOff>
      <xdr:row>63</xdr:row>
      <xdr:rowOff>39624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3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24401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82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46482</xdr:rowOff>
    </xdr:from>
    <xdr:to>
      <xdr:col>11</xdr:col>
      <xdr:colOff>82550</xdr:colOff>
      <xdr:row>64</xdr:row>
      <xdr:rowOff>148082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0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132859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10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128270</xdr:rowOff>
    </xdr:from>
    <xdr:to>
      <xdr:col>7</xdr:col>
      <xdr:colOff>31750</xdr:colOff>
      <xdr:row>67</xdr:row>
      <xdr:rowOff>58420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43197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53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[423,622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給与費改定による人件費の増や人口減少により、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14,917</a:t>
          </a:r>
          <a:r>
            <a:rPr kumimoji="1" lang="ja-JP" altLang="en-US" sz="1300">
              <a:latin typeface="ＭＳ Ｐゴシック" panose="020B0600070205080204" pitchFamily="50" charset="-128"/>
              <a:ea typeface="ＭＳ Ｐゴシック" panose="020B0600070205080204" pitchFamily="50" charset="-128"/>
            </a:rPr>
            <a:t>円の増加となった。防火防犯パトロール事業等、復旧・復興事業に係る物件費や人口減少により、震災前より高い値で推移している。全体的な事業費は復旧・復興事業の進捗に合わせて逓減していく見込みだが、長期避難により様々な課題が生じているため、今後しばらくは、現在の高い水準で推移していく見通しであ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70501</xdr:rowOff>
    </xdr:from>
    <xdr:to>
      <xdr:col>23</xdr:col>
      <xdr:colOff>133350</xdr:colOff>
      <xdr:row>82</xdr:row>
      <xdr:rowOff>82500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29401"/>
          <a:ext cx="838200" cy="1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84799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42976</xdr:rowOff>
    </xdr:from>
    <xdr:to>
      <xdr:col>19</xdr:col>
      <xdr:colOff>133350</xdr:colOff>
      <xdr:row>82</xdr:row>
      <xdr:rowOff>70501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01876"/>
          <a:ext cx="889000" cy="2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156709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42976</xdr:rowOff>
    </xdr:from>
    <xdr:to>
      <xdr:col>15</xdr:col>
      <xdr:colOff>82550</xdr:colOff>
      <xdr:row>82</xdr:row>
      <xdr:rowOff>75930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101876"/>
          <a:ext cx="889000" cy="3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24171</xdr:rowOff>
    </xdr:from>
    <xdr:to>
      <xdr:col>11</xdr:col>
      <xdr:colOff>31750</xdr:colOff>
      <xdr:row>82</xdr:row>
      <xdr:rowOff>75930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83071"/>
          <a:ext cx="889000" cy="5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67002</xdr:rowOff>
    </xdr:from>
    <xdr:to>
      <xdr:col>7</xdr:col>
      <xdr:colOff>31750</xdr:colOff>
      <xdr:row>82</xdr:row>
      <xdr:rowOff>168602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153379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212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31700</xdr:rowOff>
    </xdr:from>
    <xdr:to>
      <xdr:col>23</xdr:col>
      <xdr:colOff>184150</xdr:colOff>
      <xdr:row>82</xdr:row>
      <xdr:rowOff>133300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124427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19701</xdr:rowOff>
    </xdr:from>
    <xdr:to>
      <xdr:col>19</xdr:col>
      <xdr:colOff>184150</xdr:colOff>
      <xdr:row>82</xdr:row>
      <xdr:rowOff>121301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131478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47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163626</xdr:rowOff>
    </xdr:from>
    <xdr:to>
      <xdr:col>15</xdr:col>
      <xdr:colOff>133350</xdr:colOff>
      <xdr:row>82</xdr:row>
      <xdr:rowOff>93776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5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103953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1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25130</xdr:rowOff>
    </xdr:from>
    <xdr:to>
      <xdr:col>11</xdr:col>
      <xdr:colOff>82550</xdr:colOff>
      <xdr:row>82</xdr:row>
      <xdr:rowOff>126730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8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136907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5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144821</xdr:rowOff>
    </xdr:from>
    <xdr:to>
      <xdr:col>7</xdr:col>
      <xdr:colOff>31750</xdr:colOff>
      <xdr:row>82</xdr:row>
      <xdr:rowOff>74971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3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85148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80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類似団体平均を上回っているが、各種手当の支給基準・支給対象を精査し、制度の趣旨に合致しないものについては、廃止を含め抜本的な見直しを図るなど、より一層の給与の適正化に努める。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168628</xdr:rowOff>
    </xdr:from>
    <xdr:to>
      <xdr:col>81</xdr:col>
      <xdr:colOff>44450</xdr:colOff>
      <xdr:row>87</xdr:row>
      <xdr:rowOff>64205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13328"/>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47978</xdr:rowOff>
    </xdr:from>
    <xdr:to>
      <xdr:col>77</xdr:col>
      <xdr:colOff>44450</xdr:colOff>
      <xdr:row>87</xdr:row>
      <xdr:rowOff>64205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792678"/>
          <a:ext cx="8890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47978</xdr:rowOff>
    </xdr:from>
    <xdr:to>
      <xdr:col>72</xdr:col>
      <xdr:colOff>203200</xdr:colOff>
      <xdr:row>86</xdr:row>
      <xdr:rowOff>101600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926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128411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463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98778</xdr:rowOff>
    </xdr:from>
    <xdr:to>
      <xdr:col>64</xdr:col>
      <xdr:colOff>152400</xdr:colOff>
      <xdr:row>85</xdr:row>
      <xdr:rowOff>28928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39105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117828</xdr:rowOff>
    </xdr:from>
    <xdr:to>
      <xdr:col>81</xdr:col>
      <xdr:colOff>95250</xdr:colOff>
      <xdr:row>87</xdr:row>
      <xdr:rowOff>47978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89905</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3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13405</xdr:rowOff>
    </xdr:from>
    <xdr:to>
      <xdr:col>77</xdr:col>
      <xdr:colOff>95250</xdr:colOff>
      <xdr:row>87</xdr:row>
      <xdr:rowOff>115005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99782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1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168628</xdr:rowOff>
    </xdr:from>
    <xdr:to>
      <xdr:col>73</xdr:col>
      <xdr:colOff>44450</xdr:colOff>
      <xdr:row>86</xdr:row>
      <xdr:rowOff>98778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83555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163988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震災対応により慢性的な人員不足が生じており、任期付き職員や派遣職員などで対応している。現在も帰還困難区域が存在し、さらには町内外に及ぶ震災対応業務等で事務量が増加しており、引き続き人員確保が課題であるが、事業量に対する適正な職員数の確保を目指す。</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128281</xdr:rowOff>
    </xdr:from>
    <xdr:to>
      <xdr:col>81</xdr:col>
      <xdr:colOff>44450</xdr:colOff>
      <xdr:row>59</xdr:row>
      <xdr:rowOff>139943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243831"/>
          <a:ext cx="838200" cy="1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125264</xdr:rowOff>
    </xdr:from>
    <xdr:to>
      <xdr:col>77</xdr:col>
      <xdr:colOff>44450</xdr:colOff>
      <xdr:row>59</xdr:row>
      <xdr:rowOff>128281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40814"/>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120639</xdr:rowOff>
    </xdr:from>
    <xdr:to>
      <xdr:col>72</xdr:col>
      <xdr:colOff>203200</xdr:colOff>
      <xdr:row>59</xdr:row>
      <xdr:rowOff>125264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236189"/>
          <a:ext cx="889000" cy="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114004</xdr:rowOff>
    </xdr:from>
    <xdr:to>
      <xdr:col>68</xdr:col>
      <xdr:colOff>152400</xdr:colOff>
      <xdr:row>59</xdr:row>
      <xdr:rowOff>120639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229554"/>
          <a:ext cx="889000" cy="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89143</xdr:rowOff>
    </xdr:from>
    <xdr:to>
      <xdr:col>81</xdr:col>
      <xdr:colOff>95250</xdr:colOff>
      <xdr:row>60</xdr:row>
      <xdr:rowOff>19293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0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10420</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25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77481</xdr:rowOff>
    </xdr:from>
    <xdr:to>
      <xdr:col>77</xdr:col>
      <xdr:colOff>95250</xdr:colOff>
      <xdr:row>60</xdr:row>
      <xdr:rowOff>7631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9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17808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619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74464</xdr:rowOff>
    </xdr:from>
    <xdr:to>
      <xdr:col>73</xdr:col>
      <xdr:colOff>44450</xdr:colOff>
      <xdr:row>60</xdr:row>
      <xdr:rowOff>4614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14791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5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69839</xdr:rowOff>
    </xdr:from>
    <xdr:to>
      <xdr:col>68</xdr:col>
      <xdr:colOff>203200</xdr:colOff>
      <xdr:row>59</xdr:row>
      <xdr:rowOff>171439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8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10166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63204</xdr:rowOff>
    </xdr:from>
    <xdr:to>
      <xdr:col>64</xdr:col>
      <xdr:colOff>152400</xdr:colOff>
      <xdr:row>59</xdr:row>
      <xdr:rowOff>164804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3531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47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営企業（公共下水道事業、農業集落排水事業）に対する地方債償還財源の繰出金が多額になっているため、類似団体等と比較して高い状況が続いたが、新規借入を抑制し、公債費の縮減を図ったことにより、実質公債費比率は減少し</a:t>
          </a:r>
          <a:r>
            <a:rPr kumimoji="1" lang="en-US" altLang="ja-JP" sz="1300">
              <a:latin typeface="ＭＳ Ｐゴシック" panose="020B0600070205080204" pitchFamily="50" charset="-128"/>
              <a:ea typeface="ＭＳ Ｐゴシック" panose="020B0600070205080204" pitchFamily="50" charset="-128"/>
            </a:rPr>
            <a:t>H25</a:t>
          </a:r>
          <a:r>
            <a:rPr kumimoji="1" lang="ja-JP" altLang="en-US" sz="1300">
              <a:latin typeface="ＭＳ Ｐゴシック" panose="020B0600070205080204" pitchFamily="50" charset="-128"/>
              <a:ea typeface="ＭＳ Ｐゴシック" panose="020B0600070205080204" pitchFamily="50" charset="-128"/>
            </a:rPr>
            <a:t>年度から類似団体平均を下回っている。今後も取り組みを継続し、将来世代の負担軽減に努める。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116477</xdr:rowOff>
    </xdr:from>
    <xdr:to>
      <xdr:col>81</xdr:col>
      <xdr:colOff>44450</xdr:colOff>
      <xdr:row>37</xdr:row>
      <xdr:rowOff>103596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288677"/>
          <a:ext cx="8382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84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116477</xdr:rowOff>
    </xdr:from>
    <xdr:to>
      <xdr:col>77</xdr:col>
      <xdr:colOff>44450</xdr:colOff>
      <xdr:row>37</xdr:row>
      <xdr:rowOff>7076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28867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107423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965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7076</xdr:rowOff>
    </xdr:from>
    <xdr:to>
      <xdr:col>72</xdr:col>
      <xdr:colOff>203200</xdr:colOff>
      <xdr:row>37</xdr:row>
      <xdr:rowOff>69124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635072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79846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9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69124</xdr:rowOff>
    </xdr:from>
    <xdr:to>
      <xdr:col>68</xdr:col>
      <xdr:colOff>152400</xdr:colOff>
      <xdr:row>38</xdr:row>
      <xdr:rowOff>111397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412774"/>
          <a:ext cx="8890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69306</xdr:rowOff>
    </xdr:from>
    <xdr:to>
      <xdr:col>64</xdr:col>
      <xdr:colOff>152400</xdr:colOff>
      <xdr:row>40</xdr:row>
      <xdr:rowOff>170906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927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155683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01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52796</xdr:rowOff>
    </xdr:from>
    <xdr:to>
      <xdr:col>81</xdr:col>
      <xdr:colOff>95250</xdr:colOff>
      <xdr:row>37</xdr:row>
      <xdr:rowOff>154396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39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69323</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24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65677</xdr:rowOff>
    </xdr:from>
    <xdr:to>
      <xdr:col>77</xdr:col>
      <xdr:colOff>95250</xdr:colOff>
      <xdr:row>36</xdr:row>
      <xdr:rowOff>167277</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23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6004</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006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127726</xdr:rowOff>
    </xdr:from>
    <xdr:to>
      <xdr:col>73</xdr:col>
      <xdr:colOff>44450</xdr:colOff>
      <xdr:row>37</xdr:row>
      <xdr:rowOff>57876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29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68053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06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18324</xdr:rowOff>
    </xdr:from>
    <xdr:to>
      <xdr:col>68</xdr:col>
      <xdr:colOff>203200</xdr:colOff>
      <xdr:row>37</xdr:row>
      <xdr:rowOff>119924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36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130101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13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60597</xdr:rowOff>
    </xdr:from>
    <xdr:to>
      <xdr:col>64</xdr:col>
      <xdr:colOff>152400</xdr:colOff>
      <xdr:row>38</xdr:row>
      <xdr:rowOff>162197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57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924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34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縮減の観点から、交付税措置がある場合を除いて新規起債を抑制しているため、地方債の現在残高や債務負担行為に基づく支出予定額は逓減している。充当可能基金の取り崩し等による充当可能財源の大幅な減が生じない限りは指数なしとなる見込みであ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福島県富岡町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11,176
68.39
15,118,531
13,885,595
513,704
4,350,585
370,474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経常的人件費の増により、経常収支比率は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上昇した。人件費の減少見通しが立っていないのに対して、充当財源は限られることから、しばらくは今年度の経常収支比率で推移していくことが想定される。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8890</xdr:rowOff>
    </xdr:from>
    <xdr:to>
      <xdr:col>24</xdr:col>
      <xdr:colOff>25400</xdr:colOff>
      <xdr:row>39</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954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187325</xdr:colOff>
      <xdr:row>39</xdr:row>
      <xdr:rowOff>8890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9064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38</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9064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66040</xdr:rowOff>
    </xdr:from>
    <xdr:to>
      <xdr:col>11</xdr:col>
      <xdr:colOff>9525</xdr:colOff>
      <xdr:row>41</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8114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161307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41910</xdr:rowOff>
    </xdr:from>
    <xdr:to>
      <xdr:col>24</xdr:col>
      <xdr:colOff>76200</xdr:colOff>
      <xdr:row>39</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13987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129540</xdr:rowOff>
    </xdr:from>
    <xdr:to>
      <xdr:col>20</xdr:col>
      <xdr:colOff>38100</xdr:colOff>
      <xdr:row>39</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44467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3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15240</xdr:rowOff>
    </xdr:from>
    <xdr:to>
      <xdr:col>11</xdr:col>
      <xdr:colOff>60325</xdr:colOff>
      <xdr:row>38</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101617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129540</xdr:rowOff>
    </xdr:from>
    <xdr:to>
      <xdr:col>6</xdr:col>
      <xdr:colOff>171450</xdr:colOff>
      <xdr:row>41</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8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44467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年度はアーカイブ施設の開館による維持管理費の増加等により、物件費の経常収支比率は</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％増加した。</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年度は図書購入費の減等により、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の減となった。今後は、光熱水費高騰による維持管理費や委託費のコスト上昇が見込まれる。東日本大震災や原子力事故からの復旧・復興という喫緊の課題を抱えているが、事務事業の効率的執行による経費の効率化を目指す。</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81280</xdr:rowOff>
    </xdr:from>
    <xdr:to>
      <xdr:col>82</xdr:col>
      <xdr:colOff>107950</xdr:colOff>
      <xdr:row>16</xdr:row>
      <xdr:rowOff>108712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2448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44704</xdr:rowOff>
    </xdr:from>
    <xdr:to>
      <xdr:col>78</xdr:col>
      <xdr:colOff>69850</xdr:colOff>
      <xdr:row>16</xdr:row>
      <xdr:rowOff>108712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879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42418</xdr:rowOff>
    </xdr:from>
    <xdr:to>
      <xdr:col>73</xdr:col>
      <xdr:colOff>180975</xdr:colOff>
      <xdr:row>16</xdr:row>
      <xdr:rowOff>44704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1416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28702</xdr:rowOff>
    </xdr:from>
    <xdr:to>
      <xdr:col>69</xdr:col>
      <xdr:colOff>92075</xdr:colOff>
      <xdr:row>15</xdr:row>
      <xdr:rowOff>42418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004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30480</xdr:rowOff>
    </xdr:from>
    <xdr:to>
      <xdr:col>65</xdr:col>
      <xdr:colOff>53975</xdr:colOff>
      <xdr:row>14</xdr:row>
      <xdr:rowOff>132080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3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142257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30480</xdr:rowOff>
    </xdr:from>
    <xdr:to>
      <xdr:col>82</xdr:col>
      <xdr:colOff>158750</xdr:colOff>
      <xdr:row>16</xdr:row>
      <xdr:rowOff>132080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2557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4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57912</xdr:rowOff>
    </xdr:from>
    <xdr:to>
      <xdr:col>78</xdr:col>
      <xdr:colOff>120650</xdr:colOff>
      <xdr:row>16</xdr:row>
      <xdr:rowOff>159512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0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144289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887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165354</xdr:rowOff>
    </xdr:from>
    <xdr:to>
      <xdr:col>74</xdr:col>
      <xdr:colOff>31750</xdr:colOff>
      <xdr:row>16</xdr:row>
      <xdr:rowOff>95504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3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80281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2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163068</xdr:rowOff>
    </xdr:from>
    <xdr:to>
      <xdr:col>69</xdr:col>
      <xdr:colOff>142875</xdr:colOff>
      <xdr:row>15</xdr:row>
      <xdr:rowOff>93218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6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77995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4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149352</xdr:rowOff>
    </xdr:from>
    <xdr:to>
      <xdr:col>65</xdr:col>
      <xdr:colOff>53975</xdr:colOff>
      <xdr:row>15</xdr:row>
      <xdr:rowOff>79502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64279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63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年度に養護老人ホーム入所者の減、閉所による措置変更等により、老人保護措置費が減となり経常収支比率も大きく減少した。</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年も老人保護措置費の減等により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の減となった。</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138430</xdr:rowOff>
    </xdr:from>
    <xdr:to>
      <xdr:col>24</xdr:col>
      <xdr:colOff>25400</xdr:colOff>
      <xdr:row>58</xdr:row>
      <xdr:rowOff>81280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991108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35560</xdr:rowOff>
    </xdr:from>
    <xdr:to>
      <xdr:col>19</xdr:col>
      <xdr:colOff>187325</xdr:colOff>
      <xdr:row>58</xdr:row>
      <xdr:rowOff>81280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979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35560</xdr:rowOff>
    </xdr:from>
    <xdr:to>
      <xdr:col>15</xdr:col>
      <xdr:colOff>98425</xdr:colOff>
      <xdr:row>59</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99796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69850</xdr:rowOff>
    </xdr:from>
    <xdr:to>
      <xdr:col>11</xdr:col>
      <xdr:colOff>9525</xdr:colOff>
      <xdr:row>60</xdr:row>
      <xdr:rowOff>58420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101854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167640</xdr:rowOff>
    </xdr:from>
    <xdr:to>
      <xdr:col>6</xdr:col>
      <xdr:colOff>171450</xdr:colOff>
      <xdr:row>57</xdr:row>
      <xdr:rowOff>97790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107967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87630</xdr:rowOff>
    </xdr:from>
    <xdr:to>
      <xdr:col>24</xdr:col>
      <xdr:colOff>76200</xdr:colOff>
      <xdr:row>58</xdr:row>
      <xdr:rowOff>17780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59707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30480</xdr:rowOff>
    </xdr:from>
    <xdr:to>
      <xdr:col>20</xdr:col>
      <xdr:colOff>38100</xdr:colOff>
      <xdr:row>58</xdr:row>
      <xdr:rowOff>132080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116857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156210</xdr:rowOff>
    </xdr:from>
    <xdr:to>
      <xdr:col>15</xdr:col>
      <xdr:colOff>149225</xdr:colOff>
      <xdr:row>58</xdr:row>
      <xdr:rowOff>86360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71137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19050</xdr:rowOff>
    </xdr:from>
    <xdr:to>
      <xdr:col>11</xdr:col>
      <xdr:colOff>60325</xdr:colOff>
      <xdr:row>59</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105427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7620</xdr:rowOff>
    </xdr:from>
    <xdr:to>
      <xdr:col>6</xdr:col>
      <xdr:colOff>171450</xdr:colOff>
      <xdr:row>60</xdr:row>
      <xdr:rowOff>109220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93997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平均を上回っているのは、繰出金が主な要因である。これまでに整備してきた下水道関係施設の維持管理費を公営企業会計へ繰出しているため、その他の経常収支比率が類似団体平均を恒常的に上回っている。下水道関係施設は減価償却が進んでいるため、維持管理に係る繰出金が発生し、今後も高水準で推移していく見込みであ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39370</xdr:rowOff>
    </xdr:from>
    <xdr:to>
      <xdr:col>82</xdr:col>
      <xdr:colOff>107950</xdr:colOff>
      <xdr:row>56</xdr:row>
      <xdr:rowOff>142240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26220"/>
          <a:ext cx="0" cy="617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114317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971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56</xdr:row>
      <xdr:rowOff>142240</xdr:rowOff>
    </xdr:from>
    <xdr:to>
      <xdr:col>82</xdr:col>
      <xdr:colOff>196850</xdr:colOff>
      <xdr:row>56</xdr:row>
      <xdr:rowOff>142240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74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125747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86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39370</xdr:rowOff>
    </xdr:from>
    <xdr:to>
      <xdr:col>82</xdr:col>
      <xdr:colOff>196850</xdr:colOff>
      <xdr:row>53</xdr:row>
      <xdr:rowOff>39370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2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142240</xdr:rowOff>
    </xdr:from>
    <xdr:to>
      <xdr:col>82</xdr:col>
      <xdr:colOff>107950</xdr:colOff>
      <xdr:row>57</xdr:row>
      <xdr:rowOff>5080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7434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17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76200</xdr:rowOff>
    </xdr:from>
    <xdr:to>
      <xdr:col>82</xdr:col>
      <xdr:colOff>158750</xdr:colOff>
      <xdr:row>55</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5080</xdr:rowOff>
    </xdr:from>
    <xdr:to>
      <xdr:col>78</xdr:col>
      <xdr:colOff>69850</xdr:colOff>
      <xdr:row>58</xdr:row>
      <xdr:rowOff>31750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77773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54</xdr:row>
      <xdr:rowOff>156210</xdr:rowOff>
    </xdr:from>
    <xdr:to>
      <xdr:col>78</xdr:col>
      <xdr:colOff>120650</xdr:colOff>
      <xdr:row>55</xdr:row>
      <xdr:rowOff>86360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41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96537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183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88900</xdr:rowOff>
    </xdr:from>
    <xdr:to>
      <xdr:col>73</xdr:col>
      <xdr:colOff>180975</xdr:colOff>
      <xdr:row>58</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8615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57150</xdr:rowOff>
    </xdr:from>
    <xdr:to>
      <xdr:col>74</xdr:col>
      <xdr:colOff>31750</xdr:colOff>
      <xdr:row>55</xdr:row>
      <xdr:rowOff>158750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168927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88900</xdr:rowOff>
    </xdr:from>
    <xdr:to>
      <xdr:col>69</xdr:col>
      <xdr:colOff>92075</xdr:colOff>
      <xdr:row>60</xdr:row>
      <xdr:rowOff>100330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861550"/>
          <a:ext cx="88900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49530</xdr:rowOff>
    </xdr:from>
    <xdr:to>
      <xdr:col>69</xdr:col>
      <xdr:colOff>142875</xdr:colOff>
      <xdr:row>55</xdr:row>
      <xdr:rowOff>151130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47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161307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24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30480</xdr:rowOff>
    </xdr:from>
    <xdr:to>
      <xdr:col>65</xdr:col>
      <xdr:colOff>53975</xdr:colOff>
      <xdr:row>55</xdr:row>
      <xdr:rowOff>132080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46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142257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22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60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125730</xdr:rowOff>
    </xdr:from>
    <xdr:to>
      <xdr:col>78</xdr:col>
      <xdr:colOff>120650</xdr:colOff>
      <xdr:row>57</xdr:row>
      <xdr:rowOff>55880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7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40657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813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152400</xdr:rowOff>
    </xdr:from>
    <xdr:to>
      <xdr:col>74</xdr:col>
      <xdr:colOff>31750</xdr:colOff>
      <xdr:row>58</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67327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38100</xdr:rowOff>
    </xdr:from>
    <xdr:to>
      <xdr:col>69</xdr:col>
      <xdr:colOff>142875</xdr:colOff>
      <xdr:row>57</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124477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49530</xdr:rowOff>
    </xdr:from>
    <xdr:to>
      <xdr:col>65</xdr:col>
      <xdr:colOff>53975</xdr:colOff>
      <xdr:row>60</xdr:row>
      <xdr:rowOff>151130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33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135907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42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社会福祉事業補助金の減等により、補助等経常経費に係る一般財源が減少し、前年度から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減少した。今後は、行政の責任と役割、経費負担のあり方、事業効果等を十分検証し、廃止や統合・再編、減額、終期設定等、適正な補助費の支出に努める。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33274</xdr:rowOff>
    </xdr:from>
    <xdr:to>
      <xdr:col>82</xdr:col>
      <xdr:colOff>107950</xdr:colOff>
      <xdr:row>35</xdr:row>
      <xdr:rowOff>60706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5671800" y="603402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60706</xdr:rowOff>
    </xdr:from>
    <xdr:to>
      <xdr:col>78</xdr:col>
      <xdr:colOff>69850</xdr:colOff>
      <xdr:row>36</xdr:row>
      <xdr:rowOff>21844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4782800" y="6061456"/>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21844</xdr:rowOff>
    </xdr:from>
    <xdr:to>
      <xdr:col>73</xdr:col>
      <xdr:colOff>180975</xdr:colOff>
      <xdr:row>38</xdr:row>
      <xdr:rowOff>94996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893800" y="6194044"/>
          <a:ext cx="889000" cy="4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65278</xdr:rowOff>
    </xdr:from>
    <xdr:to>
      <xdr:col>69</xdr:col>
      <xdr:colOff>92075</xdr:colOff>
      <xdr:row>38</xdr:row>
      <xdr:rowOff>94996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004800" y="6066028"/>
          <a:ext cx="889000" cy="54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153924</xdr:rowOff>
    </xdr:from>
    <xdr:to>
      <xdr:col>82</xdr:col>
      <xdr:colOff>158750</xdr:colOff>
      <xdr:row>35</xdr:row>
      <xdr:rowOff>84074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62501</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5891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9906</xdr:rowOff>
    </xdr:from>
    <xdr:to>
      <xdr:col>78</xdr:col>
      <xdr:colOff>120650</xdr:colOff>
      <xdr:row>35</xdr:row>
      <xdr:rowOff>111506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121683</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779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82821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44196</xdr:rowOff>
    </xdr:from>
    <xdr:to>
      <xdr:col>69</xdr:col>
      <xdr:colOff>142875</xdr:colOff>
      <xdr:row>38</xdr:row>
      <xdr:rowOff>145796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130573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公債費は逓減しており、今後とも交付税措置のある場合を除いて、新規借入を抑制することで将来世代の負担軽減及び財政の健全化に引き続き努める。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35560</xdr:rowOff>
    </xdr:from>
    <xdr:to>
      <xdr:col>24</xdr:col>
      <xdr:colOff>25400</xdr:colOff>
      <xdr:row>73</xdr:row>
      <xdr:rowOff>54610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255141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29227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5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54610</xdr:rowOff>
    </xdr:from>
    <xdr:to>
      <xdr:col>19</xdr:col>
      <xdr:colOff>187325</xdr:colOff>
      <xdr:row>73</xdr:row>
      <xdr:rowOff>77470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2570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77470</xdr:rowOff>
    </xdr:from>
    <xdr:to>
      <xdr:col>15</xdr:col>
      <xdr:colOff>98425</xdr:colOff>
      <xdr:row>73</xdr:row>
      <xdr:rowOff>81280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2209800" y="12593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81280</xdr:rowOff>
    </xdr:from>
    <xdr:to>
      <xdr:col>11</xdr:col>
      <xdr:colOff>9525</xdr:colOff>
      <xdr:row>73</xdr:row>
      <xdr:rowOff>100330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25971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156210</xdr:rowOff>
    </xdr:from>
    <xdr:to>
      <xdr:col>24</xdr:col>
      <xdr:colOff>76200</xdr:colOff>
      <xdr:row>73</xdr:row>
      <xdr:rowOff>86360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250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64787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3810</xdr:rowOff>
    </xdr:from>
    <xdr:to>
      <xdr:col>20</xdr:col>
      <xdr:colOff>38100</xdr:colOff>
      <xdr:row>73</xdr:row>
      <xdr:rowOff>105410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251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115587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288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26670</xdr:rowOff>
    </xdr:from>
    <xdr:to>
      <xdr:col>15</xdr:col>
      <xdr:colOff>149225</xdr:colOff>
      <xdr:row>73</xdr:row>
      <xdr:rowOff>128270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254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31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30480</xdr:rowOff>
    </xdr:from>
    <xdr:to>
      <xdr:col>11</xdr:col>
      <xdr:colOff>60325</xdr:colOff>
      <xdr:row>73</xdr:row>
      <xdr:rowOff>132080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254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142257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31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49530</xdr:rowOff>
    </xdr:from>
    <xdr:to>
      <xdr:col>6</xdr:col>
      <xdr:colOff>171450</xdr:colOff>
      <xdr:row>73</xdr:row>
      <xdr:rowOff>151130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56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161307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33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より、人件費、補助費の経常収支比率の一時的な改善等により良化している。これは、臨時的に基金等の充当財源を確保していることから、経常経費に係る一般財源が減少していることが主な要因である。今後は、復興関連施設の維持管理や、光熱水費高騰により経常経費の増加が懸念される。そのため経費の節減・合理化により、効率的な行政運営を図ることで経常収支比率の改善に引き続き努め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87812</xdr:rowOff>
    </xdr:from>
    <xdr:to>
      <xdr:col>82</xdr:col>
      <xdr:colOff>107950</xdr:colOff>
      <xdr:row>78</xdr:row>
      <xdr:rowOff>48623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32212"/>
          <a:ext cx="0" cy="989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20700</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39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78</xdr:row>
      <xdr:rowOff>48623</xdr:rowOff>
    </xdr:from>
    <xdr:to>
      <xdr:col>82</xdr:col>
      <xdr:colOff>196850</xdr:colOff>
      <xdr:row>78</xdr:row>
      <xdr:rowOff>48623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42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2739</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7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87812</xdr:rowOff>
    </xdr:from>
    <xdr:to>
      <xdr:col>82</xdr:col>
      <xdr:colOff>196850</xdr:colOff>
      <xdr:row>72</xdr:row>
      <xdr:rowOff>87812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3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19231</xdr:rowOff>
    </xdr:from>
    <xdr:to>
      <xdr:col>82</xdr:col>
      <xdr:colOff>107950</xdr:colOff>
      <xdr:row>78</xdr:row>
      <xdr:rowOff>68218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392331"/>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140080</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28273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123553</xdr:rowOff>
    </xdr:from>
    <xdr:to>
      <xdr:col>82</xdr:col>
      <xdr:colOff>158750</xdr:colOff>
      <xdr:row>76</xdr:row>
      <xdr:rowOff>53702</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29823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68218</xdr:rowOff>
    </xdr:from>
    <xdr:to>
      <xdr:col>78</xdr:col>
      <xdr:colOff>69850</xdr:colOff>
      <xdr:row>78</xdr:row>
      <xdr:rowOff>149861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441318"/>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71301</xdr:rowOff>
    </xdr:from>
    <xdr:to>
      <xdr:col>78</xdr:col>
      <xdr:colOff>120650</xdr:colOff>
      <xdr:row>76</xdr:row>
      <xdr:rowOff>1451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293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11628</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2698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149861</xdr:rowOff>
    </xdr:from>
    <xdr:to>
      <xdr:col>73</xdr:col>
      <xdr:colOff>180975</xdr:colOff>
      <xdr:row>79</xdr:row>
      <xdr:rowOff>164556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3522961"/>
          <a:ext cx="8890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48441</xdr:rowOff>
    </xdr:from>
    <xdr:to>
      <xdr:col>74</xdr:col>
      <xdr:colOff>31750</xdr:colOff>
      <xdr:row>75</xdr:row>
      <xdr:rowOff>150040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29071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160218</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267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164556</xdr:rowOff>
    </xdr:from>
    <xdr:to>
      <xdr:col>69</xdr:col>
      <xdr:colOff>92075</xdr:colOff>
      <xdr:row>81</xdr:row>
      <xdr:rowOff>92711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709106"/>
          <a:ext cx="889000" cy="27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138249</xdr:rowOff>
    </xdr:from>
    <xdr:to>
      <xdr:col>69</xdr:col>
      <xdr:colOff>142875</xdr:colOff>
      <xdr:row>75</xdr:row>
      <xdr:rowOff>68399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82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78576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594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77833</xdr:rowOff>
    </xdr:from>
    <xdr:to>
      <xdr:col>65</xdr:col>
      <xdr:colOff>53975</xdr:colOff>
      <xdr:row>76</xdr:row>
      <xdr:rowOff>7984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29365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18160</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270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139881</xdr:rowOff>
    </xdr:from>
    <xdr:to>
      <xdr:col>82</xdr:col>
      <xdr:colOff>158750</xdr:colOff>
      <xdr:row>78</xdr:row>
      <xdr:rowOff>70031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34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48458</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250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17418</xdr:rowOff>
    </xdr:from>
    <xdr:to>
      <xdr:col>78</xdr:col>
      <xdr:colOff>120650</xdr:colOff>
      <xdr:row>78</xdr:row>
      <xdr:rowOff>119018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9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103795</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7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99061</xdr:rowOff>
    </xdr:from>
    <xdr:to>
      <xdr:col>74</xdr:col>
      <xdr:colOff>31750</xdr:colOff>
      <xdr:row>79</xdr:row>
      <xdr:rowOff>29211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13988</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113756</xdr:rowOff>
    </xdr:from>
    <xdr:to>
      <xdr:col>69</xdr:col>
      <xdr:colOff>142875</xdr:colOff>
      <xdr:row>80</xdr:row>
      <xdr:rowOff>43906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65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28683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74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81</xdr:row>
      <xdr:rowOff>41911</xdr:rowOff>
    </xdr:from>
    <xdr:to>
      <xdr:col>65</xdr:col>
      <xdr:colOff>53975</xdr:colOff>
      <xdr:row>81</xdr:row>
      <xdr:rowOff>143511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92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128288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4015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福島県富岡町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106908</xdr:rowOff>
    </xdr:from>
    <xdr:to>
      <xdr:col>29</xdr:col>
      <xdr:colOff>127000</xdr:colOff>
      <xdr:row>18</xdr:row>
      <xdr:rowOff>121220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40633"/>
          <a:ext cx="647700" cy="143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121220</xdr:rowOff>
    </xdr:from>
    <xdr:to>
      <xdr:col>26</xdr:col>
      <xdr:colOff>50800</xdr:colOff>
      <xdr:row>18</xdr:row>
      <xdr:rowOff>146858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54945"/>
          <a:ext cx="698500" cy="25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146858</xdr:rowOff>
    </xdr:from>
    <xdr:to>
      <xdr:col>22</xdr:col>
      <xdr:colOff>114300</xdr:colOff>
      <xdr:row>18</xdr:row>
      <xdr:rowOff>158021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80583"/>
          <a:ext cx="698500" cy="11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158021</xdr:rowOff>
    </xdr:from>
    <xdr:to>
      <xdr:col>18</xdr:col>
      <xdr:colOff>177800</xdr:colOff>
      <xdr:row>19</xdr:row>
      <xdr:rowOff>9934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91746"/>
          <a:ext cx="698500" cy="23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50949</xdr:rowOff>
    </xdr:from>
    <xdr:to>
      <xdr:col>15</xdr:col>
      <xdr:colOff>101600</xdr:colOff>
      <xdr:row>17</xdr:row>
      <xdr:rowOff>152549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162726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78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56108</xdr:rowOff>
    </xdr:from>
    <xdr:to>
      <xdr:col>29</xdr:col>
      <xdr:colOff>177800</xdr:colOff>
      <xdr:row>18</xdr:row>
      <xdr:rowOff>157708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898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136135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9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70420</xdr:rowOff>
    </xdr:from>
    <xdr:to>
      <xdr:col>26</xdr:col>
      <xdr:colOff>101600</xdr:colOff>
      <xdr:row>19</xdr:row>
      <xdr:rowOff>571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04145"/>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156797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90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96058</xdr:rowOff>
    </xdr:from>
    <xdr:to>
      <xdr:col>22</xdr:col>
      <xdr:colOff>165100</xdr:colOff>
      <xdr:row>19</xdr:row>
      <xdr:rowOff>26208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29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10985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1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107221</xdr:rowOff>
    </xdr:from>
    <xdr:to>
      <xdr:col>19</xdr:col>
      <xdr:colOff>38100</xdr:colOff>
      <xdr:row>19</xdr:row>
      <xdr:rowOff>37371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40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22148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27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130584</xdr:rowOff>
    </xdr:from>
    <xdr:to>
      <xdr:col>15</xdr:col>
      <xdr:colOff>101600</xdr:colOff>
      <xdr:row>19</xdr:row>
      <xdr:rowOff>60734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64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45511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5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239609</xdr:rowOff>
    </xdr:from>
    <xdr:to>
      <xdr:col>29</xdr:col>
      <xdr:colOff>127000</xdr:colOff>
      <xdr:row>37</xdr:row>
      <xdr:rowOff>263931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7364309"/>
          <a:ext cx="647700" cy="243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293918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904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241940</xdr:rowOff>
    </xdr:from>
    <xdr:to>
      <xdr:col>26</xdr:col>
      <xdr:colOff>50800</xdr:colOff>
      <xdr:row>37</xdr:row>
      <xdr:rowOff>263931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7366640"/>
          <a:ext cx="698500" cy="21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200116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810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241940</xdr:rowOff>
    </xdr:from>
    <xdr:to>
      <xdr:col>22</xdr:col>
      <xdr:colOff>114300</xdr:colOff>
      <xdr:row>38</xdr:row>
      <xdr:rowOff>22896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366640"/>
          <a:ext cx="698500" cy="123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247025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5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216594</xdr:rowOff>
    </xdr:from>
    <xdr:to>
      <xdr:col>18</xdr:col>
      <xdr:colOff>177800</xdr:colOff>
      <xdr:row>38</xdr:row>
      <xdr:rowOff>22896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7341294"/>
          <a:ext cx="698500" cy="149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264913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7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91716</xdr:rowOff>
    </xdr:from>
    <xdr:to>
      <xdr:col>15</xdr:col>
      <xdr:colOff>101600</xdr:colOff>
      <xdr:row>37</xdr:row>
      <xdr:rowOff>21866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0449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203493</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13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188809</xdr:rowOff>
    </xdr:from>
    <xdr:to>
      <xdr:col>29</xdr:col>
      <xdr:colOff>177800</xdr:colOff>
      <xdr:row>37</xdr:row>
      <xdr:rowOff>290409</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7313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97386</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722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213131</xdr:rowOff>
    </xdr:from>
    <xdr:to>
      <xdr:col>26</xdr:col>
      <xdr:colOff>101600</xdr:colOff>
      <xdr:row>37</xdr:row>
      <xdr:rowOff>314731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3378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299508</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7424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191140</xdr:rowOff>
    </xdr:from>
    <xdr:to>
      <xdr:col>22</xdr:col>
      <xdr:colOff>165100</xdr:colOff>
      <xdr:row>37</xdr:row>
      <xdr:rowOff>292740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315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277517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40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314996</xdr:rowOff>
    </xdr:from>
    <xdr:to>
      <xdr:col>19</xdr:col>
      <xdr:colOff>38100</xdr:colOff>
      <xdr:row>38</xdr:row>
      <xdr:rowOff>73696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439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58473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526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165794</xdr:rowOff>
    </xdr:from>
    <xdr:to>
      <xdr:col>15</xdr:col>
      <xdr:colOff>101600</xdr:colOff>
      <xdr:row>37</xdr:row>
      <xdr:rowOff>267394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290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252171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37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福島県富岡町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11,176
68.39
15,118,531
13,885,595
513,704
4,350,585
370,474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127161</xdr:rowOff>
    </xdr:from>
    <xdr:to>
      <xdr:col>24</xdr:col>
      <xdr:colOff>63500</xdr:colOff>
      <xdr:row>37</xdr:row>
      <xdr:rowOff>147974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70811"/>
          <a:ext cx="838200" cy="2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147974</xdr:rowOff>
    </xdr:from>
    <xdr:to>
      <xdr:col>19</xdr:col>
      <xdr:colOff>177800</xdr:colOff>
      <xdr:row>37</xdr:row>
      <xdr:rowOff>163715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91624"/>
          <a:ext cx="889000" cy="1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163715</xdr:rowOff>
    </xdr:from>
    <xdr:to>
      <xdr:col>15</xdr:col>
      <xdr:colOff>50800</xdr:colOff>
      <xdr:row>38</xdr:row>
      <xdr:rowOff>321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07365"/>
          <a:ext cx="889000" cy="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321</xdr:rowOff>
    </xdr:from>
    <xdr:to>
      <xdr:col>10</xdr:col>
      <xdr:colOff>114300</xdr:colOff>
      <xdr:row>38</xdr:row>
      <xdr:rowOff>17587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15421"/>
          <a:ext cx="889000" cy="1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81093</xdr:rowOff>
    </xdr:from>
    <xdr:to>
      <xdr:col>6</xdr:col>
      <xdr:colOff>38100</xdr:colOff>
      <xdr:row>37</xdr:row>
      <xdr:rowOff>11243</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27770</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2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76361</xdr:rowOff>
    </xdr:from>
    <xdr:to>
      <xdr:col>24</xdr:col>
      <xdr:colOff>114300</xdr:colOff>
      <xdr:row>38</xdr:row>
      <xdr:rowOff>6511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2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162738</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34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97174</xdr:rowOff>
    </xdr:from>
    <xdr:to>
      <xdr:col>20</xdr:col>
      <xdr:colOff>38100</xdr:colOff>
      <xdr:row>38</xdr:row>
      <xdr:rowOff>27324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4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18450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33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112914</xdr:rowOff>
    </xdr:from>
    <xdr:to>
      <xdr:col>15</xdr:col>
      <xdr:colOff>101600</xdr:colOff>
      <xdr:row>38</xdr:row>
      <xdr:rowOff>43064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5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34192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4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120971</xdr:rowOff>
    </xdr:from>
    <xdr:to>
      <xdr:col>10</xdr:col>
      <xdr:colOff>165100</xdr:colOff>
      <xdr:row>38</xdr:row>
      <xdr:rowOff>51121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6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42248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57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138238</xdr:rowOff>
    </xdr:from>
    <xdr:to>
      <xdr:col>6</xdr:col>
      <xdr:colOff>38100</xdr:colOff>
      <xdr:row>38</xdr:row>
      <xdr:rowOff>68388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8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59514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7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34341</xdr:rowOff>
    </xdr:from>
    <xdr:to>
      <xdr:col>24</xdr:col>
      <xdr:colOff>63500</xdr:colOff>
      <xdr:row>57</xdr:row>
      <xdr:rowOff>37461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06991"/>
          <a:ext cx="838200" cy="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37461</xdr:rowOff>
    </xdr:from>
    <xdr:to>
      <xdr:col>19</xdr:col>
      <xdr:colOff>177800</xdr:colOff>
      <xdr:row>57</xdr:row>
      <xdr:rowOff>87964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10111"/>
          <a:ext cx="889000" cy="5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25821</xdr:rowOff>
    </xdr:from>
    <xdr:to>
      <xdr:col>15</xdr:col>
      <xdr:colOff>50800</xdr:colOff>
      <xdr:row>57</xdr:row>
      <xdr:rowOff>87964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798471"/>
          <a:ext cx="889000" cy="6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25821</xdr:rowOff>
    </xdr:from>
    <xdr:to>
      <xdr:col>10</xdr:col>
      <xdr:colOff>114300</xdr:colOff>
      <xdr:row>57</xdr:row>
      <xdr:rowOff>85200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98471"/>
          <a:ext cx="889000" cy="5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25534</xdr:rowOff>
    </xdr:from>
    <xdr:to>
      <xdr:col>6</xdr:col>
      <xdr:colOff>38100</xdr:colOff>
      <xdr:row>57</xdr:row>
      <xdr:rowOff>127134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143661</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57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154991</xdr:rowOff>
    </xdr:from>
    <xdr:to>
      <xdr:col>24</xdr:col>
      <xdr:colOff>114300</xdr:colOff>
      <xdr:row>57</xdr:row>
      <xdr:rowOff>85141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5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133418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34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158111</xdr:rowOff>
    </xdr:from>
    <xdr:to>
      <xdr:col>20</xdr:col>
      <xdr:colOff>38100</xdr:colOff>
      <xdr:row>57</xdr:row>
      <xdr:rowOff>88261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5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104788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34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37164</xdr:rowOff>
    </xdr:from>
    <xdr:to>
      <xdr:col>15</xdr:col>
      <xdr:colOff>101600</xdr:colOff>
      <xdr:row>57</xdr:row>
      <xdr:rowOff>138764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129891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0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146471</xdr:rowOff>
    </xdr:from>
    <xdr:to>
      <xdr:col>10</xdr:col>
      <xdr:colOff>165100</xdr:colOff>
      <xdr:row>57</xdr:row>
      <xdr:rowOff>76621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4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93148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34400</xdr:rowOff>
    </xdr:from>
    <xdr:to>
      <xdr:col>6</xdr:col>
      <xdr:colOff>38100</xdr:colOff>
      <xdr:row>57</xdr:row>
      <xdr:rowOff>136000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127127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89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108556</xdr:rowOff>
    </xdr:from>
    <xdr:to>
      <xdr:col>24</xdr:col>
      <xdr:colOff>63500</xdr:colOff>
      <xdr:row>76</xdr:row>
      <xdr:rowOff>123259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138756"/>
          <a:ext cx="838200" cy="1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84260</xdr:rowOff>
    </xdr:from>
    <xdr:to>
      <xdr:col>19</xdr:col>
      <xdr:colOff>177800</xdr:colOff>
      <xdr:row>76</xdr:row>
      <xdr:rowOff>123259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114460"/>
          <a:ext cx="889000" cy="3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24119</xdr:rowOff>
    </xdr:from>
    <xdr:to>
      <xdr:col>15</xdr:col>
      <xdr:colOff>50800</xdr:colOff>
      <xdr:row>76</xdr:row>
      <xdr:rowOff>84260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054319"/>
          <a:ext cx="889000" cy="6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24119</xdr:rowOff>
    </xdr:from>
    <xdr:to>
      <xdr:col>10</xdr:col>
      <xdr:colOff>114300</xdr:colOff>
      <xdr:row>77</xdr:row>
      <xdr:rowOff>19512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054319"/>
          <a:ext cx="889000" cy="16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132764</xdr:rowOff>
    </xdr:from>
    <xdr:to>
      <xdr:col>6</xdr:col>
      <xdr:colOff>38100</xdr:colOff>
      <xdr:row>77</xdr:row>
      <xdr:rowOff>62914</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16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79441</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3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57756</xdr:rowOff>
    </xdr:from>
    <xdr:to>
      <xdr:col>24</xdr:col>
      <xdr:colOff>114300</xdr:colOff>
      <xdr:row>76</xdr:row>
      <xdr:rowOff>159356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08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80632</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93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72459</xdr:rowOff>
    </xdr:from>
    <xdr:to>
      <xdr:col>20</xdr:col>
      <xdr:colOff>38100</xdr:colOff>
      <xdr:row>77</xdr:row>
      <xdr:rowOff>2609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0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19136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87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33460</xdr:rowOff>
    </xdr:from>
    <xdr:to>
      <xdr:col>15</xdr:col>
      <xdr:colOff>101600</xdr:colOff>
      <xdr:row>76</xdr:row>
      <xdr:rowOff>135060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06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151587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83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144769</xdr:rowOff>
    </xdr:from>
    <xdr:to>
      <xdr:col>10</xdr:col>
      <xdr:colOff>165100</xdr:colOff>
      <xdr:row>76</xdr:row>
      <xdr:rowOff>74919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0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91446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77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140162</xdr:rowOff>
    </xdr:from>
    <xdr:to>
      <xdr:col>6</xdr:col>
      <xdr:colOff>38100</xdr:colOff>
      <xdr:row>77</xdr:row>
      <xdr:rowOff>70312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17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61439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26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53572</xdr:rowOff>
    </xdr:from>
    <xdr:to>
      <xdr:col>24</xdr:col>
      <xdr:colOff>63500</xdr:colOff>
      <xdr:row>97</xdr:row>
      <xdr:rowOff>56544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84222"/>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56544</xdr:rowOff>
    </xdr:from>
    <xdr:to>
      <xdr:col>19</xdr:col>
      <xdr:colOff>177800</xdr:colOff>
      <xdr:row>97</xdr:row>
      <xdr:rowOff>124068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87194"/>
          <a:ext cx="889000" cy="6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130077</xdr:rowOff>
    </xdr:from>
    <xdr:to>
      <xdr:col>15</xdr:col>
      <xdr:colOff>50800</xdr:colOff>
      <xdr:row>97</xdr:row>
      <xdr:rowOff>124068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89277"/>
          <a:ext cx="889000" cy="16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130077</xdr:rowOff>
    </xdr:from>
    <xdr:to>
      <xdr:col>10</xdr:col>
      <xdr:colOff>114300</xdr:colOff>
      <xdr:row>98</xdr:row>
      <xdr:rowOff>48902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89277"/>
          <a:ext cx="889000" cy="26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109365</xdr:rowOff>
    </xdr:from>
    <xdr:to>
      <xdr:col>6</xdr:col>
      <xdr:colOff>38100</xdr:colOff>
      <xdr:row>97</xdr:row>
      <xdr:rowOff>39515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56042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2772</xdr:rowOff>
    </xdr:from>
    <xdr:to>
      <xdr:col>24</xdr:col>
      <xdr:colOff>114300</xdr:colOff>
      <xdr:row>97</xdr:row>
      <xdr:rowOff>104372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3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152649</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1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5744</xdr:rowOff>
    </xdr:from>
    <xdr:to>
      <xdr:col>20</xdr:col>
      <xdr:colOff>38100</xdr:colOff>
      <xdr:row>97</xdr:row>
      <xdr:rowOff>107344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3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98471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2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73268</xdr:rowOff>
    </xdr:from>
    <xdr:to>
      <xdr:col>15</xdr:col>
      <xdr:colOff>101600</xdr:colOff>
      <xdr:row>98</xdr:row>
      <xdr:rowOff>3418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0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165995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9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79277</xdr:rowOff>
    </xdr:from>
    <xdr:to>
      <xdr:col>10</xdr:col>
      <xdr:colOff>165100</xdr:colOff>
      <xdr:row>97</xdr:row>
      <xdr:rowOff>9427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3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554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3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169552</xdr:rowOff>
    </xdr:from>
    <xdr:to>
      <xdr:col>6</xdr:col>
      <xdr:colOff>38100</xdr:colOff>
      <xdr:row>98</xdr:row>
      <xdr:rowOff>99702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0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90829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9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29222</xdr:rowOff>
    </xdr:from>
    <xdr:to>
      <xdr:col>55</xdr:col>
      <xdr:colOff>0</xdr:colOff>
      <xdr:row>36</xdr:row>
      <xdr:rowOff>125371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01422"/>
          <a:ext cx="838200" cy="9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125371</xdr:rowOff>
    </xdr:from>
    <xdr:to>
      <xdr:col>50</xdr:col>
      <xdr:colOff>114300</xdr:colOff>
      <xdr:row>37</xdr:row>
      <xdr:rowOff>2320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297571"/>
          <a:ext cx="889000" cy="4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167013</xdr:rowOff>
    </xdr:from>
    <xdr:to>
      <xdr:col>45</xdr:col>
      <xdr:colOff>177800</xdr:colOff>
      <xdr:row>37</xdr:row>
      <xdr:rowOff>2320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5996313"/>
          <a:ext cx="889000" cy="3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167013</xdr:rowOff>
    </xdr:from>
    <xdr:to>
      <xdr:col>41</xdr:col>
      <xdr:colOff>50800</xdr:colOff>
      <xdr:row>36</xdr:row>
      <xdr:rowOff>22216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972300" y="5996313"/>
          <a:ext cx="889000" cy="19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4005</xdr:rowOff>
    </xdr:from>
    <xdr:to>
      <xdr:col>36</xdr:col>
      <xdr:colOff>165100</xdr:colOff>
      <xdr:row>34</xdr:row>
      <xdr:rowOff>105605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122132</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08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149872</xdr:rowOff>
    </xdr:from>
    <xdr:to>
      <xdr:col>55</xdr:col>
      <xdr:colOff>50800</xdr:colOff>
      <xdr:row>36</xdr:row>
      <xdr:rowOff>80022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5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128299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74571</xdr:rowOff>
    </xdr:from>
    <xdr:to>
      <xdr:col>50</xdr:col>
      <xdr:colOff>165100</xdr:colOff>
      <xdr:row>37</xdr:row>
      <xdr:rowOff>4721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4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167298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33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122970</xdr:rowOff>
    </xdr:from>
    <xdr:to>
      <xdr:col>46</xdr:col>
      <xdr:colOff>38100</xdr:colOff>
      <xdr:row>37</xdr:row>
      <xdr:rowOff>53120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9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44247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38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116213</xdr:rowOff>
    </xdr:from>
    <xdr:to>
      <xdr:col>41</xdr:col>
      <xdr:colOff>101600</xdr:colOff>
      <xdr:row>35</xdr:row>
      <xdr:rowOff>46363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9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62890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72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142866</xdr:rowOff>
    </xdr:from>
    <xdr:to>
      <xdr:col>36</xdr:col>
      <xdr:colOff>165100</xdr:colOff>
      <xdr:row>36</xdr:row>
      <xdr:rowOff>73016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4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64143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36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68035</xdr:rowOff>
    </xdr:from>
    <xdr:to>
      <xdr:col>55</xdr:col>
      <xdr:colOff>0</xdr:colOff>
      <xdr:row>58</xdr:row>
      <xdr:rowOff>142766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012135"/>
          <a:ext cx="838200" cy="7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68035</xdr:rowOff>
    </xdr:from>
    <xdr:to>
      <xdr:col>50</xdr:col>
      <xdr:colOff>114300</xdr:colOff>
      <xdr:row>58</xdr:row>
      <xdr:rowOff>157231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012135"/>
          <a:ext cx="889000" cy="8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149946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1009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152181</xdr:rowOff>
    </xdr:from>
    <xdr:to>
      <xdr:col>45</xdr:col>
      <xdr:colOff>177800</xdr:colOff>
      <xdr:row>58</xdr:row>
      <xdr:rowOff>157231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24831"/>
          <a:ext cx="889000" cy="17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152181</xdr:rowOff>
    </xdr:from>
    <xdr:to>
      <xdr:col>41</xdr:col>
      <xdr:colOff>50800</xdr:colOff>
      <xdr:row>57</xdr:row>
      <xdr:rowOff>168942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24831"/>
          <a:ext cx="889000" cy="1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132087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1007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50405</xdr:rowOff>
    </xdr:from>
    <xdr:to>
      <xdr:col>36</xdr:col>
      <xdr:colOff>165100</xdr:colOff>
      <xdr:row>58</xdr:row>
      <xdr:rowOff>152005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99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143132</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08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91966</xdr:rowOff>
    </xdr:from>
    <xdr:to>
      <xdr:col>55</xdr:col>
      <xdr:colOff>50800</xdr:colOff>
      <xdr:row>59</xdr:row>
      <xdr:rowOff>22116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3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17235</xdr:rowOff>
    </xdr:from>
    <xdr:to>
      <xdr:col>50</xdr:col>
      <xdr:colOff>165100</xdr:colOff>
      <xdr:row>58</xdr:row>
      <xdr:rowOff>118835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6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135362</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736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106431</xdr:rowOff>
    </xdr:from>
    <xdr:to>
      <xdr:col>46</xdr:col>
      <xdr:colOff>38100</xdr:colOff>
      <xdr:row>59</xdr:row>
      <xdr:rowOff>36581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5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27708</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43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101381</xdr:rowOff>
    </xdr:from>
    <xdr:to>
      <xdr:col>41</xdr:col>
      <xdr:colOff>101600</xdr:colOff>
      <xdr:row>58</xdr:row>
      <xdr:rowOff>31531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7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48058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649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118142</xdr:rowOff>
    </xdr:from>
    <xdr:to>
      <xdr:col>36</xdr:col>
      <xdr:colOff>165100</xdr:colOff>
      <xdr:row>58</xdr:row>
      <xdr:rowOff>48292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64819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66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11337</xdr:rowOff>
    </xdr:from>
    <xdr:to>
      <xdr:col>55</xdr:col>
      <xdr:colOff>0</xdr:colOff>
      <xdr:row>78</xdr:row>
      <xdr:rowOff>103787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212987"/>
          <a:ext cx="838200" cy="26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11337</xdr:rowOff>
    </xdr:from>
    <xdr:to>
      <xdr:col>50</xdr:col>
      <xdr:colOff>114300</xdr:colOff>
      <xdr:row>78</xdr:row>
      <xdr:rowOff>84941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212987"/>
          <a:ext cx="889000" cy="24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122787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32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84294</xdr:rowOff>
    </xdr:from>
    <xdr:to>
      <xdr:col>45</xdr:col>
      <xdr:colOff>177800</xdr:colOff>
      <xdr:row>78</xdr:row>
      <xdr:rowOff>84941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2428694"/>
          <a:ext cx="889000" cy="102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84294</xdr:rowOff>
    </xdr:from>
    <xdr:to>
      <xdr:col>41</xdr:col>
      <xdr:colOff>50800</xdr:colOff>
      <xdr:row>75</xdr:row>
      <xdr:rowOff>41294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2428694"/>
          <a:ext cx="889000" cy="47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76965</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327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78408</xdr:rowOff>
    </xdr:from>
    <xdr:to>
      <xdr:col>36</xdr:col>
      <xdr:colOff>165100</xdr:colOff>
      <xdr:row>78</xdr:row>
      <xdr:rowOff>8558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171135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7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52987</xdr:rowOff>
    </xdr:from>
    <xdr:to>
      <xdr:col>55</xdr:col>
      <xdr:colOff>50800</xdr:colOff>
      <xdr:row>78</xdr:row>
      <xdr:rowOff>154587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2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139364</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4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131987</xdr:rowOff>
    </xdr:from>
    <xdr:to>
      <xdr:col>50</xdr:col>
      <xdr:colOff>165100</xdr:colOff>
      <xdr:row>77</xdr:row>
      <xdr:rowOff>62137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16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78664</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39795" y="12937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34141</xdr:rowOff>
    </xdr:from>
    <xdr:to>
      <xdr:col>46</xdr:col>
      <xdr:colOff>38100</xdr:colOff>
      <xdr:row>78</xdr:row>
      <xdr:rowOff>135741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0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126868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49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33494</xdr:rowOff>
    </xdr:from>
    <xdr:to>
      <xdr:col>41</xdr:col>
      <xdr:colOff>101600</xdr:colOff>
      <xdr:row>72</xdr:row>
      <xdr:rowOff>135094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237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70</xdr:row>
      <xdr:rowOff>151621</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61795" y="12153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161944</xdr:rowOff>
    </xdr:from>
    <xdr:to>
      <xdr:col>36</xdr:col>
      <xdr:colOff>165100</xdr:colOff>
      <xdr:row>75</xdr:row>
      <xdr:rowOff>92094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84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108621</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262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113571</xdr:rowOff>
    </xdr:from>
    <xdr:to>
      <xdr:col>55</xdr:col>
      <xdr:colOff>0</xdr:colOff>
      <xdr:row>97</xdr:row>
      <xdr:rowOff>129935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401321"/>
          <a:ext cx="838200" cy="35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113571</xdr:rowOff>
    </xdr:from>
    <xdr:to>
      <xdr:col>50</xdr:col>
      <xdr:colOff>114300</xdr:colOff>
      <xdr:row>97</xdr:row>
      <xdr:rowOff>53276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401321"/>
          <a:ext cx="889000" cy="28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12744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64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37957</xdr:rowOff>
    </xdr:from>
    <xdr:to>
      <xdr:col>45</xdr:col>
      <xdr:colOff>177800</xdr:colOff>
      <xdr:row>97</xdr:row>
      <xdr:rowOff>53276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668607"/>
          <a:ext cx="889000" cy="1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114728</xdr:rowOff>
    </xdr:from>
    <xdr:to>
      <xdr:col>41</xdr:col>
      <xdr:colOff>50800</xdr:colOff>
      <xdr:row>97</xdr:row>
      <xdr:rowOff>37957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402478"/>
          <a:ext cx="889000" cy="26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20532</xdr:rowOff>
    </xdr:from>
    <xdr:to>
      <xdr:col>36</xdr:col>
      <xdr:colOff>165100</xdr:colOff>
      <xdr:row>96</xdr:row>
      <xdr:rowOff>122132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47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113259</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57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79135</xdr:rowOff>
    </xdr:from>
    <xdr:to>
      <xdr:col>55</xdr:col>
      <xdr:colOff>50800</xdr:colOff>
      <xdr:row>98</xdr:row>
      <xdr:rowOff>9285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0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57562</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88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62771</xdr:rowOff>
    </xdr:from>
    <xdr:to>
      <xdr:col>50</xdr:col>
      <xdr:colOff>165100</xdr:colOff>
      <xdr:row>95</xdr:row>
      <xdr:rowOff>164371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35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9448</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1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2476</xdr:rowOff>
    </xdr:from>
    <xdr:to>
      <xdr:col>46</xdr:col>
      <xdr:colOff>38100</xdr:colOff>
      <xdr:row>97</xdr:row>
      <xdr:rowOff>104076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3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95203</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725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158607</xdr:rowOff>
    </xdr:from>
    <xdr:to>
      <xdr:col>41</xdr:col>
      <xdr:colOff>101600</xdr:colOff>
      <xdr:row>97</xdr:row>
      <xdr:rowOff>88757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1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79884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710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63928</xdr:rowOff>
    </xdr:from>
    <xdr:to>
      <xdr:col>36</xdr:col>
      <xdr:colOff>165100</xdr:colOff>
      <xdr:row>95</xdr:row>
      <xdr:rowOff>165528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35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10605</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12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152247</xdr:rowOff>
    </xdr:from>
    <xdr:to>
      <xdr:col>85</xdr:col>
      <xdr:colOff>127000</xdr:colOff>
      <xdr:row>39</xdr:row>
      <xdr:rowOff>5935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6667347"/>
          <a:ext cx="838200" cy="2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16279</xdr:rowOff>
    </xdr:from>
    <xdr:to>
      <xdr:col>81</xdr:col>
      <xdr:colOff>50800</xdr:colOff>
      <xdr:row>39</xdr:row>
      <xdr:rowOff>5935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531379"/>
          <a:ext cx="889000" cy="16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16279</xdr:rowOff>
    </xdr:from>
    <xdr:to>
      <xdr:col>76</xdr:col>
      <xdr:colOff>114300</xdr:colOff>
      <xdr:row>38</xdr:row>
      <xdr:rowOff>162221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3703300" y="6531379"/>
          <a:ext cx="889000" cy="14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132806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64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162221</xdr:rowOff>
    </xdr:from>
    <xdr:to>
      <xdr:col>71</xdr:col>
      <xdr:colOff>177800</xdr:colOff>
      <xdr:row>39</xdr:row>
      <xdr:rowOff>15079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677321"/>
          <a:ext cx="889000" cy="2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75241</xdr:rowOff>
    </xdr:from>
    <xdr:to>
      <xdr:col>67</xdr:col>
      <xdr:colOff>101600</xdr:colOff>
      <xdr:row>39</xdr:row>
      <xdr:rowOff>5391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21918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101447</xdr:rowOff>
    </xdr:from>
    <xdr:to>
      <xdr:col>85</xdr:col>
      <xdr:colOff>177800</xdr:colOff>
      <xdr:row>39</xdr:row>
      <xdr:rowOff>31597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1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19867</xdr:rowOff>
    </xdr:from>
    <xdr:ext cx="534377"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3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126585</xdr:rowOff>
    </xdr:from>
    <xdr:to>
      <xdr:col>81</xdr:col>
      <xdr:colOff>101600</xdr:colOff>
      <xdr:row>39</xdr:row>
      <xdr:rowOff>56735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4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47862</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73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136929</xdr:rowOff>
    </xdr:from>
    <xdr:to>
      <xdr:col>76</xdr:col>
      <xdr:colOff>165100</xdr:colOff>
      <xdr:row>38</xdr:row>
      <xdr:rowOff>67079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48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83606</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25111" y="625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111421</xdr:rowOff>
    </xdr:from>
    <xdr:to>
      <xdr:col>72</xdr:col>
      <xdr:colOff>38100</xdr:colOff>
      <xdr:row>39</xdr:row>
      <xdr:rowOff>41571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2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32698</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36111" y="671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135729</xdr:rowOff>
    </xdr:from>
    <xdr:to>
      <xdr:col>67</xdr:col>
      <xdr:colOff>101600</xdr:colOff>
      <xdr:row>39</xdr:row>
      <xdr:rowOff>65879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5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57006</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743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126724</xdr:rowOff>
    </xdr:from>
    <xdr:to>
      <xdr:col>85</xdr:col>
      <xdr:colOff>127000</xdr:colOff>
      <xdr:row>78</xdr:row>
      <xdr:rowOff>130544</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499824"/>
          <a:ext cx="838200" cy="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116228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974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123996</xdr:rowOff>
    </xdr:from>
    <xdr:to>
      <xdr:col>81</xdr:col>
      <xdr:colOff>50800</xdr:colOff>
      <xdr:row>78</xdr:row>
      <xdr:rowOff>126724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3497096"/>
          <a:ext cx="889000" cy="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28859</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288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122971</xdr:rowOff>
    </xdr:from>
    <xdr:to>
      <xdr:col>76</xdr:col>
      <xdr:colOff>114300</xdr:colOff>
      <xdr:row>78</xdr:row>
      <xdr:rowOff>123996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3496071"/>
          <a:ext cx="889000" cy="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86372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294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122879</xdr:rowOff>
    </xdr:from>
    <xdr:to>
      <xdr:col>71</xdr:col>
      <xdr:colOff>177800</xdr:colOff>
      <xdr:row>78</xdr:row>
      <xdr:rowOff>122971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814300" y="13495979"/>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88548</xdr:rowOff>
    </xdr:from>
    <xdr:to>
      <xdr:col>67</xdr:col>
      <xdr:colOff>101600</xdr:colOff>
      <xdr:row>77</xdr:row>
      <xdr:rowOff>18698</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1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35225</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893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79744</xdr:rowOff>
    </xdr:from>
    <xdr:to>
      <xdr:col>85</xdr:col>
      <xdr:colOff>177800</xdr:colOff>
      <xdr:row>79</xdr:row>
      <xdr:rowOff>9894</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45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166121</xdr:rowOff>
    </xdr:from>
    <xdr:ext cx="469744"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36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75924</xdr:rowOff>
    </xdr:from>
    <xdr:to>
      <xdr:col>81</xdr:col>
      <xdr:colOff>101600</xdr:colOff>
      <xdr:row>79</xdr:row>
      <xdr:rowOff>6074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44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168651</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46428" y="13541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73196</xdr:rowOff>
    </xdr:from>
    <xdr:to>
      <xdr:col>76</xdr:col>
      <xdr:colOff>165100</xdr:colOff>
      <xdr:row>79</xdr:row>
      <xdr:rowOff>3346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44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165923</xdr:rowOff>
    </xdr:from>
    <xdr:ext cx="469744"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57428" y="1353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72171</xdr:rowOff>
    </xdr:from>
    <xdr:to>
      <xdr:col>72</xdr:col>
      <xdr:colOff>38100</xdr:colOff>
      <xdr:row>79</xdr:row>
      <xdr:rowOff>2321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44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164898</xdr:rowOff>
    </xdr:from>
    <xdr:ext cx="469744"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68428" y="1353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72079</xdr:rowOff>
    </xdr:from>
    <xdr:to>
      <xdr:col>67</xdr:col>
      <xdr:colOff>101600</xdr:colOff>
      <xdr:row>79</xdr:row>
      <xdr:rowOff>2229</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44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164806</xdr:rowOff>
    </xdr:from>
    <xdr:ext cx="469744"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79428" y="13537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34075</xdr:rowOff>
    </xdr:from>
    <xdr:to>
      <xdr:col>85</xdr:col>
      <xdr:colOff>127000</xdr:colOff>
      <xdr:row>95</xdr:row>
      <xdr:rowOff>169171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5978925"/>
          <a:ext cx="838200" cy="47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34075</xdr:rowOff>
    </xdr:from>
    <xdr:to>
      <xdr:col>81</xdr:col>
      <xdr:colOff>50800</xdr:colOff>
      <xdr:row>94</xdr:row>
      <xdr:rowOff>6755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5978925"/>
          <a:ext cx="889000" cy="14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6755</xdr:rowOff>
    </xdr:from>
    <xdr:to>
      <xdr:col>76</xdr:col>
      <xdr:colOff>114300</xdr:colOff>
      <xdr:row>96</xdr:row>
      <xdr:rowOff>155933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123055"/>
          <a:ext cx="889000" cy="49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113113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5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92103</xdr:rowOff>
    </xdr:from>
    <xdr:to>
      <xdr:col>71</xdr:col>
      <xdr:colOff>177800</xdr:colOff>
      <xdr:row>96</xdr:row>
      <xdr:rowOff>155933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814300" y="16379853"/>
          <a:ext cx="889000" cy="2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76411</xdr:rowOff>
    </xdr:from>
    <xdr:to>
      <xdr:col>67</xdr:col>
      <xdr:colOff>101600</xdr:colOff>
      <xdr:row>98</xdr:row>
      <xdr:rowOff>6561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70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169138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79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118371</xdr:rowOff>
    </xdr:from>
    <xdr:to>
      <xdr:col>85</xdr:col>
      <xdr:colOff>177800</xdr:colOff>
      <xdr:row>96</xdr:row>
      <xdr:rowOff>48521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40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141248</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257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154725</xdr:rowOff>
    </xdr:from>
    <xdr:to>
      <xdr:col>81</xdr:col>
      <xdr:colOff>101600</xdr:colOff>
      <xdr:row>93</xdr:row>
      <xdr:rowOff>84875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592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101402</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5703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127405</xdr:rowOff>
    </xdr:from>
    <xdr:to>
      <xdr:col>76</xdr:col>
      <xdr:colOff>165100</xdr:colOff>
      <xdr:row>94</xdr:row>
      <xdr:rowOff>57555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07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74082</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5847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105133</xdr:rowOff>
    </xdr:from>
    <xdr:to>
      <xdr:col>72</xdr:col>
      <xdr:colOff>38100</xdr:colOff>
      <xdr:row>97</xdr:row>
      <xdr:rowOff>35283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56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26410</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657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41303</xdr:rowOff>
    </xdr:from>
    <xdr:to>
      <xdr:col>67</xdr:col>
      <xdr:colOff>101600</xdr:colOff>
      <xdr:row>95</xdr:row>
      <xdr:rowOff>142903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32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159430</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104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143037</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486687"/>
          <a:ext cx="889000" cy="16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32001</xdr:rowOff>
    </xdr:from>
    <xdr:to>
      <xdr:col>98</xdr:col>
      <xdr:colOff>38100</xdr:colOff>
      <xdr:row>38</xdr:row>
      <xdr:rowOff>133601</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4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124728</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63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92237</xdr:rowOff>
    </xdr:from>
    <xdr:to>
      <xdr:col>98</xdr:col>
      <xdr:colOff>38100</xdr:colOff>
      <xdr:row>38</xdr:row>
      <xdr:rowOff>22388</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4358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38914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1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147518</xdr:rowOff>
    </xdr:from>
    <xdr:to>
      <xdr:col>116</xdr:col>
      <xdr:colOff>63500</xdr:colOff>
      <xdr:row>57</xdr:row>
      <xdr:rowOff>152342</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920168"/>
          <a:ext cx="838200" cy="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152342</xdr:rowOff>
    </xdr:from>
    <xdr:to>
      <xdr:col>111</xdr:col>
      <xdr:colOff>177800</xdr:colOff>
      <xdr:row>57</xdr:row>
      <xdr:rowOff>155313</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924992"/>
          <a:ext cx="8890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155313</xdr:rowOff>
    </xdr:from>
    <xdr:to>
      <xdr:col>107</xdr:col>
      <xdr:colOff>50800</xdr:colOff>
      <xdr:row>57</xdr:row>
      <xdr:rowOff>155496</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927963"/>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51325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99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155496</xdr:rowOff>
    </xdr:from>
    <xdr:to>
      <xdr:col>102</xdr:col>
      <xdr:colOff>114300</xdr:colOff>
      <xdr:row>57</xdr:row>
      <xdr:rowOff>159657</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928146"/>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39186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98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74247</xdr:rowOff>
    </xdr:from>
    <xdr:to>
      <xdr:col>98</xdr:col>
      <xdr:colOff>38100</xdr:colOff>
      <xdr:row>58</xdr:row>
      <xdr:rowOff>4397</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20924</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2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96718</xdr:rowOff>
    </xdr:from>
    <xdr:to>
      <xdr:col>116</xdr:col>
      <xdr:colOff>114300</xdr:colOff>
      <xdr:row>58</xdr:row>
      <xdr:rowOff>26868</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86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75145</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84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101542</xdr:rowOff>
    </xdr:from>
    <xdr:to>
      <xdr:col>112</xdr:col>
      <xdr:colOff>38100</xdr:colOff>
      <xdr:row>58</xdr:row>
      <xdr:rowOff>31692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87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22819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6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104513</xdr:rowOff>
    </xdr:from>
    <xdr:to>
      <xdr:col>107</xdr:col>
      <xdr:colOff>101600</xdr:colOff>
      <xdr:row>58</xdr:row>
      <xdr:rowOff>34663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87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51190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5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104696</xdr:rowOff>
    </xdr:from>
    <xdr:to>
      <xdr:col>102</xdr:col>
      <xdr:colOff>165100</xdr:colOff>
      <xdr:row>58</xdr:row>
      <xdr:rowOff>34846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87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51373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65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108857</xdr:rowOff>
    </xdr:from>
    <xdr:to>
      <xdr:col>98</xdr:col>
      <xdr:colOff>38100</xdr:colOff>
      <xdr:row>58</xdr:row>
      <xdr:rowOff>39007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8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30134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97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165357</xdr:rowOff>
    </xdr:from>
    <xdr:to>
      <xdr:col>116</xdr:col>
      <xdr:colOff>63500</xdr:colOff>
      <xdr:row>73</xdr:row>
      <xdr:rowOff>91498</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509757"/>
          <a:ext cx="838200" cy="9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119873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807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129935</xdr:rowOff>
    </xdr:from>
    <xdr:to>
      <xdr:col>111</xdr:col>
      <xdr:colOff>177800</xdr:colOff>
      <xdr:row>73</xdr:row>
      <xdr:rowOff>91498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474335"/>
          <a:ext cx="889000" cy="13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129935</xdr:rowOff>
    </xdr:from>
    <xdr:to>
      <xdr:col>107</xdr:col>
      <xdr:colOff>50800</xdr:colOff>
      <xdr:row>75</xdr:row>
      <xdr:rowOff>119333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474335"/>
          <a:ext cx="889000" cy="50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59995</xdr:rowOff>
    </xdr:from>
    <xdr:to>
      <xdr:col>102</xdr:col>
      <xdr:colOff>114300</xdr:colOff>
      <xdr:row>75</xdr:row>
      <xdr:rowOff>119333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2404395"/>
          <a:ext cx="889000" cy="57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24642</xdr:rowOff>
    </xdr:from>
    <xdr:to>
      <xdr:col>98</xdr:col>
      <xdr:colOff>38100</xdr:colOff>
      <xdr:row>72</xdr:row>
      <xdr:rowOff>126242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117369</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461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114557</xdr:rowOff>
    </xdr:from>
    <xdr:to>
      <xdr:col>116</xdr:col>
      <xdr:colOff>114300</xdr:colOff>
      <xdr:row>73</xdr:row>
      <xdr:rowOff>44707</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45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137434</xdr:rowOff>
    </xdr:from>
    <xdr:ext cx="599010"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31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40698</xdr:rowOff>
    </xdr:from>
    <xdr:to>
      <xdr:col>112</xdr:col>
      <xdr:colOff>38100</xdr:colOff>
      <xdr:row>73</xdr:row>
      <xdr:rowOff>142298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55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133425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64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79135</xdr:rowOff>
    </xdr:from>
    <xdr:to>
      <xdr:col>107</xdr:col>
      <xdr:colOff>101600</xdr:colOff>
      <xdr:row>73</xdr:row>
      <xdr:rowOff>9285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42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412</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251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68533</xdr:rowOff>
    </xdr:from>
    <xdr:to>
      <xdr:col>102</xdr:col>
      <xdr:colOff>165100</xdr:colOff>
      <xdr:row>75</xdr:row>
      <xdr:rowOff>170132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9272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161259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02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9195</xdr:rowOff>
    </xdr:from>
    <xdr:to>
      <xdr:col>98</xdr:col>
      <xdr:colOff>38100</xdr:colOff>
      <xdr:row>72</xdr:row>
      <xdr:rowOff>110795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35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127322</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56795" y="12128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物件費は、システム標準化に係る委託料の増等により、住民一人当たりのコストが</a:t>
          </a:r>
          <a:r>
            <a:rPr kumimoji="1" lang="en-US" altLang="ja-JP" sz="1300">
              <a:latin typeface="ＭＳ Ｐゴシック" panose="020B0600070205080204" pitchFamily="50" charset="-128"/>
              <a:ea typeface="ＭＳ Ｐゴシック" panose="020B0600070205080204" pitchFamily="50" charset="-128"/>
            </a:rPr>
            <a:t>1,910</a:t>
          </a:r>
          <a:r>
            <a:rPr kumimoji="1" lang="ja-JP" altLang="en-US" sz="1300">
              <a:latin typeface="ＭＳ Ｐゴシック" panose="020B0600070205080204" pitchFamily="50" charset="-128"/>
              <a:ea typeface="ＭＳ Ｐゴシック" panose="020B0600070205080204" pitchFamily="50" charset="-128"/>
            </a:rPr>
            <a:t>円増加した。また、類似団体平均を</a:t>
          </a:r>
          <a:r>
            <a:rPr kumimoji="1" lang="en-US" altLang="ja-JP" sz="1300">
              <a:latin typeface="ＭＳ Ｐゴシック" panose="020B0600070205080204" pitchFamily="50" charset="-128"/>
              <a:ea typeface="ＭＳ Ｐゴシック" panose="020B0600070205080204" pitchFamily="50" charset="-128"/>
            </a:rPr>
            <a:t>8,090</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普通建設事業費（新規整備）は、令和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年度の野菜集出荷施設整備、放課後児童クラブ整備完了による事業費減により、住民一人当たりのコストは、</a:t>
          </a:r>
          <a:r>
            <a:rPr kumimoji="1" lang="en-US" altLang="ja-JP" sz="1300">
              <a:latin typeface="ＭＳ Ｐゴシック" panose="020B0600070205080204" pitchFamily="50" charset="-128"/>
              <a:ea typeface="ＭＳ Ｐゴシック" panose="020B0600070205080204" pitchFamily="50" charset="-128"/>
            </a:rPr>
            <a:t>115,442</a:t>
          </a:r>
          <a:r>
            <a:rPr kumimoji="1" lang="ja-JP" altLang="en-US" sz="1300">
              <a:latin typeface="ＭＳ Ｐゴシック" panose="020B0600070205080204" pitchFamily="50" charset="-128"/>
              <a:ea typeface="ＭＳ Ｐゴシック" panose="020B0600070205080204" pitchFamily="50" charset="-128"/>
            </a:rPr>
            <a:t>円の大幅な減となった。また、類似団体平均を</a:t>
          </a:r>
          <a:r>
            <a:rPr kumimoji="1" lang="en-US" altLang="ja-JP" sz="1300">
              <a:latin typeface="ＭＳ Ｐゴシック" panose="020B0600070205080204" pitchFamily="50" charset="-128"/>
              <a:ea typeface="ＭＳ Ｐゴシック" panose="020B0600070205080204" pitchFamily="50" charset="-128"/>
            </a:rPr>
            <a:t>68,429</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普通建設事業費（更新整備）は、体育施設改修工事完了等により、住民一人当たりのコストは、</a:t>
          </a:r>
          <a:r>
            <a:rPr kumimoji="1" lang="en-US" altLang="ja-JP" sz="1300">
              <a:latin typeface="ＭＳ Ｐゴシック" panose="020B0600070205080204" pitchFamily="50" charset="-128"/>
              <a:ea typeface="ＭＳ Ｐゴシック" panose="020B0600070205080204" pitchFamily="50" charset="-128"/>
            </a:rPr>
            <a:t>157,158</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79,272</a:t>
          </a:r>
          <a:r>
            <a:rPr kumimoji="1" lang="ja-JP" altLang="en-US" sz="1300">
              <a:latin typeface="ＭＳ Ｐゴシック" panose="020B0600070205080204" pitchFamily="50" charset="-128"/>
              <a:ea typeface="ＭＳ Ｐゴシック" panose="020B0600070205080204" pitchFamily="50" charset="-128"/>
            </a:rPr>
            <a:t>円となった。また、類似団体平均を</a:t>
          </a:r>
          <a:r>
            <a:rPr kumimoji="1" lang="en-US" altLang="ja-JP" sz="1300">
              <a:latin typeface="ＭＳ Ｐゴシック" panose="020B0600070205080204" pitchFamily="50" charset="-128"/>
              <a:ea typeface="ＭＳ Ｐゴシック" panose="020B0600070205080204" pitchFamily="50" charset="-128"/>
            </a:rPr>
            <a:t>62,687</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災害復旧事業費は、道路の災害復旧費の増により、住民一人当たりのコストは</a:t>
          </a:r>
          <a:r>
            <a:rPr kumimoji="1" lang="en-US" altLang="ja-JP" sz="1300">
              <a:latin typeface="ＭＳ Ｐゴシック" panose="020B0600070205080204" pitchFamily="50" charset="-128"/>
              <a:ea typeface="ＭＳ Ｐゴシック" panose="020B0600070205080204" pitchFamily="50" charset="-128"/>
            </a:rPr>
            <a:t>6,598</a:t>
          </a:r>
          <a:r>
            <a:rPr kumimoji="1" lang="ja-JP" altLang="en-US" sz="1300">
              <a:latin typeface="ＭＳ Ｐゴシック" panose="020B0600070205080204" pitchFamily="50" charset="-128"/>
              <a:ea typeface="ＭＳ Ｐゴシック" panose="020B0600070205080204" pitchFamily="50" charset="-128"/>
            </a:rPr>
            <a:t>円増加した。また、類似団体平均を</a:t>
          </a:r>
          <a:r>
            <a:rPr kumimoji="1" lang="en-US" altLang="ja-JP" sz="1300">
              <a:latin typeface="ＭＳ Ｐゴシック" panose="020B0600070205080204" pitchFamily="50" charset="-128"/>
              <a:ea typeface="ＭＳ Ｐゴシック" panose="020B0600070205080204" pitchFamily="50" charset="-128"/>
            </a:rPr>
            <a:t>15,750</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積立金は、東京電力損害賠償金の町勢振興基金への積立減により、住民一人当たり</a:t>
          </a:r>
          <a:r>
            <a:rPr kumimoji="1" lang="en-US" altLang="ja-JP" sz="1300">
              <a:latin typeface="ＭＳ Ｐゴシック" panose="020B0600070205080204" pitchFamily="50" charset="-128"/>
              <a:ea typeface="ＭＳ Ｐゴシック" panose="020B0600070205080204" pitchFamily="50" charset="-128"/>
            </a:rPr>
            <a:t>209,097</a:t>
          </a:r>
          <a:r>
            <a:rPr kumimoji="1" lang="ja-JP" altLang="en-US" sz="1300">
              <a:latin typeface="ＭＳ Ｐゴシック" panose="020B0600070205080204" pitchFamily="50" charset="-128"/>
              <a:ea typeface="ＭＳ Ｐゴシック" panose="020B0600070205080204" pitchFamily="50" charset="-128"/>
            </a:rPr>
            <a:t>円減少した。</a:t>
          </a:r>
        </a:p>
        <a:p>
          <a:r>
            <a:rPr kumimoji="1" lang="ja-JP" altLang="en-US" sz="1300">
              <a:latin typeface="ＭＳ Ｐゴシック" panose="020B0600070205080204" pitchFamily="50" charset="-128"/>
              <a:ea typeface="ＭＳ Ｐゴシック" panose="020B0600070205080204" pitchFamily="50" charset="-128"/>
            </a:rPr>
            <a:t>公債費は逓減しており、住民一人当たりのコストは</a:t>
          </a:r>
          <a:r>
            <a:rPr kumimoji="1" lang="en-US" altLang="ja-JP" sz="1300">
              <a:latin typeface="ＭＳ Ｐゴシック" panose="020B0600070205080204" pitchFamily="50" charset="-128"/>
              <a:ea typeface="ＭＳ Ｐゴシック" panose="020B0600070205080204" pitchFamily="50" charset="-128"/>
            </a:rPr>
            <a:t>1,671</a:t>
          </a:r>
          <a:r>
            <a:rPr kumimoji="1" lang="ja-JP" altLang="en-US" sz="1300">
              <a:latin typeface="ＭＳ Ｐゴシック" panose="020B0600070205080204" pitchFamily="50" charset="-128"/>
              <a:ea typeface="ＭＳ Ｐゴシック" panose="020B0600070205080204" pitchFamily="50" charset="-128"/>
            </a:rPr>
            <a:t>円減少した。また、類似団体平均を</a:t>
          </a:r>
          <a:r>
            <a:rPr kumimoji="1" lang="en-US" altLang="ja-JP" sz="1300">
              <a:latin typeface="ＭＳ Ｐゴシック" panose="020B0600070205080204" pitchFamily="50" charset="-128"/>
              <a:ea typeface="ＭＳ Ｐゴシック" panose="020B0600070205080204" pitchFamily="50" charset="-128"/>
            </a:rPr>
            <a:t>144,048</a:t>
          </a:r>
          <a:r>
            <a:rPr kumimoji="1" lang="ja-JP" altLang="en-US" sz="1300">
              <a:latin typeface="ＭＳ Ｐゴシック" panose="020B0600070205080204" pitchFamily="50" charset="-128"/>
              <a:ea typeface="ＭＳ Ｐゴシック" panose="020B0600070205080204" pitchFamily="50" charset="-128"/>
            </a:rPr>
            <a:t>円下回った。今後は交付税措置のある場合を除いて、新発債を抑制することとしている。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福島県富岡町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11,176
68.39
15,118,531
13,885,595
513,704
4,350,585
370,474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153690</xdr:rowOff>
    </xdr:from>
    <xdr:to>
      <xdr:col>24</xdr:col>
      <xdr:colOff>63500</xdr:colOff>
      <xdr:row>37</xdr:row>
      <xdr:rowOff>154765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6497340"/>
          <a:ext cx="838200" cy="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153690</xdr:rowOff>
    </xdr:from>
    <xdr:to>
      <xdr:col>19</xdr:col>
      <xdr:colOff>177800</xdr:colOff>
      <xdr:row>37</xdr:row>
      <xdr:rowOff>156685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97340"/>
          <a:ext cx="889000" cy="2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140591</xdr:rowOff>
    </xdr:from>
    <xdr:to>
      <xdr:col>15</xdr:col>
      <xdr:colOff>50800</xdr:colOff>
      <xdr:row>37</xdr:row>
      <xdr:rowOff>156685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484241"/>
          <a:ext cx="889000" cy="1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19415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0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140591</xdr:rowOff>
    </xdr:from>
    <xdr:to>
      <xdr:col>10</xdr:col>
      <xdr:colOff>114300</xdr:colOff>
      <xdr:row>37</xdr:row>
      <xdr:rowOff>163451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8424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35966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0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39294</xdr:rowOff>
    </xdr:from>
    <xdr:to>
      <xdr:col>6</xdr:col>
      <xdr:colOff>38100</xdr:colOff>
      <xdr:row>36</xdr:row>
      <xdr:rowOff>140894</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1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157421</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598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103965</xdr:rowOff>
    </xdr:from>
    <xdr:to>
      <xdr:col>24</xdr:col>
      <xdr:colOff>114300</xdr:colOff>
      <xdr:row>38</xdr:row>
      <xdr:rowOff>34114</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4476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18892</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6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102890</xdr:rowOff>
    </xdr:from>
    <xdr:to>
      <xdr:col>20</xdr:col>
      <xdr:colOff>38100</xdr:colOff>
      <xdr:row>38</xdr:row>
      <xdr:rowOff>33040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4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24168</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53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105885</xdr:rowOff>
    </xdr:from>
    <xdr:to>
      <xdr:col>15</xdr:col>
      <xdr:colOff>101600</xdr:colOff>
      <xdr:row>38</xdr:row>
      <xdr:rowOff>36035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27162</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542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89791</xdr:rowOff>
    </xdr:from>
    <xdr:to>
      <xdr:col>10</xdr:col>
      <xdr:colOff>165100</xdr:colOff>
      <xdr:row>38</xdr:row>
      <xdr:rowOff>19941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3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11068</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52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112652</xdr:rowOff>
    </xdr:from>
    <xdr:to>
      <xdr:col>6</xdr:col>
      <xdr:colOff>38100</xdr:colOff>
      <xdr:row>38</xdr:row>
      <xdr:rowOff>42802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5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33928</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549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111282</xdr:rowOff>
    </xdr:from>
    <xdr:to>
      <xdr:col>24</xdr:col>
      <xdr:colOff>63500</xdr:colOff>
      <xdr:row>57</xdr:row>
      <xdr:rowOff>129726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712482"/>
          <a:ext cx="838200" cy="18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111282</xdr:rowOff>
    </xdr:from>
    <xdr:to>
      <xdr:col>19</xdr:col>
      <xdr:colOff>177800</xdr:colOff>
      <xdr:row>57</xdr:row>
      <xdr:rowOff>10531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712482"/>
          <a:ext cx="889000" cy="7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10531</xdr:rowOff>
    </xdr:from>
    <xdr:to>
      <xdr:col>15</xdr:col>
      <xdr:colOff>50800</xdr:colOff>
      <xdr:row>57</xdr:row>
      <xdr:rowOff>66340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83181"/>
          <a:ext cx="889000" cy="5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25389</xdr:rowOff>
    </xdr:from>
    <xdr:to>
      <xdr:col>10</xdr:col>
      <xdr:colOff>114300</xdr:colOff>
      <xdr:row>57</xdr:row>
      <xdr:rowOff>66340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798039"/>
          <a:ext cx="889000" cy="40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124161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30901</xdr:rowOff>
    </xdr:from>
    <xdr:to>
      <xdr:col>6</xdr:col>
      <xdr:colOff>38100</xdr:colOff>
      <xdr:row>57</xdr:row>
      <xdr:rowOff>132501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123628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78926</xdr:rowOff>
    </xdr:from>
    <xdr:to>
      <xdr:col>24</xdr:col>
      <xdr:colOff>114300</xdr:colOff>
      <xdr:row>58</xdr:row>
      <xdr:rowOff>9076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5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101803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0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60482</xdr:rowOff>
    </xdr:from>
    <xdr:to>
      <xdr:col>20</xdr:col>
      <xdr:colOff>38100</xdr:colOff>
      <xdr:row>56</xdr:row>
      <xdr:rowOff>162082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66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7159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436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131181</xdr:rowOff>
    </xdr:from>
    <xdr:to>
      <xdr:col>15</xdr:col>
      <xdr:colOff>101600</xdr:colOff>
      <xdr:row>57</xdr:row>
      <xdr:rowOff>61331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3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77858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07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15540</xdr:rowOff>
    </xdr:from>
    <xdr:to>
      <xdr:col>10</xdr:col>
      <xdr:colOff>165100</xdr:colOff>
      <xdr:row>57</xdr:row>
      <xdr:rowOff>117140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8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133667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563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146039</xdr:rowOff>
    </xdr:from>
    <xdr:to>
      <xdr:col>6</xdr:col>
      <xdr:colOff>38100</xdr:colOff>
      <xdr:row>57</xdr:row>
      <xdr:rowOff>76189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92716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2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72377</xdr:rowOff>
    </xdr:from>
    <xdr:to>
      <xdr:col>24</xdr:col>
      <xdr:colOff>63500</xdr:colOff>
      <xdr:row>78</xdr:row>
      <xdr:rowOff>81390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445477"/>
          <a:ext cx="838200" cy="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81390</xdr:rowOff>
    </xdr:from>
    <xdr:to>
      <xdr:col>19</xdr:col>
      <xdr:colOff>177800</xdr:colOff>
      <xdr:row>78</xdr:row>
      <xdr:rowOff>95266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454490"/>
          <a:ext cx="889000" cy="1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136837</xdr:rowOff>
    </xdr:from>
    <xdr:to>
      <xdr:col>15</xdr:col>
      <xdr:colOff>50800</xdr:colOff>
      <xdr:row>78</xdr:row>
      <xdr:rowOff>95266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652687"/>
          <a:ext cx="889000" cy="81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136837</xdr:rowOff>
    </xdr:from>
    <xdr:to>
      <xdr:col>10</xdr:col>
      <xdr:colOff>114300</xdr:colOff>
      <xdr:row>78</xdr:row>
      <xdr:rowOff>73572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652687"/>
          <a:ext cx="889000" cy="79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114784</xdr:rowOff>
    </xdr:from>
    <xdr:to>
      <xdr:col>6</xdr:col>
      <xdr:colOff>38100</xdr:colOff>
      <xdr:row>77</xdr:row>
      <xdr:rowOff>44934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61460</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21577</xdr:rowOff>
    </xdr:from>
    <xdr:to>
      <xdr:col>24</xdr:col>
      <xdr:colOff>114300</xdr:colOff>
      <xdr:row>78</xdr:row>
      <xdr:rowOff>123177</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39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107954</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309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30590</xdr:rowOff>
    </xdr:from>
    <xdr:to>
      <xdr:col>20</xdr:col>
      <xdr:colOff>38100</xdr:colOff>
      <xdr:row>78</xdr:row>
      <xdr:rowOff>132190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40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123317</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496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44466</xdr:rowOff>
    </xdr:from>
    <xdr:to>
      <xdr:col>15</xdr:col>
      <xdr:colOff>101600</xdr:colOff>
      <xdr:row>78</xdr:row>
      <xdr:rowOff>146066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41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137193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510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86037</xdr:rowOff>
    </xdr:from>
    <xdr:to>
      <xdr:col>10</xdr:col>
      <xdr:colOff>165100</xdr:colOff>
      <xdr:row>74</xdr:row>
      <xdr:rowOff>16187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60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32714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377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22772</xdr:rowOff>
    </xdr:from>
    <xdr:to>
      <xdr:col>6</xdr:col>
      <xdr:colOff>38100</xdr:colOff>
      <xdr:row>78</xdr:row>
      <xdr:rowOff>124372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115499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88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36978</xdr:rowOff>
    </xdr:from>
    <xdr:to>
      <xdr:col>24</xdr:col>
      <xdr:colOff>63500</xdr:colOff>
      <xdr:row>97</xdr:row>
      <xdr:rowOff>162968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67628"/>
          <a:ext cx="838200" cy="12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162968</xdr:rowOff>
    </xdr:from>
    <xdr:to>
      <xdr:col>19</xdr:col>
      <xdr:colOff>177800</xdr:colOff>
      <xdr:row>98</xdr:row>
      <xdr:rowOff>117591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93618"/>
          <a:ext cx="889000" cy="12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117591</xdr:rowOff>
    </xdr:from>
    <xdr:to>
      <xdr:col>15</xdr:col>
      <xdr:colOff>50800</xdr:colOff>
      <xdr:row>98</xdr:row>
      <xdr:rowOff>118616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919691"/>
          <a:ext cx="889000" cy="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118616</xdr:rowOff>
    </xdr:from>
    <xdr:to>
      <xdr:col>10</xdr:col>
      <xdr:colOff>114300</xdr:colOff>
      <xdr:row>98</xdr:row>
      <xdr:rowOff>162984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20716"/>
          <a:ext cx="889000" cy="4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148146</xdr:rowOff>
    </xdr:from>
    <xdr:to>
      <xdr:col>6</xdr:col>
      <xdr:colOff>38100</xdr:colOff>
      <xdr:row>97</xdr:row>
      <xdr:rowOff>78296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0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94823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38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157628</xdr:rowOff>
    </xdr:from>
    <xdr:to>
      <xdr:col>24</xdr:col>
      <xdr:colOff>114300</xdr:colOff>
      <xdr:row>97</xdr:row>
      <xdr:rowOff>87778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1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9055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68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112168</xdr:rowOff>
    </xdr:from>
    <xdr:to>
      <xdr:col>20</xdr:col>
      <xdr:colOff>38100</xdr:colOff>
      <xdr:row>98</xdr:row>
      <xdr:rowOff>42318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4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33445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3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66791</xdr:rowOff>
    </xdr:from>
    <xdr:to>
      <xdr:col>15</xdr:col>
      <xdr:colOff>101600</xdr:colOff>
      <xdr:row>98</xdr:row>
      <xdr:rowOff>168391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6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159518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6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67816</xdr:rowOff>
    </xdr:from>
    <xdr:to>
      <xdr:col>10</xdr:col>
      <xdr:colOff>165100</xdr:colOff>
      <xdr:row>98</xdr:row>
      <xdr:rowOff>169416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6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160543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6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112184</xdr:rowOff>
    </xdr:from>
    <xdr:to>
      <xdr:col>6</xdr:col>
      <xdr:colOff>38100</xdr:colOff>
      <xdr:row>99</xdr:row>
      <xdr:rowOff>42334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1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33461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0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29464</xdr:rowOff>
    </xdr:from>
    <xdr:to>
      <xdr:col>55</xdr:col>
      <xdr:colOff>0</xdr:colOff>
      <xdr:row>39</xdr:row>
      <xdr:rowOff>43561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16014"/>
          <a:ext cx="8382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43561</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30111"/>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42799</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29349"/>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42799</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29349"/>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150114</xdr:rowOff>
    </xdr:from>
    <xdr:to>
      <xdr:col>55</xdr:col>
      <xdr:colOff>50800</xdr:colOff>
      <xdr:row>39</xdr:row>
      <xdr:rowOff>80264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6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65041</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80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164211</xdr:rowOff>
    </xdr:from>
    <xdr:to>
      <xdr:col>50</xdr:col>
      <xdr:colOff>165100</xdr:colOff>
      <xdr:row>39</xdr:row>
      <xdr:rowOff>94361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85488</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163449</xdr:rowOff>
    </xdr:from>
    <xdr:to>
      <xdr:col>41</xdr:col>
      <xdr:colOff>101600</xdr:colOff>
      <xdr:row>39</xdr:row>
      <xdr:rowOff>93599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84726</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12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85174</xdr:rowOff>
    </xdr:from>
    <xdr:to>
      <xdr:col>55</xdr:col>
      <xdr:colOff>0</xdr:colOff>
      <xdr:row>58</xdr:row>
      <xdr:rowOff>135656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29274"/>
          <a:ext cx="838200" cy="5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85174</xdr:rowOff>
    </xdr:from>
    <xdr:to>
      <xdr:col>50</xdr:col>
      <xdr:colOff>114300</xdr:colOff>
      <xdr:row>58</xdr:row>
      <xdr:rowOff>165605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29274"/>
          <a:ext cx="889000" cy="8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96307</xdr:rowOff>
    </xdr:from>
    <xdr:to>
      <xdr:col>45</xdr:col>
      <xdr:colOff>177800</xdr:colOff>
      <xdr:row>58</xdr:row>
      <xdr:rowOff>165605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40407"/>
          <a:ext cx="889000" cy="6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96307</xdr:rowOff>
    </xdr:from>
    <xdr:to>
      <xdr:col>41</xdr:col>
      <xdr:colOff>50800</xdr:colOff>
      <xdr:row>58</xdr:row>
      <xdr:rowOff>155697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40407"/>
          <a:ext cx="889000" cy="5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26884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1014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104144</xdr:rowOff>
    </xdr:from>
    <xdr:to>
      <xdr:col>36</xdr:col>
      <xdr:colOff>165100</xdr:colOff>
      <xdr:row>59</xdr:row>
      <xdr:rowOff>34294</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4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50821</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2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84856</xdr:rowOff>
    </xdr:from>
    <xdr:to>
      <xdr:col>55</xdr:col>
      <xdr:colOff>50800</xdr:colOff>
      <xdr:row>59</xdr:row>
      <xdr:rowOff>15006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2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44233</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1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34374</xdr:rowOff>
    </xdr:from>
    <xdr:to>
      <xdr:col>50</xdr:col>
      <xdr:colOff>165100</xdr:colOff>
      <xdr:row>58</xdr:row>
      <xdr:rowOff>135974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7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152501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753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114805</xdr:rowOff>
    </xdr:from>
    <xdr:to>
      <xdr:col>46</xdr:col>
      <xdr:colOff>38100</xdr:colOff>
      <xdr:row>59</xdr:row>
      <xdr:rowOff>44955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5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36082</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151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45507</xdr:rowOff>
    </xdr:from>
    <xdr:to>
      <xdr:col>41</xdr:col>
      <xdr:colOff>101600</xdr:colOff>
      <xdr:row>58</xdr:row>
      <xdr:rowOff>147107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8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163634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76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104897</xdr:rowOff>
    </xdr:from>
    <xdr:to>
      <xdr:col>36</xdr:col>
      <xdr:colOff>165100</xdr:colOff>
      <xdr:row>59</xdr:row>
      <xdr:rowOff>35047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4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26174</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141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128102</xdr:rowOff>
    </xdr:from>
    <xdr:to>
      <xdr:col>55</xdr:col>
      <xdr:colOff>0</xdr:colOff>
      <xdr:row>78</xdr:row>
      <xdr:rowOff>29443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29752"/>
          <a:ext cx="838200" cy="7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140960</xdr:rowOff>
    </xdr:from>
    <xdr:to>
      <xdr:col>50</xdr:col>
      <xdr:colOff>114300</xdr:colOff>
      <xdr:row>78</xdr:row>
      <xdr:rowOff>29443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42610"/>
          <a:ext cx="889000" cy="5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140960</xdr:rowOff>
    </xdr:from>
    <xdr:to>
      <xdr:col>45</xdr:col>
      <xdr:colOff>177800</xdr:colOff>
      <xdr:row>77</xdr:row>
      <xdr:rowOff>169593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42610"/>
          <a:ext cx="889000" cy="2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106561</xdr:rowOff>
    </xdr:from>
    <xdr:to>
      <xdr:col>41</xdr:col>
      <xdr:colOff>50800</xdr:colOff>
      <xdr:row>77</xdr:row>
      <xdr:rowOff>169593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279511"/>
          <a:ext cx="889000" cy="109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77302</xdr:rowOff>
    </xdr:from>
    <xdr:to>
      <xdr:col>55</xdr:col>
      <xdr:colOff>50800</xdr:colOff>
      <xdr:row>78</xdr:row>
      <xdr:rowOff>7452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7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100179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3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150093</xdr:rowOff>
    </xdr:from>
    <xdr:to>
      <xdr:col>50</xdr:col>
      <xdr:colOff>165100</xdr:colOff>
      <xdr:row>78</xdr:row>
      <xdr:rowOff>80243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5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71370</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4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90160</xdr:rowOff>
    </xdr:from>
    <xdr:to>
      <xdr:col>46</xdr:col>
      <xdr:colOff>38100</xdr:colOff>
      <xdr:row>78</xdr:row>
      <xdr:rowOff>20310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9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11437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8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118793</xdr:rowOff>
    </xdr:from>
    <xdr:to>
      <xdr:col>41</xdr:col>
      <xdr:colOff>101600</xdr:colOff>
      <xdr:row>78</xdr:row>
      <xdr:rowOff>48943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2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40070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1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55761</xdr:rowOff>
    </xdr:from>
    <xdr:to>
      <xdr:col>36</xdr:col>
      <xdr:colOff>165100</xdr:colOff>
      <xdr:row>71</xdr:row>
      <xdr:rowOff>157361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22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70</xdr:row>
      <xdr:rowOff>2438</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003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106818</xdr:rowOff>
    </xdr:from>
    <xdr:to>
      <xdr:col>55</xdr:col>
      <xdr:colOff>0</xdr:colOff>
      <xdr:row>97</xdr:row>
      <xdr:rowOff>113872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737468"/>
          <a:ext cx="838200" cy="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15492</xdr:rowOff>
    </xdr:from>
    <xdr:to>
      <xdr:col>50</xdr:col>
      <xdr:colOff>114300</xdr:colOff>
      <xdr:row>97</xdr:row>
      <xdr:rowOff>106818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646142"/>
          <a:ext cx="889000" cy="9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15492</xdr:rowOff>
    </xdr:from>
    <xdr:to>
      <xdr:col>45</xdr:col>
      <xdr:colOff>177800</xdr:colOff>
      <xdr:row>97</xdr:row>
      <xdr:rowOff>47307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646142"/>
          <a:ext cx="889000" cy="3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33017</xdr:rowOff>
    </xdr:from>
    <xdr:to>
      <xdr:col>41</xdr:col>
      <xdr:colOff>50800</xdr:colOff>
      <xdr:row>97</xdr:row>
      <xdr:rowOff>47307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492217"/>
          <a:ext cx="889000" cy="18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77753</xdr:rowOff>
    </xdr:from>
    <xdr:to>
      <xdr:col>36</xdr:col>
      <xdr:colOff>165100</xdr:colOff>
      <xdr:row>97</xdr:row>
      <xdr:rowOff>7903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170480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62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63072</xdr:rowOff>
    </xdr:from>
    <xdr:to>
      <xdr:col>55</xdr:col>
      <xdr:colOff>50800</xdr:colOff>
      <xdr:row>97</xdr:row>
      <xdr:rowOff>164672</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6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149449</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608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56018</xdr:rowOff>
    </xdr:from>
    <xdr:to>
      <xdr:col>50</xdr:col>
      <xdr:colOff>165100</xdr:colOff>
      <xdr:row>97</xdr:row>
      <xdr:rowOff>157618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8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148745</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77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136142</xdr:rowOff>
    </xdr:from>
    <xdr:to>
      <xdr:col>46</xdr:col>
      <xdr:colOff>38100</xdr:colOff>
      <xdr:row>97</xdr:row>
      <xdr:rowOff>66292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59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57419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68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167957</xdr:rowOff>
    </xdr:from>
    <xdr:to>
      <xdr:col>41</xdr:col>
      <xdr:colOff>101600</xdr:colOff>
      <xdr:row>97</xdr:row>
      <xdr:rowOff>98107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2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89234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71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153667</xdr:rowOff>
    </xdr:from>
    <xdr:to>
      <xdr:col>36</xdr:col>
      <xdr:colOff>165100</xdr:colOff>
      <xdr:row>96</xdr:row>
      <xdr:rowOff>83817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44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100344</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216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58219</xdr:rowOff>
    </xdr:from>
    <xdr:to>
      <xdr:col>85</xdr:col>
      <xdr:colOff>127000</xdr:colOff>
      <xdr:row>36</xdr:row>
      <xdr:rowOff>81491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230419"/>
          <a:ext cx="838200" cy="2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81491</xdr:rowOff>
    </xdr:from>
    <xdr:to>
      <xdr:col>81</xdr:col>
      <xdr:colOff>50800</xdr:colOff>
      <xdr:row>36</xdr:row>
      <xdr:rowOff>165570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253691"/>
          <a:ext cx="889000" cy="8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165501</xdr:rowOff>
    </xdr:from>
    <xdr:to>
      <xdr:col>76</xdr:col>
      <xdr:colOff>114300</xdr:colOff>
      <xdr:row>36</xdr:row>
      <xdr:rowOff>165570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337701"/>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165501</xdr:rowOff>
    </xdr:from>
    <xdr:to>
      <xdr:col>71</xdr:col>
      <xdr:colOff>177800</xdr:colOff>
      <xdr:row>36</xdr:row>
      <xdr:rowOff>168237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337701"/>
          <a:ext cx="889000" cy="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146332</xdr:rowOff>
    </xdr:from>
    <xdr:to>
      <xdr:col>67</xdr:col>
      <xdr:colOff>101600</xdr:colOff>
      <xdr:row>36</xdr:row>
      <xdr:rowOff>76482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14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93009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2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7419</xdr:rowOff>
    </xdr:from>
    <xdr:to>
      <xdr:col>85</xdr:col>
      <xdr:colOff>177800</xdr:colOff>
      <xdr:row>36</xdr:row>
      <xdr:rowOff>109019</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17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157296</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15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30691</xdr:rowOff>
    </xdr:from>
    <xdr:to>
      <xdr:col>81</xdr:col>
      <xdr:colOff>101600</xdr:colOff>
      <xdr:row>36</xdr:row>
      <xdr:rowOff>132291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20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148818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597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114770</xdr:rowOff>
    </xdr:from>
    <xdr:to>
      <xdr:col>76</xdr:col>
      <xdr:colOff>165100</xdr:colOff>
      <xdr:row>37</xdr:row>
      <xdr:rowOff>44920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28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36047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37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114701</xdr:rowOff>
    </xdr:from>
    <xdr:to>
      <xdr:col>72</xdr:col>
      <xdr:colOff>38100</xdr:colOff>
      <xdr:row>37</xdr:row>
      <xdr:rowOff>44851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28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35978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37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117437</xdr:rowOff>
    </xdr:from>
    <xdr:to>
      <xdr:col>67</xdr:col>
      <xdr:colOff>101600</xdr:colOff>
      <xdr:row>37</xdr:row>
      <xdr:rowOff>47587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28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38714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38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125759</xdr:rowOff>
    </xdr:from>
    <xdr:to>
      <xdr:col>85</xdr:col>
      <xdr:colOff>127000</xdr:colOff>
      <xdr:row>58</xdr:row>
      <xdr:rowOff>750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726959"/>
          <a:ext cx="838200" cy="21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125759</xdr:rowOff>
    </xdr:from>
    <xdr:to>
      <xdr:col>81</xdr:col>
      <xdr:colOff>50800</xdr:colOff>
      <xdr:row>57</xdr:row>
      <xdr:rowOff>168272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726959"/>
          <a:ext cx="889000" cy="21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32080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0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142880</xdr:rowOff>
    </xdr:from>
    <xdr:to>
      <xdr:col>76</xdr:col>
      <xdr:colOff>114300</xdr:colOff>
      <xdr:row>57</xdr:row>
      <xdr:rowOff>168272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401180"/>
          <a:ext cx="889000" cy="53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142880</xdr:rowOff>
    </xdr:from>
    <xdr:to>
      <xdr:col>71</xdr:col>
      <xdr:colOff>177800</xdr:colOff>
      <xdr:row>57</xdr:row>
      <xdr:rowOff>139909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401180"/>
          <a:ext cx="889000" cy="51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104899</xdr:rowOff>
    </xdr:from>
    <xdr:to>
      <xdr:col>67</xdr:col>
      <xdr:colOff>101600</xdr:colOff>
      <xdr:row>57</xdr:row>
      <xdr:rowOff>35049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0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51576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481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121400</xdr:rowOff>
    </xdr:from>
    <xdr:to>
      <xdr:col>85</xdr:col>
      <xdr:colOff>177800</xdr:colOff>
      <xdr:row>58</xdr:row>
      <xdr:rowOff>51550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9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36327</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74959</xdr:rowOff>
    </xdr:from>
    <xdr:to>
      <xdr:col>81</xdr:col>
      <xdr:colOff>101600</xdr:colOff>
      <xdr:row>57</xdr:row>
      <xdr:rowOff>5109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7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21636</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451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117472</xdr:rowOff>
    </xdr:from>
    <xdr:to>
      <xdr:col>76</xdr:col>
      <xdr:colOff>165100</xdr:colOff>
      <xdr:row>58</xdr:row>
      <xdr:rowOff>47622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9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38749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8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92080</xdr:rowOff>
    </xdr:from>
    <xdr:to>
      <xdr:col>72</xdr:col>
      <xdr:colOff>38100</xdr:colOff>
      <xdr:row>55</xdr:row>
      <xdr:rowOff>22230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35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38757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125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89109</xdr:rowOff>
    </xdr:from>
    <xdr:to>
      <xdr:col>67</xdr:col>
      <xdr:colOff>101600</xdr:colOff>
      <xdr:row>58</xdr:row>
      <xdr:rowOff>19259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6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10386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95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152247</xdr:rowOff>
    </xdr:from>
    <xdr:to>
      <xdr:col>85</xdr:col>
      <xdr:colOff>127000</xdr:colOff>
      <xdr:row>79</xdr:row>
      <xdr:rowOff>5935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25347"/>
          <a:ext cx="838200" cy="2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16280</xdr:rowOff>
    </xdr:from>
    <xdr:to>
      <xdr:col>81</xdr:col>
      <xdr:colOff>50800</xdr:colOff>
      <xdr:row>79</xdr:row>
      <xdr:rowOff>5935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389380"/>
          <a:ext cx="889000" cy="16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16280</xdr:rowOff>
    </xdr:from>
    <xdr:to>
      <xdr:col>76</xdr:col>
      <xdr:colOff>114300</xdr:colOff>
      <xdr:row>78</xdr:row>
      <xdr:rowOff>162221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389380"/>
          <a:ext cx="889000" cy="14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132805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0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162221</xdr:rowOff>
    </xdr:from>
    <xdr:to>
      <xdr:col>71</xdr:col>
      <xdr:colOff>177800</xdr:colOff>
      <xdr:row>79</xdr:row>
      <xdr:rowOff>15078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535321"/>
          <a:ext cx="889000" cy="2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75237</xdr:rowOff>
    </xdr:from>
    <xdr:to>
      <xdr:col>67</xdr:col>
      <xdr:colOff>101600</xdr:colOff>
      <xdr:row>79</xdr:row>
      <xdr:rowOff>5387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21914</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2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101447</xdr:rowOff>
    </xdr:from>
    <xdr:to>
      <xdr:col>85</xdr:col>
      <xdr:colOff>177800</xdr:colOff>
      <xdr:row>79</xdr:row>
      <xdr:rowOff>31597</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19867</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9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126585</xdr:rowOff>
    </xdr:from>
    <xdr:to>
      <xdr:col>81</xdr:col>
      <xdr:colOff>101600</xdr:colOff>
      <xdr:row>79</xdr:row>
      <xdr:rowOff>56735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47862</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59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136930</xdr:rowOff>
    </xdr:from>
    <xdr:to>
      <xdr:col>76</xdr:col>
      <xdr:colOff>165100</xdr:colOff>
      <xdr:row>78</xdr:row>
      <xdr:rowOff>67080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3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83607</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11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111421</xdr:rowOff>
    </xdr:from>
    <xdr:to>
      <xdr:col>72</xdr:col>
      <xdr:colOff>38100</xdr:colOff>
      <xdr:row>79</xdr:row>
      <xdr:rowOff>41571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8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32698</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57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135728</xdr:rowOff>
    </xdr:from>
    <xdr:to>
      <xdr:col>67</xdr:col>
      <xdr:colOff>101600</xdr:colOff>
      <xdr:row>79</xdr:row>
      <xdr:rowOff>65878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57005</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6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126724</xdr:rowOff>
    </xdr:from>
    <xdr:to>
      <xdr:col>85</xdr:col>
      <xdr:colOff>127000</xdr:colOff>
      <xdr:row>98</xdr:row>
      <xdr:rowOff>130544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928824"/>
          <a:ext cx="838200" cy="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116228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3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123996</xdr:rowOff>
    </xdr:from>
    <xdr:to>
      <xdr:col>81</xdr:col>
      <xdr:colOff>50800</xdr:colOff>
      <xdr:row>98</xdr:row>
      <xdr:rowOff>126724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926096"/>
          <a:ext cx="889000" cy="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28858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31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122971</xdr:rowOff>
    </xdr:from>
    <xdr:to>
      <xdr:col>76</xdr:col>
      <xdr:colOff>114300</xdr:colOff>
      <xdr:row>98</xdr:row>
      <xdr:rowOff>123996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925071"/>
          <a:ext cx="889000" cy="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86372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37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122879</xdr:rowOff>
    </xdr:from>
    <xdr:to>
      <xdr:col>71</xdr:col>
      <xdr:colOff>177800</xdr:colOff>
      <xdr:row>98</xdr:row>
      <xdr:rowOff>122971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814300" y="16924979"/>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88548</xdr:rowOff>
    </xdr:from>
    <xdr:to>
      <xdr:col>67</xdr:col>
      <xdr:colOff>101600</xdr:colOff>
      <xdr:row>97</xdr:row>
      <xdr:rowOff>18698</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54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35225</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32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79744</xdr:rowOff>
    </xdr:from>
    <xdr:to>
      <xdr:col>85</xdr:col>
      <xdr:colOff>177800</xdr:colOff>
      <xdr:row>99</xdr:row>
      <xdr:rowOff>9894</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88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166121</xdr:rowOff>
    </xdr:from>
    <xdr:ext cx="469744"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79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75924</xdr:rowOff>
    </xdr:from>
    <xdr:to>
      <xdr:col>81</xdr:col>
      <xdr:colOff>101600</xdr:colOff>
      <xdr:row>99</xdr:row>
      <xdr:rowOff>6074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87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168651</xdr:rowOff>
    </xdr:from>
    <xdr:ext cx="469744"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46428" y="16970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73196</xdr:rowOff>
    </xdr:from>
    <xdr:to>
      <xdr:col>76</xdr:col>
      <xdr:colOff>165100</xdr:colOff>
      <xdr:row>99</xdr:row>
      <xdr:rowOff>3346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87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165923</xdr:rowOff>
    </xdr:from>
    <xdr:ext cx="469744"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57428" y="1696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72171</xdr:rowOff>
    </xdr:from>
    <xdr:to>
      <xdr:col>72</xdr:col>
      <xdr:colOff>38100</xdr:colOff>
      <xdr:row>99</xdr:row>
      <xdr:rowOff>2321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87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164898</xdr:rowOff>
    </xdr:from>
    <xdr:ext cx="469744"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68428" y="1696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72079</xdr:rowOff>
    </xdr:from>
    <xdr:to>
      <xdr:col>67</xdr:col>
      <xdr:colOff>101600</xdr:colOff>
      <xdr:row>99</xdr:row>
      <xdr:rowOff>2229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87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164806</xdr:rowOff>
    </xdr:from>
    <xdr:ext cx="469744"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79428" y="16966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67755</xdr:rowOff>
    </xdr:from>
    <xdr:to>
      <xdr:col>98</xdr:col>
      <xdr:colOff>38100</xdr:colOff>
      <xdr:row>38</xdr:row>
      <xdr:rowOff>169355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58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14431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358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総務費住民一人当たりのコストは、東京電力損害賠償金の基金積立等の減により、前年度から</a:t>
          </a:r>
          <a:r>
            <a:rPr kumimoji="1" lang="en-US" altLang="ja-JP" sz="1300">
              <a:latin typeface="ＭＳ Ｐゴシック" panose="020B0600070205080204" pitchFamily="50" charset="-128"/>
              <a:ea typeface="ＭＳ Ｐゴシック" panose="020B0600070205080204" pitchFamily="50" charset="-128"/>
            </a:rPr>
            <a:t>199,365</a:t>
          </a:r>
          <a:r>
            <a:rPr kumimoji="1" lang="ja-JP" altLang="en-US" sz="1300">
              <a:latin typeface="ＭＳ Ｐゴシック" panose="020B0600070205080204" pitchFamily="50" charset="-128"/>
              <a:ea typeface="ＭＳ Ｐゴシック" panose="020B0600070205080204" pitchFamily="50" charset="-128"/>
            </a:rPr>
            <a:t>円の減額となった。また、類似団体平均を</a:t>
          </a:r>
          <a:r>
            <a:rPr kumimoji="1" lang="en-US" altLang="ja-JP" sz="1300">
              <a:latin typeface="ＭＳ Ｐゴシック" panose="020B0600070205080204" pitchFamily="50" charset="-128"/>
              <a:ea typeface="ＭＳ Ｐゴシック" panose="020B0600070205080204" pitchFamily="50" charset="-128"/>
            </a:rPr>
            <a:t>21,493</a:t>
          </a:r>
          <a:r>
            <a:rPr kumimoji="1" lang="ja-JP" altLang="en-US" sz="1300">
              <a:latin typeface="ＭＳ Ｐゴシック" panose="020B0600070205080204" pitchFamily="50" charset="-128"/>
              <a:ea typeface="ＭＳ Ｐゴシック" panose="020B0600070205080204" pitchFamily="50" charset="-128"/>
            </a:rPr>
            <a:t>円上回った。</a:t>
          </a:r>
        </a:p>
        <a:p>
          <a:r>
            <a:rPr kumimoji="1" lang="ja-JP" altLang="en-US" sz="1300">
              <a:latin typeface="ＭＳ Ｐゴシック" panose="020B0600070205080204" pitchFamily="50" charset="-128"/>
              <a:ea typeface="ＭＳ Ｐゴシック" panose="020B0600070205080204" pitchFamily="50" charset="-128"/>
            </a:rPr>
            <a:t>民生費住民一人当たりのコストは、子育て世帯定住促進事業費の増により、前年度と比較して</a:t>
          </a:r>
          <a:r>
            <a:rPr kumimoji="1" lang="en-US" altLang="ja-JP" sz="1300">
              <a:latin typeface="ＭＳ Ｐゴシック" panose="020B0600070205080204" pitchFamily="50" charset="-128"/>
              <a:ea typeface="ＭＳ Ｐゴシック" panose="020B0600070205080204" pitchFamily="50" charset="-128"/>
            </a:rPr>
            <a:t>1,577</a:t>
          </a:r>
          <a:r>
            <a:rPr kumimoji="1" lang="ja-JP" altLang="en-US" sz="1300">
              <a:latin typeface="ＭＳ Ｐゴシック" panose="020B0600070205080204" pitchFamily="50" charset="-128"/>
              <a:ea typeface="ＭＳ Ｐゴシック" panose="020B0600070205080204" pitchFamily="50" charset="-128"/>
            </a:rPr>
            <a:t>円の増額となった。また、類似団体平均を</a:t>
          </a:r>
          <a:r>
            <a:rPr kumimoji="1" lang="en-US" altLang="ja-JP" sz="1300">
              <a:latin typeface="ＭＳ Ｐゴシック" panose="020B0600070205080204" pitchFamily="50" charset="-128"/>
              <a:ea typeface="ＭＳ Ｐゴシック" panose="020B0600070205080204" pitchFamily="50" charset="-128"/>
            </a:rPr>
            <a:t>64,393</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衛生費住民一人当たりのコストは、焼却施設更新改良工事に係る一部事務組合への負担金増により、前年度より</a:t>
          </a:r>
          <a:r>
            <a:rPr kumimoji="1" lang="en-US" altLang="ja-JP" sz="1300">
              <a:latin typeface="ＭＳ Ｐゴシック" panose="020B0600070205080204" pitchFamily="50" charset="-128"/>
              <a:ea typeface="ＭＳ Ｐゴシック" panose="020B0600070205080204" pitchFamily="50" charset="-128"/>
            </a:rPr>
            <a:t>38,580</a:t>
          </a:r>
          <a:r>
            <a:rPr kumimoji="1" lang="ja-JP" altLang="en-US" sz="1300">
              <a:latin typeface="ＭＳ Ｐゴシック" panose="020B0600070205080204" pitchFamily="50" charset="-128"/>
              <a:ea typeface="ＭＳ Ｐゴシック" panose="020B0600070205080204" pitchFamily="50" charset="-128"/>
            </a:rPr>
            <a:t>円の増額となり、類似団体平均を</a:t>
          </a:r>
          <a:r>
            <a:rPr kumimoji="1" lang="en-US" altLang="ja-JP" sz="1300">
              <a:latin typeface="ＭＳ Ｐゴシック" panose="020B0600070205080204" pitchFamily="50" charset="-128"/>
              <a:ea typeface="ＭＳ Ｐゴシック" panose="020B0600070205080204" pitchFamily="50" charset="-128"/>
            </a:rPr>
            <a:t>8,407</a:t>
          </a:r>
          <a:r>
            <a:rPr kumimoji="1" lang="ja-JP" altLang="en-US" sz="1300">
              <a:latin typeface="ＭＳ Ｐゴシック" panose="020B0600070205080204" pitchFamily="50" charset="-128"/>
              <a:ea typeface="ＭＳ Ｐゴシック" panose="020B0600070205080204" pitchFamily="50" charset="-128"/>
            </a:rPr>
            <a:t>円上回った。</a:t>
          </a:r>
        </a:p>
        <a:p>
          <a:r>
            <a:rPr kumimoji="1" lang="ja-JP" altLang="en-US" sz="1300">
              <a:latin typeface="ＭＳ Ｐゴシック" panose="020B0600070205080204" pitchFamily="50" charset="-128"/>
              <a:ea typeface="ＭＳ Ｐゴシック" panose="020B0600070205080204" pitchFamily="50" charset="-128"/>
            </a:rPr>
            <a:t>農林水産業費一人当たりのコストは、野菜集出荷施設整備完了により、前年度と比較して</a:t>
          </a:r>
          <a:r>
            <a:rPr kumimoji="1" lang="en-US" altLang="ja-JP" sz="1300">
              <a:latin typeface="ＭＳ Ｐゴシック" panose="020B0600070205080204" pitchFamily="50" charset="-128"/>
              <a:ea typeface="ＭＳ Ｐゴシック" panose="020B0600070205080204" pitchFamily="50" charset="-128"/>
            </a:rPr>
            <a:t>132,498</a:t>
          </a:r>
          <a:r>
            <a:rPr kumimoji="1" lang="ja-JP" altLang="en-US" sz="1300">
              <a:latin typeface="ＭＳ Ｐゴシック" panose="020B0600070205080204" pitchFamily="50" charset="-128"/>
              <a:ea typeface="ＭＳ Ｐゴシック" panose="020B0600070205080204" pitchFamily="50" charset="-128"/>
            </a:rPr>
            <a:t>円の減額となった。また、類似団体平均を</a:t>
          </a:r>
          <a:r>
            <a:rPr kumimoji="1" lang="en-US" altLang="ja-JP" sz="1300">
              <a:latin typeface="ＭＳ Ｐゴシック" panose="020B0600070205080204" pitchFamily="50" charset="-128"/>
              <a:ea typeface="ＭＳ Ｐゴシック" panose="020B0600070205080204" pitchFamily="50" charset="-128"/>
            </a:rPr>
            <a:t>75,993</a:t>
          </a:r>
          <a:r>
            <a:rPr kumimoji="1" lang="ja-JP" altLang="en-US" sz="1300">
              <a:latin typeface="ＭＳ Ｐゴシック" panose="020B0600070205080204" pitchFamily="50" charset="-128"/>
              <a:ea typeface="ＭＳ Ｐゴシック" panose="020B0600070205080204" pitchFamily="50" charset="-128"/>
            </a:rPr>
            <a:t>円上回った。</a:t>
          </a:r>
        </a:p>
        <a:p>
          <a:r>
            <a:rPr kumimoji="1" lang="ja-JP" altLang="en-US" sz="1300">
              <a:latin typeface="ＭＳ Ｐゴシック" panose="020B0600070205080204" pitchFamily="50" charset="-128"/>
              <a:ea typeface="ＭＳ Ｐゴシック" panose="020B0600070205080204" pitchFamily="50" charset="-128"/>
            </a:rPr>
            <a:t>商工費住民一人当たりのコストは、第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産業団地（仮称</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整備のための実施設計等により、前年度から</a:t>
          </a:r>
          <a:r>
            <a:rPr kumimoji="1" lang="en-US" altLang="ja-JP" sz="1300">
              <a:latin typeface="ＭＳ Ｐゴシック" panose="020B0600070205080204" pitchFamily="50" charset="-128"/>
              <a:ea typeface="ＭＳ Ｐゴシック" panose="020B0600070205080204" pitchFamily="50" charset="-128"/>
            </a:rPr>
            <a:t>19,105</a:t>
          </a:r>
          <a:r>
            <a:rPr kumimoji="1" lang="ja-JP" altLang="en-US" sz="1300">
              <a:latin typeface="ＭＳ Ｐゴシック" panose="020B0600070205080204" pitchFamily="50" charset="-128"/>
              <a:ea typeface="ＭＳ Ｐゴシック" panose="020B0600070205080204" pitchFamily="50" charset="-128"/>
            </a:rPr>
            <a:t>円の増額となった。また、類似団体平均を</a:t>
          </a:r>
          <a:r>
            <a:rPr kumimoji="1" lang="en-US" altLang="ja-JP" sz="1300">
              <a:latin typeface="ＭＳ Ｐゴシック" panose="020B0600070205080204" pitchFamily="50" charset="-128"/>
              <a:ea typeface="ＭＳ Ｐゴシック" panose="020B0600070205080204" pitchFamily="50" charset="-128"/>
            </a:rPr>
            <a:t>14,237</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教育費住民一人当たりのコストは、放課後児童クラブ整備や体育施設改修工事の完了により、前年度と比較して</a:t>
          </a:r>
          <a:r>
            <a:rPr kumimoji="1" lang="en-US" altLang="ja-JP" sz="1300">
              <a:latin typeface="ＭＳ Ｐゴシック" panose="020B0600070205080204" pitchFamily="50" charset="-128"/>
              <a:ea typeface="ＭＳ Ｐゴシック" panose="020B0600070205080204" pitchFamily="50" charset="-128"/>
            </a:rPr>
            <a:t>66,721</a:t>
          </a:r>
          <a:r>
            <a:rPr kumimoji="1" lang="ja-JP" altLang="en-US" sz="1300">
              <a:latin typeface="ＭＳ Ｐゴシック" panose="020B0600070205080204" pitchFamily="50" charset="-128"/>
              <a:ea typeface="ＭＳ Ｐゴシック" panose="020B0600070205080204" pitchFamily="50" charset="-128"/>
            </a:rPr>
            <a:t>円の減額となった。また、類似団体平均を</a:t>
          </a:r>
          <a:r>
            <a:rPr kumimoji="1" lang="en-US" altLang="ja-JP" sz="1300">
              <a:latin typeface="ＭＳ Ｐゴシック" panose="020B0600070205080204" pitchFamily="50" charset="-128"/>
              <a:ea typeface="ＭＳ Ｐゴシック" panose="020B0600070205080204" pitchFamily="50" charset="-128"/>
            </a:rPr>
            <a:t>66,131</a:t>
          </a:r>
          <a:r>
            <a:rPr kumimoji="1" lang="ja-JP" altLang="en-US" sz="1300">
              <a:latin typeface="ＭＳ Ｐゴシック" panose="020B0600070205080204" pitchFamily="50" charset="-128"/>
              <a:ea typeface="ＭＳ Ｐゴシック" panose="020B0600070205080204" pitchFamily="50" charset="-128"/>
            </a:rPr>
            <a:t>円下回った。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福島県富岡町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実質収支額の標準財政規模比については、財政調整基金の取崩しや、適切な補助財源の確保などにより実質収支は黒字になっている。</a:t>
          </a:r>
        </a:p>
        <a:p>
          <a:r>
            <a:rPr kumimoji="1" lang="ja-JP" altLang="en-US" sz="1200">
              <a:latin typeface="ＭＳ ゴシック" pitchFamily="49" charset="-128"/>
              <a:ea typeface="ＭＳ ゴシック" pitchFamily="49" charset="-128"/>
            </a:rPr>
            <a:t>　前年度と比較すると、実質収支額は</a:t>
          </a:r>
          <a:r>
            <a:rPr kumimoji="1" lang="en-US" altLang="ja-JP" sz="1200">
              <a:latin typeface="ＭＳ ゴシック" pitchFamily="49" charset="-128"/>
              <a:ea typeface="ＭＳ ゴシック" pitchFamily="49" charset="-128"/>
            </a:rPr>
            <a:t>94,097</a:t>
          </a:r>
          <a:r>
            <a:rPr kumimoji="1" lang="ja-JP" altLang="en-US" sz="1200">
              <a:latin typeface="ＭＳ ゴシック" pitchFamily="49" charset="-128"/>
              <a:ea typeface="ＭＳ ゴシック" pitchFamily="49" charset="-128"/>
            </a:rPr>
            <a:t>千円減少し、実質単年度収支は土地改良区への滝川ダム建設事業地元負担分にかかる借入金一括償還のための補助金増加により、財政調整基金取崩が増加したことにより、前年度から</a:t>
          </a:r>
          <a:r>
            <a:rPr kumimoji="1" lang="en-US" altLang="ja-JP" sz="1200">
              <a:latin typeface="ＭＳ ゴシック" pitchFamily="49" charset="-128"/>
              <a:ea typeface="ＭＳ ゴシック" pitchFamily="49" charset="-128"/>
            </a:rPr>
            <a:t>908,456</a:t>
          </a:r>
          <a:r>
            <a:rPr kumimoji="1" lang="ja-JP" altLang="en-US" sz="1200">
              <a:latin typeface="ＭＳ ゴシック" pitchFamily="49" charset="-128"/>
              <a:ea typeface="ＭＳ ゴシック" pitchFamily="49" charset="-128"/>
            </a:rPr>
            <a:t>千円の減となったことで、標準財政規模比で</a:t>
          </a:r>
          <a:r>
            <a:rPr kumimoji="1" lang="en-US" altLang="ja-JP" sz="1200">
              <a:latin typeface="ＭＳ ゴシック" pitchFamily="49" charset="-128"/>
              <a:ea typeface="ＭＳ ゴシック" pitchFamily="49" charset="-128"/>
            </a:rPr>
            <a:t>20.64%</a:t>
          </a:r>
          <a:r>
            <a:rPr kumimoji="1" lang="ja-JP" altLang="en-US" sz="1200">
              <a:latin typeface="ＭＳ ゴシック" pitchFamily="49" charset="-128"/>
              <a:ea typeface="ＭＳ ゴシック" pitchFamily="49" charset="-128"/>
            </a:rPr>
            <a:t>減となった。単年度収支の赤字が続いているが、今後は公共施設の適切な維持管理等により、経常支出の縮減を目指しつつ、財政調整基金については一定金額の確保ができるよう適切な基金管理に努める。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福島県富岡町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赤字額はなし。今後も厳しい歳入状況や東日本大震災及び原子力発電所事故からの復旧・復興に向けた行政課題への対応を行いながらも、限られた財源の重点的かつ効率的な執行に努め、健全な財政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福島県富岡町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新規起債抑制により、一般会計、特別会計ともに元利償還金は毎年逓減している。併せて、公営企業債の元利償還金に対する繰入金についても逓減している。今後は普通交付税措置のある場合を除いて、新発債の抑制により現状が続く見込みである。事業の精査と投資的経費の抑制に努めて更なる財政健全化を目指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減債基金積立額のうち、満期一括償還地方債のための償還の財源なし。</a:t>
          </a:r>
          <a:endParaRPr kumimoji="1" lang="en-US" altLang="ja-JP"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福島県富岡町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のうち地方債現在高については、新規借入の抑制により着実に逓減している。歳計剰余金の基金への積立て及び適切な財源確保により、基金の取崩しを必要最低限にしていることにより、一定以上の基金を維持しており、充当可能財源等が将来負担額を上回り、将来負担額の分子は、▲</a:t>
          </a:r>
          <a:r>
            <a:rPr kumimoji="1" lang="en-US" altLang="ja-JP" sz="1400">
              <a:latin typeface="ＭＳ ゴシック" pitchFamily="49" charset="-128"/>
              <a:ea typeface="ＭＳ ゴシック" pitchFamily="49" charset="-128"/>
            </a:rPr>
            <a:t>14,830</a:t>
          </a:r>
          <a:r>
            <a:rPr kumimoji="1" lang="ja-JP" altLang="en-US" sz="1400">
              <a:latin typeface="ＭＳ ゴシック" pitchFamily="49" charset="-128"/>
              <a:ea typeface="ＭＳ ゴシック" pitchFamily="49" charset="-128"/>
            </a:rPr>
            <a:t>百万円となった。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福島県富岡町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国庫支出金や各種特定目的基金等での財源確保及び財源調整を行った上で、土地改良区への滝川ダム建設事業地元負担分にかかる借入金一括償還のための補助金増加等もあり、積立金を差し引いた取崩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百万円と一時的に増加した。令和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年度からの「実質収支額のうち地方自治法第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の規定による基金繰入額」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百万円を合わせると残高は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その他特定目的基金は、焼却施設更新改良工事に係る一部事務組合への負担金のための取崩しや、経常的支出等への充当による取崩しがあったものの、廃炉交付金の公共施設維持運営基金への積立て、第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産業団地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仮称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整備にかかる福島再生加速化交付金基金への積立て等の基金積立額が取崩し額を上回ったため、基金高は前年度と比較して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東日本大震災及び原子力発電所事故からの復旧・復興事業により、町の予算規模は東日本大震災以前と比較して約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倍の規模で推移している。大半を占める復旧・復興事業の財源は国庫支出金等の補助金や震災復興特別交付税が財源となっているが、これらの財源措置がいつまで続くかは不透明である。また、警戒区域設定に伴う全町避難があったことで、今後の税収の推移は未知数であることから、将来の町の行政運営において、財政調整基金等の比較的自由度の高い基金は重要な財源となる。よって、今後も適切な財源の確保に加え、歳出の精査等による必要最低限の基金の取崩しの継続など、長期間を見据えた効率的な基金運営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・町勢振興基金　　　　　　　　　　　　　　　　　　　　　：　町の町勢振興及び町民の福利の増進を図るための事業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・特定廃棄物埋立処分事業地域振興交付金基金　　　　　　　：　福島県内において生じた特定廃棄物の埋立処分事業の実施に伴う影響を緩和する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ために必要な風評被害対策及び地域振興等に係る事業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・公共用施設維持運営基金　　　　　　　　　　　　　　　　：　経常的な施設の維持運営に要する事業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・公共用施設整備基金　　　　　　　　　　　　　　　　　　：　公共用施設整備に必要な事業に要する経費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・福島再生加速化交付金基金　　　　　　　　　　　　　　　：　福島再生加速化交付金事業の実施に要する資金の積立て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焼却施設更新改良工事に係る一部事務組合への負担金のための取崩しや、経常的支出等への充当による取崩しがあったものの、廃炉交付金の公共施設維持運営基金への積立て、第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産業団地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仮称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整備にかかる福島再生加速化交付金基金への積立て等の基金積立額が取崩し額を上回ったため、基金高は前年度と比較して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町勢振興基金、特定廃棄物埋立処分事業地域振興交付金基金に関しては、町単独で行う風評被害対策や地域振興に係る事業に随時充当していく。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その他の特定目的基金については、基金の使用目的に即した事業に充当することで、行政の効率的な運営や町の活性化につなげていく。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国庫支出金や各種特定目的基金等での財源確保及び財源調整を行った上で、土地改良区への滝川ダム建設事業地元負担分にかかる借入金一括償還のための補助金増加等もあり、積立金を差し引いた取崩し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百万円と一時的に増加した。令和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年度からの「実質収支額のうち地方自治法第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の規定による基金繰入額」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百万円を合わせると残高は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その他特定目的基金は、焼却施設更新改良工事に係る一部事務組合への負担金のための取崩しや、経常的支出等への充当による取崩しがあったものの、廃炉交付金の公共施設維持運営基金への積立や、第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産業団地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仮称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整備にかかる福島再生加速化交付金への積立等の基金積立額が取崩し額を上回ったため、基金高は前年度と比較して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主財源の大幅な増収が見込まれない現状に対して、新規施設の運営開始に伴う維持管理費等の経常経費の増加が見込まれる。特定目的基金と並行して財政調整基金を計画的に活用することで、効率的な行政運営に努める。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年度を最後に取崩しを行っていないため、増減は預金利子の増のみであり、近年は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百万円で推移している。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会計及び公営企業債の元利償還金は、減債基金を取崩すことなくその年度の一般財源で償還している。財政健全化のために交付税措置がある場合を除いては新規借入を抑制しているため、今後も当面の間は取崩す予定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41F1328-C8EE-4221-B88F-2A7FFBDC62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2B25BB2-D5CF-441B-B5C0-BDA15945C3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B2005F4-B8A0-4EBE-8895-B10830C2114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CFB8EF5-A757-4AEB-BE7B-FABD4756863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0887729-B109-4A97-8739-D9DC0ADA844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69ADCB9-FF23-4A0B-A362-1AF6B25E0A8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1B0415A-B521-48A6-A67E-D467DA1C379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1D34568-A764-4EE2-883F-7A4C5AA5E42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109C429-7912-44BA-9E4B-5E35A067FA5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9438407-2201-4501-86F2-0C7886F8BAF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56BDF29-A6A9-48DD-94A1-3838C53922B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0DA7FAA-66B9-4D0D-9608-D5629DF8ED0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10B9431-9020-4A5C-9C9A-B53BB57F312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F4009D3-6B29-43C4-98E1-5D71F3EE49C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24811CB-B05F-4EB0-8BA8-E9406106474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16EA8F5-F79F-4DE2-9C13-85D3D5C5128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福島県富岡町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860CEAE-DFB7-46F9-815E-E0767FD923C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EE53783-7640-435C-B4EE-47EBB157CEA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890EA30-D030-49F4-8AC3-3F645D96403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58201B9-C580-4980-B61C-02B76680E5F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605918F-57A5-47C7-B2D7-2E26B87AC7F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F160AD6-D4EF-4A63-90DA-66B05A5B342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11,176
68.39
15,118,531
13,885,595
513,704
4,350,585
370,474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EADC262-3F12-4841-A2E4-1F3BF10563F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A929ECC-447C-45E9-834E-7302F7D3D5B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13ECACB-F4E2-4D1F-A164-BB47E624F71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AB46AEE-574F-4B07-9200-62D5F820C0C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26525B7-1535-4DCA-AD2A-0C3828218D9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36CA358-146B-4718-941E-73CC8246ACA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7D9C954-4331-4699-BE20-4C5C2BBB35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D1BEFCC-6A9F-4692-B3C8-2E4F58D78C3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02FDD05-5BEB-4102-A6D0-487650A847E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9919BEE-186A-4D01-A872-7C121402CFF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87F5031-5EF1-49F3-91EE-9CD20C4020D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B1A5364-E26D-4185-A563-E118557CABA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CFD1ED8-7E16-4F44-A48A-3266F2D7E8E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70056CD-F6B7-4DF3-A817-A9E81A9D420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21DD0E1-6F1D-4F70-A2C8-1DF4CD06D10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FB93867-FAD4-4116-B866-DA20B83AC12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A95F98F-A688-4B7D-B33F-23CE5016277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9704BA9-3B33-4D4D-ADD4-A2276BF00D1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C89E458-4823-4B24-B4C2-1F638FE3290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695117C-210C-4864-AAE2-CC64C2ED168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6AE72D8-09A2-4AD5-802C-ABA1A7C2F0C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5E99124-2E9A-4341-8D24-B010DC61B3A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0C49EA0-A4F1-490A-90D3-87C0528E6F7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4FDF49C-ABDD-42F2-88DE-EDE851C8E35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BA0BEC1-265C-46D0-8DDF-4B07BCA613D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C3E3D2B-7DB8-4D15-88D2-BC9FD661494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88D2F06-E58C-45E0-A72E-77BE66B0AFD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AD2EEB5-4243-4B56-A1B7-DB845AC1587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3F57043-D30A-41AD-BA32-1C96CBFEA16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F1EA6C5-786D-45B8-9ECB-6707EFCA5DD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1962BC5-07EE-41F5-83CE-BD6D5C5A685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98D4121-2479-48C8-9388-4B529BFAE3C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578382E-676D-4EF3-BC3B-F4F4204021F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ED4E573-A9FB-47B2-B4BB-DA674E91B76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207A511-FC34-4E74-B0AD-EF95FB781ED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年度に完成した野菜集出荷施設をはじめとして、復興に係る新規施設の減価償却率が低いこと等から類似団体平均を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下回っている。今後も公共施設等総合管理計画の基本方針に基づき老朽化した施設の統廃合の検討、更新・補修など適切な維持管理に努めていく。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700DADD-7CF7-493E-9D9A-D704152FD10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48D342F-7283-4866-B18C-63D1F9877A8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B366FED-AED9-4961-8422-D16960ECA23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CC9347A-EE08-47DB-AD22-47021DC8A1CD}"/>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524A94A-D548-4AE8-9C7A-0920D36417A4}"/>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C095116-A037-4D4D-A10B-F2F4B8C535E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9CA44B9-40B5-42B9-9131-904F28B9A676}"/>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865A11A-C813-4E75-AC5C-45A6AAFED57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16B2BF9-BF7F-46DA-91FE-5E101CA1C42D}"/>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AEC8286-ABEE-4B0B-A056-A519BB01C9B8}"/>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F74A3DB5-6AFD-4CC1-95BC-19EE876F1B0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395D9C5-C88C-4CD7-A912-E5C48586A948}"/>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639108C-7AB4-4C11-B5BE-3105F1AF84E5}"/>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2ADDB711-4E1E-4999-B679-26873243C8E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047D2B4-C758-41C7-BD12-F6EB434C549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6F7DE54-7F25-4B42-BAD7-1715ABCEFB0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20DA665-6FEC-455C-9270-D3139684C09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9518362-4309-4910-B834-3909D3174D0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EC3E7963-7313-49AE-BDB8-B1B16DB0053A}"/>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5844B033-8137-4AFF-8E7B-DAA793AC7DA7}"/>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3D95C8B2-8D5F-486D-9CC2-A8934136E562}"/>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1404F7DA-FF2A-46B8-8937-E48A52726997}"/>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731DEB61-77E0-47E4-87B7-F12890DDFF61}"/>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2" name="有形固定資産減価償却率平均値テキスト">
          <a:extLst>
            <a:ext uri="{FF2B5EF4-FFF2-40B4-BE49-F238E27FC236}">
              <a16:creationId xmlns:a16="http://schemas.microsoft.com/office/drawing/2014/main" id="{1D4AB37C-61AD-4F5A-A5EF-C9297277DE98}"/>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6E488BBB-E284-4467-8337-3117525F60E9}"/>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E1120B42-8780-4A24-B88E-99D02EE44AEF}"/>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A2A523F1-A953-49DB-B071-9148C30047F3}"/>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D26B2317-EFA2-42F5-9DA9-51B2B3446B59}"/>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8A2E3D80-4A39-48B1-8E6C-9D1B403D4135}"/>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91F02C1-2EEE-4BF9-AE46-4C259963A8A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4198498-C126-439C-A719-DC176072061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0E24CD5-D90F-4691-B398-F22A82A3565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AE4E8D7E-882C-4C50-BE30-C43F2D25A34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39AA2EE-0BB5-4FCB-B41A-44DA8620945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62321</xdr:rowOff>
    </xdr:from>
    <xdr:to>
      <xdr:col>23</xdr:col>
      <xdr:colOff>136525</xdr:colOff>
      <xdr:row>29</xdr:row>
      <xdr:rowOff>163921</xdr:rowOff>
    </xdr:to>
    <xdr:sp macro="" textlink="">
      <xdr:nvSpPr>
        <xdr:cNvPr id="93" name="楕円 92">
          <a:extLst>
            <a:ext uri="{FF2B5EF4-FFF2-40B4-BE49-F238E27FC236}">
              <a16:creationId xmlns:a16="http://schemas.microsoft.com/office/drawing/2014/main" id="{F01381FD-F558-4267-809C-3C311C83E285}"/>
            </a:ext>
          </a:extLst>
        </xdr:cNvPr>
        <xdr:cNvSpPr/>
      </xdr:nvSpPr>
      <xdr:spPr>
        <a:xfrm>
          <a:off x="4711700" y="580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85198</xdr:rowOff>
    </xdr:from>
    <xdr:ext cx="405111" cy="259045"/>
    <xdr:sp macro="" textlink="">
      <xdr:nvSpPr>
        <xdr:cNvPr id="94" name="有形固定資産減価償却率該当値テキスト">
          <a:extLst>
            <a:ext uri="{FF2B5EF4-FFF2-40B4-BE49-F238E27FC236}">
              <a16:creationId xmlns:a16="http://schemas.microsoft.com/office/drawing/2014/main" id="{2664BB37-1FAF-4203-B811-EFF410B89C21}"/>
            </a:ext>
          </a:extLst>
        </xdr:cNvPr>
        <xdr:cNvSpPr txBox="1"/>
      </xdr:nvSpPr>
      <xdr:spPr>
        <a:xfrm>
          <a:off x="4813300" y="5657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162832</xdr:rowOff>
    </xdr:from>
    <xdr:to>
      <xdr:col>19</xdr:col>
      <xdr:colOff>187325</xdr:colOff>
      <xdr:row>29</xdr:row>
      <xdr:rowOff>92982</xdr:rowOff>
    </xdr:to>
    <xdr:sp macro="" textlink="">
      <xdr:nvSpPr>
        <xdr:cNvPr id="95" name="楕円 94">
          <a:extLst>
            <a:ext uri="{FF2B5EF4-FFF2-40B4-BE49-F238E27FC236}">
              <a16:creationId xmlns:a16="http://schemas.microsoft.com/office/drawing/2014/main" id="{EF8DD87A-C263-4797-9F6D-3346D88E9E72}"/>
            </a:ext>
          </a:extLst>
        </xdr:cNvPr>
        <xdr:cNvSpPr/>
      </xdr:nvSpPr>
      <xdr:spPr>
        <a:xfrm>
          <a:off x="4000500" y="573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42182</xdr:rowOff>
    </xdr:from>
    <xdr:to>
      <xdr:col>23</xdr:col>
      <xdr:colOff>85725</xdr:colOff>
      <xdr:row>29</xdr:row>
      <xdr:rowOff>113121</xdr:rowOff>
    </xdr:to>
    <xdr:cxnSp macro="">
      <xdr:nvCxnSpPr>
        <xdr:cNvPr id="96" name="直線コネクタ 95">
          <a:extLst>
            <a:ext uri="{FF2B5EF4-FFF2-40B4-BE49-F238E27FC236}">
              <a16:creationId xmlns:a16="http://schemas.microsoft.com/office/drawing/2014/main" id="{76279098-901F-41F3-924D-3832DB9B6A9A}"/>
            </a:ext>
          </a:extLst>
        </xdr:cNvPr>
        <xdr:cNvCxnSpPr/>
      </xdr:nvCxnSpPr>
      <xdr:spPr>
        <a:xfrm>
          <a:off x="4051300" y="5785757"/>
          <a:ext cx="711200" cy="7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150495</xdr:rowOff>
    </xdr:from>
    <xdr:to>
      <xdr:col>15</xdr:col>
      <xdr:colOff>187325</xdr:colOff>
      <xdr:row>29</xdr:row>
      <xdr:rowOff>80645</xdr:rowOff>
    </xdr:to>
    <xdr:sp macro="" textlink="">
      <xdr:nvSpPr>
        <xdr:cNvPr id="97" name="楕円 96">
          <a:extLst>
            <a:ext uri="{FF2B5EF4-FFF2-40B4-BE49-F238E27FC236}">
              <a16:creationId xmlns:a16="http://schemas.microsoft.com/office/drawing/2014/main" id="{6E4DE890-B22F-42E5-A3AF-24D3659C096A}"/>
            </a:ext>
          </a:extLst>
        </xdr:cNvPr>
        <xdr:cNvSpPr/>
      </xdr:nvSpPr>
      <xdr:spPr>
        <a:xfrm>
          <a:off x="3238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29845</xdr:rowOff>
    </xdr:from>
    <xdr:to>
      <xdr:col>19</xdr:col>
      <xdr:colOff>136525</xdr:colOff>
      <xdr:row>29</xdr:row>
      <xdr:rowOff>42182</xdr:rowOff>
    </xdr:to>
    <xdr:cxnSp macro="">
      <xdr:nvCxnSpPr>
        <xdr:cNvPr id="98" name="直線コネクタ 97">
          <a:extLst>
            <a:ext uri="{FF2B5EF4-FFF2-40B4-BE49-F238E27FC236}">
              <a16:creationId xmlns:a16="http://schemas.microsoft.com/office/drawing/2014/main" id="{A9DF5F99-28A2-40AC-A3E2-7B9723B2C73B}"/>
            </a:ext>
          </a:extLst>
        </xdr:cNvPr>
        <xdr:cNvCxnSpPr/>
      </xdr:nvCxnSpPr>
      <xdr:spPr>
        <a:xfrm>
          <a:off x="3289300" y="5773420"/>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165917</xdr:rowOff>
    </xdr:from>
    <xdr:to>
      <xdr:col>11</xdr:col>
      <xdr:colOff>187325</xdr:colOff>
      <xdr:row>29</xdr:row>
      <xdr:rowOff>96067</xdr:rowOff>
    </xdr:to>
    <xdr:sp macro="" textlink="">
      <xdr:nvSpPr>
        <xdr:cNvPr id="99" name="楕円 98">
          <a:extLst>
            <a:ext uri="{FF2B5EF4-FFF2-40B4-BE49-F238E27FC236}">
              <a16:creationId xmlns:a16="http://schemas.microsoft.com/office/drawing/2014/main" id="{5CDFB8FC-9912-4995-A76F-22AF72097CCB}"/>
            </a:ext>
          </a:extLst>
        </xdr:cNvPr>
        <xdr:cNvSpPr/>
      </xdr:nvSpPr>
      <xdr:spPr>
        <a:xfrm>
          <a:off x="2476500" y="57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29845</xdr:rowOff>
    </xdr:from>
    <xdr:to>
      <xdr:col>15</xdr:col>
      <xdr:colOff>136525</xdr:colOff>
      <xdr:row>29</xdr:row>
      <xdr:rowOff>45267</xdr:rowOff>
    </xdr:to>
    <xdr:cxnSp macro="">
      <xdr:nvCxnSpPr>
        <xdr:cNvPr id="100" name="直線コネクタ 99">
          <a:extLst>
            <a:ext uri="{FF2B5EF4-FFF2-40B4-BE49-F238E27FC236}">
              <a16:creationId xmlns:a16="http://schemas.microsoft.com/office/drawing/2014/main" id="{5C0063B3-A1A9-4765-9E19-49146FE08C5D}"/>
            </a:ext>
          </a:extLst>
        </xdr:cNvPr>
        <xdr:cNvCxnSpPr/>
      </xdr:nvCxnSpPr>
      <xdr:spPr>
        <a:xfrm flipV="1">
          <a:off x="2527300" y="5773420"/>
          <a:ext cx="7620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12972</xdr:rowOff>
    </xdr:from>
    <xdr:to>
      <xdr:col>7</xdr:col>
      <xdr:colOff>187325</xdr:colOff>
      <xdr:row>29</xdr:row>
      <xdr:rowOff>114572</xdr:rowOff>
    </xdr:to>
    <xdr:sp macro="" textlink="">
      <xdr:nvSpPr>
        <xdr:cNvPr id="101" name="楕円 100">
          <a:extLst>
            <a:ext uri="{FF2B5EF4-FFF2-40B4-BE49-F238E27FC236}">
              <a16:creationId xmlns:a16="http://schemas.microsoft.com/office/drawing/2014/main" id="{D332F20C-A5DB-45DF-9C8F-9081B605E777}"/>
            </a:ext>
          </a:extLst>
        </xdr:cNvPr>
        <xdr:cNvSpPr/>
      </xdr:nvSpPr>
      <xdr:spPr>
        <a:xfrm>
          <a:off x="1714500" y="575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45267</xdr:rowOff>
    </xdr:from>
    <xdr:to>
      <xdr:col>11</xdr:col>
      <xdr:colOff>136525</xdr:colOff>
      <xdr:row>29</xdr:row>
      <xdr:rowOff>63772</xdr:rowOff>
    </xdr:to>
    <xdr:cxnSp macro="">
      <xdr:nvCxnSpPr>
        <xdr:cNvPr id="102" name="直線コネクタ 101">
          <a:extLst>
            <a:ext uri="{FF2B5EF4-FFF2-40B4-BE49-F238E27FC236}">
              <a16:creationId xmlns:a16="http://schemas.microsoft.com/office/drawing/2014/main" id="{394CCAC5-9D4D-4CD5-A403-38957553651D}"/>
            </a:ext>
          </a:extLst>
        </xdr:cNvPr>
        <xdr:cNvCxnSpPr/>
      </xdr:nvCxnSpPr>
      <xdr:spPr>
        <a:xfrm flipV="1">
          <a:off x="1765300" y="5788842"/>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3" name="n_1aveValue有形固定資産減価償却率">
          <a:extLst>
            <a:ext uri="{FF2B5EF4-FFF2-40B4-BE49-F238E27FC236}">
              <a16:creationId xmlns:a16="http://schemas.microsoft.com/office/drawing/2014/main" id="{819529E3-991F-4231-BB06-1C681BC649C2}"/>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4" name="n_2aveValue有形固定資産減価償却率">
          <a:extLst>
            <a:ext uri="{FF2B5EF4-FFF2-40B4-BE49-F238E27FC236}">
              <a16:creationId xmlns:a16="http://schemas.microsoft.com/office/drawing/2014/main" id="{AA1F0134-7F84-4807-B232-AFC3853F962D}"/>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5" name="n_3aveValue有形固定資産減価償却率">
          <a:extLst>
            <a:ext uri="{FF2B5EF4-FFF2-40B4-BE49-F238E27FC236}">
              <a16:creationId xmlns:a16="http://schemas.microsoft.com/office/drawing/2014/main" id="{BA32D0BD-08E7-480D-A2DA-CFEF061DEB09}"/>
            </a:ext>
          </a:extLst>
        </xdr:cNvPr>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B6DED926-E756-4B1D-A811-3DD3FE87484C}"/>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109509</xdr:rowOff>
    </xdr:from>
    <xdr:ext cx="405111" cy="259045"/>
    <xdr:sp macro="" textlink="">
      <xdr:nvSpPr>
        <xdr:cNvPr id="107" name="n_1mainValue有形固定資産減価償却率">
          <a:extLst>
            <a:ext uri="{FF2B5EF4-FFF2-40B4-BE49-F238E27FC236}">
              <a16:creationId xmlns:a16="http://schemas.microsoft.com/office/drawing/2014/main" id="{B1927732-A77B-42A5-BD7C-2A53A773E1C8}"/>
            </a:ext>
          </a:extLst>
        </xdr:cNvPr>
        <xdr:cNvSpPr txBox="1"/>
      </xdr:nvSpPr>
      <xdr:spPr>
        <a:xfrm>
          <a:off x="3836044" y="55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97172</xdr:rowOff>
    </xdr:from>
    <xdr:ext cx="405111" cy="259045"/>
    <xdr:sp macro="" textlink="">
      <xdr:nvSpPr>
        <xdr:cNvPr id="108" name="n_2mainValue有形固定資産減価償却率">
          <a:extLst>
            <a:ext uri="{FF2B5EF4-FFF2-40B4-BE49-F238E27FC236}">
              <a16:creationId xmlns:a16="http://schemas.microsoft.com/office/drawing/2014/main" id="{88F59752-4CB5-469A-812F-DCDEE27C717E}"/>
            </a:ext>
          </a:extLst>
        </xdr:cNvPr>
        <xdr:cNvSpPr txBox="1"/>
      </xdr:nvSpPr>
      <xdr:spPr>
        <a:xfrm>
          <a:off x="3086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112594</xdr:rowOff>
    </xdr:from>
    <xdr:ext cx="405111" cy="259045"/>
    <xdr:sp macro="" textlink="">
      <xdr:nvSpPr>
        <xdr:cNvPr id="109" name="n_3mainValue有形固定資産減価償却率">
          <a:extLst>
            <a:ext uri="{FF2B5EF4-FFF2-40B4-BE49-F238E27FC236}">
              <a16:creationId xmlns:a16="http://schemas.microsoft.com/office/drawing/2014/main" id="{B93424DA-D9A2-4623-B916-CBC2A5E363A2}"/>
            </a:ext>
          </a:extLst>
        </xdr:cNvPr>
        <xdr:cNvSpPr txBox="1"/>
      </xdr:nvSpPr>
      <xdr:spPr>
        <a:xfrm>
          <a:off x="2324744" y="5513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131099</xdr:rowOff>
    </xdr:from>
    <xdr:ext cx="405111" cy="259045"/>
    <xdr:sp macro="" textlink="">
      <xdr:nvSpPr>
        <xdr:cNvPr id="110" name="n_4mainValue有形固定資産減価償却率">
          <a:extLst>
            <a:ext uri="{FF2B5EF4-FFF2-40B4-BE49-F238E27FC236}">
              <a16:creationId xmlns:a16="http://schemas.microsoft.com/office/drawing/2014/main" id="{636763E5-07C6-4B9A-92DA-92678C1DE3A8}"/>
            </a:ext>
          </a:extLst>
        </xdr:cNvPr>
        <xdr:cNvSpPr txBox="1"/>
      </xdr:nvSpPr>
      <xdr:spPr>
        <a:xfrm>
          <a:off x="1562744" y="5531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A22B701F-0BD9-4C2A-9C16-6B701AF83D2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74F24C5-DDA9-4593-9BFE-C6BD4C87AEC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B462ABB9-71A6-479F-801C-2D136F827D6D}"/>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4D59207-499E-45F0-BAF0-11045270E2A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F6AA629-F54D-486D-9310-9CE85DA465F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2413CCE1-ACEA-4575-8E6C-124C424E83B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6DFB94D-7CAD-404A-A1D7-DF6D81E8D86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2FE1C20-0DBC-47CF-8F7F-C079D7C0082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DA1D3539-1EBF-4609-9882-66A3BCD8B3A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F25D954-3019-4EF7-A42B-CEE04150860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17F62685-A6BE-4090-8FBE-F8AEA603C59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AF59E10-A42B-4036-AA01-D629F4EEF7C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649F4FC8-1D75-408C-B9F5-FC9BB7651FA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債務償還可能年数算定式の分子である将来負担額－充当可能財源がマイナスとなるため、指数なし。</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104886F4-0ADF-4FF9-8422-F7691D5F76B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D41CE5D-ECD6-4358-BEAE-EE56E5DAEA1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9AFD581-53F8-4A4E-A1A5-B37D1E94FC4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3CAA36C4-1082-42BE-B637-73BAA73A495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D160AD56-443A-45EA-BDBA-C2AAC273B9EB}"/>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4DE93025-3F47-41A7-918F-E13CA244F04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1E4D001B-906F-499D-B502-BB36BF38687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FADC1E11-E404-410C-8D89-9EBE0DE20BD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E1732F59-316F-4506-9169-E01825B59EC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FCFF8479-3EC9-45F9-99D2-D40B523C460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B6E23915-204D-4A9C-B4C0-A3B3752CFF1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EF009F77-F203-4079-A234-69FDE4C2C81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CE164AA4-9D4F-4DE6-A45C-E1EFA864676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39F98F7-E23B-44C6-90E1-0B86FF9F578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66B733EA-174D-4AAF-9B4E-F37ED0A75F6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22AA2DA3-8FE7-4FD5-8407-D60C77FE3BE2}"/>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AC47FD2D-B07C-4CA6-83CE-99FFD37394BC}"/>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F027D2D8-B6FA-440B-8AC9-6769539D85C0}"/>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904057E6-541C-48F2-BBBB-7734710B542A}"/>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479298D4-9F69-4588-B591-50EAAA7BEFE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159497</xdr:rowOff>
    </xdr:from>
    <xdr:ext cx="469744" cy="259045"/>
    <xdr:sp macro="" textlink="">
      <xdr:nvSpPr>
        <xdr:cNvPr id="144" name="債務償還比率平均値テキスト">
          <a:extLst>
            <a:ext uri="{FF2B5EF4-FFF2-40B4-BE49-F238E27FC236}">
              <a16:creationId xmlns:a16="http://schemas.microsoft.com/office/drawing/2014/main" id="{81107CD4-3A83-4AB4-B76E-15BF47FFE76D}"/>
            </a:ext>
          </a:extLst>
        </xdr:cNvPr>
        <xdr:cNvSpPr txBox="1"/>
      </xdr:nvSpPr>
      <xdr:spPr>
        <a:xfrm>
          <a:off x="14846300" y="5560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1437576F-3F17-4564-944A-AE3ACEFA1694}"/>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2327F6E6-67F0-4931-8904-4946FDDC293E}"/>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B61EA768-62A0-4011-8F76-08D0F8FF3DEA}"/>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F60B5E74-EF41-432B-AAF0-513BBC2DDA04}"/>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351036B1-748E-423E-848E-E67DE7A69593}"/>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7FF9D0B-483A-4529-ACFB-29FD771E6E5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7D687B9-1674-4279-A1C0-5BE0092CA68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2974680-C9A2-4E8D-8FD4-5868C9F1E9C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C48D456-BC0B-4745-91E1-D061302C6BA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EDD5B12-3357-4D7A-B4AA-A4BF420CFFA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126128</xdr:rowOff>
    </xdr:from>
    <xdr:ext cx="469744" cy="259045"/>
    <xdr:sp macro="" textlink="">
      <xdr:nvSpPr>
        <xdr:cNvPr id="155" name="n_1aveValue債務償還比率">
          <a:extLst>
            <a:ext uri="{FF2B5EF4-FFF2-40B4-BE49-F238E27FC236}">
              <a16:creationId xmlns:a16="http://schemas.microsoft.com/office/drawing/2014/main" id="{6FF1C290-02B1-48BB-A075-0667263EF3FA}"/>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6" name="n_2aveValue債務償還比率">
          <a:extLst>
            <a:ext uri="{FF2B5EF4-FFF2-40B4-BE49-F238E27FC236}">
              <a16:creationId xmlns:a16="http://schemas.microsoft.com/office/drawing/2014/main" id="{76FD564A-CE42-4BBE-ACC1-80771B3723D5}"/>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7" name="n_3aveValue債務償還比率">
          <a:extLst>
            <a:ext uri="{FF2B5EF4-FFF2-40B4-BE49-F238E27FC236}">
              <a16:creationId xmlns:a16="http://schemas.microsoft.com/office/drawing/2014/main" id="{C0D5A61E-8466-4CC5-AED1-16904C47F200}"/>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113B06F5-071A-4ED4-B3C1-F7E7D0429252}"/>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C1965F9-245E-4DFA-B99C-FC2F84B53D0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409CEAF6-6609-47F2-B600-27BEC402070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D9C23292-BE46-4C8E-81F8-37967376320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5C7D2C-E33F-4317-BC5E-DA254DEFD85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CDC62EB-62E9-4986-84A1-4E8E039EA8D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C9EC461B-478F-473A-9460-C90530D3F15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15199DB-3C26-4761-B05D-FF56DA79667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2CAB61-BBD8-438C-B356-EBD9A3B0F51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88247C7-898E-4596-9812-6E126769920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4C269B8-5899-4D43-8046-2E11C39B302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福島県富岡町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2C48EFE-AB96-423B-B01E-51F511456B0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AFC1D2-CDF6-43AC-915D-ADDC57548FE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08710D-B6C2-473E-840B-412ED6ADB0D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D51A103-3385-46FA-AE70-78ADE006FC5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2C6409-8BE7-4BC0-A092-056BDC883C8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DC24B24-676A-4616-98CE-E402348E38E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11,176
68.39
15,118,531
13,885,595
513,704
4,350,585
370,474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1D41EE-05E0-4F36-A9A3-102FEA230D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641FA50-43E4-4E40-B84E-7AED294AB15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CAFF0BA-EB4F-4332-B13D-1701982827B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21F424-C2C6-4780-8655-51FF80D11C8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CB98EF6-99E0-4251-812E-AB8D218A008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8025336-4F63-46D8-93B3-7585AD58665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A4FA16-09CB-48DE-AEC8-43948C74D05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F92A7D-3619-4EBA-B67F-1F573343466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0927C4C-615D-4FEC-BA36-71F09E65B00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E0AB92-965C-45E7-9EEC-15BD5D16D31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DA917C-A870-4FAE-B0D5-3CE041ED619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28A597C-1490-4653-A897-E5299044C15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D79D98-7A45-4EE5-A02D-7BC1126E77D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D8468AC-AE92-4593-916F-99835DE21AD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1C62ACF-C571-44E3-B39A-E039EA14064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79458E8-7F34-4E04-8527-A6C869A3E93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359345-A039-4A6E-8C83-5538C213099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D323EA4-F75F-44F3-9B9D-0CA3641FECD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58790F8-4E7F-43EF-8A37-D778DE16C14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5445E51-28E0-4AD5-92EA-DE1498D8E36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EFFA6B-5370-4ECB-BA73-A9E8EB67A1D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A3EC300-F294-4C2C-B87D-16C61DD7A8D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10B0B39-6B0D-4CD4-8062-0D3F211FCC1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D84E422-43E0-4942-B031-DBD76C06D55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108212-1A7E-43D7-A005-EB102DD415D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45E1757-8471-4EF0-BBCF-7F0F46DDEBC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F30C48F-DE4E-46AB-B626-84C48F57A03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E8A433-5EE4-4A5C-9815-D7E52670A77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E052D4-CAC7-4D28-A31C-F7B0BB233D7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AA3CBA0-4B5E-406E-87FD-60A98580281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2032E5F-4F42-44B5-BC52-2827A4C373E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6EEE2A5-F79B-44CF-8CF2-DE9F05453E6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3C67E0A-7FBF-4E22-B800-9A58EB0E271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62C6B84-0E41-4483-A2E0-623B023652A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44BE4BC-8412-45E6-B19E-31DD2CFE4AE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D93CEDB-396F-40E6-8C12-9E9A1E773D6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70655BF-02B3-46EB-B0A7-4BFED43DA47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43ADFDA-66F2-4F49-9704-A4D55FAE557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B6430AF-4943-4D87-96BF-C886773368B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CDF7B55-7C2E-4860-98DD-EF95059543C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69A5765-BF16-4088-B818-B93ED71157A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812FFBC-4444-4F19-ABCE-1ACD9B9F8C52}"/>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4C41FB6-C8C5-4406-9047-AD0B84730EC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32DF079B-14ED-44CB-8F16-8A6DD14F021B}"/>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AAC4840C-B472-47EC-96B8-70729F07A685}"/>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568934E0-BF9A-47CF-B7BC-ADC6EF8B6E29}"/>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9FD56634-715D-409A-BF7C-01957232FA6F}"/>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F1643079-0656-41F9-9C56-FFB7E2C36B11}"/>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B044A017-F24D-43B1-A1B3-117B68EBC66E}"/>
            </a:ext>
          </a:extLst>
        </xdr:cNvPr>
        <xdr:cNvSpPr txBox="1"/>
      </xdr:nvSpPr>
      <xdr:spPr>
        <a:xfrm>
          <a:off x="4673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F88F7CB6-0AF3-403E-B2E9-146BE3D21A16}"/>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992F2109-BB39-414D-A3DA-AB100183F066}"/>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C913264E-FE4C-4830-9325-6CF511FA463A}"/>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BB6DBD6D-B623-4807-BAA4-44EC33192034}"/>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93980</xdr:rowOff>
    </xdr:from>
    <xdr:to>
      <xdr:col>6</xdr:col>
      <xdr:colOff>38100</xdr:colOff>
      <xdr:row>37</xdr:row>
      <xdr:rowOff>24130</xdr:rowOff>
    </xdr:to>
    <xdr:sp macro="" textlink="">
      <xdr:nvSpPr>
        <xdr:cNvPr id="65" name="フローチャート: 判断 64">
          <a:extLst>
            <a:ext uri="{FF2B5EF4-FFF2-40B4-BE49-F238E27FC236}">
              <a16:creationId xmlns:a16="http://schemas.microsoft.com/office/drawing/2014/main" id="{DAF51279-695B-4A23-96A6-A6353EF0BA4F}"/>
            </a:ext>
          </a:extLst>
        </xdr:cNvPr>
        <xdr:cNvSpPr/>
      </xdr:nvSpPr>
      <xdr:spPr>
        <a:xfrm>
          <a:off x="1079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CF0C604-954C-4517-82AC-868D476157D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BC79568-767B-4008-91A7-D5AB9CD3BBB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7A7AEDF-EB18-494E-8665-7594013A375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789E1FC-4C96-4FDC-B3E9-0F2A9E2360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0DECD3-E751-45E3-B93F-1E08AE8E06E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16256</xdr:rowOff>
    </xdr:from>
    <xdr:to>
      <xdr:col>24</xdr:col>
      <xdr:colOff>114300</xdr:colOff>
      <xdr:row>40</xdr:row>
      <xdr:rowOff>117856</xdr:rowOff>
    </xdr:to>
    <xdr:sp macro="" textlink="">
      <xdr:nvSpPr>
        <xdr:cNvPr id="71" name="楕円 70">
          <a:extLst>
            <a:ext uri="{FF2B5EF4-FFF2-40B4-BE49-F238E27FC236}">
              <a16:creationId xmlns:a16="http://schemas.microsoft.com/office/drawing/2014/main" id="{2B21394D-8356-4638-8E5B-A643E298CFBC}"/>
            </a:ext>
          </a:extLst>
        </xdr:cNvPr>
        <xdr:cNvSpPr/>
      </xdr:nvSpPr>
      <xdr:spPr>
        <a:xfrm>
          <a:off x="45847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166133</xdr:rowOff>
    </xdr:from>
    <xdr:ext cx="405111" cy="259045"/>
    <xdr:sp macro="" textlink="">
      <xdr:nvSpPr>
        <xdr:cNvPr id="72" name="【道路】&#10;有形固定資産減価償却率該当値テキスト">
          <a:extLst>
            <a:ext uri="{FF2B5EF4-FFF2-40B4-BE49-F238E27FC236}">
              <a16:creationId xmlns:a16="http://schemas.microsoft.com/office/drawing/2014/main" id="{93B66AFC-84F1-47C5-B4E1-93C7EB9DA45F}"/>
            </a:ext>
          </a:extLst>
        </xdr:cNvPr>
        <xdr:cNvSpPr txBox="1"/>
      </xdr:nvSpPr>
      <xdr:spPr>
        <a:xfrm>
          <a:off x="4673600" y="68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7112</xdr:rowOff>
    </xdr:from>
    <xdr:to>
      <xdr:col>20</xdr:col>
      <xdr:colOff>38100</xdr:colOff>
      <xdr:row>40</xdr:row>
      <xdr:rowOff>108712</xdr:rowOff>
    </xdr:to>
    <xdr:sp macro="" textlink="">
      <xdr:nvSpPr>
        <xdr:cNvPr id="73" name="楕円 72">
          <a:extLst>
            <a:ext uri="{FF2B5EF4-FFF2-40B4-BE49-F238E27FC236}">
              <a16:creationId xmlns:a16="http://schemas.microsoft.com/office/drawing/2014/main" id="{190EA822-AF16-47FE-A261-999070947E1E}"/>
            </a:ext>
          </a:extLst>
        </xdr:cNvPr>
        <xdr:cNvSpPr/>
      </xdr:nvSpPr>
      <xdr:spPr>
        <a:xfrm>
          <a:off x="3746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57912</xdr:rowOff>
    </xdr:from>
    <xdr:to>
      <xdr:col>24</xdr:col>
      <xdr:colOff>63500</xdr:colOff>
      <xdr:row>40</xdr:row>
      <xdr:rowOff>67056</xdr:rowOff>
    </xdr:to>
    <xdr:cxnSp macro="">
      <xdr:nvCxnSpPr>
        <xdr:cNvPr id="74" name="直線コネクタ 73">
          <a:extLst>
            <a:ext uri="{FF2B5EF4-FFF2-40B4-BE49-F238E27FC236}">
              <a16:creationId xmlns:a16="http://schemas.microsoft.com/office/drawing/2014/main" id="{D2586AC8-46A0-4ACE-A2F2-0576D62E0369}"/>
            </a:ext>
          </a:extLst>
        </xdr:cNvPr>
        <xdr:cNvCxnSpPr/>
      </xdr:nvCxnSpPr>
      <xdr:spPr>
        <a:xfrm>
          <a:off x="3797300" y="69159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48260</xdr:rowOff>
    </xdr:from>
    <xdr:to>
      <xdr:col>15</xdr:col>
      <xdr:colOff>101600</xdr:colOff>
      <xdr:row>40</xdr:row>
      <xdr:rowOff>149860</xdr:rowOff>
    </xdr:to>
    <xdr:sp macro="" textlink="">
      <xdr:nvSpPr>
        <xdr:cNvPr id="75" name="楕円 74">
          <a:extLst>
            <a:ext uri="{FF2B5EF4-FFF2-40B4-BE49-F238E27FC236}">
              <a16:creationId xmlns:a16="http://schemas.microsoft.com/office/drawing/2014/main" id="{071F4E35-12EC-45CE-8FC0-FEEC52048C08}"/>
            </a:ext>
          </a:extLst>
        </xdr:cNvPr>
        <xdr:cNvSpPr/>
      </xdr:nvSpPr>
      <xdr:spPr>
        <a:xfrm>
          <a:off x="2857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57912</xdr:rowOff>
    </xdr:from>
    <xdr:to>
      <xdr:col>19</xdr:col>
      <xdr:colOff>177800</xdr:colOff>
      <xdr:row>40</xdr:row>
      <xdr:rowOff>99060</xdr:rowOff>
    </xdr:to>
    <xdr:cxnSp macro="">
      <xdr:nvCxnSpPr>
        <xdr:cNvPr id="76" name="直線コネクタ 75">
          <a:extLst>
            <a:ext uri="{FF2B5EF4-FFF2-40B4-BE49-F238E27FC236}">
              <a16:creationId xmlns:a16="http://schemas.microsoft.com/office/drawing/2014/main" id="{6AB01AB1-CEE4-42B7-A73B-B1EDD4FA5CF3}"/>
            </a:ext>
          </a:extLst>
        </xdr:cNvPr>
        <xdr:cNvCxnSpPr/>
      </xdr:nvCxnSpPr>
      <xdr:spPr>
        <a:xfrm flipV="1">
          <a:off x="2908300" y="69159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16256</xdr:rowOff>
    </xdr:from>
    <xdr:to>
      <xdr:col>10</xdr:col>
      <xdr:colOff>165100</xdr:colOff>
      <xdr:row>40</xdr:row>
      <xdr:rowOff>117856</xdr:rowOff>
    </xdr:to>
    <xdr:sp macro="" textlink="">
      <xdr:nvSpPr>
        <xdr:cNvPr id="77" name="楕円 76">
          <a:extLst>
            <a:ext uri="{FF2B5EF4-FFF2-40B4-BE49-F238E27FC236}">
              <a16:creationId xmlns:a16="http://schemas.microsoft.com/office/drawing/2014/main" id="{8DE24761-2CB1-4650-9AF4-CC8C6F0339A0}"/>
            </a:ext>
          </a:extLst>
        </xdr:cNvPr>
        <xdr:cNvSpPr/>
      </xdr:nvSpPr>
      <xdr:spPr>
        <a:xfrm>
          <a:off x="1968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67056</xdr:rowOff>
    </xdr:from>
    <xdr:to>
      <xdr:col>15</xdr:col>
      <xdr:colOff>50800</xdr:colOff>
      <xdr:row>40</xdr:row>
      <xdr:rowOff>99060</xdr:rowOff>
    </xdr:to>
    <xdr:cxnSp macro="">
      <xdr:nvCxnSpPr>
        <xdr:cNvPr id="78" name="直線コネクタ 77">
          <a:extLst>
            <a:ext uri="{FF2B5EF4-FFF2-40B4-BE49-F238E27FC236}">
              <a16:creationId xmlns:a16="http://schemas.microsoft.com/office/drawing/2014/main" id="{05DCDADF-F451-49F2-B8B2-53EB91FFDFDA}"/>
            </a:ext>
          </a:extLst>
        </xdr:cNvPr>
        <xdr:cNvCxnSpPr/>
      </xdr:nvCxnSpPr>
      <xdr:spPr>
        <a:xfrm>
          <a:off x="2019300" y="69250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153416</xdr:rowOff>
    </xdr:from>
    <xdr:to>
      <xdr:col>6</xdr:col>
      <xdr:colOff>38100</xdr:colOff>
      <xdr:row>40</xdr:row>
      <xdr:rowOff>83566</xdr:rowOff>
    </xdr:to>
    <xdr:sp macro="" textlink="">
      <xdr:nvSpPr>
        <xdr:cNvPr id="79" name="楕円 78">
          <a:extLst>
            <a:ext uri="{FF2B5EF4-FFF2-40B4-BE49-F238E27FC236}">
              <a16:creationId xmlns:a16="http://schemas.microsoft.com/office/drawing/2014/main" id="{7DB8864E-F304-4FD3-A0BD-ECFEAFFFCE18}"/>
            </a:ext>
          </a:extLst>
        </xdr:cNvPr>
        <xdr:cNvSpPr/>
      </xdr:nvSpPr>
      <xdr:spPr>
        <a:xfrm>
          <a:off x="1079500" y="68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32766</xdr:rowOff>
    </xdr:from>
    <xdr:to>
      <xdr:col>10</xdr:col>
      <xdr:colOff>114300</xdr:colOff>
      <xdr:row>40</xdr:row>
      <xdr:rowOff>67056</xdr:rowOff>
    </xdr:to>
    <xdr:cxnSp macro="">
      <xdr:nvCxnSpPr>
        <xdr:cNvPr id="80" name="直線コネクタ 79">
          <a:extLst>
            <a:ext uri="{FF2B5EF4-FFF2-40B4-BE49-F238E27FC236}">
              <a16:creationId xmlns:a16="http://schemas.microsoft.com/office/drawing/2014/main" id="{71021D6C-0A40-4D98-B2FA-E50DF609C06D}"/>
            </a:ext>
          </a:extLst>
        </xdr:cNvPr>
        <xdr:cNvCxnSpPr/>
      </xdr:nvCxnSpPr>
      <xdr:spPr>
        <a:xfrm>
          <a:off x="1130300" y="689076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4EBFC9E5-FAE3-4C1D-8685-BA7D6E983EF9}"/>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6E25D7B1-C7D1-4796-B1D2-D3C2C364147F}"/>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DF57D029-4D8E-4021-AE46-B1AD8895776A}"/>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40657</xdr:rowOff>
    </xdr:from>
    <xdr:ext cx="405111" cy="259045"/>
    <xdr:sp macro="" textlink="">
      <xdr:nvSpPr>
        <xdr:cNvPr id="84" name="n_4aveValue【道路】&#10;有形固定資産減価償却率">
          <a:extLst>
            <a:ext uri="{FF2B5EF4-FFF2-40B4-BE49-F238E27FC236}">
              <a16:creationId xmlns:a16="http://schemas.microsoft.com/office/drawing/2014/main" id="{804DD9FC-AAE3-442A-A059-4E8CFAFAB0D8}"/>
            </a:ext>
          </a:extLst>
        </xdr:cNvPr>
        <xdr:cNvSpPr txBox="1"/>
      </xdr:nvSpPr>
      <xdr:spPr>
        <a:xfrm>
          <a:off x="927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99839</xdr:rowOff>
    </xdr:from>
    <xdr:ext cx="405111" cy="259045"/>
    <xdr:sp macro="" textlink="">
      <xdr:nvSpPr>
        <xdr:cNvPr id="85" name="n_1mainValue【道路】&#10;有形固定資産減価償却率">
          <a:extLst>
            <a:ext uri="{FF2B5EF4-FFF2-40B4-BE49-F238E27FC236}">
              <a16:creationId xmlns:a16="http://schemas.microsoft.com/office/drawing/2014/main" id="{8E7B5052-5180-4DE1-BED2-031AA780C22C}"/>
            </a:ext>
          </a:extLst>
        </xdr:cNvPr>
        <xdr:cNvSpPr txBox="1"/>
      </xdr:nvSpPr>
      <xdr:spPr>
        <a:xfrm>
          <a:off x="3582044" y="695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140987</xdr:rowOff>
    </xdr:from>
    <xdr:ext cx="405111" cy="259045"/>
    <xdr:sp macro="" textlink="">
      <xdr:nvSpPr>
        <xdr:cNvPr id="86" name="n_2mainValue【道路】&#10;有形固定資産減価償却率">
          <a:extLst>
            <a:ext uri="{FF2B5EF4-FFF2-40B4-BE49-F238E27FC236}">
              <a16:creationId xmlns:a16="http://schemas.microsoft.com/office/drawing/2014/main" id="{DEB560EE-4CC2-4255-8ABE-A0AF97E277D9}"/>
            </a:ext>
          </a:extLst>
        </xdr:cNvPr>
        <xdr:cNvSpPr txBox="1"/>
      </xdr:nvSpPr>
      <xdr:spPr>
        <a:xfrm>
          <a:off x="2705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108983</xdr:rowOff>
    </xdr:from>
    <xdr:ext cx="405111" cy="259045"/>
    <xdr:sp macro="" textlink="">
      <xdr:nvSpPr>
        <xdr:cNvPr id="87" name="n_3mainValue【道路】&#10;有形固定資産減価償却率">
          <a:extLst>
            <a:ext uri="{FF2B5EF4-FFF2-40B4-BE49-F238E27FC236}">
              <a16:creationId xmlns:a16="http://schemas.microsoft.com/office/drawing/2014/main" id="{8AEB342C-D7FE-45CB-815E-5515D7C25D58}"/>
            </a:ext>
          </a:extLst>
        </xdr:cNvPr>
        <xdr:cNvSpPr txBox="1"/>
      </xdr:nvSpPr>
      <xdr:spPr>
        <a:xfrm>
          <a:off x="1816744" y="696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74693</xdr:rowOff>
    </xdr:from>
    <xdr:ext cx="405111" cy="259045"/>
    <xdr:sp macro="" textlink="">
      <xdr:nvSpPr>
        <xdr:cNvPr id="88" name="n_4mainValue【道路】&#10;有形固定資産減価償却率">
          <a:extLst>
            <a:ext uri="{FF2B5EF4-FFF2-40B4-BE49-F238E27FC236}">
              <a16:creationId xmlns:a16="http://schemas.microsoft.com/office/drawing/2014/main" id="{B46E578D-42B9-44A3-8A1F-E26A83036414}"/>
            </a:ext>
          </a:extLst>
        </xdr:cNvPr>
        <xdr:cNvSpPr txBox="1"/>
      </xdr:nvSpPr>
      <xdr:spPr>
        <a:xfrm>
          <a:off x="927744" y="693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094D21B-BE02-46C9-9573-E57B6AEB766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C7D6F64-C39C-4415-9BC3-B7245100C7C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E5FA42E-FE65-4664-94D6-D5E0BCDC250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E76AB8C-BA80-4F42-97C2-22D021A4FDE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336CCA6-46B8-49A9-BEE2-521623838FC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3DF843B-C50D-480A-9FA8-B39920D6B28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D4969DC-C3C4-4DF0-907C-5E0DCC756D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A838288-F012-463E-84E6-D722A229658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6830DD0-6FBB-42CD-828F-3FD66096E6D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4007E14-8844-4637-842A-3FDA7804480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2D08A4C-9B8B-4610-BF80-AC914AD7932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5C04642-71FC-4CE0-A115-8275F4A244E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487E0FF-30E1-41E2-B363-CDD16F0CA3F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8D608A0C-6576-49E1-8973-23926C3F87B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0BE471A-FCC7-4EC8-BDAE-7FC6B813336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A979FF4A-9EE6-4203-8861-C01E8DF00616}"/>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B98AE79-B17E-46DC-8893-0989B0ECD98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C51F0A72-1080-4A15-B2A7-C684ABAD3F1E}"/>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B959F11-2E96-4CD6-92FD-1F6FD37D048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C8D56DDA-EE90-423D-ABA1-445041ED136A}"/>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4F31DA2-F9AF-4D4A-B857-F8B2F6EB751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BE732C1-382A-4A9A-8B02-54AEE5DBAF1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0C4E44E-084D-4572-90B8-090C76A5C6D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45DD1A88-D5DD-4D97-833B-B6532E39603A}"/>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7B4E4575-EC26-4EB6-9158-795B2AC40DDC}"/>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965E66D4-1375-42CB-99D9-12C5AC8C263B}"/>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7892FEE0-98F3-428E-A84B-A0801143E8E6}"/>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87A99F18-0E91-4792-B039-E752A0D98D0B}"/>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B09A7690-13EE-4CC9-A98B-7015BF617DAC}"/>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C52B90A5-E9D8-40F4-A249-C26607C103D8}"/>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8A8830BA-4078-4E4A-8623-5C263CBD321D}"/>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F9829081-D70A-4114-9835-2F86E8C22FB6}"/>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9BAC27F0-9FAC-4F23-92B0-1EC5EDAA904C}"/>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5123</xdr:rowOff>
    </xdr:from>
    <xdr:to>
      <xdr:col>36</xdr:col>
      <xdr:colOff>165100</xdr:colOff>
      <xdr:row>38</xdr:row>
      <xdr:rowOff>106723</xdr:rowOff>
    </xdr:to>
    <xdr:sp macro="" textlink="">
      <xdr:nvSpPr>
        <xdr:cNvPr id="122" name="フローチャート: 判断 121">
          <a:extLst>
            <a:ext uri="{FF2B5EF4-FFF2-40B4-BE49-F238E27FC236}">
              <a16:creationId xmlns:a16="http://schemas.microsoft.com/office/drawing/2014/main" id="{D1EF81D2-08F0-4DCE-8B53-252AFF4534A3}"/>
            </a:ext>
          </a:extLst>
        </xdr:cNvPr>
        <xdr:cNvSpPr/>
      </xdr:nvSpPr>
      <xdr:spPr>
        <a:xfrm>
          <a:off x="6921500" y="6520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2BA0CC3-C8E6-431D-827E-45093B25B6A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AC366AA-3B6B-42AA-97E6-BF62D056A8D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CD35957-FA57-4386-AF53-8FE6913C94F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19BCEBE-B48F-47CF-B171-EAE40D7B835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150A38A-C253-4D77-B7DC-586211239F2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39497</xdr:rowOff>
    </xdr:from>
    <xdr:to>
      <xdr:col>55</xdr:col>
      <xdr:colOff>50800</xdr:colOff>
      <xdr:row>41</xdr:row>
      <xdr:rowOff>141097</xdr:rowOff>
    </xdr:to>
    <xdr:sp macro="" textlink="">
      <xdr:nvSpPr>
        <xdr:cNvPr id="128" name="楕円 127">
          <a:extLst>
            <a:ext uri="{FF2B5EF4-FFF2-40B4-BE49-F238E27FC236}">
              <a16:creationId xmlns:a16="http://schemas.microsoft.com/office/drawing/2014/main" id="{3E294E73-7F29-410E-B032-0DF7C3B3FD7A}"/>
            </a:ext>
          </a:extLst>
        </xdr:cNvPr>
        <xdr:cNvSpPr/>
      </xdr:nvSpPr>
      <xdr:spPr>
        <a:xfrm>
          <a:off x="10426700" y="706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125874</xdr:rowOff>
    </xdr:from>
    <xdr:ext cx="534377" cy="259045"/>
    <xdr:sp macro="" textlink="">
      <xdr:nvSpPr>
        <xdr:cNvPr id="129" name="【道路】&#10;一人当たり延長該当値テキスト">
          <a:extLst>
            <a:ext uri="{FF2B5EF4-FFF2-40B4-BE49-F238E27FC236}">
              <a16:creationId xmlns:a16="http://schemas.microsoft.com/office/drawing/2014/main" id="{B5FCCAA4-3395-4D94-9BC0-89ABA3B763D2}"/>
            </a:ext>
          </a:extLst>
        </xdr:cNvPr>
        <xdr:cNvSpPr txBox="1"/>
      </xdr:nvSpPr>
      <xdr:spPr>
        <a:xfrm>
          <a:off x="10515600" y="698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28036</xdr:rowOff>
    </xdr:from>
    <xdr:to>
      <xdr:col>50</xdr:col>
      <xdr:colOff>165100</xdr:colOff>
      <xdr:row>41</xdr:row>
      <xdr:rowOff>129636</xdr:rowOff>
    </xdr:to>
    <xdr:sp macro="" textlink="">
      <xdr:nvSpPr>
        <xdr:cNvPr id="130" name="楕円 129">
          <a:extLst>
            <a:ext uri="{FF2B5EF4-FFF2-40B4-BE49-F238E27FC236}">
              <a16:creationId xmlns:a16="http://schemas.microsoft.com/office/drawing/2014/main" id="{E0626A29-1900-4F1E-811D-938651A8E607}"/>
            </a:ext>
          </a:extLst>
        </xdr:cNvPr>
        <xdr:cNvSpPr/>
      </xdr:nvSpPr>
      <xdr:spPr>
        <a:xfrm>
          <a:off x="9588500" y="705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78836</xdr:rowOff>
    </xdr:from>
    <xdr:to>
      <xdr:col>55</xdr:col>
      <xdr:colOff>0</xdr:colOff>
      <xdr:row>41</xdr:row>
      <xdr:rowOff>90297</xdr:rowOff>
    </xdr:to>
    <xdr:cxnSp macro="">
      <xdr:nvCxnSpPr>
        <xdr:cNvPr id="131" name="直線コネクタ 130">
          <a:extLst>
            <a:ext uri="{FF2B5EF4-FFF2-40B4-BE49-F238E27FC236}">
              <a16:creationId xmlns:a16="http://schemas.microsoft.com/office/drawing/2014/main" id="{FB45AF9B-ADD8-48AC-83A1-DC051E7CE322}"/>
            </a:ext>
          </a:extLst>
        </xdr:cNvPr>
        <xdr:cNvCxnSpPr/>
      </xdr:nvCxnSpPr>
      <xdr:spPr>
        <a:xfrm>
          <a:off x="9639300" y="7108286"/>
          <a:ext cx="838200" cy="1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30536</xdr:rowOff>
    </xdr:from>
    <xdr:to>
      <xdr:col>46</xdr:col>
      <xdr:colOff>38100</xdr:colOff>
      <xdr:row>41</xdr:row>
      <xdr:rowOff>132136</xdr:rowOff>
    </xdr:to>
    <xdr:sp macro="" textlink="">
      <xdr:nvSpPr>
        <xdr:cNvPr id="132" name="楕円 131">
          <a:extLst>
            <a:ext uri="{FF2B5EF4-FFF2-40B4-BE49-F238E27FC236}">
              <a16:creationId xmlns:a16="http://schemas.microsoft.com/office/drawing/2014/main" id="{3DEB9790-25B9-4D1A-8CF4-F458D3B973F7}"/>
            </a:ext>
          </a:extLst>
        </xdr:cNvPr>
        <xdr:cNvSpPr/>
      </xdr:nvSpPr>
      <xdr:spPr>
        <a:xfrm>
          <a:off x="8699500" y="705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78836</xdr:rowOff>
    </xdr:from>
    <xdr:to>
      <xdr:col>50</xdr:col>
      <xdr:colOff>114300</xdr:colOff>
      <xdr:row>41</xdr:row>
      <xdr:rowOff>81336</xdr:rowOff>
    </xdr:to>
    <xdr:cxnSp macro="">
      <xdr:nvCxnSpPr>
        <xdr:cNvPr id="133" name="直線コネクタ 132">
          <a:extLst>
            <a:ext uri="{FF2B5EF4-FFF2-40B4-BE49-F238E27FC236}">
              <a16:creationId xmlns:a16="http://schemas.microsoft.com/office/drawing/2014/main" id="{70280242-3FCD-41CE-8F53-E1E61935CBF8}"/>
            </a:ext>
          </a:extLst>
        </xdr:cNvPr>
        <xdr:cNvCxnSpPr/>
      </xdr:nvCxnSpPr>
      <xdr:spPr>
        <a:xfrm flipV="1">
          <a:off x="8750300" y="7108286"/>
          <a:ext cx="889000" cy="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34491</xdr:rowOff>
    </xdr:from>
    <xdr:to>
      <xdr:col>41</xdr:col>
      <xdr:colOff>101600</xdr:colOff>
      <xdr:row>41</xdr:row>
      <xdr:rowOff>136091</xdr:rowOff>
    </xdr:to>
    <xdr:sp macro="" textlink="">
      <xdr:nvSpPr>
        <xdr:cNvPr id="134" name="楕円 133">
          <a:extLst>
            <a:ext uri="{FF2B5EF4-FFF2-40B4-BE49-F238E27FC236}">
              <a16:creationId xmlns:a16="http://schemas.microsoft.com/office/drawing/2014/main" id="{C9CE0775-449E-48BB-9625-51DDCC5F7A18}"/>
            </a:ext>
          </a:extLst>
        </xdr:cNvPr>
        <xdr:cNvSpPr/>
      </xdr:nvSpPr>
      <xdr:spPr>
        <a:xfrm>
          <a:off x="7810500" y="706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81336</xdr:rowOff>
    </xdr:from>
    <xdr:to>
      <xdr:col>45</xdr:col>
      <xdr:colOff>177800</xdr:colOff>
      <xdr:row>41</xdr:row>
      <xdr:rowOff>85291</xdr:rowOff>
    </xdr:to>
    <xdr:cxnSp macro="">
      <xdr:nvCxnSpPr>
        <xdr:cNvPr id="135" name="直線コネクタ 134">
          <a:extLst>
            <a:ext uri="{FF2B5EF4-FFF2-40B4-BE49-F238E27FC236}">
              <a16:creationId xmlns:a16="http://schemas.microsoft.com/office/drawing/2014/main" id="{0247B37B-0239-4972-ABE4-5CBE2E6A011E}"/>
            </a:ext>
          </a:extLst>
        </xdr:cNvPr>
        <xdr:cNvCxnSpPr/>
      </xdr:nvCxnSpPr>
      <xdr:spPr>
        <a:xfrm flipV="1">
          <a:off x="7861300" y="7110786"/>
          <a:ext cx="8890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32906</xdr:rowOff>
    </xdr:from>
    <xdr:to>
      <xdr:col>36</xdr:col>
      <xdr:colOff>165100</xdr:colOff>
      <xdr:row>41</xdr:row>
      <xdr:rowOff>134506</xdr:rowOff>
    </xdr:to>
    <xdr:sp macro="" textlink="">
      <xdr:nvSpPr>
        <xdr:cNvPr id="136" name="楕円 135">
          <a:extLst>
            <a:ext uri="{FF2B5EF4-FFF2-40B4-BE49-F238E27FC236}">
              <a16:creationId xmlns:a16="http://schemas.microsoft.com/office/drawing/2014/main" id="{F0847EE0-DF88-45EE-A049-ECFC3F2B79F1}"/>
            </a:ext>
          </a:extLst>
        </xdr:cNvPr>
        <xdr:cNvSpPr/>
      </xdr:nvSpPr>
      <xdr:spPr>
        <a:xfrm>
          <a:off x="6921500" y="706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83706</xdr:rowOff>
    </xdr:from>
    <xdr:to>
      <xdr:col>41</xdr:col>
      <xdr:colOff>50800</xdr:colOff>
      <xdr:row>41</xdr:row>
      <xdr:rowOff>85291</xdr:rowOff>
    </xdr:to>
    <xdr:cxnSp macro="">
      <xdr:nvCxnSpPr>
        <xdr:cNvPr id="137" name="直線コネクタ 136">
          <a:extLst>
            <a:ext uri="{FF2B5EF4-FFF2-40B4-BE49-F238E27FC236}">
              <a16:creationId xmlns:a16="http://schemas.microsoft.com/office/drawing/2014/main" id="{B773C021-87F5-4BF2-850F-09ED5E022A99}"/>
            </a:ext>
          </a:extLst>
        </xdr:cNvPr>
        <xdr:cNvCxnSpPr/>
      </xdr:nvCxnSpPr>
      <xdr:spPr>
        <a:xfrm>
          <a:off x="6972300" y="7113156"/>
          <a:ext cx="889000" cy="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8FBE8BC0-6044-452D-A977-BC4A94B495A1}"/>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BA005AE7-6E0C-44E2-900F-25F28FE93543}"/>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705A874C-3B65-4FDB-ABE4-9D2147832B60}"/>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123250</xdr:rowOff>
    </xdr:from>
    <xdr:ext cx="534377" cy="259045"/>
    <xdr:sp macro="" textlink="">
      <xdr:nvSpPr>
        <xdr:cNvPr id="141" name="n_4aveValue【道路】&#10;一人当たり延長">
          <a:extLst>
            <a:ext uri="{FF2B5EF4-FFF2-40B4-BE49-F238E27FC236}">
              <a16:creationId xmlns:a16="http://schemas.microsoft.com/office/drawing/2014/main" id="{269E5581-EBC9-4AD0-B80C-13703DF7162E}"/>
            </a:ext>
          </a:extLst>
        </xdr:cNvPr>
        <xdr:cNvSpPr txBox="1"/>
      </xdr:nvSpPr>
      <xdr:spPr>
        <a:xfrm>
          <a:off x="6705111" y="629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120763</xdr:rowOff>
    </xdr:from>
    <xdr:ext cx="534377" cy="259045"/>
    <xdr:sp macro="" textlink="">
      <xdr:nvSpPr>
        <xdr:cNvPr id="142" name="n_1mainValue【道路】&#10;一人当たり延長">
          <a:extLst>
            <a:ext uri="{FF2B5EF4-FFF2-40B4-BE49-F238E27FC236}">
              <a16:creationId xmlns:a16="http://schemas.microsoft.com/office/drawing/2014/main" id="{00D2BD3E-BC1A-407F-860C-634A79306879}"/>
            </a:ext>
          </a:extLst>
        </xdr:cNvPr>
        <xdr:cNvSpPr txBox="1"/>
      </xdr:nvSpPr>
      <xdr:spPr>
        <a:xfrm>
          <a:off x="9359411" y="715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123263</xdr:rowOff>
    </xdr:from>
    <xdr:ext cx="534377" cy="259045"/>
    <xdr:sp macro="" textlink="">
      <xdr:nvSpPr>
        <xdr:cNvPr id="143" name="n_2mainValue【道路】&#10;一人当たり延長">
          <a:extLst>
            <a:ext uri="{FF2B5EF4-FFF2-40B4-BE49-F238E27FC236}">
              <a16:creationId xmlns:a16="http://schemas.microsoft.com/office/drawing/2014/main" id="{89AA7340-368D-47AC-8E77-5D9A6C173517}"/>
            </a:ext>
          </a:extLst>
        </xdr:cNvPr>
        <xdr:cNvSpPr txBox="1"/>
      </xdr:nvSpPr>
      <xdr:spPr>
        <a:xfrm>
          <a:off x="8483111" y="715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127218</xdr:rowOff>
    </xdr:from>
    <xdr:ext cx="534377" cy="259045"/>
    <xdr:sp macro="" textlink="">
      <xdr:nvSpPr>
        <xdr:cNvPr id="144" name="n_3mainValue【道路】&#10;一人当たり延長">
          <a:extLst>
            <a:ext uri="{FF2B5EF4-FFF2-40B4-BE49-F238E27FC236}">
              <a16:creationId xmlns:a16="http://schemas.microsoft.com/office/drawing/2014/main" id="{607A0911-96F0-4720-9D2B-366D1FCC0B70}"/>
            </a:ext>
          </a:extLst>
        </xdr:cNvPr>
        <xdr:cNvSpPr txBox="1"/>
      </xdr:nvSpPr>
      <xdr:spPr>
        <a:xfrm>
          <a:off x="7594111" y="715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125633</xdr:rowOff>
    </xdr:from>
    <xdr:ext cx="534377" cy="259045"/>
    <xdr:sp macro="" textlink="">
      <xdr:nvSpPr>
        <xdr:cNvPr id="145" name="n_4mainValue【道路】&#10;一人当たり延長">
          <a:extLst>
            <a:ext uri="{FF2B5EF4-FFF2-40B4-BE49-F238E27FC236}">
              <a16:creationId xmlns:a16="http://schemas.microsoft.com/office/drawing/2014/main" id="{0E580F73-6177-4A26-A73A-ACD15A852F92}"/>
            </a:ext>
          </a:extLst>
        </xdr:cNvPr>
        <xdr:cNvSpPr txBox="1"/>
      </xdr:nvSpPr>
      <xdr:spPr>
        <a:xfrm>
          <a:off x="6705111" y="715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554A86C-A9FC-4BE7-8F56-8BCDBB334B5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F045397-5D76-483B-B611-4B32FAF752B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F4B0F5C-DF37-4EBD-BC58-9CAF26D4510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77EA7F4-A84D-4D41-82E6-B2D1DFD17E3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20B938A-F3A9-45E7-AD06-0AF612D37C3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B1AE0CF-0654-4309-95F2-7AD196A19C6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2275930-574A-4026-9377-60A60F0E57B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3739167-B8FD-4DE7-BC11-AB48A23CFD4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63EB72F-D681-4EA3-9B4D-9D47680B2DD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B2580FF-9D38-409A-9CC9-2353F5B10E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03F25E7-8C21-474E-8079-F6FA272F817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D645167C-BA10-4081-873B-F5937BA1075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BFCD49B-75D0-4BD7-8D39-8B367AABA6C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FD7380C-2297-42AF-98D2-ABDF21246DE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2010B23-21CA-4F9B-B73D-A44AB5F6014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55F7CF2-6B20-4FD5-888D-1C0746B5F88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1BA76B3-1DE4-44FA-AB61-0C2ECC15CC8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D3D5C4A-AFAC-46D7-AA7B-BC01D04645B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C15266C2-0BE0-4014-84E2-B53E8799F43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57EFCDD-395E-4DD6-AB17-27EE099BCDE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8A806E9-1F3C-4526-BD1A-3B0E6230799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F43E922E-9B64-47C4-B259-E8B96550E3E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A49759C-DCFD-4277-A4BD-0A449444D31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3C06292-E1A2-4BB1-92F3-6DEF9703846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38AC5F3-C512-4858-9016-E8DD2FAF098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A19AFB5D-B8B3-43DF-B1D0-201C5075220E}"/>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4A0F139-45E2-4508-828A-53E6C9981852}"/>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83AC5395-230A-4709-BBB9-B891EBBC86A6}"/>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E2401EF-EB8B-4116-9A93-30A0E553A170}"/>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4AF2CA3E-8E61-483F-96C3-4BF5FC478D23}"/>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16279DF-8157-4449-9AB5-3C2AD340164D}"/>
            </a:ext>
          </a:extLst>
        </xdr:cNvPr>
        <xdr:cNvSpPr txBox="1"/>
      </xdr:nvSpPr>
      <xdr:spPr>
        <a:xfrm>
          <a:off x="4673600" y="10567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138114EA-2118-4279-B5DE-2230A71A74E9}"/>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C742B26A-4247-4944-BB23-B6D059701E20}"/>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7DE154D5-477F-4ACD-A039-A3B45049B671}"/>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589211C2-D68A-409A-8545-52D7B4D10624}"/>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1" name="フローチャート: 判断 180">
          <a:extLst>
            <a:ext uri="{FF2B5EF4-FFF2-40B4-BE49-F238E27FC236}">
              <a16:creationId xmlns:a16="http://schemas.microsoft.com/office/drawing/2014/main" id="{A638B360-B8CC-46EA-8A17-49E4C8115C78}"/>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A76168F-FBAA-4AA0-821F-815E7AD832E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4B94061-2BBA-41CA-808B-A7910031D33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35623F4-4AA8-4976-8464-84D865F9D5A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F13729C-AB15-47DC-9D14-D1ECF4B3E91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732473-8D9A-4A5E-ACAB-CBB0327F73E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53703</xdr:rowOff>
    </xdr:from>
    <xdr:to>
      <xdr:col>24</xdr:col>
      <xdr:colOff>114300</xdr:colOff>
      <xdr:row>59</xdr:row>
      <xdr:rowOff>155303</xdr:rowOff>
    </xdr:to>
    <xdr:sp macro="" textlink="">
      <xdr:nvSpPr>
        <xdr:cNvPr id="187" name="楕円 186">
          <a:extLst>
            <a:ext uri="{FF2B5EF4-FFF2-40B4-BE49-F238E27FC236}">
              <a16:creationId xmlns:a16="http://schemas.microsoft.com/office/drawing/2014/main" id="{650D0081-A056-4862-B1A3-67BD75FD1EF3}"/>
            </a:ext>
          </a:extLst>
        </xdr:cNvPr>
        <xdr:cNvSpPr/>
      </xdr:nvSpPr>
      <xdr:spPr>
        <a:xfrm>
          <a:off x="4584700" y="101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76580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36134520-2A4A-400A-ACE0-63B23D15517F}"/>
            </a:ext>
          </a:extLst>
        </xdr:cNvPr>
        <xdr:cNvSpPr txBox="1"/>
      </xdr:nvSpPr>
      <xdr:spPr>
        <a:xfrm>
          <a:off x="4673600" y="10020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25944</xdr:rowOff>
    </xdr:from>
    <xdr:to>
      <xdr:col>20</xdr:col>
      <xdr:colOff>38100</xdr:colOff>
      <xdr:row>59</xdr:row>
      <xdr:rowOff>127544</xdr:rowOff>
    </xdr:to>
    <xdr:sp macro="" textlink="">
      <xdr:nvSpPr>
        <xdr:cNvPr id="189" name="楕円 188">
          <a:extLst>
            <a:ext uri="{FF2B5EF4-FFF2-40B4-BE49-F238E27FC236}">
              <a16:creationId xmlns:a16="http://schemas.microsoft.com/office/drawing/2014/main" id="{82B465BC-8C68-4AB6-9821-52E5AC534C01}"/>
            </a:ext>
          </a:extLst>
        </xdr:cNvPr>
        <xdr:cNvSpPr/>
      </xdr:nvSpPr>
      <xdr:spPr>
        <a:xfrm>
          <a:off x="3746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76744</xdr:rowOff>
    </xdr:from>
    <xdr:to>
      <xdr:col>24</xdr:col>
      <xdr:colOff>63500</xdr:colOff>
      <xdr:row>59</xdr:row>
      <xdr:rowOff>104503</xdr:rowOff>
    </xdr:to>
    <xdr:cxnSp macro="">
      <xdr:nvCxnSpPr>
        <xdr:cNvPr id="190" name="直線コネクタ 189">
          <a:extLst>
            <a:ext uri="{FF2B5EF4-FFF2-40B4-BE49-F238E27FC236}">
              <a16:creationId xmlns:a16="http://schemas.microsoft.com/office/drawing/2014/main" id="{AF8C1189-2C1D-4968-BF26-B67297F830CF}"/>
            </a:ext>
          </a:extLst>
        </xdr:cNvPr>
        <xdr:cNvCxnSpPr/>
      </xdr:nvCxnSpPr>
      <xdr:spPr>
        <a:xfrm>
          <a:off x="3797300" y="1019229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169635</xdr:rowOff>
    </xdr:from>
    <xdr:to>
      <xdr:col>15</xdr:col>
      <xdr:colOff>101600</xdr:colOff>
      <xdr:row>59</xdr:row>
      <xdr:rowOff>99785</xdr:rowOff>
    </xdr:to>
    <xdr:sp macro="" textlink="">
      <xdr:nvSpPr>
        <xdr:cNvPr id="191" name="楕円 190">
          <a:extLst>
            <a:ext uri="{FF2B5EF4-FFF2-40B4-BE49-F238E27FC236}">
              <a16:creationId xmlns:a16="http://schemas.microsoft.com/office/drawing/2014/main" id="{96F4CBF9-9361-4DB8-B130-3D82145BC5E3}"/>
            </a:ext>
          </a:extLst>
        </xdr:cNvPr>
        <xdr:cNvSpPr/>
      </xdr:nvSpPr>
      <xdr:spPr>
        <a:xfrm>
          <a:off x="2857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48985</xdr:rowOff>
    </xdr:from>
    <xdr:to>
      <xdr:col>19</xdr:col>
      <xdr:colOff>177800</xdr:colOff>
      <xdr:row>59</xdr:row>
      <xdr:rowOff>76744</xdr:rowOff>
    </xdr:to>
    <xdr:cxnSp macro="">
      <xdr:nvCxnSpPr>
        <xdr:cNvPr id="192" name="直線コネクタ 191">
          <a:extLst>
            <a:ext uri="{FF2B5EF4-FFF2-40B4-BE49-F238E27FC236}">
              <a16:creationId xmlns:a16="http://schemas.microsoft.com/office/drawing/2014/main" id="{52E93BD6-E8F6-4CFC-BBEB-F48E2533ACCE}"/>
            </a:ext>
          </a:extLst>
        </xdr:cNvPr>
        <xdr:cNvCxnSpPr/>
      </xdr:nvCxnSpPr>
      <xdr:spPr>
        <a:xfrm>
          <a:off x="2908300" y="1016453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146776</xdr:rowOff>
    </xdr:from>
    <xdr:to>
      <xdr:col>10</xdr:col>
      <xdr:colOff>165100</xdr:colOff>
      <xdr:row>59</xdr:row>
      <xdr:rowOff>76926</xdr:rowOff>
    </xdr:to>
    <xdr:sp macro="" textlink="">
      <xdr:nvSpPr>
        <xdr:cNvPr id="193" name="楕円 192">
          <a:extLst>
            <a:ext uri="{FF2B5EF4-FFF2-40B4-BE49-F238E27FC236}">
              <a16:creationId xmlns:a16="http://schemas.microsoft.com/office/drawing/2014/main" id="{F4619D08-780B-43BD-9777-3AFD00C30E92}"/>
            </a:ext>
          </a:extLst>
        </xdr:cNvPr>
        <xdr:cNvSpPr/>
      </xdr:nvSpPr>
      <xdr:spPr>
        <a:xfrm>
          <a:off x="1968500" y="1009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26126</xdr:rowOff>
    </xdr:from>
    <xdr:to>
      <xdr:col>15</xdr:col>
      <xdr:colOff>50800</xdr:colOff>
      <xdr:row>59</xdr:row>
      <xdr:rowOff>48985</xdr:rowOff>
    </xdr:to>
    <xdr:cxnSp macro="">
      <xdr:nvCxnSpPr>
        <xdr:cNvPr id="194" name="直線コネクタ 193">
          <a:extLst>
            <a:ext uri="{FF2B5EF4-FFF2-40B4-BE49-F238E27FC236}">
              <a16:creationId xmlns:a16="http://schemas.microsoft.com/office/drawing/2014/main" id="{69E59B95-20DB-4087-B547-D93794C7DC70}"/>
            </a:ext>
          </a:extLst>
        </xdr:cNvPr>
        <xdr:cNvCxnSpPr/>
      </xdr:nvCxnSpPr>
      <xdr:spPr>
        <a:xfrm>
          <a:off x="2019300" y="1014167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117384</xdr:rowOff>
    </xdr:from>
    <xdr:to>
      <xdr:col>6</xdr:col>
      <xdr:colOff>38100</xdr:colOff>
      <xdr:row>59</xdr:row>
      <xdr:rowOff>47534</xdr:rowOff>
    </xdr:to>
    <xdr:sp macro="" textlink="">
      <xdr:nvSpPr>
        <xdr:cNvPr id="195" name="楕円 194">
          <a:extLst>
            <a:ext uri="{FF2B5EF4-FFF2-40B4-BE49-F238E27FC236}">
              <a16:creationId xmlns:a16="http://schemas.microsoft.com/office/drawing/2014/main" id="{6FD1A3DB-D195-4DB2-90F1-EEC12C136B9A}"/>
            </a:ext>
          </a:extLst>
        </xdr:cNvPr>
        <xdr:cNvSpPr/>
      </xdr:nvSpPr>
      <xdr:spPr>
        <a:xfrm>
          <a:off x="1079500" y="1006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168184</xdr:rowOff>
    </xdr:from>
    <xdr:to>
      <xdr:col>10</xdr:col>
      <xdr:colOff>114300</xdr:colOff>
      <xdr:row>59</xdr:row>
      <xdr:rowOff>26126</xdr:rowOff>
    </xdr:to>
    <xdr:cxnSp macro="">
      <xdr:nvCxnSpPr>
        <xdr:cNvPr id="196" name="直線コネクタ 195">
          <a:extLst>
            <a:ext uri="{FF2B5EF4-FFF2-40B4-BE49-F238E27FC236}">
              <a16:creationId xmlns:a16="http://schemas.microsoft.com/office/drawing/2014/main" id="{9EFB4CAF-D31C-4625-A04A-9114233ED822}"/>
            </a:ext>
          </a:extLst>
        </xdr:cNvPr>
        <xdr:cNvCxnSpPr/>
      </xdr:nvCxnSpPr>
      <xdr:spPr>
        <a:xfrm>
          <a:off x="1130300" y="1011228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D0AE8F05-FE5C-4538-BF29-DDBCD6B04228}"/>
            </a:ext>
          </a:extLst>
        </xdr:cNvPr>
        <xdr:cNvSpPr txBox="1"/>
      </xdr:nvSpPr>
      <xdr:spPr>
        <a:xfrm>
          <a:off x="35820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22E3EFF-425C-4AA4-91DB-AAFAFB761AED}"/>
            </a:ext>
          </a:extLst>
        </xdr:cNvPr>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6EB59C4-9B6A-4CD3-A573-B6057020922B}"/>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AB95BA7-42FB-49AA-94D6-9F5332A6FEE6}"/>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144071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3F63FC3-E9A0-48A9-9C33-852D54EF453B}"/>
            </a:ext>
          </a:extLst>
        </xdr:cNvPr>
        <xdr:cNvSpPr txBox="1"/>
      </xdr:nvSpPr>
      <xdr:spPr>
        <a:xfrm>
          <a:off x="35820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116312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ED6D221-E74B-4650-8B23-71720129CFAD}"/>
            </a:ext>
          </a:extLst>
        </xdr:cNvPr>
        <xdr:cNvSpPr txBox="1"/>
      </xdr:nvSpPr>
      <xdr:spPr>
        <a:xfrm>
          <a:off x="27057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93453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6ABE864-D60A-4A84-8645-C1EBF08FEF04}"/>
            </a:ext>
          </a:extLst>
        </xdr:cNvPr>
        <xdr:cNvSpPr txBox="1"/>
      </xdr:nvSpPr>
      <xdr:spPr>
        <a:xfrm>
          <a:off x="1816744" y="986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64061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0CBB5D9-6424-4C61-9A87-098404A89EBB}"/>
            </a:ext>
          </a:extLst>
        </xdr:cNvPr>
        <xdr:cNvSpPr txBox="1"/>
      </xdr:nvSpPr>
      <xdr:spPr>
        <a:xfrm>
          <a:off x="927744" y="983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86D3FFA-DE0E-45C1-8A06-160D8AF66C2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5404AF9-14E6-487C-A66E-4B05B5231A4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AB20F88-9D1C-4415-BAF0-459189511E0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15E2FCC-B73A-4664-93B9-D0D169C8C1E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E8E9C36-1A55-4F14-B61D-F1F4F4BA4D8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34631C0-06CF-4A41-8696-61FDB41186D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9E6B177-A20B-4DCB-9A44-CF620DFAF50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6D19629-7476-4F33-82F5-85429172AB9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8F199E3-5265-4B1B-B546-8D19E18DDC1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BD7043E-C4BB-43A7-90CA-7CC8C4DF171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372459BF-882D-44C2-A35D-AD8781B973C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33B1D7C3-A664-4262-8C7C-759B68470AD4}"/>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8296F13E-1AC9-4CF5-8D0B-4EC90E2FFCF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C739DDF0-A01A-4F44-9D36-DFC703DF9DF7}"/>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DD304368-4239-4363-9D37-880E71313EB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68EB25FA-1B46-4CAA-9BEF-2F3E67F5A058}"/>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18169CBE-32D6-4DA0-A3C4-DBCD677DE98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A43931F7-7238-4384-AB9F-BAB72DE1D2C8}"/>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CBB0D07C-044A-47D6-A9C8-0C77C8A303E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63D3C18B-635C-4992-BC88-48A4901DDD74}"/>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7465B8E5-68E5-4802-9EBE-BF85F8E3FA6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8D52C95D-129A-4267-BC53-D9B75226E3C2}"/>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9C42A3C-EF89-4E2F-B1A4-1E38D3CDD40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88FA8579-442A-48AB-BB16-03D346EC88B5}"/>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9057714-537F-4F8C-95FA-78991A2C025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5068EB23-D9FB-467D-A7FD-B00712404ABC}"/>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A89AB571-B6FF-46A0-AA89-1F06329BD017}"/>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0BBEC2AF-49FE-4A2B-870E-A24EDE82A1A6}"/>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45FB809-5B8A-4181-94AB-A8248A69580D}"/>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ED31FD5D-A749-41D3-8A41-62E2A03DB66B}"/>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E8888735-2A7E-4468-BA21-2395AE70A060}"/>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6C23940C-57F4-455C-9FBB-3CA0463E5367}"/>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1184AFBB-7F5C-4B30-AD25-E0F5E76E50D8}"/>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7A91F4AF-5F99-47C6-AB71-6DA77EC8B29F}"/>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86E95B75-8FB7-4EF1-BFBF-05A0A6C7F8BA}"/>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69959</xdr:rowOff>
    </xdr:from>
    <xdr:to>
      <xdr:col>36</xdr:col>
      <xdr:colOff>165100</xdr:colOff>
      <xdr:row>64</xdr:row>
      <xdr:rowOff>109</xdr:rowOff>
    </xdr:to>
    <xdr:sp macro="" textlink="">
      <xdr:nvSpPr>
        <xdr:cNvPr id="240" name="フローチャート: 判断 239">
          <a:extLst>
            <a:ext uri="{FF2B5EF4-FFF2-40B4-BE49-F238E27FC236}">
              <a16:creationId xmlns:a16="http://schemas.microsoft.com/office/drawing/2014/main" id="{3836DA2F-5705-438F-A67B-507FEED531D0}"/>
            </a:ext>
          </a:extLst>
        </xdr:cNvPr>
        <xdr:cNvSpPr/>
      </xdr:nvSpPr>
      <xdr:spPr>
        <a:xfrm>
          <a:off x="6921500" y="10871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CAAD59C-9620-442A-B88B-7F2157F1A1E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C4FDAB9-6ACF-4F36-A4B0-082ECF1FB80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6B1FD8D-1D3D-4064-A5CE-5475A412AD8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3A7511E-07CB-4E26-B232-544C9FDC174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47ABADB-2794-4BC0-9BF2-2D19C1E7123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27416</xdr:rowOff>
    </xdr:from>
    <xdr:to>
      <xdr:col>55</xdr:col>
      <xdr:colOff>50800</xdr:colOff>
      <xdr:row>64</xdr:row>
      <xdr:rowOff>129016</xdr:rowOff>
    </xdr:to>
    <xdr:sp macro="" textlink="">
      <xdr:nvSpPr>
        <xdr:cNvPr id="246" name="楕円 245">
          <a:extLst>
            <a:ext uri="{FF2B5EF4-FFF2-40B4-BE49-F238E27FC236}">
              <a16:creationId xmlns:a16="http://schemas.microsoft.com/office/drawing/2014/main" id="{473CF480-2BEC-4386-8EFE-59B4183ED26B}"/>
            </a:ext>
          </a:extLst>
        </xdr:cNvPr>
        <xdr:cNvSpPr/>
      </xdr:nvSpPr>
      <xdr:spPr>
        <a:xfrm>
          <a:off x="10426700" y="110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113793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F8A2A1C-6714-4373-9AB1-C976224D380B}"/>
            </a:ext>
          </a:extLst>
        </xdr:cNvPr>
        <xdr:cNvSpPr txBox="1"/>
      </xdr:nvSpPr>
      <xdr:spPr>
        <a:xfrm>
          <a:off x="10515600" y="1091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28327</xdr:rowOff>
    </xdr:from>
    <xdr:to>
      <xdr:col>50</xdr:col>
      <xdr:colOff>165100</xdr:colOff>
      <xdr:row>64</xdr:row>
      <xdr:rowOff>129927</xdr:rowOff>
    </xdr:to>
    <xdr:sp macro="" textlink="">
      <xdr:nvSpPr>
        <xdr:cNvPr id="248" name="楕円 247">
          <a:extLst>
            <a:ext uri="{FF2B5EF4-FFF2-40B4-BE49-F238E27FC236}">
              <a16:creationId xmlns:a16="http://schemas.microsoft.com/office/drawing/2014/main" id="{12EEADE9-86CB-4BD3-97C3-506FA2323C88}"/>
            </a:ext>
          </a:extLst>
        </xdr:cNvPr>
        <xdr:cNvSpPr/>
      </xdr:nvSpPr>
      <xdr:spPr>
        <a:xfrm>
          <a:off x="9588500" y="1100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78216</xdr:rowOff>
    </xdr:from>
    <xdr:to>
      <xdr:col>55</xdr:col>
      <xdr:colOff>0</xdr:colOff>
      <xdr:row>64</xdr:row>
      <xdr:rowOff>79127</xdr:rowOff>
    </xdr:to>
    <xdr:cxnSp macro="">
      <xdr:nvCxnSpPr>
        <xdr:cNvPr id="249" name="直線コネクタ 248">
          <a:extLst>
            <a:ext uri="{FF2B5EF4-FFF2-40B4-BE49-F238E27FC236}">
              <a16:creationId xmlns:a16="http://schemas.microsoft.com/office/drawing/2014/main" id="{96CC37ED-95C7-49C1-AEC3-D6577341623A}"/>
            </a:ext>
          </a:extLst>
        </xdr:cNvPr>
        <xdr:cNvCxnSpPr/>
      </xdr:nvCxnSpPr>
      <xdr:spPr>
        <a:xfrm flipV="1">
          <a:off x="9639300" y="11051016"/>
          <a:ext cx="838200" cy="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29292</xdr:rowOff>
    </xdr:from>
    <xdr:to>
      <xdr:col>46</xdr:col>
      <xdr:colOff>38100</xdr:colOff>
      <xdr:row>64</xdr:row>
      <xdr:rowOff>130892</xdr:rowOff>
    </xdr:to>
    <xdr:sp macro="" textlink="">
      <xdr:nvSpPr>
        <xdr:cNvPr id="250" name="楕円 249">
          <a:extLst>
            <a:ext uri="{FF2B5EF4-FFF2-40B4-BE49-F238E27FC236}">
              <a16:creationId xmlns:a16="http://schemas.microsoft.com/office/drawing/2014/main" id="{B75351F0-E547-49E9-B99A-D894542F285D}"/>
            </a:ext>
          </a:extLst>
        </xdr:cNvPr>
        <xdr:cNvSpPr/>
      </xdr:nvSpPr>
      <xdr:spPr>
        <a:xfrm>
          <a:off x="8699500" y="1100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79127</xdr:rowOff>
    </xdr:from>
    <xdr:to>
      <xdr:col>50</xdr:col>
      <xdr:colOff>114300</xdr:colOff>
      <xdr:row>64</xdr:row>
      <xdr:rowOff>80092</xdr:rowOff>
    </xdr:to>
    <xdr:cxnSp macro="">
      <xdr:nvCxnSpPr>
        <xdr:cNvPr id="251" name="直線コネクタ 250">
          <a:extLst>
            <a:ext uri="{FF2B5EF4-FFF2-40B4-BE49-F238E27FC236}">
              <a16:creationId xmlns:a16="http://schemas.microsoft.com/office/drawing/2014/main" id="{EBBE246A-CD9F-4353-AC0E-F860A7769262}"/>
            </a:ext>
          </a:extLst>
        </xdr:cNvPr>
        <xdr:cNvCxnSpPr/>
      </xdr:nvCxnSpPr>
      <xdr:spPr>
        <a:xfrm flipV="1">
          <a:off x="8750300" y="11051927"/>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30911</xdr:rowOff>
    </xdr:from>
    <xdr:to>
      <xdr:col>41</xdr:col>
      <xdr:colOff>101600</xdr:colOff>
      <xdr:row>64</xdr:row>
      <xdr:rowOff>132511</xdr:rowOff>
    </xdr:to>
    <xdr:sp macro="" textlink="">
      <xdr:nvSpPr>
        <xdr:cNvPr id="252" name="楕円 251">
          <a:extLst>
            <a:ext uri="{FF2B5EF4-FFF2-40B4-BE49-F238E27FC236}">
              <a16:creationId xmlns:a16="http://schemas.microsoft.com/office/drawing/2014/main" id="{C557F633-E00C-44E8-B2CD-EDE81593E623}"/>
            </a:ext>
          </a:extLst>
        </xdr:cNvPr>
        <xdr:cNvSpPr/>
      </xdr:nvSpPr>
      <xdr:spPr>
        <a:xfrm>
          <a:off x="7810500" y="1100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80092</xdr:rowOff>
    </xdr:from>
    <xdr:to>
      <xdr:col>45</xdr:col>
      <xdr:colOff>177800</xdr:colOff>
      <xdr:row>64</xdr:row>
      <xdr:rowOff>81711</xdr:rowOff>
    </xdr:to>
    <xdr:cxnSp macro="">
      <xdr:nvCxnSpPr>
        <xdr:cNvPr id="253" name="直線コネクタ 252">
          <a:extLst>
            <a:ext uri="{FF2B5EF4-FFF2-40B4-BE49-F238E27FC236}">
              <a16:creationId xmlns:a16="http://schemas.microsoft.com/office/drawing/2014/main" id="{707709D4-EAD0-4351-BE07-0D1D725E404E}"/>
            </a:ext>
          </a:extLst>
        </xdr:cNvPr>
        <xdr:cNvCxnSpPr/>
      </xdr:nvCxnSpPr>
      <xdr:spPr>
        <a:xfrm flipV="1">
          <a:off x="7861300" y="11052892"/>
          <a:ext cx="889000" cy="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32062</xdr:rowOff>
    </xdr:from>
    <xdr:to>
      <xdr:col>36</xdr:col>
      <xdr:colOff>165100</xdr:colOff>
      <xdr:row>64</xdr:row>
      <xdr:rowOff>133662</xdr:rowOff>
    </xdr:to>
    <xdr:sp macro="" textlink="">
      <xdr:nvSpPr>
        <xdr:cNvPr id="254" name="楕円 253">
          <a:extLst>
            <a:ext uri="{FF2B5EF4-FFF2-40B4-BE49-F238E27FC236}">
              <a16:creationId xmlns:a16="http://schemas.microsoft.com/office/drawing/2014/main" id="{240D5D6A-FE16-4F00-8CAB-59F1E6FFB69D}"/>
            </a:ext>
          </a:extLst>
        </xdr:cNvPr>
        <xdr:cNvSpPr/>
      </xdr:nvSpPr>
      <xdr:spPr>
        <a:xfrm>
          <a:off x="6921500" y="1100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81711</xdr:rowOff>
    </xdr:from>
    <xdr:to>
      <xdr:col>41</xdr:col>
      <xdr:colOff>50800</xdr:colOff>
      <xdr:row>64</xdr:row>
      <xdr:rowOff>82862</xdr:rowOff>
    </xdr:to>
    <xdr:cxnSp macro="">
      <xdr:nvCxnSpPr>
        <xdr:cNvPr id="255" name="直線コネクタ 254">
          <a:extLst>
            <a:ext uri="{FF2B5EF4-FFF2-40B4-BE49-F238E27FC236}">
              <a16:creationId xmlns:a16="http://schemas.microsoft.com/office/drawing/2014/main" id="{887BB4B8-294D-4F1A-9F2D-E0F4ED500F2F}"/>
            </a:ext>
          </a:extLst>
        </xdr:cNvPr>
        <xdr:cNvCxnSpPr/>
      </xdr:nvCxnSpPr>
      <xdr:spPr>
        <a:xfrm flipV="1">
          <a:off x="6972300" y="11054511"/>
          <a:ext cx="889000" cy="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5AA53B0F-FAE6-47D2-971A-E56333C600B5}"/>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DEF01E81-DA03-4033-8FE3-B65698E6896B}"/>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EAD10FF9-DC21-43FA-9481-C0A8D699A51E}"/>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16636</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11C94604-25D9-4172-827D-40F28E7470E9}"/>
            </a:ext>
          </a:extLst>
        </xdr:cNvPr>
        <xdr:cNvSpPr txBox="1"/>
      </xdr:nvSpPr>
      <xdr:spPr>
        <a:xfrm>
          <a:off x="6627205" y="106465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121054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C2F008B-FA30-4249-A05B-A2930B9E2A13}"/>
            </a:ext>
          </a:extLst>
        </xdr:cNvPr>
        <xdr:cNvSpPr txBox="1"/>
      </xdr:nvSpPr>
      <xdr:spPr>
        <a:xfrm>
          <a:off x="9327095" y="11093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122019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43638FC-11CD-434F-A709-21993EE93DA4}"/>
            </a:ext>
          </a:extLst>
        </xdr:cNvPr>
        <xdr:cNvSpPr txBox="1"/>
      </xdr:nvSpPr>
      <xdr:spPr>
        <a:xfrm>
          <a:off x="8450795" y="1109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123638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7B14C2C-DBF9-422C-AFF4-B58B3D5D6D2C}"/>
            </a:ext>
          </a:extLst>
        </xdr:cNvPr>
        <xdr:cNvSpPr txBox="1"/>
      </xdr:nvSpPr>
      <xdr:spPr>
        <a:xfrm>
          <a:off x="7561795" y="11096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124789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B1FAA91-FD30-4011-87AA-A2F3E7766C7B}"/>
            </a:ext>
          </a:extLst>
        </xdr:cNvPr>
        <xdr:cNvSpPr txBox="1"/>
      </xdr:nvSpPr>
      <xdr:spPr>
        <a:xfrm>
          <a:off x="6672795" y="1109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926723F-AC16-41BF-8156-D933311B9E8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5A2B216-6D4D-4F70-BB15-8AECF2AF716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B60E24C-3756-4A47-8C99-DA28E38C015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011A6CF-5EA5-4F41-A3D1-F8665CCC264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91FB9DE-455A-413B-93E9-8B5D47543F0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8C9F43D-0707-4E21-A31A-7C8CD51BF12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E197AC6-384C-40AB-A040-DE16F3B9347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0B6C141-BE16-493A-8016-58C0BC9812E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8B73028-C169-47E1-9551-02D0A4E3619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5EF43F2-E01C-4480-ACC8-16894DD8AD4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5555EB8-B7EF-40C6-95EB-E6A0EBB1CD9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2B4575D4-6933-4268-ABCE-F0C747F650E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31DA6C3A-0A29-4E0E-AAD8-CD703E7118D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1645AF81-7ACB-4715-8070-8DA12A2DF3A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DA7D19A1-6DAE-4D93-8AF2-4DB33FA824C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EA7C87CD-68B3-4914-8413-363B0A69D49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B4B8BCBA-8D33-4728-952B-47324CFA4B9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5CC932AF-80A1-4027-B268-30BBED23711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16467826-91F0-40CC-8602-9FBAF5AF46C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EF9D8570-5DF4-49C8-B02B-9E682475AD7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9D141C34-EBE1-4731-A3C4-C9A9F0BA955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D796C750-14EC-47AE-97AF-C2AE2A543BC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A6054953-0828-4890-95F2-4194E8E285B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1B84925-DDD7-4E5B-BC13-E9F9069F9F2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ADF679CD-B87E-4B00-BBCF-652E5B42837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84829D22-0471-49D6-B20C-719EE4DBCBA7}"/>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96951BBD-CF2B-4949-A903-0AFA8C691F0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8304260E-67B6-4769-AC05-3A767533A8C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272BF365-0AB1-479F-B8AA-20A81B442693}"/>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F1170C10-1BE5-4390-B1EB-BD2119CD12E6}"/>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628448CC-1AED-44F0-B3D6-199649349B4C}"/>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D345D4C9-1912-45CD-9A3E-AA2C1F6673CF}"/>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B19F9BB9-C0F7-42BA-97B4-4717EB6AC158}"/>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8DB5F063-089E-416B-951A-4089621034A6}"/>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771C7BEC-6D4C-4EA5-84C4-A7E538E72CA4}"/>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9" name="フローチャート: 判断 298">
          <a:extLst>
            <a:ext uri="{FF2B5EF4-FFF2-40B4-BE49-F238E27FC236}">
              <a16:creationId xmlns:a16="http://schemas.microsoft.com/office/drawing/2014/main" id="{0B80747D-4757-44B9-AC9A-2E9DF5A37F68}"/>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0105737-9F8E-4E3A-8C00-3D85CB6B49A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054B920-66B6-4A41-9241-17307E2AFBC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BAB938A-81AC-4672-9DDA-4045171EB74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4441561-2AFC-4F7D-A8BE-DFABA28088E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8388845-ACA3-4C30-906E-E9657B66203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144055</xdr:rowOff>
    </xdr:from>
    <xdr:to>
      <xdr:col>24</xdr:col>
      <xdr:colOff>114300</xdr:colOff>
      <xdr:row>80</xdr:row>
      <xdr:rowOff>74205</xdr:rowOff>
    </xdr:to>
    <xdr:sp macro="" textlink="">
      <xdr:nvSpPr>
        <xdr:cNvPr id="305" name="楕円 304">
          <a:extLst>
            <a:ext uri="{FF2B5EF4-FFF2-40B4-BE49-F238E27FC236}">
              <a16:creationId xmlns:a16="http://schemas.microsoft.com/office/drawing/2014/main" id="{989956D7-533F-4B56-90B7-079E86D7167A}"/>
            </a:ext>
          </a:extLst>
        </xdr:cNvPr>
        <xdr:cNvSpPr/>
      </xdr:nvSpPr>
      <xdr:spPr>
        <a:xfrm>
          <a:off x="4584700" y="1368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166932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427A1ACF-26C1-44F4-B0D5-AE5A752105D1}"/>
            </a:ext>
          </a:extLst>
        </xdr:cNvPr>
        <xdr:cNvSpPr txBox="1"/>
      </xdr:nvSpPr>
      <xdr:spPr>
        <a:xfrm>
          <a:off x="4673600" y="1354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95069</xdr:rowOff>
    </xdr:from>
    <xdr:to>
      <xdr:col>20</xdr:col>
      <xdr:colOff>38100</xdr:colOff>
      <xdr:row>80</xdr:row>
      <xdr:rowOff>25219</xdr:rowOff>
    </xdr:to>
    <xdr:sp macro="" textlink="">
      <xdr:nvSpPr>
        <xdr:cNvPr id="307" name="楕円 306">
          <a:extLst>
            <a:ext uri="{FF2B5EF4-FFF2-40B4-BE49-F238E27FC236}">
              <a16:creationId xmlns:a16="http://schemas.microsoft.com/office/drawing/2014/main" id="{0540E893-B078-4B51-921A-C10F005958D0}"/>
            </a:ext>
          </a:extLst>
        </xdr:cNvPr>
        <xdr:cNvSpPr/>
      </xdr:nvSpPr>
      <xdr:spPr>
        <a:xfrm>
          <a:off x="3746500" y="1363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145869</xdr:rowOff>
    </xdr:from>
    <xdr:to>
      <xdr:col>24</xdr:col>
      <xdr:colOff>63500</xdr:colOff>
      <xdr:row>80</xdr:row>
      <xdr:rowOff>23405</xdr:rowOff>
    </xdr:to>
    <xdr:cxnSp macro="">
      <xdr:nvCxnSpPr>
        <xdr:cNvPr id="308" name="直線コネクタ 307">
          <a:extLst>
            <a:ext uri="{FF2B5EF4-FFF2-40B4-BE49-F238E27FC236}">
              <a16:creationId xmlns:a16="http://schemas.microsoft.com/office/drawing/2014/main" id="{B45A46C8-D8E8-4C22-8048-90095E690412}"/>
            </a:ext>
          </a:extLst>
        </xdr:cNvPr>
        <xdr:cNvCxnSpPr/>
      </xdr:nvCxnSpPr>
      <xdr:spPr>
        <a:xfrm>
          <a:off x="3797300" y="13690419"/>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47716</xdr:rowOff>
    </xdr:from>
    <xdr:to>
      <xdr:col>15</xdr:col>
      <xdr:colOff>101600</xdr:colOff>
      <xdr:row>79</xdr:row>
      <xdr:rowOff>149316</xdr:rowOff>
    </xdr:to>
    <xdr:sp macro="" textlink="">
      <xdr:nvSpPr>
        <xdr:cNvPr id="309" name="楕円 308">
          <a:extLst>
            <a:ext uri="{FF2B5EF4-FFF2-40B4-BE49-F238E27FC236}">
              <a16:creationId xmlns:a16="http://schemas.microsoft.com/office/drawing/2014/main" id="{FFC4EA76-E348-4A3C-9E7F-4C3531631D46}"/>
            </a:ext>
          </a:extLst>
        </xdr:cNvPr>
        <xdr:cNvSpPr/>
      </xdr:nvSpPr>
      <xdr:spPr>
        <a:xfrm>
          <a:off x="2857500" y="1359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98516</xdr:rowOff>
    </xdr:from>
    <xdr:to>
      <xdr:col>19</xdr:col>
      <xdr:colOff>177800</xdr:colOff>
      <xdr:row>79</xdr:row>
      <xdr:rowOff>145869</xdr:rowOff>
    </xdr:to>
    <xdr:cxnSp macro="">
      <xdr:nvCxnSpPr>
        <xdr:cNvPr id="310" name="直線コネクタ 309">
          <a:extLst>
            <a:ext uri="{FF2B5EF4-FFF2-40B4-BE49-F238E27FC236}">
              <a16:creationId xmlns:a16="http://schemas.microsoft.com/office/drawing/2014/main" id="{26C442B4-B3DD-44DE-A772-063B8CFE5B32}"/>
            </a:ext>
          </a:extLst>
        </xdr:cNvPr>
        <xdr:cNvCxnSpPr/>
      </xdr:nvCxnSpPr>
      <xdr:spPr>
        <a:xfrm>
          <a:off x="2908300" y="13643066"/>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127726</xdr:rowOff>
    </xdr:from>
    <xdr:to>
      <xdr:col>10</xdr:col>
      <xdr:colOff>165100</xdr:colOff>
      <xdr:row>79</xdr:row>
      <xdr:rowOff>57876</xdr:rowOff>
    </xdr:to>
    <xdr:sp macro="" textlink="">
      <xdr:nvSpPr>
        <xdr:cNvPr id="311" name="楕円 310">
          <a:extLst>
            <a:ext uri="{FF2B5EF4-FFF2-40B4-BE49-F238E27FC236}">
              <a16:creationId xmlns:a16="http://schemas.microsoft.com/office/drawing/2014/main" id="{D6F8F814-4DC2-4ECB-9702-D2460D858039}"/>
            </a:ext>
          </a:extLst>
        </xdr:cNvPr>
        <xdr:cNvSpPr/>
      </xdr:nvSpPr>
      <xdr:spPr>
        <a:xfrm>
          <a:off x="1968500" y="1350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7076</xdr:rowOff>
    </xdr:from>
    <xdr:to>
      <xdr:col>15</xdr:col>
      <xdr:colOff>50800</xdr:colOff>
      <xdr:row>79</xdr:row>
      <xdr:rowOff>98516</xdr:rowOff>
    </xdr:to>
    <xdr:cxnSp macro="">
      <xdr:nvCxnSpPr>
        <xdr:cNvPr id="312" name="直線コネクタ 311">
          <a:extLst>
            <a:ext uri="{FF2B5EF4-FFF2-40B4-BE49-F238E27FC236}">
              <a16:creationId xmlns:a16="http://schemas.microsoft.com/office/drawing/2014/main" id="{EEEDF6D7-3008-4734-A173-9AE0F1F684B8}"/>
            </a:ext>
          </a:extLst>
        </xdr:cNvPr>
        <xdr:cNvCxnSpPr/>
      </xdr:nvCxnSpPr>
      <xdr:spPr>
        <a:xfrm>
          <a:off x="2019300" y="1355162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75474</xdr:rowOff>
    </xdr:from>
    <xdr:to>
      <xdr:col>6</xdr:col>
      <xdr:colOff>38100</xdr:colOff>
      <xdr:row>79</xdr:row>
      <xdr:rowOff>5624</xdr:rowOff>
    </xdr:to>
    <xdr:sp macro="" textlink="">
      <xdr:nvSpPr>
        <xdr:cNvPr id="313" name="楕円 312">
          <a:extLst>
            <a:ext uri="{FF2B5EF4-FFF2-40B4-BE49-F238E27FC236}">
              <a16:creationId xmlns:a16="http://schemas.microsoft.com/office/drawing/2014/main" id="{73A8DE84-686B-4E21-B609-C5DC114ED7EE}"/>
            </a:ext>
          </a:extLst>
        </xdr:cNvPr>
        <xdr:cNvSpPr/>
      </xdr:nvSpPr>
      <xdr:spPr>
        <a:xfrm>
          <a:off x="1079500" y="1344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126274</xdr:rowOff>
    </xdr:from>
    <xdr:to>
      <xdr:col>10</xdr:col>
      <xdr:colOff>114300</xdr:colOff>
      <xdr:row>79</xdr:row>
      <xdr:rowOff>7076</xdr:rowOff>
    </xdr:to>
    <xdr:cxnSp macro="">
      <xdr:nvCxnSpPr>
        <xdr:cNvPr id="314" name="直線コネクタ 313">
          <a:extLst>
            <a:ext uri="{FF2B5EF4-FFF2-40B4-BE49-F238E27FC236}">
              <a16:creationId xmlns:a16="http://schemas.microsoft.com/office/drawing/2014/main" id="{B55A2D51-74D3-482A-8D7F-4BCE75A73CE7}"/>
            </a:ext>
          </a:extLst>
        </xdr:cNvPr>
        <xdr:cNvCxnSpPr/>
      </xdr:nvCxnSpPr>
      <xdr:spPr>
        <a:xfrm>
          <a:off x="1130300" y="1349937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799469E2-7F6B-4B2B-9787-73E6EC09CD8D}"/>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8684968B-AE24-461F-B426-DA9C55431B89}"/>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F2381737-1469-4946-AA7C-CB54F703F284}"/>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8" name="n_4aveValue【公営住宅】&#10;有形固定資産減価償却率">
          <a:extLst>
            <a:ext uri="{FF2B5EF4-FFF2-40B4-BE49-F238E27FC236}">
              <a16:creationId xmlns:a16="http://schemas.microsoft.com/office/drawing/2014/main" id="{BD413683-ABB9-4399-880F-179DB7486472}"/>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41746</xdr:rowOff>
    </xdr:from>
    <xdr:ext cx="405111" cy="259045"/>
    <xdr:sp macro="" textlink="">
      <xdr:nvSpPr>
        <xdr:cNvPr id="319" name="n_1mainValue【公営住宅】&#10;有形固定資産減価償却率">
          <a:extLst>
            <a:ext uri="{FF2B5EF4-FFF2-40B4-BE49-F238E27FC236}">
              <a16:creationId xmlns:a16="http://schemas.microsoft.com/office/drawing/2014/main" id="{81044493-2549-4A75-B9B1-543462EC27F7}"/>
            </a:ext>
          </a:extLst>
        </xdr:cNvPr>
        <xdr:cNvSpPr txBox="1"/>
      </xdr:nvSpPr>
      <xdr:spPr>
        <a:xfrm>
          <a:off x="3582044" y="13414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165843</xdr:rowOff>
    </xdr:from>
    <xdr:ext cx="405111" cy="259045"/>
    <xdr:sp macro="" textlink="">
      <xdr:nvSpPr>
        <xdr:cNvPr id="320" name="n_2mainValue【公営住宅】&#10;有形固定資産減価償却率">
          <a:extLst>
            <a:ext uri="{FF2B5EF4-FFF2-40B4-BE49-F238E27FC236}">
              <a16:creationId xmlns:a16="http://schemas.microsoft.com/office/drawing/2014/main" id="{E37540DB-7646-4AAA-B0F1-37E239B455A8}"/>
            </a:ext>
          </a:extLst>
        </xdr:cNvPr>
        <xdr:cNvSpPr txBox="1"/>
      </xdr:nvSpPr>
      <xdr:spPr>
        <a:xfrm>
          <a:off x="2705744" y="1336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74403</xdr:rowOff>
    </xdr:from>
    <xdr:ext cx="405111" cy="259045"/>
    <xdr:sp macro="" textlink="">
      <xdr:nvSpPr>
        <xdr:cNvPr id="321" name="n_3mainValue【公営住宅】&#10;有形固定資産減価償却率">
          <a:extLst>
            <a:ext uri="{FF2B5EF4-FFF2-40B4-BE49-F238E27FC236}">
              <a16:creationId xmlns:a16="http://schemas.microsoft.com/office/drawing/2014/main" id="{0FF080AB-0A8E-4DC7-978A-9ADEE7930330}"/>
            </a:ext>
          </a:extLst>
        </xdr:cNvPr>
        <xdr:cNvSpPr txBox="1"/>
      </xdr:nvSpPr>
      <xdr:spPr>
        <a:xfrm>
          <a:off x="1816744" y="1327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22151</xdr:rowOff>
    </xdr:from>
    <xdr:ext cx="405111" cy="259045"/>
    <xdr:sp macro="" textlink="">
      <xdr:nvSpPr>
        <xdr:cNvPr id="322" name="n_4mainValue【公営住宅】&#10;有形固定資産減価償却率">
          <a:extLst>
            <a:ext uri="{FF2B5EF4-FFF2-40B4-BE49-F238E27FC236}">
              <a16:creationId xmlns:a16="http://schemas.microsoft.com/office/drawing/2014/main" id="{EFAF2319-EC0B-4A15-9B90-241B357370E4}"/>
            </a:ext>
          </a:extLst>
        </xdr:cNvPr>
        <xdr:cNvSpPr txBox="1"/>
      </xdr:nvSpPr>
      <xdr:spPr>
        <a:xfrm>
          <a:off x="927744" y="1322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32AC3679-EDD5-4622-A397-95282DF027C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C026392-7117-428A-A832-C222EBB2CAB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789AD37-94B0-43D0-8C3C-C4735E6B529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4BA0FA3-AF38-459C-B6ED-736898A6685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03C439B-AB5E-4364-89EE-323F3DFA86C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CC74CED2-CF1D-4E00-ADC2-C6588E0ADF1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AF5C110-4672-4F7D-848C-D1B8BB4E60F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0B93266-EF23-40ED-8177-5B9F638A551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7D32812-68C2-4357-A425-52C66E985E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E5C70DA9-6ACC-4510-9ADD-B0AF345F181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D12A18FC-1208-4F04-A3C0-FBD43FB9216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68EF1B19-EF3B-4C6B-8D68-4E65F84495C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08BA9B17-81A4-44AA-BFC9-7FF6344668C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C45D5CE2-EF7F-40C4-A7AC-4C8A612EC23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F497DE3F-D8D2-4949-894C-CDD6FDA8518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F3C7AF2C-398B-4C70-A573-69440198499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11EFF237-B061-4E9D-9F07-D8E428C594C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D7D4B25A-62DA-4ED7-B072-F6AE0EAAB56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10ACA535-672E-4B74-A93C-BD3FB7EDB4BF}"/>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FF78F2DC-9CA3-499C-ADFA-E3FB0C7BC772}"/>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B215432F-DAFB-46BF-A99B-045BA4FD58D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CB001163-1721-4E6B-BD85-A3066A8BBCDE}"/>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D736458F-B5E9-4908-89AB-562EA92740F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60CD164E-0806-4CAC-9587-D03C14D79E0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1BC0D538-57C1-4915-81B9-2364F3D2494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8267942F-4C0B-4527-B6AB-D6BB9FEC40C9}"/>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D15B8EF0-4A8B-4BB1-A6CA-53DBC36A709F}"/>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ABDC2BAF-CF20-4CB9-8CE9-60DF5BF0D3C5}"/>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864E8478-0CE3-4CF4-9452-68FAE6E9ED1A}"/>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54BD2A28-9D30-4163-84B7-C9A3846547F5}"/>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FC54759A-3969-43C4-B39B-C3DD77EC7394}"/>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2008705F-168F-4AC7-B3AA-9E0E0C6244BF}"/>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EFF0215B-70DB-4B61-93C0-68541DED073B}"/>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A009169F-BCE8-468A-B31F-6C5CED83C840}"/>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51EF4D79-D9D8-47D8-B0C9-6D6792C3334E}"/>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109438</xdr:rowOff>
    </xdr:from>
    <xdr:to>
      <xdr:col>36</xdr:col>
      <xdr:colOff>165100</xdr:colOff>
      <xdr:row>84</xdr:row>
      <xdr:rowOff>39588</xdr:rowOff>
    </xdr:to>
    <xdr:sp macro="" textlink="">
      <xdr:nvSpPr>
        <xdr:cNvPr id="358" name="フローチャート: 判断 357">
          <a:extLst>
            <a:ext uri="{FF2B5EF4-FFF2-40B4-BE49-F238E27FC236}">
              <a16:creationId xmlns:a16="http://schemas.microsoft.com/office/drawing/2014/main" id="{2CD0D912-E0DC-4C70-91AC-C662EA7CC881}"/>
            </a:ext>
          </a:extLst>
        </xdr:cNvPr>
        <xdr:cNvSpPr/>
      </xdr:nvSpPr>
      <xdr:spPr>
        <a:xfrm>
          <a:off x="6921500" y="1433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E6C83EB-AC73-4940-80C1-52D8117C2D9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10AC162-A0F1-4743-8847-05B503169E7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BF00002-4A69-42C5-A48A-17627CA11D0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23FCA1A-B04E-432C-AC10-95DCC6BE18A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109551D9-A57A-49B0-B210-80E1E3DAB7F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139483</xdr:rowOff>
    </xdr:from>
    <xdr:to>
      <xdr:col>55</xdr:col>
      <xdr:colOff>50800</xdr:colOff>
      <xdr:row>86</xdr:row>
      <xdr:rowOff>69633</xdr:rowOff>
    </xdr:to>
    <xdr:sp macro="" textlink="">
      <xdr:nvSpPr>
        <xdr:cNvPr id="364" name="楕円 363">
          <a:extLst>
            <a:ext uri="{FF2B5EF4-FFF2-40B4-BE49-F238E27FC236}">
              <a16:creationId xmlns:a16="http://schemas.microsoft.com/office/drawing/2014/main" id="{7337A172-AED7-499B-BCC0-9E9EB3FC2F09}"/>
            </a:ext>
          </a:extLst>
        </xdr:cNvPr>
        <xdr:cNvSpPr/>
      </xdr:nvSpPr>
      <xdr:spPr>
        <a:xfrm>
          <a:off x="10426700" y="1471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54410</xdr:rowOff>
    </xdr:from>
    <xdr:ext cx="469744" cy="259045"/>
    <xdr:sp macro="" textlink="">
      <xdr:nvSpPr>
        <xdr:cNvPr id="365" name="【公営住宅】&#10;一人当たり面積該当値テキスト">
          <a:extLst>
            <a:ext uri="{FF2B5EF4-FFF2-40B4-BE49-F238E27FC236}">
              <a16:creationId xmlns:a16="http://schemas.microsoft.com/office/drawing/2014/main" id="{BFD4B6D8-F609-4F4F-8CB1-9C65212AFA41}"/>
            </a:ext>
          </a:extLst>
        </xdr:cNvPr>
        <xdr:cNvSpPr txBox="1"/>
      </xdr:nvSpPr>
      <xdr:spPr>
        <a:xfrm>
          <a:off x="10515600" y="1462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142095</xdr:rowOff>
    </xdr:from>
    <xdr:to>
      <xdr:col>50</xdr:col>
      <xdr:colOff>165100</xdr:colOff>
      <xdr:row>86</xdr:row>
      <xdr:rowOff>72245</xdr:rowOff>
    </xdr:to>
    <xdr:sp macro="" textlink="">
      <xdr:nvSpPr>
        <xdr:cNvPr id="366" name="楕円 365">
          <a:extLst>
            <a:ext uri="{FF2B5EF4-FFF2-40B4-BE49-F238E27FC236}">
              <a16:creationId xmlns:a16="http://schemas.microsoft.com/office/drawing/2014/main" id="{33766F02-3A12-44CA-BF66-B0CF77CED70D}"/>
            </a:ext>
          </a:extLst>
        </xdr:cNvPr>
        <xdr:cNvSpPr/>
      </xdr:nvSpPr>
      <xdr:spPr>
        <a:xfrm>
          <a:off x="9588500" y="1471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18833</xdr:rowOff>
    </xdr:from>
    <xdr:to>
      <xdr:col>55</xdr:col>
      <xdr:colOff>0</xdr:colOff>
      <xdr:row>86</xdr:row>
      <xdr:rowOff>21445</xdr:rowOff>
    </xdr:to>
    <xdr:cxnSp macro="">
      <xdr:nvCxnSpPr>
        <xdr:cNvPr id="367" name="直線コネクタ 366">
          <a:extLst>
            <a:ext uri="{FF2B5EF4-FFF2-40B4-BE49-F238E27FC236}">
              <a16:creationId xmlns:a16="http://schemas.microsoft.com/office/drawing/2014/main" id="{D391A90A-9CD1-4586-9688-A91F439B5A46}"/>
            </a:ext>
          </a:extLst>
        </xdr:cNvPr>
        <xdr:cNvCxnSpPr/>
      </xdr:nvCxnSpPr>
      <xdr:spPr>
        <a:xfrm flipV="1">
          <a:off x="9639300" y="14763533"/>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144816</xdr:rowOff>
    </xdr:from>
    <xdr:to>
      <xdr:col>46</xdr:col>
      <xdr:colOff>38100</xdr:colOff>
      <xdr:row>86</xdr:row>
      <xdr:rowOff>74966</xdr:rowOff>
    </xdr:to>
    <xdr:sp macro="" textlink="">
      <xdr:nvSpPr>
        <xdr:cNvPr id="368" name="楕円 367">
          <a:extLst>
            <a:ext uri="{FF2B5EF4-FFF2-40B4-BE49-F238E27FC236}">
              <a16:creationId xmlns:a16="http://schemas.microsoft.com/office/drawing/2014/main" id="{27F2FB83-354D-47F0-901C-86DDE617DA5C}"/>
            </a:ext>
          </a:extLst>
        </xdr:cNvPr>
        <xdr:cNvSpPr/>
      </xdr:nvSpPr>
      <xdr:spPr>
        <a:xfrm>
          <a:off x="8699500" y="1471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21445</xdr:rowOff>
    </xdr:from>
    <xdr:to>
      <xdr:col>50</xdr:col>
      <xdr:colOff>114300</xdr:colOff>
      <xdr:row>86</xdr:row>
      <xdr:rowOff>24166</xdr:rowOff>
    </xdr:to>
    <xdr:cxnSp macro="">
      <xdr:nvCxnSpPr>
        <xdr:cNvPr id="369" name="直線コネクタ 368">
          <a:extLst>
            <a:ext uri="{FF2B5EF4-FFF2-40B4-BE49-F238E27FC236}">
              <a16:creationId xmlns:a16="http://schemas.microsoft.com/office/drawing/2014/main" id="{FA572FD7-A86B-4C50-9F10-48155AA191A1}"/>
            </a:ext>
          </a:extLst>
        </xdr:cNvPr>
        <xdr:cNvCxnSpPr/>
      </xdr:nvCxnSpPr>
      <xdr:spPr>
        <a:xfrm flipV="1">
          <a:off x="8750300" y="14766145"/>
          <a:ext cx="88900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4718</xdr:rowOff>
    </xdr:from>
    <xdr:to>
      <xdr:col>41</xdr:col>
      <xdr:colOff>101600</xdr:colOff>
      <xdr:row>86</xdr:row>
      <xdr:rowOff>106318</xdr:rowOff>
    </xdr:to>
    <xdr:sp macro="" textlink="">
      <xdr:nvSpPr>
        <xdr:cNvPr id="370" name="楕円 369">
          <a:extLst>
            <a:ext uri="{FF2B5EF4-FFF2-40B4-BE49-F238E27FC236}">
              <a16:creationId xmlns:a16="http://schemas.microsoft.com/office/drawing/2014/main" id="{F6BA1CAB-3087-4B02-9B8F-AEF53E2568AD}"/>
            </a:ext>
          </a:extLst>
        </xdr:cNvPr>
        <xdr:cNvSpPr/>
      </xdr:nvSpPr>
      <xdr:spPr>
        <a:xfrm>
          <a:off x="7810500" y="1474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24166</xdr:rowOff>
    </xdr:from>
    <xdr:to>
      <xdr:col>45</xdr:col>
      <xdr:colOff>177800</xdr:colOff>
      <xdr:row>86</xdr:row>
      <xdr:rowOff>55518</xdr:rowOff>
    </xdr:to>
    <xdr:cxnSp macro="">
      <xdr:nvCxnSpPr>
        <xdr:cNvPr id="371" name="直線コネクタ 370">
          <a:extLst>
            <a:ext uri="{FF2B5EF4-FFF2-40B4-BE49-F238E27FC236}">
              <a16:creationId xmlns:a16="http://schemas.microsoft.com/office/drawing/2014/main" id="{C74EC219-7CD1-4DC7-BB52-5D53DDFE94A2}"/>
            </a:ext>
          </a:extLst>
        </xdr:cNvPr>
        <xdr:cNvCxnSpPr/>
      </xdr:nvCxnSpPr>
      <xdr:spPr>
        <a:xfrm flipV="1">
          <a:off x="7861300" y="14768866"/>
          <a:ext cx="889000" cy="3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7765</xdr:rowOff>
    </xdr:from>
    <xdr:to>
      <xdr:col>36</xdr:col>
      <xdr:colOff>165100</xdr:colOff>
      <xdr:row>86</xdr:row>
      <xdr:rowOff>109365</xdr:rowOff>
    </xdr:to>
    <xdr:sp macro="" textlink="">
      <xdr:nvSpPr>
        <xdr:cNvPr id="372" name="楕円 371">
          <a:extLst>
            <a:ext uri="{FF2B5EF4-FFF2-40B4-BE49-F238E27FC236}">
              <a16:creationId xmlns:a16="http://schemas.microsoft.com/office/drawing/2014/main" id="{3F2F7CD4-696E-4D6E-BCB8-28DC6EAAC4EC}"/>
            </a:ext>
          </a:extLst>
        </xdr:cNvPr>
        <xdr:cNvSpPr/>
      </xdr:nvSpPr>
      <xdr:spPr>
        <a:xfrm>
          <a:off x="6921500" y="1475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55518</xdr:rowOff>
    </xdr:from>
    <xdr:to>
      <xdr:col>41</xdr:col>
      <xdr:colOff>50800</xdr:colOff>
      <xdr:row>86</xdr:row>
      <xdr:rowOff>58565</xdr:rowOff>
    </xdr:to>
    <xdr:cxnSp macro="">
      <xdr:nvCxnSpPr>
        <xdr:cNvPr id="373" name="直線コネクタ 372">
          <a:extLst>
            <a:ext uri="{FF2B5EF4-FFF2-40B4-BE49-F238E27FC236}">
              <a16:creationId xmlns:a16="http://schemas.microsoft.com/office/drawing/2014/main" id="{116360B2-E149-423E-84FA-7ED8A3F968FB}"/>
            </a:ext>
          </a:extLst>
        </xdr:cNvPr>
        <xdr:cNvCxnSpPr/>
      </xdr:nvCxnSpPr>
      <xdr:spPr>
        <a:xfrm flipV="1">
          <a:off x="6972300" y="14800218"/>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4F7AAB17-3EB4-48E1-87BE-20E6195E603E}"/>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AF3937E7-B842-4B31-A4BE-1AFD8CE081DC}"/>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B0C767BA-BA08-41FE-B4B4-1BD16F5DB958}"/>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56115</xdr:rowOff>
    </xdr:from>
    <xdr:ext cx="469744" cy="259045"/>
    <xdr:sp macro="" textlink="">
      <xdr:nvSpPr>
        <xdr:cNvPr id="377" name="n_4aveValue【公営住宅】&#10;一人当たり面積">
          <a:extLst>
            <a:ext uri="{FF2B5EF4-FFF2-40B4-BE49-F238E27FC236}">
              <a16:creationId xmlns:a16="http://schemas.microsoft.com/office/drawing/2014/main" id="{E5C3F750-507B-46FC-846B-83F13BDDCC5E}"/>
            </a:ext>
          </a:extLst>
        </xdr:cNvPr>
        <xdr:cNvSpPr txBox="1"/>
      </xdr:nvSpPr>
      <xdr:spPr>
        <a:xfrm>
          <a:off x="6737427" y="1411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63372</xdr:rowOff>
    </xdr:from>
    <xdr:ext cx="469744" cy="259045"/>
    <xdr:sp macro="" textlink="">
      <xdr:nvSpPr>
        <xdr:cNvPr id="378" name="n_1mainValue【公営住宅】&#10;一人当たり面積">
          <a:extLst>
            <a:ext uri="{FF2B5EF4-FFF2-40B4-BE49-F238E27FC236}">
              <a16:creationId xmlns:a16="http://schemas.microsoft.com/office/drawing/2014/main" id="{AF235E35-813C-40D9-B791-789CA1C244D2}"/>
            </a:ext>
          </a:extLst>
        </xdr:cNvPr>
        <xdr:cNvSpPr txBox="1"/>
      </xdr:nvSpPr>
      <xdr:spPr>
        <a:xfrm>
          <a:off x="9391727" y="1480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66093</xdr:rowOff>
    </xdr:from>
    <xdr:ext cx="469744" cy="259045"/>
    <xdr:sp macro="" textlink="">
      <xdr:nvSpPr>
        <xdr:cNvPr id="379" name="n_2mainValue【公営住宅】&#10;一人当たり面積">
          <a:extLst>
            <a:ext uri="{FF2B5EF4-FFF2-40B4-BE49-F238E27FC236}">
              <a16:creationId xmlns:a16="http://schemas.microsoft.com/office/drawing/2014/main" id="{854FB1CE-9517-4A25-AA3A-29FEB7DA7F81}"/>
            </a:ext>
          </a:extLst>
        </xdr:cNvPr>
        <xdr:cNvSpPr txBox="1"/>
      </xdr:nvSpPr>
      <xdr:spPr>
        <a:xfrm>
          <a:off x="8515427" y="1481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97445</xdr:rowOff>
    </xdr:from>
    <xdr:ext cx="469744" cy="259045"/>
    <xdr:sp macro="" textlink="">
      <xdr:nvSpPr>
        <xdr:cNvPr id="380" name="n_3mainValue【公営住宅】&#10;一人当たり面積">
          <a:extLst>
            <a:ext uri="{FF2B5EF4-FFF2-40B4-BE49-F238E27FC236}">
              <a16:creationId xmlns:a16="http://schemas.microsoft.com/office/drawing/2014/main" id="{799C96FC-0592-4EA3-BA94-904BBE1160E3}"/>
            </a:ext>
          </a:extLst>
        </xdr:cNvPr>
        <xdr:cNvSpPr txBox="1"/>
      </xdr:nvSpPr>
      <xdr:spPr>
        <a:xfrm>
          <a:off x="7626427" y="1484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100492</xdr:rowOff>
    </xdr:from>
    <xdr:ext cx="469744" cy="259045"/>
    <xdr:sp macro="" textlink="">
      <xdr:nvSpPr>
        <xdr:cNvPr id="381" name="n_4mainValue【公営住宅】&#10;一人当たり面積">
          <a:extLst>
            <a:ext uri="{FF2B5EF4-FFF2-40B4-BE49-F238E27FC236}">
              <a16:creationId xmlns:a16="http://schemas.microsoft.com/office/drawing/2014/main" id="{2C7EE450-25F4-4D3E-8779-744537213C47}"/>
            </a:ext>
          </a:extLst>
        </xdr:cNvPr>
        <xdr:cNvSpPr txBox="1"/>
      </xdr:nvSpPr>
      <xdr:spPr>
        <a:xfrm>
          <a:off x="6737427" y="148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FA976ABE-DFF5-4630-895C-EF4DDD4B619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6BFE95B5-46FE-4860-A61F-2AE1322DAB4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39AD9C61-F819-40A5-9B0B-56DE57C93B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A1F68CCC-D2E9-49F9-B1F2-85F4500C340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B2FF7B0E-F1C0-45C8-8CAA-FC8B6F93557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44C8EBB7-A775-4A6F-AA4A-091BB928800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45FB2B3B-03FC-4B15-91D3-3C33B731AD6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69B200C1-1C70-4E4D-802C-9B8D82ACCD2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86A63854-5B21-43A8-8BB6-BCA0AC7F96D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0BB122AC-46B2-4641-BD76-72D7C50043E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F542D571-31BA-4325-AC5D-C56F352E8CF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3" name="直線コネクタ 392">
          <a:extLst>
            <a:ext uri="{FF2B5EF4-FFF2-40B4-BE49-F238E27FC236}">
              <a16:creationId xmlns:a16="http://schemas.microsoft.com/office/drawing/2014/main" id="{F4E34636-15AE-49D4-9ACC-8FA38D18E75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4" name="テキスト ボックス 393">
          <a:extLst>
            <a:ext uri="{FF2B5EF4-FFF2-40B4-BE49-F238E27FC236}">
              <a16:creationId xmlns:a16="http://schemas.microsoft.com/office/drawing/2014/main" id="{9F105C67-A791-4545-B02F-FE8AE4B0CE0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5" name="直線コネクタ 394">
          <a:extLst>
            <a:ext uri="{FF2B5EF4-FFF2-40B4-BE49-F238E27FC236}">
              <a16:creationId xmlns:a16="http://schemas.microsoft.com/office/drawing/2014/main" id="{2592B44C-0BB7-472D-A522-70A2BB3FCB99}"/>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6" name="テキスト ボックス 395">
          <a:extLst>
            <a:ext uri="{FF2B5EF4-FFF2-40B4-BE49-F238E27FC236}">
              <a16:creationId xmlns:a16="http://schemas.microsoft.com/office/drawing/2014/main" id="{B64E4227-456D-4A7A-8EB7-C8BDA6D8F1C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7" name="直線コネクタ 396">
          <a:extLst>
            <a:ext uri="{FF2B5EF4-FFF2-40B4-BE49-F238E27FC236}">
              <a16:creationId xmlns:a16="http://schemas.microsoft.com/office/drawing/2014/main" id="{FFFFD07B-C381-48C2-BEA0-3AACB7F58D9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8" name="テキスト ボックス 397">
          <a:extLst>
            <a:ext uri="{FF2B5EF4-FFF2-40B4-BE49-F238E27FC236}">
              <a16:creationId xmlns:a16="http://schemas.microsoft.com/office/drawing/2014/main" id="{B5EE5CE7-32CE-4868-8F90-0A27A812BDF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9" name="直線コネクタ 398">
          <a:extLst>
            <a:ext uri="{FF2B5EF4-FFF2-40B4-BE49-F238E27FC236}">
              <a16:creationId xmlns:a16="http://schemas.microsoft.com/office/drawing/2014/main" id="{87A37339-CC74-44B5-A7DF-1DD631477B8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0" name="テキスト ボックス 399">
          <a:extLst>
            <a:ext uri="{FF2B5EF4-FFF2-40B4-BE49-F238E27FC236}">
              <a16:creationId xmlns:a16="http://schemas.microsoft.com/office/drawing/2014/main" id="{1B5922D1-EC86-4431-AAF1-863F1369EE3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1" name="直線コネクタ 400">
          <a:extLst>
            <a:ext uri="{FF2B5EF4-FFF2-40B4-BE49-F238E27FC236}">
              <a16:creationId xmlns:a16="http://schemas.microsoft.com/office/drawing/2014/main" id="{8A30E16A-0596-4750-AB9E-8639CFC06F5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2" name="テキスト ボックス 401">
          <a:extLst>
            <a:ext uri="{FF2B5EF4-FFF2-40B4-BE49-F238E27FC236}">
              <a16:creationId xmlns:a16="http://schemas.microsoft.com/office/drawing/2014/main" id="{7A225232-4A1C-4DD9-BA05-12965A0F831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3" name="直線コネクタ 402">
          <a:extLst>
            <a:ext uri="{FF2B5EF4-FFF2-40B4-BE49-F238E27FC236}">
              <a16:creationId xmlns:a16="http://schemas.microsoft.com/office/drawing/2014/main" id="{86A30F51-67BA-4E1C-AB5C-3BA5B36B7E5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4" name="テキスト ボックス 403">
          <a:extLst>
            <a:ext uri="{FF2B5EF4-FFF2-40B4-BE49-F238E27FC236}">
              <a16:creationId xmlns:a16="http://schemas.microsoft.com/office/drawing/2014/main" id="{E6964FBF-0280-4ED9-8D04-BFF30A1B2EC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5" name="直線コネクタ 404">
          <a:extLst>
            <a:ext uri="{FF2B5EF4-FFF2-40B4-BE49-F238E27FC236}">
              <a16:creationId xmlns:a16="http://schemas.microsoft.com/office/drawing/2014/main" id="{450B2C78-7DB4-49C5-A8DA-172BF263540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6" name="【港湾・漁港】&#10;有形固定資産減価償却率グラフ枠">
          <a:extLst>
            <a:ext uri="{FF2B5EF4-FFF2-40B4-BE49-F238E27FC236}">
              <a16:creationId xmlns:a16="http://schemas.microsoft.com/office/drawing/2014/main" id="{178A9A8C-CF8B-41A6-8EEF-39BA54D0BB4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40277</xdr:rowOff>
    </xdr:from>
    <xdr:to>
      <xdr:col>24</xdr:col>
      <xdr:colOff>62865</xdr:colOff>
      <xdr:row>108</xdr:row>
      <xdr:rowOff>20682</xdr:rowOff>
    </xdr:to>
    <xdr:cxnSp macro="">
      <xdr:nvCxnSpPr>
        <xdr:cNvPr id="407" name="直線コネクタ 406">
          <a:extLst>
            <a:ext uri="{FF2B5EF4-FFF2-40B4-BE49-F238E27FC236}">
              <a16:creationId xmlns:a16="http://schemas.microsoft.com/office/drawing/2014/main" id="{40290762-B400-4C37-947B-5F59E7AAC59F}"/>
            </a:ext>
          </a:extLst>
        </xdr:cNvPr>
        <xdr:cNvCxnSpPr/>
      </xdr:nvCxnSpPr>
      <xdr:spPr>
        <a:xfrm flipV="1">
          <a:off x="4634865" y="17356727"/>
          <a:ext cx="0" cy="1180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24509</xdr:rowOff>
    </xdr:from>
    <xdr:ext cx="405111" cy="259045"/>
    <xdr:sp macro="" textlink="">
      <xdr:nvSpPr>
        <xdr:cNvPr id="408" name="【港湾・漁港】&#10;有形固定資産減価償却率最小値テキスト">
          <a:extLst>
            <a:ext uri="{FF2B5EF4-FFF2-40B4-BE49-F238E27FC236}">
              <a16:creationId xmlns:a16="http://schemas.microsoft.com/office/drawing/2014/main" id="{3D7F2CDF-F497-4A69-9E99-20304FB39BCD}"/>
            </a:ext>
          </a:extLst>
        </xdr:cNvPr>
        <xdr:cNvSpPr txBox="1"/>
      </xdr:nvSpPr>
      <xdr:spPr>
        <a:xfrm>
          <a:off x="4673600" y="18541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20682</xdr:rowOff>
    </xdr:from>
    <xdr:to>
      <xdr:col>24</xdr:col>
      <xdr:colOff>152400</xdr:colOff>
      <xdr:row>108</xdr:row>
      <xdr:rowOff>20682</xdr:rowOff>
    </xdr:to>
    <xdr:cxnSp macro="">
      <xdr:nvCxnSpPr>
        <xdr:cNvPr id="409" name="直線コネクタ 408">
          <a:extLst>
            <a:ext uri="{FF2B5EF4-FFF2-40B4-BE49-F238E27FC236}">
              <a16:creationId xmlns:a16="http://schemas.microsoft.com/office/drawing/2014/main" id="{9302E443-61CE-4044-A11E-438789A22C68}"/>
            </a:ext>
          </a:extLst>
        </xdr:cNvPr>
        <xdr:cNvCxnSpPr/>
      </xdr:nvCxnSpPr>
      <xdr:spPr>
        <a:xfrm>
          <a:off x="4546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158404</xdr:rowOff>
    </xdr:from>
    <xdr:ext cx="405111" cy="259045"/>
    <xdr:sp macro="" textlink="">
      <xdr:nvSpPr>
        <xdr:cNvPr id="410" name="【港湾・漁港】&#10;有形固定資産減価償却率最大値テキスト">
          <a:extLst>
            <a:ext uri="{FF2B5EF4-FFF2-40B4-BE49-F238E27FC236}">
              <a16:creationId xmlns:a16="http://schemas.microsoft.com/office/drawing/2014/main" id="{4789E5B5-4609-4E56-B7A7-C9C2F054FCDE}"/>
            </a:ext>
          </a:extLst>
        </xdr:cNvPr>
        <xdr:cNvSpPr txBox="1"/>
      </xdr:nvSpPr>
      <xdr:spPr>
        <a:xfrm>
          <a:off x="4673600" y="17131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40277</xdr:rowOff>
    </xdr:from>
    <xdr:to>
      <xdr:col>24</xdr:col>
      <xdr:colOff>152400</xdr:colOff>
      <xdr:row>101</xdr:row>
      <xdr:rowOff>40277</xdr:rowOff>
    </xdr:to>
    <xdr:cxnSp macro="">
      <xdr:nvCxnSpPr>
        <xdr:cNvPr id="411" name="直線コネクタ 410">
          <a:extLst>
            <a:ext uri="{FF2B5EF4-FFF2-40B4-BE49-F238E27FC236}">
              <a16:creationId xmlns:a16="http://schemas.microsoft.com/office/drawing/2014/main" id="{D34F8B1F-FC0B-49A0-A71A-A93DC5C0B253}"/>
            </a:ext>
          </a:extLst>
        </xdr:cNvPr>
        <xdr:cNvCxnSpPr/>
      </xdr:nvCxnSpPr>
      <xdr:spPr>
        <a:xfrm>
          <a:off x="4546600" y="1735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7093</xdr:rowOff>
    </xdr:from>
    <xdr:ext cx="405111" cy="259045"/>
    <xdr:sp macro="" textlink="">
      <xdr:nvSpPr>
        <xdr:cNvPr id="412" name="【港湾・漁港】&#10;有形固定資産減価償却率平均値テキスト">
          <a:extLst>
            <a:ext uri="{FF2B5EF4-FFF2-40B4-BE49-F238E27FC236}">
              <a16:creationId xmlns:a16="http://schemas.microsoft.com/office/drawing/2014/main" id="{EC6D019B-52AA-41E2-897C-6FBC5046424A}"/>
            </a:ext>
          </a:extLst>
        </xdr:cNvPr>
        <xdr:cNvSpPr txBox="1"/>
      </xdr:nvSpPr>
      <xdr:spPr>
        <a:xfrm>
          <a:off x="4673600" y="1783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28666</xdr:rowOff>
    </xdr:from>
    <xdr:to>
      <xdr:col>24</xdr:col>
      <xdr:colOff>114300</xdr:colOff>
      <xdr:row>104</xdr:row>
      <xdr:rowOff>130266</xdr:rowOff>
    </xdr:to>
    <xdr:sp macro="" textlink="">
      <xdr:nvSpPr>
        <xdr:cNvPr id="413" name="フローチャート: 判断 412">
          <a:extLst>
            <a:ext uri="{FF2B5EF4-FFF2-40B4-BE49-F238E27FC236}">
              <a16:creationId xmlns:a16="http://schemas.microsoft.com/office/drawing/2014/main" id="{2B088886-75EF-4077-8AF7-3E86AF412A71}"/>
            </a:ext>
          </a:extLst>
        </xdr:cNvPr>
        <xdr:cNvSpPr/>
      </xdr:nvSpPr>
      <xdr:spPr>
        <a:xfrm>
          <a:off x="45847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169092</xdr:rowOff>
    </xdr:from>
    <xdr:to>
      <xdr:col>20</xdr:col>
      <xdr:colOff>38100</xdr:colOff>
      <xdr:row>104</xdr:row>
      <xdr:rowOff>99242</xdr:rowOff>
    </xdr:to>
    <xdr:sp macro="" textlink="">
      <xdr:nvSpPr>
        <xdr:cNvPr id="414" name="フローチャート: 判断 413">
          <a:extLst>
            <a:ext uri="{FF2B5EF4-FFF2-40B4-BE49-F238E27FC236}">
              <a16:creationId xmlns:a16="http://schemas.microsoft.com/office/drawing/2014/main" id="{8D89042C-9569-4456-A7E5-25955F646638}"/>
            </a:ext>
          </a:extLst>
        </xdr:cNvPr>
        <xdr:cNvSpPr/>
      </xdr:nvSpPr>
      <xdr:spPr>
        <a:xfrm>
          <a:off x="3746500" y="1782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146231</xdr:rowOff>
    </xdr:from>
    <xdr:to>
      <xdr:col>15</xdr:col>
      <xdr:colOff>101600</xdr:colOff>
      <xdr:row>104</xdr:row>
      <xdr:rowOff>76381</xdr:rowOff>
    </xdr:to>
    <xdr:sp macro="" textlink="">
      <xdr:nvSpPr>
        <xdr:cNvPr id="415" name="フローチャート: 判断 414">
          <a:extLst>
            <a:ext uri="{FF2B5EF4-FFF2-40B4-BE49-F238E27FC236}">
              <a16:creationId xmlns:a16="http://schemas.microsoft.com/office/drawing/2014/main" id="{4E6C9E29-9773-4563-A861-53BA2F7BF491}"/>
            </a:ext>
          </a:extLst>
        </xdr:cNvPr>
        <xdr:cNvSpPr/>
      </xdr:nvSpPr>
      <xdr:spPr>
        <a:xfrm>
          <a:off x="2857500" y="1780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116839</xdr:rowOff>
    </xdr:from>
    <xdr:to>
      <xdr:col>10</xdr:col>
      <xdr:colOff>165100</xdr:colOff>
      <xdr:row>104</xdr:row>
      <xdr:rowOff>46989</xdr:rowOff>
    </xdr:to>
    <xdr:sp macro="" textlink="">
      <xdr:nvSpPr>
        <xdr:cNvPr id="416" name="フローチャート: 判断 415">
          <a:extLst>
            <a:ext uri="{FF2B5EF4-FFF2-40B4-BE49-F238E27FC236}">
              <a16:creationId xmlns:a16="http://schemas.microsoft.com/office/drawing/2014/main" id="{B37ED849-C478-46C5-955F-F89B6F08786F}"/>
            </a:ext>
          </a:extLst>
        </xdr:cNvPr>
        <xdr:cNvSpPr/>
      </xdr:nvSpPr>
      <xdr:spPr>
        <a:xfrm>
          <a:off x="1968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17" name="フローチャート: 判断 416">
          <a:extLst>
            <a:ext uri="{FF2B5EF4-FFF2-40B4-BE49-F238E27FC236}">
              <a16:creationId xmlns:a16="http://schemas.microsoft.com/office/drawing/2014/main" id="{3D5F820F-F2E1-4867-BED0-1062D1FB3847}"/>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6EB3082E-2737-45AB-8AAF-0025C0B2C86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ABEF282C-01B1-482A-A46F-3400D75755A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F925954E-934C-45F0-912F-96440C797AF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B2656C7E-0B10-449A-8D9B-5057013716B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1A3CDD9-576F-4A44-A386-9F4A21591A4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7438</xdr:rowOff>
    </xdr:from>
    <xdr:to>
      <xdr:col>24</xdr:col>
      <xdr:colOff>114300</xdr:colOff>
      <xdr:row>102</xdr:row>
      <xdr:rowOff>109038</xdr:rowOff>
    </xdr:to>
    <xdr:sp macro="" textlink="">
      <xdr:nvSpPr>
        <xdr:cNvPr id="423" name="楕円 422">
          <a:extLst>
            <a:ext uri="{FF2B5EF4-FFF2-40B4-BE49-F238E27FC236}">
              <a16:creationId xmlns:a16="http://schemas.microsoft.com/office/drawing/2014/main" id="{E2E7C9F6-1D9E-4FEA-9099-39E645E43A01}"/>
            </a:ext>
          </a:extLst>
        </xdr:cNvPr>
        <xdr:cNvSpPr/>
      </xdr:nvSpPr>
      <xdr:spPr>
        <a:xfrm>
          <a:off x="4584700" y="1749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30315</xdr:rowOff>
    </xdr:from>
    <xdr:ext cx="405111" cy="259045"/>
    <xdr:sp macro="" textlink="">
      <xdr:nvSpPr>
        <xdr:cNvPr id="424" name="【港湾・漁港】&#10;有形固定資産減価償却率該当値テキスト">
          <a:extLst>
            <a:ext uri="{FF2B5EF4-FFF2-40B4-BE49-F238E27FC236}">
              <a16:creationId xmlns:a16="http://schemas.microsoft.com/office/drawing/2014/main" id="{8C182F03-C0BA-4480-92DE-4FC082676A8F}"/>
            </a:ext>
          </a:extLst>
        </xdr:cNvPr>
        <xdr:cNvSpPr txBox="1"/>
      </xdr:nvSpPr>
      <xdr:spPr>
        <a:xfrm>
          <a:off x="4673600" y="1734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103777</xdr:rowOff>
    </xdr:from>
    <xdr:to>
      <xdr:col>20</xdr:col>
      <xdr:colOff>38100</xdr:colOff>
      <xdr:row>102</xdr:row>
      <xdr:rowOff>33927</xdr:rowOff>
    </xdr:to>
    <xdr:sp macro="" textlink="">
      <xdr:nvSpPr>
        <xdr:cNvPr id="425" name="楕円 424">
          <a:extLst>
            <a:ext uri="{FF2B5EF4-FFF2-40B4-BE49-F238E27FC236}">
              <a16:creationId xmlns:a16="http://schemas.microsoft.com/office/drawing/2014/main" id="{01BDD1A8-9B1D-442F-9FD2-8E8D1A66080C}"/>
            </a:ext>
          </a:extLst>
        </xdr:cNvPr>
        <xdr:cNvSpPr/>
      </xdr:nvSpPr>
      <xdr:spPr>
        <a:xfrm>
          <a:off x="3746500" y="1742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154577</xdr:rowOff>
    </xdr:from>
    <xdr:to>
      <xdr:col>24</xdr:col>
      <xdr:colOff>63500</xdr:colOff>
      <xdr:row>102</xdr:row>
      <xdr:rowOff>58238</xdr:rowOff>
    </xdr:to>
    <xdr:cxnSp macro="">
      <xdr:nvCxnSpPr>
        <xdr:cNvPr id="426" name="直線コネクタ 425">
          <a:extLst>
            <a:ext uri="{FF2B5EF4-FFF2-40B4-BE49-F238E27FC236}">
              <a16:creationId xmlns:a16="http://schemas.microsoft.com/office/drawing/2014/main" id="{1865F794-C214-4DF9-87D4-C300517461FE}"/>
            </a:ext>
          </a:extLst>
        </xdr:cNvPr>
        <xdr:cNvCxnSpPr/>
      </xdr:nvCxnSpPr>
      <xdr:spPr>
        <a:xfrm>
          <a:off x="3797300" y="17471027"/>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27032</xdr:rowOff>
    </xdr:from>
    <xdr:to>
      <xdr:col>15</xdr:col>
      <xdr:colOff>101600</xdr:colOff>
      <xdr:row>101</xdr:row>
      <xdr:rowOff>128632</xdr:rowOff>
    </xdr:to>
    <xdr:sp macro="" textlink="">
      <xdr:nvSpPr>
        <xdr:cNvPr id="427" name="楕円 426">
          <a:extLst>
            <a:ext uri="{FF2B5EF4-FFF2-40B4-BE49-F238E27FC236}">
              <a16:creationId xmlns:a16="http://schemas.microsoft.com/office/drawing/2014/main" id="{4766B030-81FA-4956-8E45-9F2A818AB98D}"/>
            </a:ext>
          </a:extLst>
        </xdr:cNvPr>
        <xdr:cNvSpPr/>
      </xdr:nvSpPr>
      <xdr:spPr>
        <a:xfrm>
          <a:off x="2857500" y="1734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77832</xdr:rowOff>
    </xdr:from>
    <xdr:to>
      <xdr:col>19</xdr:col>
      <xdr:colOff>177800</xdr:colOff>
      <xdr:row>101</xdr:row>
      <xdr:rowOff>154577</xdr:rowOff>
    </xdr:to>
    <xdr:cxnSp macro="">
      <xdr:nvCxnSpPr>
        <xdr:cNvPr id="428" name="直線コネクタ 427">
          <a:extLst>
            <a:ext uri="{FF2B5EF4-FFF2-40B4-BE49-F238E27FC236}">
              <a16:creationId xmlns:a16="http://schemas.microsoft.com/office/drawing/2014/main" id="{3597EC47-FC34-4530-914D-B2FE053A08E1}"/>
            </a:ext>
          </a:extLst>
        </xdr:cNvPr>
        <xdr:cNvCxnSpPr/>
      </xdr:nvCxnSpPr>
      <xdr:spPr>
        <a:xfrm>
          <a:off x="2908300" y="17394282"/>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120106</xdr:rowOff>
    </xdr:from>
    <xdr:to>
      <xdr:col>10</xdr:col>
      <xdr:colOff>165100</xdr:colOff>
      <xdr:row>101</xdr:row>
      <xdr:rowOff>50256</xdr:rowOff>
    </xdr:to>
    <xdr:sp macro="" textlink="">
      <xdr:nvSpPr>
        <xdr:cNvPr id="429" name="楕円 428">
          <a:extLst>
            <a:ext uri="{FF2B5EF4-FFF2-40B4-BE49-F238E27FC236}">
              <a16:creationId xmlns:a16="http://schemas.microsoft.com/office/drawing/2014/main" id="{7F5D8EB0-F7E5-461A-A865-7556C0E56163}"/>
            </a:ext>
          </a:extLst>
        </xdr:cNvPr>
        <xdr:cNvSpPr/>
      </xdr:nvSpPr>
      <xdr:spPr>
        <a:xfrm>
          <a:off x="1968500" y="1726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170906</xdr:rowOff>
    </xdr:from>
    <xdr:to>
      <xdr:col>15</xdr:col>
      <xdr:colOff>50800</xdr:colOff>
      <xdr:row>101</xdr:row>
      <xdr:rowOff>77832</xdr:rowOff>
    </xdr:to>
    <xdr:cxnSp macro="">
      <xdr:nvCxnSpPr>
        <xdr:cNvPr id="430" name="直線コネクタ 429">
          <a:extLst>
            <a:ext uri="{FF2B5EF4-FFF2-40B4-BE49-F238E27FC236}">
              <a16:creationId xmlns:a16="http://schemas.microsoft.com/office/drawing/2014/main" id="{1765B4EA-4888-4E0F-9115-8466E7E8791F}"/>
            </a:ext>
          </a:extLst>
        </xdr:cNvPr>
        <xdr:cNvCxnSpPr/>
      </xdr:nvCxnSpPr>
      <xdr:spPr>
        <a:xfrm>
          <a:off x="2019300" y="17315906"/>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44994</xdr:rowOff>
    </xdr:from>
    <xdr:to>
      <xdr:col>6</xdr:col>
      <xdr:colOff>38100</xdr:colOff>
      <xdr:row>100</xdr:row>
      <xdr:rowOff>146594</xdr:rowOff>
    </xdr:to>
    <xdr:sp macro="" textlink="">
      <xdr:nvSpPr>
        <xdr:cNvPr id="431" name="楕円 430">
          <a:extLst>
            <a:ext uri="{FF2B5EF4-FFF2-40B4-BE49-F238E27FC236}">
              <a16:creationId xmlns:a16="http://schemas.microsoft.com/office/drawing/2014/main" id="{A07E86B0-6549-427F-8040-F5C6E7622521}"/>
            </a:ext>
          </a:extLst>
        </xdr:cNvPr>
        <xdr:cNvSpPr/>
      </xdr:nvSpPr>
      <xdr:spPr>
        <a:xfrm>
          <a:off x="1079500" y="1718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95794</xdr:rowOff>
    </xdr:from>
    <xdr:to>
      <xdr:col>10</xdr:col>
      <xdr:colOff>114300</xdr:colOff>
      <xdr:row>100</xdr:row>
      <xdr:rowOff>170906</xdr:rowOff>
    </xdr:to>
    <xdr:cxnSp macro="">
      <xdr:nvCxnSpPr>
        <xdr:cNvPr id="432" name="直線コネクタ 431">
          <a:extLst>
            <a:ext uri="{FF2B5EF4-FFF2-40B4-BE49-F238E27FC236}">
              <a16:creationId xmlns:a16="http://schemas.microsoft.com/office/drawing/2014/main" id="{4BB171C5-05D5-4469-A00B-5B93DB49700A}"/>
            </a:ext>
          </a:extLst>
        </xdr:cNvPr>
        <xdr:cNvCxnSpPr/>
      </xdr:nvCxnSpPr>
      <xdr:spPr>
        <a:xfrm>
          <a:off x="1130300" y="1724079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90369</xdr:rowOff>
    </xdr:from>
    <xdr:ext cx="405111" cy="259045"/>
    <xdr:sp macro="" textlink="">
      <xdr:nvSpPr>
        <xdr:cNvPr id="433" name="n_1aveValue【港湾・漁港】&#10;有形固定資産減価償却率">
          <a:extLst>
            <a:ext uri="{FF2B5EF4-FFF2-40B4-BE49-F238E27FC236}">
              <a16:creationId xmlns:a16="http://schemas.microsoft.com/office/drawing/2014/main" id="{B47FCEEC-81F3-4C87-8042-E0B31B76FA19}"/>
            </a:ext>
          </a:extLst>
        </xdr:cNvPr>
        <xdr:cNvSpPr txBox="1"/>
      </xdr:nvSpPr>
      <xdr:spPr>
        <a:xfrm>
          <a:off x="3582044" y="1792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67508</xdr:rowOff>
    </xdr:from>
    <xdr:ext cx="405111" cy="259045"/>
    <xdr:sp macro="" textlink="">
      <xdr:nvSpPr>
        <xdr:cNvPr id="434" name="n_2aveValue【港湾・漁港】&#10;有形固定資産減価償却率">
          <a:extLst>
            <a:ext uri="{FF2B5EF4-FFF2-40B4-BE49-F238E27FC236}">
              <a16:creationId xmlns:a16="http://schemas.microsoft.com/office/drawing/2014/main" id="{266B1E48-C5A5-4F3E-9CC9-893F0F4C2E00}"/>
            </a:ext>
          </a:extLst>
        </xdr:cNvPr>
        <xdr:cNvSpPr txBox="1"/>
      </xdr:nvSpPr>
      <xdr:spPr>
        <a:xfrm>
          <a:off x="2705744" y="1789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38116</xdr:rowOff>
    </xdr:from>
    <xdr:ext cx="405111" cy="259045"/>
    <xdr:sp macro="" textlink="">
      <xdr:nvSpPr>
        <xdr:cNvPr id="435" name="n_3aveValue【港湾・漁港】&#10;有形固定資産減価償却率">
          <a:extLst>
            <a:ext uri="{FF2B5EF4-FFF2-40B4-BE49-F238E27FC236}">
              <a16:creationId xmlns:a16="http://schemas.microsoft.com/office/drawing/2014/main" id="{CA4F79C9-7191-42D2-8192-54786AC022C3}"/>
            </a:ext>
          </a:extLst>
        </xdr:cNvPr>
        <xdr:cNvSpPr txBox="1"/>
      </xdr:nvSpPr>
      <xdr:spPr>
        <a:xfrm>
          <a:off x="18167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36" name="n_4aveValue【港湾・漁港】&#10;有形固定資産減価償却率">
          <a:extLst>
            <a:ext uri="{FF2B5EF4-FFF2-40B4-BE49-F238E27FC236}">
              <a16:creationId xmlns:a16="http://schemas.microsoft.com/office/drawing/2014/main" id="{C2768757-5A41-4E3A-8D16-1C475B8980C2}"/>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50454</xdr:rowOff>
    </xdr:from>
    <xdr:ext cx="405111" cy="259045"/>
    <xdr:sp macro="" textlink="">
      <xdr:nvSpPr>
        <xdr:cNvPr id="437" name="n_1mainValue【港湾・漁港】&#10;有形固定資産減価償却率">
          <a:extLst>
            <a:ext uri="{FF2B5EF4-FFF2-40B4-BE49-F238E27FC236}">
              <a16:creationId xmlns:a16="http://schemas.microsoft.com/office/drawing/2014/main" id="{FEAD9152-BDA5-4EE7-A9CC-9BF9CB0487D7}"/>
            </a:ext>
          </a:extLst>
        </xdr:cNvPr>
        <xdr:cNvSpPr txBox="1"/>
      </xdr:nvSpPr>
      <xdr:spPr>
        <a:xfrm>
          <a:off x="3582044" y="1719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145159</xdr:rowOff>
    </xdr:from>
    <xdr:ext cx="405111" cy="259045"/>
    <xdr:sp macro="" textlink="">
      <xdr:nvSpPr>
        <xdr:cNvPr id="438" name="n_2mainValue【港湾・漁港】&#10;有形固定資産減価償却率">
          <a:extLst>
            <a:ext uri="{FF2B5EF4-FFF2-40B4-BE49-F238E27FC236}">
              <a16:creationId xmlns:a16="http://schemas.microsoft.com/office/drawing/2014/main" id="{E6B84660-3BAC-4277-8A37-278D8551D1F6}"/>
            </a:ext>
          </a:extLst>
        </xdr:cNvPr>
        <xdr:cNvSpPr txBox="1"/>
      </xdr:nvSpPr>
      <xdr:spPr>
        <a:xfrm>
          <a:off x="2705744" y="1711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66783</xdr:rowOff>
    </xdr:from>
    <xdr:ext cx="405111" cy="259045"/>
    <xdr:sp macro="" textlink="">
      <xdr:nvSpPr>
        <xdr:cNvPr id="439" name="n_3mainValue【港湾・漁港】&#10;有形固定資産減価償却率">
          <a:extLst>
            <a:ext uri="{FF2B5EF4-FFF2-40B4-BE49-F238E27FC236}">
              <a16:creationId xmlns:a16="http://schemas.microsoft.com/office/drawing/2014/main" id="{9BB762BB-26CF-4000-9E78-C05914B7FEE4}"/>
            </a:ext>
          </a:extLst>
        </xdr:cNvPr>
        <xdr:cNvSpPr txBox="1"/>
      </xdr:nvSpPr>
      <xdr:spPr>
        <a:xfrm>
          <a:off x="1816744" y="170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163121</xdr:rowOff>
    </xdr:from>
    <xdr:ext cx="340478" cy="259045"/>
    <xdr:sp macro="" textlink="">
      <xdr:nvSpPr>
        <xdr:cNvPr id="440" name="n_4mainValue【港湾・漁港】&#10;有形固定資産減価償却率">
          <a:extLst>
            <a:ext uri="{FF2B5EF4-FFF2-40B4-BE49-F238E27FC236}">
              <a16:creationId xmlns:a16="http://schemas.microsoft.com/office/drawing/2014/main" id="{7BFA655A-386E-4B69-95CD-D2C96B14B78F}"/>
            </a:ext>
          </a:extLst>
        </xdr:cNvPr>
        <xdr:cNvSpPr txBox="1"/>
      </xdr:nvSpPr>
      <xdr:spPr>
        <a:xfrm>
          <a:off x="960061" y="1696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8F2EA033-B0AB-42EF-A167-1EB8CF62916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39D57F3F-36E5-4ABD-AE8D-2C9AA30265E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515763FC-8A97-46BA-9758-F6FFAD1501D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31D1D5E8-FDE2-4AD1-9CC0-CFC8CF27261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51258382-A34B-4561-AC7B-856375882AB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2C2B58CF-BCD2-43B0-A078-3DD9E28F99C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D64DB01D-DE60-4465-8058-E0DE3728606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AD1644CF-1D37-41CF-B98B-AF08B5C771A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03B0C12D-CFE2-4A7A-B0A3-91E53280FE1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FB379ABD-7B10-46EC-A74D-A774EB56C75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1" name="直線コネクタ 450">
          <a:extLst>
            <a:ext uri="{FF2B5EF4-FFF2-40B4-BE49-F238E27FC236}">
              <a16:creationId xmlns:a16="http://schemas.microsoft.com/office/drawing/2014/main" id="{A49E0A30-2F8B-4FA5-9AC4-EA30EA613228}"/>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2" name="テキスト ボックス 451">
          <a:extLst>
            <a:ext uri="{FF2B5EF4-FFF2-40B4-BE49-F238E27FC236}">
              <a16:creationId xmlns:a16="http://schemas.microsoft.com/office/drawing/2014/main" id="{FFEAA9E1-33E6-4281-83FC-2B375F4D407D}"/>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3" name="直線コネクタ 452">
          <a:extLst>
            <a:ext uri="{FF2B5EF4-FFF2-40B4-BE49-F238E27FC236}">
              <a16:creationId xmlns:a16="http://schemas.microsoft.com/office/drawing/2014/main" id="{79A9BD7A-E6D1-425F-A601-BF2E2F15DE82}"/>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4" name="テキスト ボックス 453">
          <a:extLst>
            <a:ext uri="{FF2B5EF4-FFF2-40B4-BE49-F238E27FC236}">
              <a16:creationId xmlns:a16="http://schemas.microsoft.com/office/drawing/2014/main" id="{182DC36C-6B52-46D6-AD18-AAA3DF192B38}"/>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5" name="直線コネクタ 454">
          <a:extLst>
            <a:ext uri="{FF2B5EF4-FFF2-40B4-BE49-F238E27FC236}">
              <a16:creationId xmlns:a16="http://schemas.microsoft.com/office/drawing/2014/main" id="{24B065D9-7CFF-44EF-A512-6859179363A8}"/>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6" name="テキスト ボックス 455">
          <a:extLst>
            <a:ext uri="{FF2B5EF4-FFF2-40B4-BE49-F238E27FC236}">
              <a16:creationId xmlns:a16="http://schemas.microsoft.com/office/drawing/2014/main" id="{843E2860-DC99-4974-91E4-31F243238958}"/>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7" name="直線コネクタ 456">
          <a:extLst>
            <a:ext uri="{FF2B5EF4-FFF2-40B4-BE49-F238E27FC236}">
              <a16:creationId xmlns:a16="http://schemas.microsoft.com/office/drawing/2014/main" id="{6591A533-AB86-42E3-9E29-72F128FDB2B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8" name="テキスト ボックス 457">
          <a:extLst>
            <a:ext uri="{FF2B5EF4-FFF2-40B4-BE49-F238E27FC236}">
              <a16:creationId xmlns:a16="http://schemas.microsoft.com/office/drawing/2014/main" id="{72054754-4836-4FDA-B01C-6DD6B358668F}"/>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BF9198D9-87A4-42FB-88A4-D98B20DF692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0" name="テキスト ボックス 459">
          <a:extLst>
            <a:ext uri="{FF2B5EF4-FFF2-40B4-BE49-F238E27FC236}">
              <a16:creationId xmlns:a16="http://schemas.microsoft.com/office/drawing/2014/main" id="{9B46215F-48AE-4AF1-A83B-C35239F14117}"/>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港湾・漁港】&#10;一人当たり有形固定資産（償却資産）額グラフ枠">
          <a:extLst>
            <a:ext uri="{FF2B5EF4-FFF2-40B4-BE49-F238E27FC236}">
              <a16:creationId xmlns:a16="http://schemas.microsoft.com/office/drawing/2014/main" id="{9C7A3881-ABEF-49BA-916A-856DF8B99FC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104</xdr:row>
      <xdr:rowOff>147817</xdr:rowOff>
    </xdr:from>
    <xdr:to>
      <xdr:col>54</xdr:col>
      <xdr:colOff>189865</xdr:colOff>
      <xdr:row>108</xdr:row>
      <xdr:rowOff>72146</xdr:rowOff>
    </xdr:to>
    <xdr:cxnSp macro="">
      <xdr:nvCxnSpPr>
        <xdr:cNvPr id="462" name="直線コネクタ 461">
          <a:extLst>
            <a:ext uri="{FF2B5EF4-FFF2-40B4-BE49-F238E27FC236}">
              <a16:creationId xmlns:a16="http://schemas.microsoft.com/office/drawing/2014/main" id="{2548DA29-616E-4593-A45C-8FF8360CE49E}"/>
            </a:ext>
          </a:extLst>
        </xdr:cNvPr>
        <xdr:cNvCxnSpPr/>
      </xdr:nvCxnSpPr>
      <xdr:spPr>
        <a:xfrm flipV="1">
          <a:off x="10476865" y="17978617"/>
          <a:ext cx="0" cy="610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75973</xdr:rowOff>
    </xdr:from>
    <xdr:ext cx="469744" cy="259045"/>
    <xdr:sp macro="" textlink="">
      <xdr:nvSpPr>
        <xdr:cNvPr id="463" name="【港湾・漁港】&#10;一人当たり有形固定資産（償却資産）額最小値テキスト">
          <a:extLst>
            <a:ext uri="{FF2B5EF4-FFF2-40B4-BE49-F238E27FC236}">
              <a16:creationId xmlns:a16="http://schemas.microsoft.com/office/drawing/2014/main" id="{1EF531C3-8618-4BF6-B3E5-60EE0E087F21}"/>
            </a:ext>
          </a:extLst>
        </xdr:cNvPr>
        <xdr:cNvSpPr txBox="1"/>
      </xdr:nvSpPr>
      <xdr:spPr>
        <a:xfrm>
          <a:off x="10515600" y="1859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72146</xdr:rowOff>
    </xdr:from>
    <xdr:to>
      <xdr:col>55</xdr:col>
      <xdr:colOff>88900</xdr:colOff>
      <xdr:row>108</xdr:row>
      <xdr:rowOff>72146</xdr:rowOff>
    </xdr:to>
    <xdr:cxnSp macro="">
      <xdr:nvCxnSpPr>
        <xdr:cNvPr id="464" name="直線コネクタ 463">
          <a:extLst>
            <a:ext uri="{FF2B5EF4-FFF2-40B4-BE49-F238E27FC236}">
              <a16:creationId xmlns:a16="http://schemas.microsoft.com/office/drawing/2014/main" id="{AA23522B-FBAF-48A3-BFD2-011D28BCFB4E}"/>
            </a:ext>
          </a:extLst>
        </xdr:cNvPr>
        <xdr:cNvCxnSpPr/>
      </xdr:nvCxnSpPr>
      <xdr:spPr>
        <a:xfrm>
          <a:off x="10388600" y="1858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94494</xdr:rowOff>
    </xdr:from>
    <xdr:ext cx="690189" cy="259045"/>
    <xdr:sp macro="" textlink="">
      <xdr:nvSpPr>
        <xdr:cNvPr id="465" name="【港湾・漁港】&#10;一人当たり有形固定資産（償却資産）額最大値テキスト">
          <a:extLst>
            <a:ext uri="{FF2B5EF4-FFF2-40B4-BE49-F238E27FC236}">
              <a16:creationId xmlns:a16="http://schemas.microsoft.com/office/drawing/2014/main" id="{A4E78A2C-630A-4FD4-AAE3-B7A70076BD8E}"/>
            </a:ext>
          </a:extLst>
        </xdr:cNvPr>
        <xdr:cNvSpPr txBox="1"/>
      </xdr:nvSpPr>
      <xdr:spPr>
        <a:xfrm>
          <a:off x="10515600" y="177538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104</xdr:row>
      <xdr:rowOff>147817</xdr:rowOff>
    </xdr:from>
    <xdr:to>
      <xdr:col>55</xdr:col>
      <xdr:colOff>88900</xdr:colOff>
      <xdr:row>104</xdr:row>
      <xdr:rowOff>147817</xdr:rowOff>
    </xdr:to>
    <xdr:cxnSp macro="">
      <xdr:nvCxnSpPr>
        <xdr:cNvPr id="466" name="直線コネクタ 465">
          <a:extLst>
            <a:ext uri="{FF2B5EF4-FFF2-40B4-BE49-F238E27FC236}">
              <a16:creationId xmlns:a16="http://schemas.microsoft.com/office/drawing/2014/main" id="{D672D433-A6C7-41E9-A6A8-BB25477FCE7D}"/>
            </a:ext>
          </a:extLst>
        </xdr:cNvPr>
        <xdr:cNvCxnSpPr/>
      </xdr:nvCxnSpPr>
      <xdr:spPr>
        <a:xfrm>
          <a:off x="10388600" y="17978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47627</xdr:rowOff>
    </xdr:from>
    <xdr:ext cx="599010" cy="259045"/>
    <xdr:sp macro="" textlink="">
      <xdr:nvSpPr>
        <xdr:cNvPr id="467" name="【港湾・漁港】&#10;一人当たり有形固定資産（償却資産）額平均値テキスト">
          <a:extLst>
            <a:ext uri="{FF2B5EF4-FFF2-40B4-BE49-F238E27FC236}">
              <a16:creationId xmlns:a16="http://schemas.microsoft.com/office/drawing/2014/main" id="{044A1D61-9698-40C0-BEC4-352CB3DC648A}"/>
            </a:ext>
          </a:extLst>
        </xdr:cNvPr>
        <xdr:cNvSpPr txBox="1"/>
      </xdr:nvSpPr>
      <xdr:spPr>
        <a:xfrm>
          <a:off x="10515600" y="180498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24750</xdr:rowOff>
    </xdr:from>
    <xdr:to>
      <xdr:col>55</xdr:col>
      <xdr:colOff>50800</xdr:colOff>
      <xdr:row>106</xdr:row>
      <xdr:rowOff>126350</xdr:rowOff>
    </xdr:to>
    <xdr:sp macro="" textlink="">
      <xdr:nvSpPr>
        <xdr:cNvPr id="468" name="フローチャート: 判断 467">
          <a:extLst>
            <a:ext uri="{FF2B5EF4-FFF2-40B4-BE49-F238E27FC236}">
              <a16:creationId xmlns:a16="http://schemas.microsoft.com/office/drawing/2014/main" id="{BE8A3DA4-3D0A-4EFD-8E51-471ECC3598AE}"/>
            </a:ext>
          </a:extLst>
        </xdr:cNvPr>
        <xdr:cNvSpPr/>
      </xdr:nvSpPr>
      <xdr:spPr>
        <a:xfrm>
          <a:off x="10426700" y="1819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32632</xdr:rowOff>
    </xdr:from>
    <xdr:to>
      <xdr:col>50</xdr:col>
      <xdr:colOff>165100</xdr:colOff>
      <xdr:row>106</xdr:row>
      <xdr:rowOff>134232</xdr:rowOff>
    </xdr:to>
    <xdr:sp macro="" textlink="">
      <xdr:nvSpPr>
        <xdr:cNvPr id="469" name="フローチャート: 判断 468">
          <a:extLst>
            <a:ext uri="{FF2B5EF4-FFF2-40B4-BE49-F238E27FC236}">
              <a16:creationId xmlns:a16="http://schemas.microsoft.com/office/drawing/2014/main" id="{D2DD5ED7-F14F-4A66-8812-56F470CE7895}"/>
            </a:ext>
          </a:extLst>
        </xdr:cNvPr>
        <xdr:cNvSpPr/>
      </xdr:nvSpPr>
      <xdr:spPr>
        <a:xfrm>
          <a:off x="9588500" y="1820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45349</xdr:rowOff>
    </xdr:from>
    <xdr:to>
      <xdr:col>46</xdr:col>
      <xdr:colOff>38100</xdr:colOff>
      <xdr:row>106</xdr:row>
      <xdr:rowOff>146949</xdr:rowOff>
    </xdr:to>
    <xdr:sp macro="" textlink="">
      <xdr:nvSpPr>
        <xdr:cNvPr id="470" name="フローチャート: 判断 469">
          <a:extLst>
            <a:ext uri="{FF2B5EF4-FFF2-40B4-BE49-F238E27FC236}">
              <a16:creationId xmlns:a16="http://schemas.microsoft.com/office/drawing/2014/main" id="{B06519FB-8FF5-4FE4-B3B4-47A44DCD95EB}"/>
            </a:ext>
          </a:extLst>
        </xdr:cNvPr>
        <xdr:cNvSpPr/>
      </xdr:nvSpPr>
      <xdr:spPr>
        <a:xfrm>
          <a:off x="8699500" y="1821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39181</xdr:rowOff>
    </xdr:from>
    <xdr:to>
      <xdr:col>41</xdr:col>
      <xdr:colOff>101600</xdr:colOff>
      <xdr:row>106</xdr:row>
      <xdr:rowOff>140781</xdr:rowOff>
    </xdr:to>
    <xdr:sp macro="" textlink="">
      <xdr:nvSpPr>
        <xdr:cNvPr id="471" name="フローチャート: 判断 470">
          <a:extLst>
            <a:ext uri="{FF2B5EF4-FFF2-40B4-BE49-F238E27FC236}">
              <a16:creationId xmlns:a16="http://schemas.microsoft.com/office/drawing/2014/main" id="{FA7147E8-A57A-4F6D-9EEF-D96C56F7CB78}"/>
            </a:ext>
          </a:extLst>
        </xdr:cNvPr>
        <xdr:cNvSpPr/>
      </xdr:nvSpPr>
      <xdr:spPr>
        <a:xfrm>
          <a:off x="7810500" y="18212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101</xdr:row>
      <xdr:rowOff>28161</xdr:rowOff>
    </xdr:from>
    <xdr:to>
      <xdr:col>36</xdr:col>
      <xdr:colOff>165100</xdr:colOff>
      <xdr:row>101</xdr:row>
      <xdr:rowOff>129761</xdr:rowOff>
    </xdr:to>
    <xdr:sp macro="" textlink="">
      <xdr:nvSpPr>
        <xdr:cNvPr id="472" name="フローチャート: 判断 471">
          <a:extLst>
            <a:ext uri="{FF2B5EF4-FFF2-40B4-BE49-F238E27FC236}">
              <a16:creationId xmlns:a16="http://schemas.microsoft.com/office/drawing/2014/main" id="{00376932-7C60-48F2-A59E-6271F65D16A0}"/>
            </a:ext>
          </a:extLst>
        </xdr:cNvPr>
        <xdr:cNvSpPr/>
      </xdr:nvSpPr>
      <xdr:spPr>
        <a:xfrm>
          <a:off x="6921500" y="1734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03DB1BA-BA32-40FA-947C-EE1D4243F08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5AF2BD1-5FD4-4A03-B0D3-D02BF02EDCA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4954841-3982-41DF-A5B0-6910E72105D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812E8EF9-EB4A-4F66-848B-91E4393A75F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17F1F528-225D-4B02-96B7-0AB5EDF60E0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19590</xdr:rowOff>
    </xdr:from>
    <xdr:to>
      <xdr:col>55</xdr:col>
      <xdr:colOff>50800</xdr:colOff>
      <xdr:row>108</xdr:row>
      <xdr:rowOff>121190</xdr:rowOff>
    </xdr:to>
    <xdr:sp macro="" textlink="">
      <xdr:nvSpPr>
        <xdr:cNvPr id="478" name="楕円 477">
          <a:extLst>
            <a:ext uri="{FF2B5EF4-FFF2-40B4-BE49-F238E27FC236}">
              <a16:creationId xmlns:a16="http://schemas.microsoft.com/office/drawing/2014/main" id="{A614B98D-7861-46C2-8C14-6FB4A11B9D09}"/>
            </a:ext>
          </a:extLst>
        </xdr:cNvPr>
        <xdr:cNvSpPr/>
      </xdr:nvSpPr>
      <xdr:spPr>
        <a:xfrm>
          <a:off x="10426700" y="1853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105967</xdr:rowOff>
    </xdr:from>
    <xdr:ext cx="534377" cy="259045"/>
    <xdr:sp macro="" textlink="">
      <xdr:nvSpPr>
        <xdr:cNvPr id="479" name="【港湾・漁港】&#10;一人当たり有形固定資産（償却資産）額該当値テキスト">
          <a:extLst>
            <a:ext uri="{FF2B5EF4-FFF2-40B4-BE49-F238E27FC236}">
              <a16:creationId xmlns:a16="http://schemas.microsoft.com/office/drawing/2014/main" id="{4768837B-46EB-40C8-B83C-14862F2EFEBF}"/>
            </a:ext>
          </a:extLst>
        </xdr:cNvPr>
        <xdr:cNvSpPr txBox="1"/>
      </xdr:nvSpPr>
      <xdr:spPr>
        <a:xfrm>
          <a:off x="10515600" y="1845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19690</xdr:rowOff>
    </xdr:from>
    <xdr:to>
      <xdr:col>50</xdr:col>
      <xdr:colOff>165100</xdr:colOff>
      <xdr:row>108</xdr:row>
      <xdr:rowOff>121290</xdr:rowOff>
    </xdr:to>
    <xdr:sp macro="" textlink="">
      <xdr:nvSpPr>
        <xdr:cNvPr id="480" name="楕円 479">
          <a:extLst>
            <a:ext uri="{FF2B5EF4-FFF2-40B4-BE49-F238E27FC236}">
              <a16:creationId xmlns:a16="http://schemas.microsoft.com/office/drawing/2014/main" id="{4D3EC083-4D8B-4B00-A88C-BB46C95CD7D4}"/>
            </a:ext>
          </a:extLst>
        </xdr:cNvPr>
        <xdr:cNvSpPr/>
      </xdr:nvSpPr>
      <xdr:spPr>
        <a:xfrm>
          <a:off x="9588500" y="1853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70390</xdr:rowOff>
    </xdr:from>
    <xdr:to>
      <xdr:col>55</xdr:col>
      <xdr:colOff>0</xdr:colOff>
      <xdr:row>108</xdr:row>
      <xdr:rowOff>70490</xdr:rowOff>
    </xdr:to>
    <xdr:cxnSp macro="">
      <xdr:nvCxnSpPr>
        <xdr:cNvPr id="481" name="直線コネクタ 480">
          <a:extLst>
            <a:ext uri="{FF2B5EF4-FFF2-40B4-BE49-F238E27FC236}">
              <a16:creationId xmlns:a16="http://schemas.microsoft.com/office/drawing/2014/main" id="{D03AE136-B089-4B88-B3D6-35F833874DD9}"/>
            </a:ext>
          </a:extLst>
        </xdr:cNvPr>
        <xdr:cNvCxnSpPr/>
      </xdr:nvCxnSpPr>
      <xdr:spPr>
        <a:xfrm flipV="1">
          <a:off x="9639300" y="18586990"/>
          <a:ext cx="8382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19797</xdr:rowOff>
    </xdr:from>
    <xdr:to>
      <xdr:col>46</xdr:col>
      <xdr:colOff>38100</xdr:colOff>
      <xdr:row>108</xdr:row>
      <xdr:rowOff>121397</xdr:rowOff>
    </xdr:to>
    <xdr:sp macro="" textlink="">
      <xdr:nvSpPr>
        <xdr:cNvPr id="482" name="楕円 481">
          <a:extLst>
            <a:ext uri="{FF2B5EF4-FFF2-40B4-BE49-F238E27FC236}">
              <a16:creationId xmlns:a16="http://schemas.microsoft.com/office/drawing/2014/main" id="{7F53C65C-6C1C-47D7-9D6B-C21216268008}"/>
            </a:ext>
          </a:extLst>
        </xdr:cNvPr>
        <xdr:cNvSpPr/>
      </xdr:nvSpPr>
      <xdr:spPr>
        <a:xfrm>
          <a:off x="8699500" y="1853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70490</xdr:rowOff>
    </xdr:from>
    <xdr:to>
      <xdr:col>50</xdr:col>
      <xdr:colOff>114300</xdr:colOff>
      <xdr:row>108</xdr:row>
      <xdr:rowOff>70597</xdr:rowOff>
    </xdr:to>
    <xdr:cxnSp macro="">
      <xdr:nvCxnSpPr>
        <xdr:cNvPr id="483" name="直線コネクタ 482">
          <a:extLst>
            <a:ext uri="{FF2B5EF4-FFF2-40B4-BE49-F238E27FC236}">
              <a16:creationId xmlns:a16="http://schemas.microsoft.com/office/drawing/2014/main" id="{C3BD4F21-007A-4FFA-A3AA-92F1A701BD83}"/>
            </a:ext>
          </a:extLst>
        </xdr:cNvPr>
        <xdr:cNvCxnSpPr/>
      </xdr:nvCxnSpPr>
      <xdr:spPr>
        <a:xfrm flipV="1">
          <a:off x="8750300" y="18587090"/>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20055</xdr:rowOff>
    </xdr:from>
    <xdr:to>
      <xdr:col>41</xdr:col>
      <xdr:colOff>101600</xdr:colOff>
      <xdr:row>108</xdr:row>
      <xdr:rowOff>121655</xdr:rowOff>
    </xdr:to>
    <xdr:sp macro="" textlink="">
      <xdr:nvSpPr>
        <xdr:cNvPr id="484" name="楕円 483">
          <a:extLst>
            <a:ext uri="{FF2B5EF4-FFF2-40B4-BE49-F238E27FC236}">
              <a16:creationId xmlns:a16="http://schemas.microsoft.com/office/drawing/2014/main" id="{BA929917-DC1C-4C24-93E8-316701E73C1A}"/>
            </a:ext>
          </a:extLst>
        </xdr:cNvPr>
        <xdr:cNvSpPr/>
      </xdr:nvSpPr>
      <xdr:spPr>
        <a:xfrm>
          <a:off x="7810500" y="1853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70597</xdr:rowOff>
    </xdr:from>
    <xdr:to>
      <xdr:col>45</xdr:col>
      <xdr:colOff>177800</xdr:colOff>
      <xdr:row>108</xdr:row>
      <xdr:rowOff>70855</xdr:rowOff>
    </xdr:to>
    <xdr:cxnSp macro="">
      <xdr:nvCxnSpPr>
        <xdr:cNvPr id="485" name="直線コネクタ 484">
          <a:extLst>
            <a:ext uri="{FF2B5EF4-FFF2-40B4-BE49-F238E27FC236}">
              <a16:creationId xmlns:a16="http://schemas.microsoft.com/office/drawing/2014/main" id="{23035130-EB69-462F-BC04-1B1AE5502B3A}"/>
            </a:ext>
          </a:extLst>
        </xdr:cNvPr>
        <xdr:cNvCxnSpPr/>
      </xdr:nvCxnSpPr>
      <xdr:spPr>
        <a:xfrm flipV="1">
          <a:off x="7861300" y="18587197"/>
          <a:ext cx="889000" cy="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20197</xdr:rowOff>
    </xdr:from>
    <xdr:to>
      <xdr:col>36</xdr:col>
      <xdr:colOff>165100</xdr:colOff>
      <xdr:row>108</xdr:row>
      <xdr:rowOff>121797</xdr:rowOff>
    </xdr:to>
    <xdr:sp macro="" textlink="">
      <xdr:nvSpPr>
        <xdr:cNvPr id="486" name="楕円 485">
          <a:extLst>
            <a:ext uri="{FF2B5EF4-FFF2-40B4-BE49-F238E27FC236}">
              <a16:creationId xmlns:a16="http://schemas.microsoft.com/office/drawing/2014/main" id="{B5F734BD-8081-4806-B967-FBFB93BB0690}"/>
            </a:ext>
          </a:extLst>
        </xdr:cNvPr>
        <xdr:cNvSpPr/>
      </xdr:nvSpPr>
      <xdr:spPr>
        <a:xfrm>
          <a:off x="6921500" y="1853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70855</xdr:rowOff>
    </xdr:from>
    <xdr:to>
      <xdr:col>41</xdr:col>
      <xdr:colOff>50800</xdr:colOff>
      <xdr:row>108</xdr:row>
      <xdr:rowOff>70997</xdr:rowOff>
    </xdr:to>
    <xdr:cxnSp macro="">
      <xdr:nvCxnSpPr>
        <xdr:cNvPr id="487" name="直線コネクタ 486">
          <a:extLst>
            <a:ext uri="{FF2B5EF4-FFF2-40B4-BE49-F238E27FC236}">
              <a16:creationId xmlns:a16="http://schemas.microsoft.com/office/drawing/2014/main" id="{16BB2067-E12F-4547-B35F-1822351570A3}"/>
            </a:ext>
          </a:extLst>
        </xdr:cNvPr>
        <xdr:cNvCxnSpPr/>
      </xdr:nvCxnSpPr>
      <xdr:spPr>
        <a:xfrm flipV="1">
          <a:off x="6972300" y="18587455"/>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150759</xdr:rowOff>
    </xdr:from>
    <xdr:ext cx="599010" cy="259045"/>
    <xdr:sp macro="" textlink="">
      <xdr:nvSpPr>
        <xdr:cNvPr id="488" name="n_1aveValue【港湾・漁港】&#10;一人当たり有形固定資産（償却資産）額">
          <a:extLst>
            <a:ext uri="{FF2B5EF4-FFF2-40B4-BE49-F238E27FC236}">
              <a16:creationId xmlns:a16="http://schemas.microsoft.com/office/drawing/2014/main" id="{480E212D-8CA3-4110-A97D-A1C387D2D6DE}"/>
            </a:ext>
          </a:extLst>
        </xdr:cNvPr>
        <xdr:cNvSpPr txBox="1"/>
      </xdr:nvSpPr>
      <xdr:spPr>
        <a:xfrm>
          <a:off x="9327095" y="17981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163476</xdr:rowOff>
    </xdr:from>
    <xdr:ext cx="599010" cy="259045"/>
    <xdr:sp macro="" textlink="">
      <xdr:nvSpPr>
        <xdr:cNvPr id="489" name="n_2aveValue【港湾・漁港】&#10;一人当たり有形固定資産（償却資産）額">
          <a:extLst>
            <a:ext uri="{FF2B5EF4-FFF2-40B4-BE49-F238E27FC236}">
              <a16:creationId xmlns:a16="http://schemas.microsoft.com/office/drawing/2014/main" id="{408497D3-FBB5-4AFE-A29F-38EF85BE151C}"/>
            </a:ext>
          </a:extLst>
        </xdr:cNvPr>
        <xdr:cNvSpPr txBox="1"/>
      </xdr:nvSpPr>
      <xdr:spPr>
        <a:xfrm>
          <a:off x="8450795" y="17994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157308</xdr:rowOff>
    </xdr:from>
    <xdr:ext cx="599010" cy="259045"/>
    <xdr:sp macro="" textlink="">
      <xdr:nvSpPr>
        <xdr:cNvPr id="490" name="n_3aveValue【港湾・漁港】&#10;一人当たり有形固定資産（償却資産）額">
          <a:extLst>
            <a:ext uri="{FF2B5EF4-FFF2-40B4-BE49-F238E27FC236}">
              <a16:creationId xmlns:a16="http://schemas.microsoft.com/office/drawing/2014/main" id="{9601609B-97AB-4E8A-B036-FFD4BE8C9112}"/>
            </a:ext>
          </a:extLst>
        </xdr:cNvPr>
        <xdr:cNvSpPr txBox="1"/>
      </xdr:nvSpPr>
      <xdr:spPr>
        <a:xfrm>
          <a:off x="7561795" y="17988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99</xdr:row>
      <xdr:rowOff>146288</xdr:rowOff>
    </xdr:from>
    <xdr:ext cx="690189" cy="259045"/>
    <xdr:sp macro="" textlink="">
      <xdr:nvSpPr>
        <xdr:cNvPr id="491" name="n_4aveValue【港湾・漁港】&#10;一人当たり有形固定資産（償却資産）額">
          <a:extLst>
            <a:ext uri="{FF2B5EF4-FFF2-40B4-BE49-F238E27FC236}">
              <a16:creationId xmlns:a16="http://schemas.microsoft.com/office/drawing/2014/main" id="{EA2B1F8E-BFF1-4BDF-AF9B-D7B01C345CC6}"/>
            </a:ext>
          </a:extLst>
        </xdr:cNvPr>
        <xdr:cNvSpPr txBox="1"/>
      </xdr:nvSpPr>
      <xdr:spPr>
        <a:xfrm>
          <a:off x="6627205" y="171198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112417</xdr:rowOff>
    </xdr:from>
    <xdr:ext cx="534377" cy="259045"/>
    <xdr:sp macro="" textlink="">
      <xdr:nvSpPr>
        <xdr:cNvPr id="492" name="n_1mainValue【港湾・漁港】&#10;一人当たり有形固定資産（償却資産）額">
          <a:extLst>
            <a:ext uri="{FF2B5EF4-FFF2-40B4-BE49-F238E27FC236}">
              <a16:creationId xmlns:a16="http://schemas.microsoft.com/office/drawing/2014/main" id="{9A517886-846E-4D57-8C68-A1A63387A085}"/>
            </a:ext>
          </a:extLst>
        </xdr:cNvPr>
        <xdr:cNvSpPr txBox="1"/>
      </xdr:nvSpPr>
      <xdr:spPr>
        <a:xfrm>
          <a:off x="9359411" y="1862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112524</xdr:rowOff>
    </xdr:from>
    <xdr:ext cx="534377" cy="259045"/>
    <xdr:sp macro="" textlink="">
      <xdr:nvSpPr>
        <xdr:cNvPr id="493" name="n_2mainValue【港湾・漁港】&#10;一人当たり有形固定資産（償却資産）額">
          <a:extLst>
            <a:ext uri="{FF2B5EF4-FFF2-40B4-BE49-F238E27FC236}">
              <a16:creationId xmlns:a16="http://schemas.microsoft.com/office/drawing/2014/main" id="{90766C4E-E090-45CA-B48E-7573AA91C162}"/>
            </a:ext>
          </a:extLst>
        </xdr:cNvPr>
        <xdr:cNvSpPr txBox="1"/>
      </xdr:nvSpPr>
      <xdr:spPr>
        <a:xfrm>
          <a:off x="8483111" y="1862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112782</xdr:rowOff>
    </xdr:from>
    <xdr:ext cx="534377" cy="259045"/>
    <xdr:sp macro="" textlink="">
      <xdr:nvSpPr>
        <xdr:cNvPr id="494" name="n_3mainValue【港湾・漁港】&#10;一人当たり有形固定資産（償却資産）額">
          <a:extLst>
            <a:ext uri="{FF2B5EF4-FFF2-40B4-BE49-F238E27FC236}">
              <a16:creationId xmlns:a16="http://schemas.microsoft.com/office/drawing/2014/main" id="{819740B7-CEDA-4FAE-87CC-274999960C8B}"/>
            </a:ext>
          </a:extLst>
        </xdr:cNvPr>
        <xdr:cNvSpPr txBox="1"/>
      </xdr:nvSpPr>
      <xdr:spPr>
        <a:xfrm>
          <a:off x="7594111" y="1862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112924</xdr:rowOff>
    </xdr:from>
    <xdr:ext cx="534377" cy="259045"/>
    <xdr:sp macro="" textlink="">
      <xdr:nvSpPr>
        <xdr:cNvPr id="495" name="n_4mainValue【港湾・漁港】&#10;一人当たり有形固定資産（償却資産）額">
          <a:extLst>
            <a:ext uri="{FF2B5EF4-FFF2-40B4-BE49-F238E27FC236}">
              <a16:creationId xmlns:a16="http://schemas.microsoft.com/office/drawing/2014/main" id="{559273F5-C0C2-4E61-9697-2834F91EDDA6}"/>
            </a:ext>
          </a:extLst>
        </xdr:cNvPr>
        <xdr:cNvSpPr txBox="1"/>
      </xdr:nvSpPr>
      <xdr:spPr>
        <a:xfrm>
          <a:off x="6705111" y="1862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182BD73D-9AB3-4AFC-B5D9-D02E8FC80D3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99143E50-235D-491E-9D67-BACD599E57A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E6D0D8BC-BFC0-438E-8E02-36C350BDC20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557EE93B-F704-43D4-BA01-969E6F250CD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637ABBA8-74B6-4DBE-95A6-9C5F79EAB55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7D3E228F-7403-43AA-9579-67D0B2FF0CD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23126E69-6604-4B42-BE56-1C5E5D253E7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1979DCD7-E361-4060-8796-041040CAAE3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775F3F00-AA9E-4727-8D7A-BA3F04E1078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DD8DDFD6-79CA-40C4-994A-D7680D11CA0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672B2A26-A954-434F-B3D1-42E1B9D883E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7" name="直線コネクタ 506">
          <a:extLst>
            <a:ext uri="{FF2B5EF4-FFF2-40B4-BE49-F238E27FC236}">
              <a16:creationId xmlns:a16="http://schemas.microsoft.com/office/drawing/2014/main" id="{053774C5-D93B-4A7C-B4F5-661A3AC53A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8" name="テキスト ボックス 507">
          <a:extLst>
            <a:ext uri="{FF2B5EF4-FFF2-40B4-BE49-F238E27FC236}">
              <a16:creationId xmlns:a16="http://schemas.microsoft.com/office/drawing/2014/main" id="{690D1A0C-1B73-49B0-A3A5-11763653C0C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9" name="直線コネクタ 508">
          <a:extLst>
            <a:ext uri="{FF2B5EF4-FFF2-40B4-BE49-F238E27FC236}">
              <a16:creationId xmlns:a16="http://schemas.microsoft.com/office/drawing/2014/main" id="{F0A8059B-E716-4DBA-A0EE-1458B0C94AA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0" name="テキスト ボックス 509">
          <a:extLst>
            <a:ext uri="{FF2B5EF4-FFF2-40B4-BE49-F238E27FC236}">
              <a16:creationId xmlns:a16="http://schemas.microsoft.com/office/drawing/2014/main" id="{2A9ADD10-2821-448D-8BC9-CD419DE9754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1" name="直線コネクタ 510">
          <a:extLst>
            <a:ext uri="{FF2B5EF4-FFF2-40B4-BE49-F238E27FC236}">
              <a16:creationId xmlns:a16="http://schemas.microsoft.com/office/drawing/2014/main" id="{65FF9B78-6BDE-470F-9221-8BBFF87A612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2" name="テキスト ボックス 511">
          <a:extLst>
            <a:ext uri="{FF2B5EF4-FFF2-40B4-BE49-F238E27FC236}">
              <a16:creationId xmlns:a16="http://schemas.microsoft.com/office/drawing/2014/main" id="{FECF7F3A-9755-43F6-A2C6-0D89B11B7FD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3" name="直線コネクタ 512">
          <a:extLst>
            <a:ext uri="{FF2B5EF4-FFF2-40B4-BE49-F238E27FC236}">
              <a16:creationId xmlns:a16="http://schemas.microsoft.com/office/drawing/2014/main" id="{D50ABF58-E8A8-4FEB-AD8F-B56E49A335E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4" name="テキスト ボックス 513">
          <a:extLst>
            <a:ext uri="{FF2B5EF4-FFF2-40B4-BE49-F238E27FC236}">
              <a16:creationId xmlns:a16="http://schemas.microsoft.com/office/drawing/2014/main" id="{2764538D-D153-4908-9E6E-3924D0C8EE6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5" name="直線コネクタ 514">
          <a:extLst>
            <a:ext uri="{FF2B5EF4-FFF2-40B4-BE49-F238E27FC236}">
              <a16:creationId xmlns:a16="http://schemas.microsoft.com/office/drawing/2014/main" id="{D51AA61B-1432-4488-A403-D517CDAD32A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6" name="テキスト ボックス 515">
          <a:extLst>
            <a:ext uri="{FF2B5EF4-FFF2-40B4-BE49-F238E27FC236}">
              <a16:creationId xmlns:a16="http://schemas.microsoft.com/office/drawing/2014/main" id="{C20C3729-D148-467B-9932-19DD5126839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7" name="直線コネクタ 516">
          <a:extLst>
            <a:ext uri="{FF2B5EF4-FFF2-40B4-BE49-F238E27FC236}">
              <a16:creationId xmlns:a16="http://schemas.microsoft.com/office/drawing/2014/main" id="{C7A4BD36-4CB6-4AF5-A299-DA776FD30C2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8" name="テキスト ボックス 517">
          <a:extLst>
            <a:ext uri="{FF2B5EF4-FFF2-40B4-BE49-F238E27FC236}">
              <a16:creationId xmlns:a16="http://schemas.microsoft.com/office/drawing/2014/main" id="{CFBB24E5-C1A6-400A-AC8D-D4E3C165AB6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D4763AFF-0600-4EEE-8652-B5E159F09FF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0" name="【認定こども園・幼稚園・保育所】&#10;有形固定資産減価償却率グラフ枠">
          <a:extLst>
            <a:ext uri="{FF2B5EF4-FFF2-40B4-BE49-F238E27FC236}">
              <a16:creationId xmlns:a16="http://schemas.microsoft.com/office/drawing/2014/main" id="{3E48420B-3008-46DA-B71C-14EEA1597C7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521" name="直線コネクタ 520">
          <a:extLst>
            <a:ext uri="{FF2B5EF4-FFF2-40B4-BE49-F238E27FC236}">
              <a16:creationId xmlns:a16="http://schemas.microsoft.com/office/drawing/2014/main" id="{6A9D1B00-1AE9-4748-8472-8B2594CCA31F}"/>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2" name="【認定こども園・幼稚園・保育所】&#10;有形固定資産減価償却率最小値テキスト">
          <a:extLst>
            <a:ext uri="{FF2B5EF4-FFF2-40B4-BE49-F238E27FC236}">
              <a16:creationId xmlns:a16="http://schemas.microsoft.com/office/drawing/2014/main" id="{488E791C-F65F-4979-8D24-5942FAF2617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3" name="直線コネクタ 522">
          <a:extLst>
            <a:ext uri="{FF2B5EF4-FFF2-40B4-BE49-F238E27FC236}">
              <a16:creationId xmlns:a16="http://schemas.microsoft.com/office/drawing/2014/main" id="{E970498B-8F40-4CD0-8E9D-8700A1C8E45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524" name="【認定こども園・幼稚園・保育所】&#10;有形固定資産減価償却率最大値テキスト">
          <a:extLst>
            <a:ext uri="{FF2B5EF4-FFF2-40B4-BE49-F238E27FC236}">
              <a16:creationId xmlns:a16="http://schemas.microsoft.com/office/drawing/2014/main" id="{272F9DC6-00EA-4A4F-9B64-FAA17C0CDE9A}"/>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525" name="直線コネクタ 524">
          <a:extLst>
            <a:ext uri="{FF2B5EF4-FFF2-40B4-BE49-F238E27FC236}">
              <a16:creationId xmlns:a16="http://schemas.microsoft.com/office/drawing/2014/main" id="{3E6E0B2B-302D-4CF5-865F-5997ADFB8DC7}"/>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macro="" textlink="">
      <xdr:nvSpPr>
        <xdr:cNvPr id="526" name="【認定こども園・幼稚園・保育所】&#10;有形固定資産減価償却率平均値テキスト">
          <a:extLst>
            <a:ext uri="{FF2B5EF4-FFF2-40B4-BE49-F238E27FC236}">
              <a16:creationId xmlns:a16="http://schemas.microsoft.com/office/drawing/2014/main" id="{A0BC5FDF-41E6-4919-983B-C5F19D24FA99}"/>
            </a:ext>
          </a:extLst>
        </xdr:cNvPr>
        <xdr:cNvSpPr txBox="1"/>
      </xdr:nvSpPr>
      <xdr:spPr>
        <a:xfrm>
          <a:off x="16357600" y="656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27" name="フローチャート: 判断 526">
          <a:extLst>
            <a:ext uri="{FF2B5EF4-FFF2-40B4-BE49-F238E27FC236}">
              <a16:creationId xmlns:a16="http://schemas.microsoft.com/office/drawing/2014/main" id="{10F70EF3-34E4-4E78-9D19-3B15DE81B5FA}"/>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528" name="フローチャート: 判断 527">
          <a:extLst>
            <a:ext uri="{FF2B5EF4-FFF2-40B4-BE49-F238E27FC236}">
              <a16:creationId xmlns:a16="http://schemas.microsoft.com/office/drawing/2014/main" id="{ACAE99DE-3CB2-410C-88AF-9EE3D8E449D0}"/>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529" name="フローチャート: 判断 528">
          <a:extLst>
            <a:ext uri="{FF2B5EF4-FFF2-40B4-BE49-F238E27FC236}">
              <a16:creationId xmlns:a16="http://schemas.microsoft.com/office/drawing/2014/main" id="{083C088C-C72A-4E9E-939B-2796D13BF6C6}"/>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530" name="フローチャート: 判断 529">
          <a:extLst>
            <a:ext uri="{FF2B5EF4-FFF2-40B4-BE49-F238E27FC236}">
              <a16:creationId xmlns:a16="http://schemas.microsoft.com/office/drawing/2014/main" id="{56EE346F-0AEE-4341-B620-B1AC3B64E676}"/>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31" name="フローチャート: 判断 530">
          <a:extLst>
            <a:ext uri="{FF2B5EF4-FFF2-40B4-BE49-F238E27FC236}">
              <a16:creationId xmlns:a16="http://schemas.microsoft.com/office/drawing/2014/main" id="{2CFE507A-63E1-45BE-B95C-307C9B7D62AD}"/>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3F71093-41AF-4162-9216-35D3D1BDEF2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FDF63FB-F884-4980-9549-0D2B8A3CF12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36731B3-A677-4F85-AFF6-1E62D032DF3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D8CADD50-CD1A-444B-9074-DD22C20B0D4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53184E2-3788-4B4A-9D38-D5C2347F4DD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167458</xdr:rowOff>
    </xdr:from>
    <xdr:to>
      <xdr:col>85</xdr:col>
      <xdr:colOff>177800</xdr:colOff>
      <xdr:row>34</xdr:row>
      <xdr:rowOff>97608</xdr:rowOff>
    </xdr:to>
    <xdr:sp macro="" textlink="">
      <xdr:nvSpPr>
        <xdr:cNvPr id="537" name="楕円 536">
          <a:extLst>
            <a:ext uri="{FF2B5EF4-FFF2-40B4-BE49-F238E27FC236}">
              <a16:creationId xmlns:a16="http://schemas.microsoft.com/office/drawing/2014/main" id="{1A549EF2-3056-4B2B-BEE1-54BF716C0449}"/>
            </a:ext>
          </a:extLst>
        </xdr:cNvPr>
        <xdr:cNvSpPr/>
      </xdr:nvSpPr>
      <xdr:spPr>
        <a:xfrm>
          <a:off x="16268700" y="582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82385</xdr:rowOff>
    </xdr:from>
    <xdr:ext cx="405111" cy="259045"/>
    <xdr:sp macro="" textlink="">
      <xdr:nvSpPr>
        <xdr:cNvPr id="538" name="【認定こども園・幼稚園・保育所】&#10;有形固定資産減価償却率該当値テキスト">
          <a:extLst>
            <a:ext uri="{FF2B5EF4-FFF2-40B4-BE49-F238E27FC236}">
              <a16:creationId xmlns:a16="http://schemas.microsoft.com/office/drawing/2014/main" id="{1591B797-3273-434A-A45B-7601F79BA23A}"/>
            </a:ext>
          </a:extLst>
        </xdr:cNvPr>
        <xdr:cNvSpPr txBox="1"/>
      </xdr:nvSpPr>
      <xdr:spPr>
        <a:xfrm>
          <a:off x="16357600" y="5740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129903</xdr:rowOff>
    </xdr:from>
    <xdr:to>
      <xdr:col>81</xdr:col>
      <xdr:colOff>101600</xdr:colOff>
      <xdr:row>34</xdr:row>
      <xdr:rowOff>60053</xdr:rowOff>
    </xdr:to>
    <xdr:sp macro="" textlink="">
      <xdr:nvSpPr>
        <xdr:cNvPr id="539" name="楕円 538">
          <a:extLst>
            <a:ext uri="{FF2B5EF4-FFF2-40B4-BE49-F238E27FC236}">
              <a16:creationId xmlns:a16="http://schemas.microsoft.com/office/drawing/2014/main" id="{93C85CD5-17E9-42F6-9D2C-048BC2769BC3}"/>
            </a:ext>
          </a:extLst>
        </xdr:cNvPr>
        <xdr:cNvSpPr/>
      </xdr:nvSpPr>
      <xdr:spPr>
        <a:xfrm>
          <a:off x="15430500" y="578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9253</xdr:rowOff>
    </xdr:from>
    <xdr:to>
      <xdr:col>85</xdr:col>
      <xdr:colOff>127000</xdr:colOff>
      <xdr:row>34</xdr:row>
      <xdr:rowOff>46808</xdr:rowOff>
    </xdr:to>
    <xdr:cxnSp macro="">
      <xdr:nvCxnSpPr>
        <xdr:cNvPr id="540" name="直線コネクタ 539">
          <a:extLst>
            <a:ext uri="{FF2B5EF4-FFF2-40B4-BE49-F238E27FC236}">
              <a16:creationId xmlns:a16="http://schemas.microsoft.com/office/drawing/2014/main" id="{12952B91-0D59-4F30-AD57-FBBCB84C5333}"/>
            </a:ext>
          </a:extLst>
        </xdr:cNvPr>
        <xdr:cNvCxnSpPr/>
      </xdr:nvCxnSpPr>
      <xdr:spPr>
        <a:xfrm>
          <a:off x="15481300" y="5838553"/>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93980</xdr:rowOff>
    </xdr:from>
    <xdr:to>
      <xdr:col>76</xdr:col>
      <xdr:colOff>165100</xdr:colOff>
      <xdr:row>34</xdr:row>
      <xdr:rowOff>24130</xdr:rowOff>
    </xdr:to>
    <xdr:sp macro="" textlink="">
      <xdr:nvSpPr>
        <xdr:cNvPr id="541" name="楕円 540">
          <a:extLst>
            <a:ext uri="{FF2B5EF4-FFF2-40B4-BE49-F238E27FC236}">
              <a16:creationId xmlns:a16="http://schemas.microsoft.com/office/drawing/2014/main" id="{763F8336-CEE4-4292-A187-0E7E146E03E2}"/>
            </a:ext>
          </a:extLst>
        </xdr:cNvPr>
        <xdr:cNvSpPr/>
      </xdr:nvSpPr>
      <xdr:spPr>
        <a:xfrm>
          <a:off x="14541500" y="57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144780</xdr:rowOff>
    </xdr:from>
    <xdr:to>
      <xdr:col>81</xdr:col>
      <xdr:colOff>50800</xdr:colOff>
      <xdr:row>34</xdr:row>
      <xdr:rowOff>9253</xdr:rowOff>
    </xdr:to>
    <xdr:cxnSp macro="">
      <xdr:nvCxnSpPr>
        <xdr:cNvPr id="542" name="直線コネクタ 541">
          <a:extLst>
            <a:ext uri="{FF2B5EF4-FFF2-40B4-BE49-F238E27FC236}">
              <a16:creationId xmlns:a16="http://schemas.microsoft.com/office/drawing/2014/main" id="{90905EEF-49E1-48BC-A43D-710BA02F266B}"/>
            </a:ext>
          </a:extLst>
        </xdr:cNvPr>
        <xdr:cNvCxnSpPr/>
      </xdr:nvCxnSpPr>
      <xdr:spPr>
        <a:xfrm>
          <a:off x="14592300" y="580263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59690</xdr:rowOff>
    </xdr:from>
    <xdr:to>
      <xdr:col>72</xdr:col>
      <xdr:colOff>38100</xdr:colOff>
      <xdr:row>33</xdr:row>
      <xdr:rowOff>161290</xdr:rowOff>
    </xdr:to>
    <xdr:sp macro="" textlink="">
      <xdr:nvSpPr>
        <xdr:cNvPr id="543" name="楕円 542">
          <a:extLst>
            <a:ext uri="{FF2B5EF4-FFF2-40B4-BE49-F238E27FC236}">
              <a16:creationId xmlns:a16="http://schemas.microsoft.com/office/drawing/2014/main" id="{830B1B84-A58C-4B8D-81D7-78CDFA54B67A}"/>
            </a:ext>
          </a:extLst>
        </xdr:cNvPr>
        <xdr:cNvSpPr/>
      </xdr:nvSpPr>
      <xdr:spPr>
        <a:xfrm>
          <a:off x="13652500" y="57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110490</xdr:rowOff>
    </xdr:from>
    <xdr:to>
      <xdr:col>76</xdr:col>
      <xdr:colOff>114300</xdr:colOff>
      <xdr:row>33</xdr:row>
      <xdr:rowOff>144780</xdr:rowOff>
    </xdr:to>
    <xdr:cxnSp macro="">
      <xdr:nvCxnSpPr>
        <xdr:cNvPr id="544" name="直線コネクタ 543">
          <a:extLst>
            <a:ext uri="{FF2B5EF4-FFF2-40B4-BE49-F238E27FC236}">
              <a16:creationId xmlns:a16="http://schemas.microsoft.com/office/drawing/2014/main" id="{B7238A7D-8A55-4A26-BE5E-0140274DAEE1}"/>
            </a:ext>
          </a:extLst>
        </xdr:cNvPr>
        <xdr:cNvCxnSpPr/>
      </xdr:nvCxnSpPr>
      <xdr:spPr>
        <a:xfrm>
          <a:off x="13703300" y="57683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23767</xdr:rowOff>
    </xdr:from>
    <xdr:to>
      <xdr:col>67</xdr:col>
      <xdr:colOff>101600</xdr:colOff>
      <xdr:row>33</xdr:row>
      <xdr:rowOff>125367</xdr:rowOff>
    </xdr:to>
    <xdr:sp macro="" textlink="">
      <xdr:nvSpPr>
        <xdr:cNvPr id="545" name="楕円 544">
          <a:extLst>
            <a:ext uri="{FF2B5EF4-FFF2-40B4-BE49-F238E27FC236}">
              <a16:creationId xmlns:a16="http://schemas.microsoft.com/office/drawing/2014/main" id="{4401FE6E-DE01-474F-B691-FDA66CC23684}"/>
            </a:ext>
          </a:extLst>
        </xdr:cNvPr>
        <xdr:cNvSpPr/>
      </xdr:nvSpPr>
      <xdr:spPr>
        <a:xfrm>
          <a:off x="12763500" y="568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74567</xdr:rowOff>
    </xdr:from>
    <xdr:to>
      <xdr:col>71</xdr:col>
      <xdr:colOff>177800</xdr:colOff>
      <xdr:row>33</xdr:row>
      <xdr:rowOff>110490</xdr:rowOff>
    </xdr:to>
    <xdr:cxnSp macro="">
      <xdr:nvCxnSpPr>
        <xdr:cNvPr id="546" name="直線コネクタ 545">
          <a:extLst>
            <a:ext uri="{FF2B5EF4-FFF2-40B4-BE49-F238E27FC236}">
              <a16:creationId xmlns:a16="http://schemas.microsoft.com/office/drawing/2014/main" id="{50A87898-5037-405D-B216-DFF4740AA401}"/>
            </a:ext>
          </a:extLst>
        </xdr:cNvPr>
        <xdr:cNvCxnSpPr/>
      </xdr:nvCxnSpPr>
      <xdr:spPr>
        <a:xfrm>
          <a:off x="12814300" y="573241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136089</xdr:rowOff>
    </xdr:from>
    <xdr:ext cx="405111" cy="259045"/>
    <xdr:sp macro="" textlink="">
      <xdr:nvSpPr>
        <xdr:cNvPr id="547" name="n_1aveValue【認定こども園・幼稚園・保育所】&#10;有形固定資産減価償却率">
          <a:extLst>
            <a:ext uri="{FF2B5EF4-FFF2-40B4-BE49-F238E27FC236}">
              <a16:creationId xmlns:a16="http://schemas.microsoft.com/office/drawing/2014/main" id="{1C03A691-94E6-4938-8A61-F8F4A4A17636}"/>
            </a:ext>
          </a:extLst>
        </xdr:cNvPr>
        <xdr:cNvSpPr txBox="1"/>
      </xdr:nvSpPr>
      <xdr:spPr>
        <a:xfrm>
          <a:off x="152660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155683</xdr:rowOff>
    </xdr:from>
    <xdr:ext cx="405111" cy="259045"/>
    <xdr:sp macro="" textlink="">
      <xdr:nvSpPr>
        <xdr:cNvPr id="548" name="n_2aveValue【認定こども園・幼稚園・保育所】&#10;有形固定資産減価償却率">
          <a:extLst>
            <a:ext uri="{FF2B5EF4-FFF2-40B4-BE49-F238E27FC236}">
              <a16:creationId xmlns:a16="http://schemas.microsoft.com/office/drawing/2014/main" id="{400F5A5D-832F-40E0-BF13-3556AA5D9FE3}"/>
            </a:ext>
          </a:extLst>
        </xdr:cNvPr>
        <xdr:cNvSpPr txBox="1"/>
      </xdr:nvSpPr>
      <xdr:spPr>
        <a:xfrm>
          <a:off x="1438974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147518</xdr:rowOff>
    </xdr:from>
    <xdr:ext cx="405111" cy="259045"/>
    <xdr:sp macro="" textlink="">
      <xdr:nvSpPr>
        <xdr:cNvPr id="549" name="n_3aveValue【認定こども園・幼稚園・保育所】&#10;有形固定資産減価償却率">
          <a:extLst>
            <a:ext uri="{FF2B5EF4-FFF2-40B4-BE49-F238E27FC236}">
              <a16:creationId xmlns:a16="http://schemas.microsoft.com/office/drawing/2014/main" id="{6A28D39F-CAD3-478C-9C2F-4B0A137412E8}"/>
            </a:ext>
          </a:extLst>
        </xdr:cNvPr>
        <xdr:cNvSpPr txBox="1"/>
      </xdr:nvSpPr>
      <xdr:spPr>
        <a:xfrm>
          <a:off x="13500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550" name="n_4aveValue【認定こども園・幼稚園・保育所】&#10;有形固定資産減価償却率">
          <a:extLst>
            <a:ext uri="{FF2B5EF4-FFF2-40B4-BE49-F238E27FC236}">
              <a16:creationId xmlns:a16="http://schemas.microsoft.com/office/drawing/2014/main" id="{1798B4D9-956A-43B5-B62B-0DE5F789F677}"/>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76580</xdr:rowOff>
    </xdr:from>
    <xdr:ext cx="405111" cy="259045"/>
    <xdr:sp macro="" textlink="">
      <xdr:nvSpPr>
        <xdr:cNvPr id="551" name="n_1mainValue【認定こども園・幼稚園・保育所】&#10;有形固定資産減価償却率">
          <a:extLst>
            <a:ext uri="{FF2B5EF4-FFF2-40B4-BE49-F238E27FC236}">
              <a16:creationId xmlns:a16="http://schemas.microsoft.com/office/drawing/2014/main" id="{EA3363D5-0E68-497B-B3B2-D4CB2DD73C6C}"/>
            </a:ext>
          </a:extLst>
        </xdr:cNvPr>
        <xdr:cNvSpPr txBox="1"/>
      </xdr:nvSpPr>
      <xdr:spPr>
        <a:xfrm>
          <a:off x="15266044" y="5562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40657</xdr:rowOff>
    </xdr:from>
    <xdr:ext cx="340478" cy="259045"/>
    <xdr:sp macro="" textlink="">
      <xdr:nvSpPr>
        <xdr:cNvPr id="552" name="n_2mainValue【認定こども園・幼稚園・保育所】&#10;有形固定資産減価償却率">
          <a:extLst>
            <a:ext uri="{FF2B5EF4-FFF2-40B4-BE49-F238E27FC236}">
              <a16:creationId xmlns:a16="http://schemas.microsoft.com/office/drawing/2014/main" id="{29818217-8AE2-4F62-973E-859F42B2FCBC}"/>
            </a:ext>
          </a:extLst>
        </xdr:cNvPr>
        <xdr:cNvSpPr txBox="1"/>
      </xdr:nvSpPr>
      <xdr:spPr>
        <a:xfrm>
          <a:off x="14422061" y="55270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6367</xdr:rowOff>
    </xdr:from>
    <xdr:ext cx="340478" cy="259045"/>
    <xdr:sp macro="" textlink="">
      <xdr:nvSpPr>
        <xdr:cNvPr id="553" name="n_3mainValue【認定こども園・幼稚園・保育所】&#10;有形固定資産減価償却率">
          <a:extLst>
            <a:ext uri="{FF2B5EF4-FFF2-40B4-BE49-F238E27FC236}">
              <a16:creationId xmlns:a16="http://schemas.microsoft.com/office/drawing/2014/main" id="{44A11AA5-D71B-43DC-A97B-9156639F69D4}"/>
            </a:ext>
          </a:extLst>
        </xdr:cNvPr>
        <xdr:cNvSpPr txBox="1"/>
      </xdr:nvSpPr>
      <xdr:spPr>
        <a:xfrm>
          <a:off x="13533061" y="5492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141894</xdr:rowOff>
    </xdr:from>
    <xdr:ext cx="340478" cy="259045"/>
    <xdr:sp macro="" textlink="">
      <xdr:nvSpPr>
        <xdr:cNvPr id="554" name="n_4mainValue【認定こども園・幼稚園・保育所】&#10;有形固定資産減価償却率">
          <a:extLst>
            <a:ext uri="{FF2B5EF4-FFF2-40B4-BE49-F238E27FC236}">
              <a16:creationId xmlns:a16="http://schemas.microsoft.com/office/drawing/2014/main" id="{24858AE0-E3DC-40CD-B48E-8DBEB6C5B220}"/>
            </a:ext>
          </a:extLst>
        </xdr:cNvPr>
        <xdr:cNvSpPr txBox="1"/>
      </xdr:nvSpPr>
      <xdr:spPr>
        <a:xfrm>
          <a:off x="12644061" y="54568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0A95530F-F63E-46CB-A14E-3CF99E860C5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B99E6BCD-8E67-4087-8E63-BA7E3B0916E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8B7CCAB4-40DF-44DB-86FF-15D394D3614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FC95892B-4D8B-41ED-BF40-32CABDC6329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60A4C916-9D71-4CDE-8668-20702C262AE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17F74FCC-C58A-4541-93B1-074CE765DDB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CA20F9ED-FD66-4BC0-B5C6-F32A1C23B12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7FD3F933-1468-4990-8FF4-20459AA2460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CC344512-6CCD-4AB0-ACB1-0427FEF2BE1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EFF6BC53-BBF3-4656-AC61-F5B5220A33A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5" name="直線コネクタ 564">
          <a:extLst>
            <a:ext uri="{FF2B5EF4-FFF2-40B4-BE49-F238E27FC236}">
              <a16:creationId xmlns:a16="http://schemas.microsoft.com/office/drawing/2014/main" id="{E9E78F0A-247A-468B-B5A2-0B492B8C8AF4}"/>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6" name="テキスト ボックス 565">
          <a:extLst>
            <a:ext uri="{FF2B5EF4-FFF2-40B4-BE49-F238E27FC236}">
              <a16:creationId xmlns:a16="http://schemas.microsoft.com/office/drawing/2014/main" id="{A8B13D91-B67C-4E70-B6F3-AFC7F028E83E}"/>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7" name="直線コネクタ 566">
          <a:extLst>
            <a:ext uri="{FF2B5EF4-FFF2-40B4-BE49-F238E27FC236}">
              <a16:creationId xmlns:a16="http://schemas.microsoft.com/office/drawing/2014/main" id="{B59735E6-FB03-42A8-B6D8-DED4163525CB}"/>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8" name="テキスト ボックス 567">
          <a:extLst>
            <a:ext uri="{FF2B5EF4-FFF2-40B4-BE49-F238E27FC236}">
              <a16:creationId xmlns:a16="http://schemas.microsoft.com/office/drawing/2014/main" id="{A6963EE3-C6B5-46D9-A985-D9094A3E6231}"/>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9" name="直線コネクタ 568">
          <a:extLst>
            <a:ext uri="{FF2B5EF4-FFF2-40B4-BE49-F238E27FC236}">
              <a16:creationId xmlns:a16="http://schemas.microsoft.com/office/drawing/2014/main" id="{1E75797D-D09F-4102-B338-88AE5F88DB05}"/>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0" name="テキスト ボックス 569">
          <a:extLst>
            <a:ext uri="{FF2B5EF4-FFF2-40B4-BE49-F238E27FC236}">
              <a16:creationId xmlns:a16="http://schemas.microsoft.com/office/drawing/2014/main" id="{E67A63EC-3CA1-43A9-AA9D-2895501972E6}"/>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1" name="直線コネクタ 570">
          <a:extLst>
            <a:ext uri="{FF2B5EF4-FFF2-40B4-BE49-F238E27FC236}">
              <a16:creationId xmlns:a16="http://schemas.microsoft.com/office/drawing/2014/main" id="{9229A1D9-D61F-48CF-A1C7-72EBABEC9659}"/>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2" name="テキスト ボックス 571">
          <a:extLst>
            <a:ext uri="{FF2B5EF4-FFF2-40B4-BE49-F238E27FC236}">
              <a16:creationId xmlns:a16="http://schemas.microsoft.com/office/drawing/2014/main" id="{E54D532C-5041-4488-824D-FA75175D39C6}"/>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3" name="直線コネクタ 572">
          <a:extLst>
            <a:ext uri="{FF2B5EF4-FFF2-40B4-BE49-F238E27FC236}">
              <a16:creationId xmlns:a16="http://schemas.microsoft.com/office/drawing/2014/main" id="{2A9ACADC-1476-4209-82EC-DACAE2E9487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4" name="テキスト ボックス 573">
          <a:extLst>
            <a:ext uri="{FF2B5EF4-FFF2-40B4-BE49-F238E27FC236}">
              <a16:creationId xmlns:a16="http://schemas.microsoft.com/office/drawing/2014/main" id="{492AE2CB-5219-4FDE-82CF-FA26A83E050C}"/>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5" name="直線コネクタ 574">
          <a:extLst>
            <a:ext uri="{FF2B5EF4-FFF2-40B4-BE49-F238E27FC236}">
              <a16:creationId xmlns:a16="http://schemas.microsoft.com/office/drawing/2014/main" id="{EF891360-06F6-4AF4-BBFA-E7AF5F848503}"/>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6" name="テキスト ボックス 575">
          <a:extLst>
            <a:ext uri="{FF2B5EF4-FFF2-40B4-BE49-F238E27FC236}">
              <a16:creationId xmlns:a16="http://schemas.microsoft.com/office/drawing/2014/main" id="{401DACC0-885C-4D12-9D02-CA0E6915925D}"/>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7" name="直線コネクタ 576">
          <a:extLst>
            <a:ext uri="{FF2B5EF4-FFF2-40B4-BE49-F238E27FC236}">
              <a16:creationId xmlns:a16="http://schemas.microsoft.com/office/drawing/2014/main" id="{2DAC770F-D7AA-4F6C-9A41-749C2AE4C98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8" name="テキスト ボックス 577">
          <a:extLst>
            <a:ext uri="{FF2B5EF4-FFF2-40B4-BE49-F238E27FC236}">
              <a16:creationId xmlns:a16="http://schemas.microsoft.com/office/drawing/2014/main" id="{A438EADF-0340-4BA9-8999-714D6B13F3F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9" name="【認定こども園・幼稚園・保育所】&#10;一人当たり面積グラフ枠">
          <a:extLst>
            <a:ext uri="{FF2B5EF4-FFF2-40B4-BE49-F238E27FC236}">
              <a16:creationId xmlns:a16="http://schemas.microsoft.com/office/drawing/2014/main" id="{B6FBFC3D-CC41-449A-962A-2B8131BAC63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580" name="直線コネクタ 579">
          <a:extLst>
            <a:ext uri="{FF2B5EF4-FFF2-40B4-BE49-F238E27FC236}">
              <a16:creationId xmlns:a16="http://schemas.microsoft.com/office/drawing/2014/main" id="{5FA10657-9983-4C27-9EC4-DD55604B5CBE}"/>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581" name="【認定こども園・幼稚園・保育所】&#10;一人当たり面積最小値テキスト">
          <a:extLst>
            <a:ext uri="{FF2B5EF4-FFF2-40B4-BE49-F238E27FC236}">
              <a16:creationId xmlns:a16="http://schemas.microsoft.com/office/drawing/2014/main" id="{E7639066-A149-4D44-9AB4-8C39A5BE5745}"/>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582" name="直線コネクタ 581">
          <a:extLst>
            <a:ext uri="{FF2B5EF4-FFF2-40B4-BE49-F238E27FC236}">
              <a16:creationId xmlns:a16="http://schemas.microsoft.com/office/drawing/2014/main" id="{C39DEFCF-5BFE-4DCE-AEF9-C552B932E903}"/>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583" name="【認定こども園・幼稚園・保育所】&#10;一人当たり面積最大値テキスト">
          <a:extLst>
            <a:ext uri="{FF2B5EF4-FFF2-40B4-BE49-F238E27FC236}">
              <a16:creationId xmlns:a16="http://schemas.microsoft.com/office/drawing/2014/main" id="{57402FD8-E670-4E3B-BF5E-5BC8CBD1131E}"/>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584" name="直線コネクタ 583">
          <a:extLst>
            <a:ext uri="{FF2B5EF4-FFF2-40B4-BE49-F238E27FC236}">
              <a16:creationId xmlns:a16="http://schemas.microsoft.com/office/drawing/2014/main" id="{13DE67F3-B11F-484D-B02C-06976C455E09}"/>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585" name="【認定こども園・幼稚園・保育所】&#10;一人当たり面積平均値テキスト">
          <a:extLst>
            <a:ext uri="{FF2B5EF4-FFF2-40B4-BE49-F238E27FC236}">
              <a16:creationId xmlns:a16="http://schemas.microsoft.com/office/drawing/2014/main" id="{14865F01-BA37-4C3C-B31B-33EDAD5E91F5}"/>
            </a:ext>
          </a:extLst>
        </xdr:cNvPr>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586" name="フローチャート: 判断 585">
          <a:extLst>
            <a:ext uri="{FF2B5EF4-FFF2-40B4-BE49-F238E27FC236}">
              <a16:creationId xmlns:a16="http://schemas.microsoft.com/office/drawing/2014/main" id="{2052F067-F31F-4CCC-B59B-30CAC6C4FB5D}"/>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587" name="フローチャート: 判断 586">
          <a:extLst>
            <a:ext uri="{FF2B5EF4-FFF2-40B4-BE49-F238E27FC236}">
              <a16:creationId xmlns:a16="http://schemas.microsoft.com/office/drawing/2014/main" id="{00E32AAE-D7FF-4FDC-B214-96E96DCDF410}"/>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588" name="フローチャート: 判断 587">
          <a:extLst>
            <a:ext uri="{FF2B5EF4-FFF2-40B4-BE49-F238E27FC236}">
              <a16:creationId xmlns:a16="http://schemas.microsoft.com/office/drawing/2014/main" id="{A1CDD0B7-9369-4137-B033-041890F6CE81}"/>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589" name="フローチャート: 判断 588">
          <a:extLst>
            <a:ext uri="{FF2B5EF4-FFF2-40B4-BE49-F238E27FC236}">
              <a16:creationId xmlns:a16="http://schemas.microsoft.com/office/drawing/2014/main" id="{3D6FC10A-CE96-4F6C-9200-FC0E1ED7FB34}"/>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98878</xdr:rowOff>
    </xdr:from>
    <xdr:to>
      <xdr:col>98</xdr:col>
      <xdr:colOff>38100</xdr:colOff>
      <xdr:row>40</xdr:row>
      <xdr:rowOff>29028</xdr:rowOff>
    </xdr:to>
    <xdr:sp macro="" textlink="">
      <xdr:nvSpPr>
        <xdr:cNvPr id="590" name="フローチャート: 判断 589">
          <a:extLst>
            <a:ext uri="{FF2B5EF4-FFF2-40B4-BE49-F238E27FC236}">
              <a16:creationId xmlns:a16="http://schemas.microsoft.com/office/drawing/2014/main" id="{F6B48EB3-44B8-4C91-A0C8-D3B45A33E0AB}"/>
            </a:ext>
          </a:extLst>
        </xdr:cNvPr>
        <xdr:cNvSpPr/>
      </xdr:nvSpPr>
      <xdr:spPr>
        <a:xfrm>
          <a:off x="18605500" y="678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E8AD3487-E19F-4FB2-B28F-5FBB49E84E4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FAFCCC60-73F2-47DE-8CCA-89FA7BCBB1E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70E2B30B-1C22-41B5-AB51-ED42D92A6C7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B78C7194-845D-45C4-907B-F6C858F4F81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91FB91E0-DA9D-4530-9619-5BBCEE1A4EE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96701</xdr:rowOff>
    </xdr:from>
    <xdr:to>
      <xdr:col>116</xdr:col>
      <xdr:colOff>114300</xdr:colOff>
      <xdr:row>42</xdr:row>
      <xdr:rowOff>26851</xdr:rowOff>
    </xdr:to>
    <xdr:sp macro="" textlink="">
      <xdr:nvSpPr>
        <xdr:cNvPr id="596" name="楕円 595">
          <a:extLst>
            <a:ext uri="{FF2B5EF4-FFF2-40B4-BE49-F238E27FC236}">
              <a16:creationId xmlns:a16="http://schemas.microsoft.com/office/drawing/2014/main" id="{310A43FA-8AF1-4E8B-A43E-322D0490DE4B}"/>
            </a:ext>
          </a:extLst>
        </xdr:cNvPr>
        <xdr:cNvSpPr/>
      </xdr:nvSpPr>
      <xdr:spPr>
        <a:xfrm>
          <a:off x="22110700" y="712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11628</xdr:rowOff>
    </xdr:from>
    <xdr:ext cx="469744" cy="259045"/>
    <xdr:sp macro="" textlink="">
      <xdr:nvSpPr>
        <xdr:cNvPr id="597" name="【認定こども園・幼稚園・保育所】&#10;一人当たり面積該当値テキスト">
          <a:extLst>
            <a:ext uri="{FF2B5EF4-FFF2-40B4-BE49-F238E27FC236}">
              <a16:creationId xmlns:a16="http://schemas.microsoft.com/office/drawing/2014/main" id="{E2F60E22-A995-47B4-85A2-243E4BE46F1D}"/>
            </a:ext>
          </a:extLst>
        </xdr:cNvPr>
        <xdr:cNvSpPr txBox="1"/>
      </xdr:nvSpPr>
      <xdr:spPr>
        <a:xfrm>
          <a:off x="22199600" y="704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97790</xdr:rowOff>
    </xdr:from>
    <xdr:to>
      <xdr:col>112</xdr:col>
      <xdr:colOff>38100</xdr:colOff>
      <xdr:row>42</xdr:row>
      <xdr:rowOff>27940</xdr:rowOff>
    </xdr:to>
    <xdr:sp macro="" textlink="">
      <xdr:nvSpPr>
        <xdr:cNvPr id="598" name="楕円 597">
          <a:extLst>
            <a:ext uri="{FF2B5EF4-FFF2-40B4-BE49-F238E27FC236}">
              <a16:creationId xmlns:a16="http://schemas.microsoft.com/office/drawing/2014/main" id="{ACBE65F4-2185-439F-979F-536493D478CC}"/>
            </a:ext>
          </a:extLst>
        </xdr:cNvPr>
        <xdr:cNvSpPr/>
      </xdr:nvSpPr>
      <xdr:spPr>
        <a:xfrm>
          <a:off x="212725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147501</xdr:rowOff>
    </xdr:from>
    <xdr:to>
      <xdr:col>116</xdr:col>
      <xdr:colOff>63500</xdr:colOff>
      <xdr:row>41</xdr:row>
      <xdr:rowOff>148590</xdr:rowOff>
    </xdr:to>
    <xdr:cxnSp macro="">
      <xdr:nvCxnSpPr>
        <xdr:cNvPr id="599" name="直線コネクタ 598">
          <a:extLst>
            <a:ext uri="{FF2B5EF4-FFF2-40B4-BE49-F238E27FC236}">
              <a16:creationId xmlns:a16="http://schemas.microsoft.com/office/drawing/2014/main" id="{4CB75EE0-3A20-4D2E-86BC-ADCE3EEB3212}"/>
            </a:ext>
          </a:extLst>
        </xdr:cNvPr>
        <xdr:cNvCxnSpPr/>
      </xdr:nvCxnSpPr>
      <xdr:spPr>
        <a:xfrm flipV="1">
          <a:off x="21323300" y="7176951"/>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99967</xdr:rowOff>
    </xdr:from>
    <xdr:to>
      <xdr:col>107</xdr:col>
      <xdr:colOff>101600</xdr:colOff>
      <xdr:row>42</xdr:row>
      <xdr:rowOff>30117</xdr:rowOff>
    </xdr:to>
    <xdr:sp macro="" textlink="">
      <xdr:nvSpPr>
        <xdr:cNvPr id="600" name="楕円 599">
          <a:extLst>
            <a:ext uri="{FF2B5EF4-FFF2-40B4-BE49-F238E27FC236}">
              <a16:creationId xmlns:a16="http://schemas.microsoft.com/office/drawing/2014/main" id="{DE18A08F-725C-4DDD-825D-44D8A6C86C29}"/>
            </a:ext>
          </a:extLst>
        </xdr:cNvPr>
        <xdr:cNvSpPr/>
      </xdr:nvSpPr>
      <xdr:spPr>
        <a:xfrm>
          <a:off x="20383500" y="712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148590</xdr:rowOff>
    </xdr:from>
    <xdr:to>
      <xdr:col>111</xdr:col>
      <xdr:colOff>177800</xdr:colOff>
      <xdr:row>41</xdr:row>
      <xdr:rowOff>150767</xdr:rowOff>
    </xdr:to>
    <xdr:cxnSp macro="">
      <xdr:nvCxnSpPr>
        <xdr:cNvPr id="601" name="直線コネクタ 600">
          <a:extLst>
            <a:ext uri="{FF2B5EF4-FFF2-40B4-BE49-F238E27FC236}">
              <a16:creationId xmlns:a16="http://schemas.microsoft.com/office/drawing/2014/main" id="{2ADFF339-EC50-4D58-95F5-A006D0F2B76C}"/>
            </a:ext>
          </a:extLst>
        </xdr:cNvPr>
        <xdr:cNvCxnSpPr/>
      </xdr:nvCxnSpPr>
      <xdr:spPr>
        <a:xfrm flipV="1">
          <a:off x="20434300" y="717804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103233</xdr:rowOff>
    </xdr:from>
    <xdr:to>
      <xdr:col>102</xdr:col>
      <xdr:colOff>165100</xdr:colOff>
      <xdr:row>42</xdr:row>
      <xdr:rowOff>33383</xdr:rowOff>
    </xdr:to>
    <xdr:sp macro="" textlink="">
      <xdr:nvSpPr>
        <xdr:cNvPr id="602" name="楕円 601">
          <a:extLst>
            <a:ext uri="{FF2B5EF4-FFF2-40B4-BE49-F238E27FC236}">
              <a16:creationId xmlns:a16="http://schemas.microsoft.com/office/drawing/2014/main" id="{3FB11E84-7728-4081-AB73-4F1AFF730B05}"/>
            </a:ext>
          </a:extLst>
        </xdr:cNvPr>
        <xdr:cNvSpPr/>
      </xdr:nvSpPr>
      <xdr:spPr>
        <a:xfrm>
          <a:off x="19494500" y="713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150767</xdr:rowOff>
    </xdr:from>
    <xdr:to>
      <xdr:col>107</xdr:col>
      <xdr:colOff>50800</xdr:colOff>
      <xdr:row>41</xdr:row>
      <xdr:rowOff>154033</xdr:rowOff>
    </xdr:to>
    <xdr:cxnSp macro="">
      <xdr:nvCxnSpPr>
        <xdr:cNvPr id="603" name="直線コネクタ 602">
          <a:extLst>
            <a:ext uri="{FF2B5EF4-FFF2-40B4-BE49-F238E27FC236}">
              <a16:creationId xmlns:a16="http://schemas.microsoft.com/office/drawing/2014/main" id="{67BF98AD-8A28-46E1-9B58-333E970B9510}"/>
            </a:ext>
          </a:extLst>
        </xdr:cNvPr>
        <xdr:cNvCxnSpPr/>
      </xdr:nvCxnSpPr>
      <xdr:spPr>
        <a:xfrm flipV="1">
          <a:off x="19545300" y="718021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106499</xdr:rowOff>
    </xdr:from>
    <xdr:to>
      <xdr:col>98</xdr:col>
      <xdr:colOff>38100</xdr:colOff>
      <xdr:row>42</xdr:row>
      <xdr:rowOff>36649</xdr:rowOff>
    </xdr:to>
    <xdr:sp macro="" textlink="">
      <xdr:nvSpPr>
        <xdr:cNvPr id="604" name="楕円 603">
          <a:extLst>
            <a:ext uri="{FF2B5EF4-FFF2-40B4-BE49-F238E27FC236}">
              <a16:creationId xmlns:a16="http://schemas.microsoft.com/office/drawing/2014/main" id="{D6EDECB1-15C1-4A4C-BD32-364604D9E2AF}"/>
            </a:ext>
          </a:extLst>
        </xdr:cNvPr>
        <xdr:cNvSpPr/>
      </xdr:nvSpPr>
      <xdr:spPr>
        <a:xfrm>
          <a:off x="18605500" y="713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154033</xdr:rowOff>
    </xdr:from>
    <xdr:to>
      <xdr:col>102</xdr:col>
      <xdr:colOff>114300</xdr:colOff>
      <xdr:row>41</xdr:row>
      <xdr:rowOff>157299</xdr:rowOff>
    </xdr:to>
    <xdr:cxnSp macro="">
      <xdr:nvCxnSpPr>
        <xdr:cNvPr id="605" name="直線コネクタ 604">
          <a:extLst>
            <a:ext uri="{FF2B5EF4-FFF2-40B4-BE49-F238E27FC236}">
              <a16:creationId xmlns:a16="http://schemas.microsoft.com/office/drawing/2014/main" id="{D2A7B8AE-3E3F-4E0F-96B7-6FDDF81A0B86}"/>
            </a:ext>
          </a:extLst>
        </xdr:cNvPr>
        <xdr:cNvCxnSpPr/>
      </xdr:nvCxnSpPr>
      <xdr:spPr>
        <a:xfrm flipV="1">
          <a:off x="18656300" y="718348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606" name="n_1aveValue【認定こども園・幼稚園・保育所】&#10;一人当たり面積">
          <a:extLst>
            <a:ext uri="{FF2B5EF4-FFF2-40B4-BE49-F238E27FC236}">
              <a16:creationId xmlns:a16="http://schemas.microsoft.com/office/drawing/2014/main" id="{1629073C-2223-4D81-8331-4FE054F89249}"/>
            </a:ext>
          </a:extLst>
        </xdr:cNvPr>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607" name="n_2aveValue【認定こども園・幼稚園・保育所】&#10;一人当たり面積">
          <a:extLst>
            <a:ext uri="{FF2B5EF4-FFF2-40B4-BE49-F238E27FC236}">
              <a16:creationId xmlns:a16="http://schemas.microsoft.com/office/drawing/2014/main" id="{6CC6E653-CAD0-42CE-9A52-3A75B1D67194}"/>
            </a:ext>
          </a:extLst>
        </xdr:cNvPr>
        <xdr:cNvSpPr txBox="1"/>
      </xdr:nvSpPr>
      <xdr:spPr>
        <a:xfrm>
          <a:off x="20199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608" name="n_3aveValue【認定こども園・幼稚園・保育所】&#10;一人当たり面積">
          <a:extLst>
            <a:ext uri="{FF2B5EF4-FFF2-40B4-BE49-F238E27FC236}">
              <a16:creationId xmlns:a16="http://schemas.microsoft.com/office/drawing/2014/main" id="{6448ED3A-44DE-4A33-AC0C-F9A3ED879F8E}"/>
            </a:ext>
          </a:extLst>
        </xdr:cNvPr>
        <xdr:cNvSpPr txBox="1"/>
      </xdr:nvSpPr>
      <xdr:spPr>
        <a:xfrm>
          <a:off x="19310427" y="65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45555</xdr:rowOff>
    </xdr:from>
    <xdr:ext cx="469744" cy="259045"/>
    <xdr:sp macro="" textlink="">
      <xdr:nvSpPr>
        <xdr:cNvPr id="609" name="n_4aveValue【認定こども園・幼稚園・保育所】&#10;一人当たり面積">
          <a:extLst>
            <a:ext uri="{FF2B5EF4-FFF2-40B4-BE49-F238E27FC236}">
              <a16:creationId xmlns:a16="http://schemas.microsoft.com/office/drawing/2014/main" id="{A67DB297-7AB2-4188-A6BB-9E257CD9957C}"/>
            </a:ext>
          </a:extLst>
        </xdr:cNvPr>
        <xdr:cNvSpPr txBox="1"/>
      </xdr:nvSpPr>
      <xdr:spPr>
        <a:xfrm>
          <a:off x="18421427" y="656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19067</xdr:rowOff>
    </xdr:from>
    <xdr:ext cx="469744" cy="259045"/>
    <xdr:sp macro="" textlink="">
      <xdr:nvSpPr>
        <xdr:cNvPr id="610" name="n_1mainValue【認定こども園・幼稚園・保育所】&#10;一人当たり面積">
          <a:extLst>
            <a:ext uri="{FF2B5EF4-FFF2-40B4-BE49-F238E27FC236}">
              <a16:creationId xmlns:a16="http://schemas.microsoft.com/office/drawing/2014/main" id="{04178AC6-CF95-4F20-B511-6BB97E75A1D1}"/>
            </a:ext>
          </a:extLst>
        </xdr:cNvPr>
        <xdr:cNvSpPr txBox="1"/>
      </xdr:nvSpPr>
      <xdr:spPr>
        <a:xfrm>
          <a:off x="21075727"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21244</xdr:rowOff>
    </xdr:from>
    <xdr:ext cx="469744" cy="259045"/>
    <xdr:sp macro="" textlink="">
      <xdr:nvSpPr>
        <xdr:cNvPr id="611" name="n_2mainValue【認定こども園・幼稚園・保育所】&#10;一人当たり面積">
          <a:extLst>
            <a:ext uri="{FF2B5EF4-FFF2-40B4-BE49-F238E27FC236}">
              <a16:creationId xmlns:a16="http://schemas.microsoft.com/office/drawing/2014/main" id="{88DD1C37-EC42-4E80-9FD1-3CD2F600B3F1}"/>
            </a:ext>
          </a:extLst>
        </xdr:cNvPr>
        <xdr:cNvSpPr txBox="1"/>
      </xdr:nvSpPr>
      <xdr:spPr>
        <a:xfrm>
          <a:off x="20199427" y="722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24510</xdr:rowOff>
    </xdr:from>
    <xdr:ext cx="469744" cy="259045"/>
    <xdr:sp macro="" textlink="">
      <xdr:nvSpPr>
        <xdr:cNvPr id="612" name="n_3mainValue【認定こども園・幼稚園・保育所】&#10;一人当たり面積">
          <a:extLst>
            <a:ext uri="{FF2B5EF4-FFF2-40B4-BE49-F238E27FC236}">
              <a16:creationId xmlns:a16="http://schemas.microsoft.com/office/drawing/2014/main" id="{E50F6D8D-CA57-45B5-AA6F-75143E9DE33E}"/>
            </a:ext>
          </a:extLst>
        </xdr:cNvPr>
        <xdr:cNvSpPr txBox="1"/>
      </xdr:nvSpPr>
      <xdr:spPr>
        <a:xfrm>
          <a:off x="19310427" y="722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27776</xdr:rowOff>
    </xdr:from>
    <xdr:ext cx="469744" cy="259045"/>
    <xdr:sp macro="" textlink="">
      <xdr:nvSpPr>
        <xdr:cNvPr id="613" name="n_4mainValue【認定こども園・幼稚園・保育所】&#10;一人当たり面積">
          <a:extLst>
            <a:ext uri="{FF2B5EF4-FFF2-40B4-BE49-F238E27FC236}">
              <a16:creationId xmlns:a16="http://schemas.microsoft.com/office/drawing/2014/main" id="{D95013F2-D92E-470E-9925-F8CD1C24EDEA}"/>
            </a:ext>
          </a:extLst>
        </xdr:cNvPr>
        <xdr:cNvSpPr txBox="1"/>
      </xdr:nvSpPr>
      <xdr:spPr>
        <a:xfrm>
          <a:off x="18421427" y="722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4" name="正方形/長方形 613">
          <a:extLst>
            <a:ext uri="{FF2B5EF4-FFF2-40B4-BE49-F238E27FC236}">
              <a16:creationId xmlns:a16="http://schemas.microsoft.com/office/drawing/2014/main" id="{F4806816-CDDF-4B29-8A06-8236EB4371F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5" name="正方形/長方形 614">
          <a:extLst>
            <a:ext uri="{FF2B5EF4-FFF2-40B4-BE49-F238E27FC236}">
              <a16:creationId xmlns:a16="http://schemas.microsoft.com/office/drawing/2014/main" id="{7750D8D3-5068-4BB2-8EB8-1D883B3A3BC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6" name="正方形/長方形 615">
          <a:extLst>
            <a:ext uri="{FF2B5EF4-FFF2-40B4-BE49-F238E27FC236}">
              <a16:creationId xmlns:a16="http://schemas.microsoft.com/office/drawing/2014/main" id="{C0212C4A-BB92-4D2F-9234-89C1CEE7291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7" name="正方形/長方形 616">
          <a:extLst>
            <a:ext uri="{FF2B5EF4-FFF2-40B4-BE49-F238E27FC236}">
              <a16:creationId xmlns:a16="http://schemas.microsoft.com/office/drawing/2014/main" id="{C97FCD27-34AF-4551-9F9B-745E27E7BD7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8" name="正方形/長方形 617">
          <a:extLst>
            <a:ext uri="{FF2B5EF4-FFF2-40B4-BE49-F238E27FC236}">
              <a16:creationId xmlns:a16="http://schemas.microsoft.com/office/drawing/2014/main" id="{0431AF41-5988-41D5-B914-ADCB3968E27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9" name="正方形/長方形 618">
          <a:extLst>
            <a:ext uri="{FF2B5EF4-FFF2-40B4-BE49-F238E27FC236}">
              <a16:creationId xmlns:a16="http://schemas.microsoft.com/office/drawing/2014/main" id="{F3B9DBFB-4259-4DCF-86EA-BDA56CE40DE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0" name="正方形/長方形 619">
          <a:extLst>
            <a:ext uri="{FF2B5EF4-FFF2-40B4-BE49-F238E27FC236}">
              <a16:creationId xmlns:a16="http://schemas.microsoft.com/office/drawing/2014/main" id="{A4C5A0F5-13CC-4154-AFB7-E539D7F685F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1" name="正方形/長方形 620">
          <a:extLst>
            <a:ext uri="{FF2B5EF4-FFF2-40B4-BE49-F238E27FC236}">
              <a16:creationId xmlns:a16="http://schemas.microsoft.com/office/drawing/2014/main" id="{BB034EB0-28B8-4532-A725-A8B0AD474C8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2" name="テキスト ボックス 621">
          <a:extLst>
            <a:ext uri="{FF2B5EF4-FFF2-40B4-BE49-F238E27FC236}">
              <a16:creationId xmlns:a16="http://schemas.microsoft.com/office/drawing/2014/main" id="{C34DDDFF-FE2A-418E-AFA9-CB8988B3842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3" name="直線コネクタ 622">
          <a:extLst>
            <a:ext uri="{FF2B5EF4-FFF2-40B4-BE49-F238E27FC236}">
              <a16:creationId xmlns:a16="http://schemas.microsoft.com/office/drawing/2014/main" id="{87830B3E-B782-483F-92E7-EB3595CE5D9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4" name="テキスト ボックス 623">
          <a:extLst>
            <a:ext uri="{FF2B5EF4-FFF2-40B4-BE49-F238E27FC236}">
              <a16:creationId xmlns:a16="http://schemas.microsoft.com/office/drawing/2014/main" id="{E8317919-133A-4A47-AB0D-031A7AA9E11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5" name="直線コネクタ 624">
          <a:extLst>
            <a:ext uri="{FF2B5EF4-FFF2-40B4-BE49-F238E27FC236}">
              <a16:creationId xmlns:a16="http://schemas.microsoft.com/office/drawing/2014/main" id="{1BECD26C-36F9-41C8-B8B3-39A74FB71C7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6" name="テキスト ボックス 625">
          <a:extLst>
            <a:ext uri="{FF2B5EF4-FFF2-40B4-BE49-F238E27FC236}">
              <a16:creationId xmlns:a16="http://schemas.microsoft.com/office/drawing/2014/main" id="{C242D3D9-E13B-4EC5-A74F-27F48D353DF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7" name="直線コネクタ 626">
          <a:extLst>
            <a:ext uri="{FF2B5EF4-FFF2-40B4-BE49-F238E27FC236}">
              <a16:creationId xmlns:a16="http://schemas.microsoft.com/office/drawing/2014/main" id="{1D500808-A2C7-4740-82BA-376BC1B761E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8" name="テキスト ボックス 627">
          <a:extLst>
            <a:ext uri="{FF2B5EF4-FFF2-40B4-BE49-F238E27FC236}">
              <a16:creationId xmlns:a16="http://schemas.microsoft.com/office/drawing/2014/main" id="{EA5DDA75-4F6D-41D9-BDBA-0FD7EEDF279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9" name="直線コネクタ 628">
          <a:extLst>
            <a:ext uri="{FF2B5EF4-FFF2-40B4-BE49-F238E27FC236}">
              <a16:creationId xmlns:a16="http://schemas.microsoft.com/office/drawing/2014/main" id="{847F3323-403C-465D-9313-4C44A25DEB8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0" name="テキスト ボックス 629">
          <a:extLst>
            <a:ext uri="{FF2B5EF4-FFF2-40B4-BE49-F238E27FC236}">
              <a16:creationId xmlns:a16="http://schemas.microsoft.com/office/drawing/2014/main" id="{13A2BF54-2441-4975-9BEB-88E504027B8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1" name="直線コネクタ 630">
          <a:extLst>
            <a:ext uri="{FF2B5EF4-FFF2-40B4-BE49-F238E27FC236}">
              <a16:creationId xmlns:a16="http://schemas.microsoft.com/office/drawing/2014/main" id="{4061BD11-C23B-43E9-97C8-ECBA9EF003F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2" name="テキスト ボックス 631">
          <a:extLst>
            <a:ext uri="{FF2B5EF4-FFF2-40B4-BE49-F238E27FC236}">
              <a16:creationId xmlns:a16="http://schemas.microsoft.com/office/drawing/2014/main" id="{4781A8E1-1524-4890-A86A-6885F23A30C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3" name="直線コネクタ 632">
          <a:extLst>
            <a:ext uri="{FF2B5EF4-FFF2-40B4-BE49-F238E27FC236}">
              <a16:creationId xmlns:a16="http://schemas.microsoft.com/office/drawing/2014/main" id="{5C89B844-76BB-4546-B479-6D2957434D9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4" name="テキスト ボックス 633">
          <a:extLst>
            <a:ext uri="{FF2B5EF4-FFF2-40B4-BE49-F238E27FC236}">
              <a16:creationId xmlns:a16="http://schemas.microsoft.com/office/drawing/2014/main" id="{DB819FA6-E54F-4BB6-882F-515E940BE6C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a:extLst>
            <a:ext uri="{FF2B5EF4-FFF2-40B4-BE49-F238E27FC236}">
              <a16:creationId xmlns:a16="http://schemas.microsoft.com/office/drawing/2014/main" id="{A1EE2609-574B-48D6-81C5-B8F6EBC53A5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6" name="テキスト ボックス 635">
          <a:extLst>
            <a:ext uri="{FF2B5EF4-FFF2-40B4-BE49-F238E27FC236}">
              <a16:creationId xmlns:a16="http://schemas.microsoft.com/office/drawing/2014/main" id="{998CFA63-7DE9-4D1F-8164-FB5049010DF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7" name="【学校施設】&#10;有形固定資産減価償却率グラフ枠">
          <a:extLst>
            <a:ext uri="{FF2B5EF4-FFF2-40B4-BE49-F238E27FC236}">
              <a16:creationId xmlns:a16="http://schemas.microsoft.com/office/drawing/2014/main" id="{2C09010D-F41A-4C58-898D-B053720BF67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638" name="直線コネクタ 637">
          <a:extLst>
            <a:ext uri="{FF2B5EF4-FFF2-40B4-BE49-F238E27FC236}">
              <a16:creationId xmlns:a16="http://schemas.microsoft.com/office/drawing/2014/main" id="{405D2DBD-C5EF-42A4-91FD-5B89D864F6A6}"/>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639" name="【学校施設】&#10;有形固定資産減価償却率最小値テキスト">
          <a:extLst>
            <a:ext uri="{FF2B5EF4-FFF2-40B4-BE49-F238E27FC236}">
              <a16:creationId xmlns:a16="http://schemas.microsoft.com/office/drawing/2014/main" id="{E040024F-E009-4C1E-8522-B2D7E26E97FB}"/>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640" name="直線コネクタ 639">
          <a:extLst>
            <a:ext uri="{FF2B5EF4-FFF2-40B4-BE49-F238E27FC236}">
              <a16:creationId xmlns:a16="http://schemas.microsoft.com/office/drawing/2014/main" id="{C3F64864-7552-4290-8020-4DB5569059EC}"/>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641" name="【学校施設】&#10;有形固定資産減価償却率最大値テキスト">
          <a:extLst>
            <a:ext uri="{FF2B5EF4-FFF2-40B4-BE49-F238E27FC236}">
              <a16:creationId xmlns:a16="http://schemas.microsoft.com/office/drawing/2014/main" id="{8FA1651B-6C09-4650-BAEC-296623ACD4A2}"/>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642" name="直線コネクタ 641">
          <a:extLst>
            <a:ext uri="{FF2B5EF4-FFF2-40B4-BE49-F238E27FC236}">
              <a16:creationId xmlns:a16="http://schemas.microsoft.com/office/drawing/2014/main" id="{1D9EB71D-7F6D-447C-836A-B2E126D5F70B}"/>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643" name="【学校施設】&#10;有形固定資産減価償却率平均値テキスト">
          <a:extLst>
            <a:ext uri="{FF2B5EF4-FFF2-40B4-BE49-F238E27FC236}">
              <a16:creationId xmlns:a16="http://schemas.microsoft.com/office/drawing/2014/main" id="{F8ACD7BC-0360-4626-BD18-29E5C26FB60D}"/>
            </a:ext>
          </a:extLst>
        </xdr:cNvPr>
        <xdr:cNvSpPr txBox="1"/>
      </xdr:nvSpPr>
      <xdr:spPr>
        <a:xfrm>
          <a:off x="1635760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644" name="フローチャート: 判断 643">
          <a:extLst>
            <a:ext uri="{FF2B5EF4-FFF2-40B4-BE49-F238E27FC236}">
              <a16:creationId xmlns:a16="http://schemas.microsoft.com/office/drawing/2014/main" id="{73BCA876-0753-4EBD-A0FA-AF747E84A8DF}"/>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645" name="フローチャート: 判断 644">
          <a:extLst>
            <a:ext uri="{FF2B5EF4-FFF2-40B4-BE49-F238E27FC236}">
              <a16:creationId xmlns:a16="http://schemas.microsoft.com/office/drawing/2014/main" id="{F56AADD2-C73D-44D2-B5CE-ABAC388910CB}"/>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646" name="フローチャート: 判断 645">
          <a:extLst>
            <a:ext uri="{FF2B5EF4-FFF2-40B4-BE49-F238E27FC236}">
              <a16:creationId xmlns:a16="http://schemas.microsoft.com/office/drawing/2014/main" id="{93DB9CEE-E7EA-40D2-A47B-C8F5E8F42EF2}"/>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647" name="フローチャート: 判断 646">
          <a:extLst>
            <a:ext uri="{FF2B5EF4-FFF2-40B4-BE49-F238E27FC236}">
              <a16:creationId xmlns:a16="http://schemas.microsoft.com/office/drawing/2014/main" id="{CF56C00D-9ADE-43B8-B999-768626B55210}"/>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648" name="フローチャート: 判断 647">
          <a:extLst>
            <a:ext uri="{FF2B5EF4-FFF2-40B4-BE49-F238E27FC236}">
              <a16:creationId xmlns:a16="http://schemas.microsoft.com/office/drawing/2014/main" id="{7BB3A102-B60F-4D8D-B0D9-2B613DC7F189}"/>
            </a:ext>
          </a:extLst>
        </xdr:cNvPr>
        <xdr:cNvSpPr/>
      </xdr:nvSpPr>
      <xdr:spPr>
        <a:xfrm>
          <a:off x="12763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868A0BF-1E05-4E0A-9E7B-2FF034CD147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BCC590BF-3E71-4509-B6A4-782F902EA3F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692F6FF1-0EC8-4BE0-B88C-5134B0B823F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95002DA-2627-496B-93E0-002BB6B556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BD94016F-9424-4FF4-8C5F-D844C346016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124460</xdr:rowOff>
    </xdr:from>
    <xdr:to>
      <xdr:col>85</xdr:col>
      <xdr:colOff>177800</xdr:colOff>
      <xdr:row>59</xdr:row>
      <xdr:rowOff>54610</xdr:rowOff>
    </xdr:to>
    <xdr:sp macro="" textlink="">
      <xdr:nvSpPr>
        <xdr:cNvPr id="654" name="楕円 653">
          <a:extLst>
            <a:ext uri="{FF2B5EF4-FFF2-40B4-BE49-F238E27FC236}">
              <a16:creationId xmlns:a16="http://schemas.microsoft.com/office/drawing/2014/main" id="{DB5B0818-5867-4BAC-BE6E-107E91AE8863}"/>
            </a:ext>
          </a:extLst>
        </xdr:cNvPr>
        <xdr:cNvSpPr/>
      </xdr:nvSpPr>
      <xdr:spPr>
        <a:xfrm>
          <a:off x="162687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147337</xdr:rowOff>
    </xdr:from>
    <xdr:ext cx="405111" cy="259045"/>
    <xdr:sp macro="" textlink="">
      <xdr:nvSpPr>
        <xdr:cNvPr id="655" name="【学校施設】&#10;有形固定資産減価償却率該当値テキスト">
          <a:extLst>
            <a:ext uri="{FF2B5EF4-FFF2-40B4-BE49-F238E27FC236}">
              <a16:creationId xmlns:a16="http://schemas.microsoft.com/office/drawing/2014/main" id="{EFFAACBF-EE40-4F5F-9A9F-A3857CAB4717}"/>
            </a:ext>
          </a:extLst>
        </xdr:cNvPr>
        <xdr:cNvSpPr txBox="1"/>
      </xdr:nvSpPr>
      <xdr:spPr>
        <a:xfrm>
          <a:off x="16357600"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78740</xdr:rowOff>
    </xdr:from>
    <xdr:to>
      <xdr:col>81</xdr:col>
      <xdr:colOff>101600</xdr:colOff>
      <xdr:row>59</xdr:row>
      <xdr:rowOff>8890</xdr:rowOff>
    </xdr:to>
    <xdr:sp macro="" textlink="">
      <xdr:nvSpPr>
        <xdr:cNvPr id="656" name="楕円 655">
          <a:extLst>
            <a:ext uri="{FF2B5EF4-FFF2-40B4-BE49-F238E27FC236}">
              <a16:creationId xmlns:a16="http://schemas.microsoft.com/office/drawing/2014/main" id="{CF2A0933-87BC-45D1-903D-1AFDE48C6740}"/>
            </a:ext>
          </a:extLst>
        </xdr:cNvPr>
        <xdr:cNvSpPr/>
      </xdr:nvSpPr>
      <xdr:spPr>
        <a:xfrm>
          <a:off x="15430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129540</xdr:rowOff>
    </xdr:from>
    <xdr:to>
      <xdr:col>85</xdr:col>
      <xdr:colOff>127000</xdr:colOff>
      <xdr:row>59</xdr:row>
      <xdr:rowOff>3810</xdr:rowOff>
    </xdr:to>
    <xdr:cxnSp macro="">
      <xdr:nvCxnSpPr>
        <xdr:cNvPr id="657" name="直線コネクタ 656">
          <a:extLst>
            <a:ext uri="{FF2B5EF4-FFF2-40B4-BE49-F238E27FC236}">
              <a16:creationId xmlns:a16="http://schemas.microsoft.com/office/drawing/2014/main" id="{76909261-4B6B-4D86-86B0-9B2E313BE2A2}"/>
            </a:ext>
          </a:extLst>
        </xdr:cNvPr>
        <xdr:cNvCxnSpPr/>
      </xdr:nvCxnSpPr>
      <xdr:spPr>
        <a:xfrm>
          <a:off x="15481300" y="100736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23495</xdr:rowOff>
    </xdr:from>
    <xdr:to>
      <xdr:col>76</xdr:col>
      <xdr:colOff>165100</xdr:colOff>
      <xdr:row>58</xdr:row>
      <xdr:rowOff>125095</xdr:rowOff>
    </xdr:to>
    <xdr:sp macro="" textlink="">
      <xdr:nvSpPr>
        <xdr:cNvPr id="658" name="楕円 657">
          <a:extLst>
            <a:ext uri="{FF2B5EF4-FFF2-40B4-BE49-F238E27FC236}">
              <a16:creationId xmlns:a16="http://schemas.microsoft.com/office/drawing/2014/main" id="{912F37D8-7CFA-41E1-A560-134D31C50E27}"/>
            </a:ext>
          </a:extLst>
        </xdr:cNvPr>
        <xdr:cNvSpPr/>
      </xdr:nvSpPr>
      <xdr:spPr>
        <a:xfrm>
          <a:off x="14541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74295</xdr:rowOff>
    </xdr:from>
    <xdr:to>
      <xdr:col>81</xdr:col>
      <xdr:colOff>50800</xdr:colOff>
      <xdr:row>58</xdr:row>
      <xdr:rowOff>129540</xdr:rowOff>
    </xdr:to>
    <xdr:cxnSp macro="">
      <xdr:nvCxnSpPr>
        <xdr:cNvPr id="659" name="直線コネクタ 658">
          <a:extLst>
            <a:ext uri="{FF2B5EF4-FFF2-40B4-BE49-F238E27FC236}">
              <a16:creationId xmlns:a16="http://schemas.microsoft.com/office/drawing/2014/main" id="{FFD1F748-2A7F-4B80-A1CC-02B4D193384B}"/>
            </a:ext>
          </a:extLst>
        </xdr:cNvPr>
        <xdr:cNvCxnSpPr/>
      </xdr:nvCxnSpPr>
      <xdr:spPr>
        <a:xfrm>
          <a:off x="14592300" y="1001839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95885</xdr:rowOff>
    </xdr:from>
    <xdr:to>
      <xdr:col>72</xdr:col>
      <xdr:colOff>38100</xdr:colOff>
      <xdr:row>59</xdr:row>
      <xdr:rowOff>26035</xdr:rowOff>
    </xdr:to>
    <xdr:sp macro="" textlink="">
      <xdr:nvSpPr>
        <xdr:cNvPr id="660" name="楕円 659">
          <a:extLst>
            <a:ext uri="{FF2B5EF4-FFF2-40B4-BE49-F238E27FC236}">
              <a16:creationId xmlns:a16="http://schemas.microsoft.com/office/drawing/2014/main" id="{BA944E05-B79C-4D7B-A6F2-0EAD7C44C616}"/>
            </a:ext>
          </a:extLst>
        </xdr:cNvPr>
        <xdr:cNvSpPr/>
      </xdr:nvSpPr>
      <xdr:spPr>
        <a:xfrm>
          <a:off x="136525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74295</xdr:rowOff>
    </xdr:from>
    <xdr:to>
      <xdr:col>76</xdr:col>
      <xdr:colOff>114300</xdr:colOff>
      <xdr:row>58</xdr:row>
      <xdr:rowOff>146685</xdr:rowOff>
    </xdr:to>
    <xdr:cxnSp macro="">
      <xdr:nvCxnSpPr>
        <xdr:cNvPr id="661" name="直線コネクタ 660">
          <a:extLst>
            <a:ext uri="{FF2B5EF4-FFF2-40B4-BE49-F238E27FC236}">
              <a16:creationId xmlns:a16="http://schemas.microsoft.com/office/drawing/2014/main" id="{35C9F135-F03C-4087-AD5C-1D3FC77D3EC9}"/>
            </a:ext>
          </a:extLst>
        </xdr:cNvPr>
        <xdr:cNvCxnSpPr/>
      </xdr:nvCxnSpPr>
      <xdr:spPr>
        <a:xfrm flipV="1">
          <a:off x="13703300" y="1001839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57785</xdr:rowOff>
    </xdr:from>
    <xdr:to>
      <xdr:col>67</xdr:col>
      <xdr:colOff>101600</xdr:colOff>
      <xdr:row>59</xdr:row>
      <xdr:rowOff>159385</xdr:rowOff>
    </xdr:to>
    <xdr:sp macro="" textlink="">
      <xdr:nvSpPr>
        <xdr:cNvPr id="662" name="楕円 661">
          <a:extLst>
            <a:ext uri="{FF2B5EF4-FFF2-40B4-BE49-F238E27FC236}">
              <a16:creationId xmlns:a16="http://schemas.microsoft.com/office/drawing/2014/main" id="{CC924F1F-6739-4C33-B31E-B258832B7CCC}"/>
            </a:ext>
          </a:extLst>
        </xdr:cNvPr>
        <xdr:cNvSpPr/>
      </xdr:nvSpPr>
      <xdr:spPr>
        <a:xfrm>
          <a:off x="12763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146685</xdr:rowOff>
    </xdr:from>
    <xdr:to>
      <xdr:col>71</xdr:col>
      <xdr:colOff>177800</xdr:colOff>
      <xdr:row>59</xdr:row>
      <xdr:rowOff>108585</xdr:rowOff>
    </xdr:to>
    <xdr:cxnSp macro="">
      <xdr:nvCxnSpPr>
        <xdr:cNvPr id="663" name="直線コネクタ 662">
          <a:extLst>
            <a:ext uri="{FF2B5EF4-FFF2-40B4-BE49-F238E27FC236}">
              <a16:creationId xmlns:a16="http://schemas.microsoft.com/office/drawing/2014/main" id="{F830B210-DD97-4FC2-881C-F0F20035724F}"/>
            </a:ext>
          </a:extLst>
        </xdr:cNvPr>
        <xdr:cNvCxnSpPr/>
      </xdr:nvCxnSpPr>
      <xdr:spPr>
        <a:xfrm flipV="1">
          <a:off x="12814300" y="1009078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664" name="n_1aveValue【学校施設】&#10;有形固定資産減価償却率">
          <a:extLst>
            <a:ext uri="{FF2B5EF4-FFF2-40B4-BE49-F238E27FC236}">
              <a16:creationId xmlns:a16="http://schemas.microsoft.com/office/drawing/2014/main" id="{C0796C94-EB18-43FC-844F-9CD24DEE1302}"/>
            </a:ext>
          </a:extLst>
        </xdr:cNvPr>
        <xdr:cNvSpPr txBox="1"/>
      </xdr:nvSpPr>
      <xdr:spPr>
        <a:xfrm>
          <a:off x="152660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665" name="n_2aveValue【学校施設】&#10;有形固定資産減価償却率">
          <a:extLst>
            <a:ext uri="{FF2B5EF4-FFF2-40B4-BE49-F238E27FC236}">
              <a16:creationId xmlns:a16="http://schemas.microsoft.com/office/drawing/2014/main" id="{FF7F7D6F-EF5C-48FF-A56D-CABFCF6B3328}"/>
            </a:ext>
          </a:extLst>
        </xdr:cNvPr>
        <xdr:cNvSpPr txBox="1"/>
      </xdr:nvSpPr>
      <xdr:spPr>
        <a:xfrm>
          <a:off x="14389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666" name="n_3aveValue【学校施設】&#10;有形固定資産減価償却率">
          <a:extLst>
            <a:ext uri="{FF2B5EF4-FFF2-40B4-BE49-F238E27FC236}">
              <a16:creationId xmlns:a16="http://schemas.microsoft.com/office/drawing/2014/main" id="{D07F9F1D-CA21-4E84-B5AE-13D8ED744AF5}"/>
            </a:ext>
          </a:extLst>
        </xdr:cNvPr>
        <xdr:cNvSpPr txBox="1"/>
      </xdr:nvSpPr>
      <xdr:spPr>
        <a:xfrm>
          <a:off x="13500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76217</xdr:rowOff>
    </xdr:from>
    <xdr:ext cx="405111" cy="259045"/>
    <xdr:sp macro="" textlink="">
      <xdr:nvSpPr>
        <xdr:cNvPr id="667" name="n_4aveValue【学校施設】&#10;有形固定資産減価償却率">
          <a:extLst>
            <a:ext uri="{FF2B5EF4-FFF2-40B4-BE49-F238E27FC236}">
              <a16:creationId xmlns:a16="http://schemas.microsoft.com/office/drawing/2014/main" id="{54BA6649-3D15-48C5-819C-16DE3A1526C8}"/>
            </a:ext>
          </a:extLst>
        </xdr:cNvPr>
        <xdr:cNvSpPr txBox="1"/>
      </xdr:nvSpPr>
      <xdr:spPr>
        <a:xfrm>
          <a:off x="12611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25417</xdr:rowOff>
    </xdr:from>
    <xdr:ext cx="405111" cy="259045"/>
    <xdr:sp macro="" textlink="">
      <xdr:nvSpPr>
        <xdr:cNvPr id="668" name="n_1mainValue【学校施設】&#10;有形固定資産減価償却率">
          <a:extLst>
            <a:ext uri="{FF2B5EF4-FFF2-40B4-BE49-F238E27FC236}">
              <a16:creationId xmlns:a16="http://schemas.microsoft.com/office/drawing/2014/main" id="{84636B8F-9FFD-4E59-BD2B-7D590E8CADCF}"/>
            </a:ext>
          </a:extLst>
        </xdr:cNvPr>
        <xdr:cNvSpPr txBox="1"/>
      </xdr:nvSpPr>
      <xdr:spPr>
        <a:xfrm>
          <a:off x="152660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141622</xdr:rowOff>
    </xdr:from>
    <xdr:ext cx="405111" cy="259045"/>
    <xdr:sp macro="" textlink="">
      <xdr:nvSpPr>
        <xdr:cNvPr id="669" name="n_2mainValue【学校施設】&#10;有形固定資産減価償却率">
          <a:extLst>
            <a:ext uri="{FF2B5EF4-FFF2-40B4-BE49-F238E27FC236}">
              <a16:creationId xmlns:a16="http://schemas.microsoft.com/office/drawing/2014/main" id="{D72DE057-A4A1-442C-A3FC-F357CB2A4773}"/>
            </a:ext>
          </a:extLst>
        </xdr:cNvPr>
        <xdr:cNvSpPr txBox="1"/>
      </xdr:nvSpPr>
      <xdr:spPr>
        <a:xfrm>
          <a:off x="143897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42562</xdr:rowOff>
    </xdr:from>
    <xdr:ext cx="405111" cy="259045"/>
    <xdr:sp macro="" textlink="">
      <xdr:nvSpPr>
        <xdr:cNvPr id="670" name="n_3mainValue【学校施設】&#10;有形固定資産減価償却率">
          <a:extLst>
            <a:ext uri="{FF2B5EF4-FFF2-40B4-BE49-F238E27FC236}">
              <a16:creationId xmlns:a16="http://schemas.microsoft.com/office/drawing/2014/main" id="{E2731223-275A-4A93-AA8D-57DD3E77F058}"/>
            </a:ext>
          </a:extLst>
        </xdr:cNvPr>
        <xdr:cNvSpPr txBox="1"/>
      </xdr:nvSpPr>
      <xdr:spPr>
        <a:xfrm>
          <a:off x="1350074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4462</xdr:rowOff>
    </xdr:from>
    <xdr:ext cx="405111" cy="259045"/>
    <xdr:sp macro="" textlink="">
      <xdr:nvSpPr>
        <xdr:cNvPr id="671" name="n_4mainValue【学校施設】&#10;有形固定資産減価償却率">
          <a:extLst>
            <a:ext uri="{FF2B5EF4-FFF2-40B4-BE49-F238E27FC236}">
              <a16:creationId xmlns:a16="http://schemas.microsoft.com/office/drawing/2014/main" id="{55C47B7C-4155-4E7E-BB38-41BF34EA3000}"/>
            </a:ext>
          </a:extLst>
        </xdr:cNvPr>
        <xdr:cNvSpPr txBox="1"/>
      </xdr:nvSpPr>
      <xdr:spPr>
        <a:xfrm>
          <a:off x="12611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C399D939-10D6-47BC-9FDF-15A754BBE00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8F02349C-6C6D-45ED-9E9C-AF0CEB0A62B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90BD4A4C-CFA1-4525-9E61-1B25D261016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046D7303-64F6-42CA-8F44-F27FA3654EA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3703EBAC-F13B-4584-9FF7-DACE46B9B49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0274CD4B-C130-4786-887C-02BE15E42F4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1FAD7076-58BD-4699-B70E-27755669B04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EBA864BE-54E4-45B8-9670-D936E12D255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EC5CE150-1A4F-42B6-8982-A1630192498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AB3A075D-84F5-42EF-B9BF-DF6AB47E040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2" name="直線コネクタ 681">
          <a:extLst>
            <a:ext uri="{FF2B5EF4-FFF2-40B4-BE49-F238E27FC236}">
              <a16:creationId xmlns:a16="http://schemas.microsoft.com/office/drawing/2014/main" id="{D9105949-52FE-4DF8-8F2D-E6E3A9F5C05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3" name="テキスト ボックス 682">
          <a:extLst>
            <a:ext uri="{FF2B5EF4-FFF2-40B4-BE49-F238E27FC236}">
              <a16:creationId xmlns:a16="http://schemas.microsoft.com/office/drawing/2014/main" id="{080759C6-0962-4FDC-A5D4-542AE64086E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4" name="直線コネクタ 683">
          <a:extLst>
            <a:ext uri="{FF2B5EF4-FFF2-40B4-BE49-F238E27FC236}">
              <a16:creationId xmlns:a16="http://schemas.microsoft.com/office/drawing/2014/main" id="{C52EE697-0408-4E3A-970C-CD4FC54B38F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5" name="テキスト ボックス 684">
          <a:extLst>
            <a:ext uri="{FF2B5EF4-FFF2-40B4-BE49-F238E27FC236}">
              <a16:creationId xmlns:a16="http://schemas.microsoft.com/office/drawing/2014/main" id="{36DC917D-D03A-412E-9593-C9A347DCCC2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6" name="直線コネクタ 685">
          <a:extLst>
            <a:ext uri="{FF2B5EF4-FFF2-40B4-BE49-F238E27FC236}">
              <a16:creationId xmlns:a16="http://schemas.microsoft.com/office/drawing/2014/main" id="{81F8EF63-F603-4C91-94CB-AD93D520AD4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7" name="テキスト ボックス 686">
          <a:extLst>
            <a:ext uri="{FF2B5EF4-FFF2-40B4-BE49-F238E27FC236}">
              <a16:creationId xmlns:a16="http://schemas.microsoft.com/office/drawing/2014/main" id="{A2FE715C-E259-4B7E-8DD7-119DDDE3F97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8" name="直線コネクタ 687">
          <a:extLst>
            <a:ext uri="{FF2B5EF4-FFF2-40B4-BE49-F238E27FC236}">
              <a16:creationId xmlns:a16="http://schemas.microsoft.com/office/drawing/2014/main" id="{2B2298C1-93C9-4E24-BFB1-63297E03A4F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9" name="テキスト ボックス 688">
          <a:extLst>
            <a:ext uri="{FF2B5EF4-FFF2-40B4-BE49-F238E27FC236}">
              <a16:creationId xmlns:a16="http://schemas.microsoft.com/office/drawing/2014/main" id="{5285A9F2-8AD8-4095-A323-0F680AAD3E8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90" name="直線コネクタ 689">
          <a:extLst>
            <a:ext uri="{FF2B5EF4-FFF2-40B4-BE49-F238E27FC236}">
              <a16:creationId xmlns:a16="http://schemas.microsoft.com/office/drawing/2014/main" id="{53665052-88C6-4BA1-B56D-F4360F9BB1E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691" name="テキスト ボックス 690">
          <a:extLst>
            <a:ext uri="{FF2B5EF4-FFF2-40B4-BE49-F238E27FC236}">
              <a16:creationId xmlns:a16="http://schemas.microsoft.com/office/drawing/2014/main" id="{58DDA68A-9405-4443-AF5A-4086AFB3F4E9}"/>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2" name="直線コネクタ 691">
          <a:extLst>
            <a:ext uri="{FF2B5EF4-FFF2-40B4-BE49-F238E27FC236}">
              <a16:creationId xmlns:a16="http://schemas.microsoft.com/office/drawing/2014/main" id="{AD8A77AF-A835-4545-92CD-8C6C768C468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693" name="テキスト ボックス 692">
          <a:extLst>
            <a:ext uri="{FF2B5EF4-FFF2-40B4-BE49-F238E27FC236}">
              <a16:creationId xmlns:a16="http://schemas.microsoft.com/office/drawing/2014/main" id="{9A30E647-9C98-4704-A8B3-1DA72EBD1E76}"/>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83D29DCE-6B51-4CDB-BCC4-8171C79026C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5" name="テキスト ボックス 694">
          <a:extLst>
            <a:ext uri="{FF2B5EF4-FFF2-40B4-BE49-F238E27FC236}">
              <a16:creationId xmlns:a16="http://schemas.microsoft.com/office/drawing/2014/main" id="{C2285E52-60B4-436A-99DE-136BC001BDA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79790235-D28F-426F-8E5F-333AA392D4C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697" name="直線コネクタ 696">
          <a:extLst>
            <a:ext uri="{FF2B5EF4-FFF2-40B4-BE49-F238E27FC236}">
              <a16:creationId xmlns:a16="http://schemas.microsoft.com/office/drawing/2014/main" id="{FE605AA6-DDAE-4593-A006-EB6ED3FE7BF4}"/>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98" name="【学校施設】&#10;一人当たり面積最小値テキスト">
          <a:extLst>
            <a:ext uri="{FF2B5EF4-FFF2-40B4-BE49-F238E27FC236}">
              <a16:creationId xmlns:a16="http://schemas.microsoft.com/office/drawing/2014/main" id="{59C6FAAB-0AF6-4F37-B170-597026E67CA6}"/>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99" name="直線コネクタ 698">
          <a:extLst>
            <a:ext uri="{FF2B5EF4-FFF2-40B4-BE49-F238E27FC236}">
              <a16:creationId xmlns:a16="http://schemas.microsoft.com/office/drawing/2014/main" id="{4C651F22-AE6F-4639-ABD1-C22AF03A890B}"/>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700" name="【学校施設】&#10;一人当たり面積最大値テキスト">
          <a:extLst>
            <a:ext uri="{FF2B5EF4-FFF2-40B4-BE49-F238E27FC236}">
              <a16:creationId xmlns:a16="http://schemas.microsoft.com/office/drawing/2014/main" id="{357D2AF4-F7E7-4C16-85D8-FA2E9359D8C3}"/>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701" name="直線コネクタ 700">
          <a:extLst>
            <a:ext uri="{FF2B5EF4-FFF2-40B4-BE49-F238E27FC236}">
              <a16:creationId xmlns:a16="http://schemas.microsoft.com/office/drawing/2014/main" id="{AF94DB8F-D46D-407E-AD9B-870518924069}"/>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702" name="【学校施設】&#10;一人当たり面積平均値テキスト">
          <a:extLst>
            <a:ext uri="{FF2B5EF4-FFF2-40B4-BE49-F238E27FC236}">
              <a16:creationId xmlns:a16="http://schemas.microsoft.com/office/drawing/2014/main" id="{4990A9BA-8429-4F9E-ACA6-DF3F7821923F}"/>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703" name="フローチャート: 判断 702">
          <a:extLst>
            <a:ext uri="{FF2B5EF4-FFF2-40B4-BE49-F238E27FC236}">
              <a16:creationId xmlns:a16="http://schemas.microsoft.com/office/drawing/2014/main" id="{10572629-F3AD-48FF-8645-946E97508F6A}"/>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704" name="フローチャート: 判断 703">
          <a:extLst>
            <a:ext uri="{FF2B5EF4-FFF2-40B4-BE49-F238E27FC236}">
              <a16:creationId xmlns:a16="http://schemas.microsoft.com/office/drawing/2014/main" id="{B3E68F6A-DD64-4774-8502-5348DE09E960}"/>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705" name="フローチャート: 判断 704">
          <a:extLst>
            <a:ext uri="{FF2B5EF4-FFF2-40B4-BE49-F238E27FC236}">
              <a16:creationId xmlns:a16="http://schemas.microsoft.com/office/drawing/2014/main" id="{E593A547-A951-4F1B-BFD3-6A3F1265A9A3}"/>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706" name="フローチャート: 判断 705">
          <a:extLst>
            <a:ext uri="{FF2B5EF4-FFF2-40B4-BE49-F238E27FC236}">
              <a16:creationId xmlns:a16="http://schemas.microsoft.com/office/drawing/2014/main" id="{F09283A0-81C0-472E-A7DC-EA7EB2C77973}"/>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146014</xdr:rowOff>
    </xdr:from>
    <xdr:to>
      <xdr:col>98</xdr:col>
      <xdr:colOff>38100</xdr:colOff>
      <xdr:row>62</xdr:row>
      <xdr:rowOff>76164</xdr:rowOff>
    </xdr:to>
    <xdr:sp macro="" textlink="">
      <xdr:nvSpPr>
        <xdr:cNvPr id="707" name="フローチャート: 判断 706">
          <a:extLst>
            <a:ext uri="{FF2B5EF4-FFF2-40B4-BE49-F238E27FC236}">
              <a16:creationId xmlns:a16="http://schemas.microsoft.com/office/drawing/2014/main" id="{7C826101-6D7D-4501-A54C-EB3919AF7F3D}"/>
            </a:ext>
          </a:extLst>
        </xdr:cNvPr>
        <xdr:cNvSpPr/>
      </xdr:nvSpPr>
      <xdr:spPr>
        <a:xfrm>
          <a:off x="18605500" y="1060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D82FBAAC-FA1E-4D00-9141-BF537E32274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1E13D9AA-6EB8-438C-BBD7-262CA967AD8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79ADA233-9D26-415A-A685-18EFDFDD430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343115C3-E82D-4629-8AA2-6510A956663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8206C169-E50F-4596-8466-E65E35C3228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168221</xdr:rowOff>
    </xdr:from>
    <xdr:to>
      <xdr:col>116</xdr:col>
      <xdr:colOff>114300</xdr:colOff>
      <xdr:row>64</xdr:row>
      <xdr:rowOff>98371</xdr:rowOff>
    </xdr:to>
    <xdr:sp macro="" textlink="">
      <xdr:nvSpPr>
        <xdr:cNvPr id="713" name="楕円 712">
          <a:extLst>
            <a:ext uri="{FF2B5EF4-FFF2-40B4-BE49-F238E27FC236}">
              <a16:creationId xmlns:a16="http://schemas.microsoft.com/office/drawing/2014/main" id="{43E9D2D6-B742-4ECE-BF18-E09005716EA0}"/>
            </a:ext>
          </a:extLst>
        </xdr:cNvPr>
        <xdr:cNvSpPr/>
      </xdr:nvSpPr>
      <xdr:spPr>
        <a:xfrm>
          <a:off x="22110700" y="1096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83148</xdr:rowOff>
    </xdr:from>
    <xdr:ext cx="469744" cy="259045"/>
    <xdr:sp macro="" textlink="">
      <xdr:nvSpPr>
        <xdr:cNvPr id="714" name="【学校施設】&#10;一人当たり面積該当値テキスト">
          <a:extLst>
            <a:ext uri="{FF2B5EF4-FFF2-40B4-BE49-F238E27FC236}">
              <a16:creationId xmlns:a16="http://schemas.microsoft.com/office/drawing/2014/main" id="{AFF6B7B7-FB90-4DFB-B6B2-86E2DCF16837}"/>
            </a:ext>
          </a:extLst>
        </xdr:cNvPr>
        <xdr:cNvSpPr txBox="1"/>
      </xdr:nvSpPr>
      <xdr:spPr>
        <a:xfrm>
          <a:off x="22199600" y="10884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169635</xdr:rowOff>
    </xdr:from>
    <xdr:to>
      <xdr:col>112</xdr:col>
      <xdr:colOff>38100</xdr:colOff>
      <xdr:row>64</xdr:row>
      <xdr:rowOff>99785</xdr:rowOff>
    </xdr:to>
    <xdr:sp macro="" textlink="">
      <xdr:nvSpPr>
        <xdr:cNvPr id="715" name="楕円 714">
          <a:extLst>
            <a:ext uri="{FF2B5EF4-FFF2-40B4-BE49-F238E27FC236}">
              <a16:creationId xmlns:a16="http://schemas.microsoft.com/office/drawing/2014/main" id="{131E9F18-3E22-4827-91CB-62DC603D200B}"/>
            </a:ext>
          </a:extLst>
        </xdr:cNvPr>
        <xdr:cNvSpPr/>
      </xdr:nvSpPr>
      <xdr:spPr>
        <a:xfrm>
          <a:off x="212725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47571</xdr:rowOff>
    </xdr:from>
    <xdr:to>
      <xdr:col>116</xdr:col>
      <xdr:colOff>63500</xdr:colOff>
      <xdr:row>64</xdr:row>
      <xdr:rowOff>48985</xdr:rowOff>
    </xdr:to>
    <xdr:cxnSp macro="">
      <xdr:nvCxnSpPr>
        <xdr:cNvPr id="716" name="直線コネクタ 715">
          <a:extLst>
            <a:ext uri="{FF2B5EF4-FFF2-40B4-BE49-F238E27FC236}">
              <a16:creationId xmlns:a16="http://schemas.microsoft.com/office/drawing/2014/main" id="{B6B6D20C-E9D8-4BE4-BE3B-538F491DA520}"/>
            </a:ext>
          </a:extLst>
        </xdr:cNvPr>
        <xdr:cNvCxnSpPr/>
      </xdr:nvCxnSpPr>
      <xdr:spPr>
        <a:xfrm flipV="1">
          <a:off x="21323300" y="11020371"/>
          <a:ext cx="838200" cy="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171160</xdr:rowOff>
    </xdr:from>
    <xdr:to>
      <xdr:col>107</xdr:col>
      <xdr:colOff>101600</xdr:colOff>
      <xdr:row>64</xdr:row>
      <xdr:rowOff>101310</xdr:rowOff>
    </xdr:to>
    <xdr:sp macro="" textlink="">
      <xdr:nvSpPr>
        <xdr:cNvPr id="717" name="楕円 716">
          <a:extLst>
            <a:ext uri="{FF2B5EF4-FFF2-40B4-BE49-F238E27FC236}">
              <a16:creationId xmlns:a16="http://schemas.microsoft.com/office/drawing/2014/main" id="{F9EC35FE-3ACF-49D1-A05E-EDE8FAE2CA9D}"/>
            </a:ext>
          </a:extLst>
        </xdr:cNvPr>
        <xdr:cNvSpPr/>
      </xdr:nvSpPr>
      <xdr:spPr>
        <a:xfrm>
          <a:off x="20383500" y="1097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48985</xdr:rowOff>
    </xdr:from>
    <xdr:to>
      <xdr:col>111</xdr:col>
      <xdr:colOff>177800</xdr:colOff>
      <xdr:row>64</xdr:row>
      <xdr:rowOff>50510</xdr:rowOff>
    </xdr:to>
    <xdr:cxnSp macro="">
      <xdr:nvCxnSpPr>
        <xdr:cNvPr id="718" name="直線コネクタ 717">
          <a:extLst>
            <a:ext uri="{FF2B5EF4-FFF2-40B4-BE49-F238E27FC236}">
              <a16:creationId xmlns:a16="http://schemas.microsoft.com/office/drawing/2014/main" id="{91FA2D1B-016A-464B-A6B3-329053AC02F8}"/>
            </a:ext>
          </a:extLst>
        </xdr:cNvPr>
        <xdr:cNvCxnSpPr/>
      </xdr:nvCxnSpPr>
      <xdr:spPr>
        <a:xfrm flipV="1">
          <a:off x="20434300" y="11021785"/>
          <a:ext cx="889000" cy="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162887</xdr:rowOff>
    </xdr:from>
    <xdr:to>
      <xdr:col>102</xdr:col>
      <xdr:colOff>165100</xdr:colOff>
      <xdr:row>64</xdr:row>
      <xdr:rowOff>93037</xdr:rowOff>
    </xdr:to>
    <xdr:sp macro="" textlink="">
      <xdr:nvSpPr>
        <xdr:cNvPr id="719" name="楕円 718">
          <a:extLst>
            <a:ext uri="{FF2B5EF4-FFF2-40B4-BE49-F238E27FC236}">
              <a16:creationId xmlns:a16="http://schemas.microsoft.com/office/drawing/2014/main" id="{BAB8D3B2-C196-487B-83D4-CED8DA5522A6}"/>
            </a:ext>
          </a:extLst>
        </xdr:cNvPr>
        <xdr:cNvSpPr/>
      </xdr:nvSpPr>
      <xdr:spPr>
        <a:xfrm>
          <a:off x="19494500" y="1096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42237</xdr:rowOff>
    </xdr:from>
    <xdr:to>
      <xdr:col>107</xdr:col>
      <xdr:colOff>50800</xdr:colOff>
      <xdr:row>64</xdr:row>
      <xdr:rowOff>50510</xdr:rowOff>
    </xdr:to>
    <xdr:cxnSp macro="">
      <xdr:nvCxnSpPr>
        <xdr:cNvPr id="720" name="直線コネクタ 719">
          <a:extLst>
            <a:ext uri="{FF2B5EF4-FFF2-40B4-BE49-F238E27FC236}">
              <a16:creationId xmlns:a16="http://schemas.microsoft.com/office/drawing/2014/main" id="{E6A42EAF-499A-4011-93A9-8C8D8107727F}"/>
            </a:ext>
          </a:extLst>
        </xdr:cNvPr>
        <xdr:cNvCxnSpPr/>
      </xdr:nvCxnSpPr>
      <xdr:spPr>
        <a:xfrm>
          <a:off x="19545300" y="11015037"/>
          <a:ext cx="889000" cy="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170071</xdr:rowOff>
    </xdr:from>
    <xdr:to>
      <xdr:col>98</xdr:col>
      <xdr:colOff>38100</xdr:colOff>
      <xdr:row>64</xdr:row>
      <xdr:rowOff>100221</xdr:rowOff>
    </xdr:to>
    <xdr:sp macro="" textlink="">
      <xdr:nvSpPr>
        <xdr:cNvPr id="721" name="楕円 720">
          <a:extLst>
            <a:ext uri="{FF2B5EF4-FFF2-40B4-BE49-F238E27FC236}">
              <a16:creationId xmlns:a16="http://schemas.microsoft.com/office/drawing/2014/main" id="{01DA12A8-9BC2-47A9-8EBC-CC26749AB8EF}"/>
            </a:ext>
          </a:extLst>
        </xdr:cNvPr>
        <xdr:cNvSpPr/>
      </xdr:nvSpPr>
      <xdr:spPr>
        <a:xfrm>
          <a:off x="18605500" y="1097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42237</xdr:rowOff>
    </xdr:from>
    <xdr:to>
      <xdr:col>102</xdr:col>
      <xdr:colOff>114300</xdr:colOff>
      <xdr:row>64</xdr:row>
      <xdr:rowOff>49421</xdr:rowOff>
    </xdr:to>
    <xdr:cxnSp macro="">
      <xdr:nvCxnSpPr>
        <xdr:cNvPr id="722" name="直線コネクタ 721">
          <a:extLst>
            <a:ext uri="{FF2B5EF4-FFF2-40B4-BE49-F238E27FC236}">
              <a16:creationId xmlns:a16="http://schemas.microsoft.com/office/drawing/2014/main" id="{77DFCFF1-84C1-4869-B94C-4919BE225B17}"/>
            </a:ext>
          </a:extLst>
        </xdr:cNvPr>
        <xdr:cNvCxnSpPr/>
      </xdr:nvCxnSpPr>
      <xdr:spPr>
        <a:xfrm flipV="1">
          <a:off x="18656300" y="11015037"/>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723" name="n_1aveValue【学校施設】&#10;一人当たり面積">
          <a:extLst>
            <a:ext uri="{FF2B5EF4-FFF2-40B4-BE49-F238E27FC236}">
              <a16:creationId xmlns:a16="http://schemas.microsoft.com/office/drawing/2014/main" id="{3CE85C70-C77C-4074-AF21-048AE07CE2FA}"/>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167911</xdr:rowOff>
    </xdr:from>
    <xdr:ext cx="469744" cy="259045"/>
    <xdr:sp macro="" textlink="">
      <xdr:nvSpPr>
        <xdr:cNvPr id="724" name="n_2aveValue【学校施設】&#10;一人当たり面積">
          <a:extLst>
            <a:ext uri="{FF2B5EF4-FFF2-40B4-BE49-F238E27FC236}">
              <a16:creationId xmlns:a16="http://schemas.microsoft.com/office/drawing/2014/main" id="{AA7CBC6F-5CF1-470B-A062-44F4E8EB6B76}"/>
            </a:ext>
          </a:extLst>
        </xdr:cNvPr>
        <xdr:cNvSpPr txBox="1"/>
      </xdr:nvSpPr>
      <xdr:spPr>
        <a:xfrm>
          <a:off x="20199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725" name="n_3aveValue【学校施設】&#10;一人当たり面積">
          <a:extLst>
            <a:ext uri="{FF2B5EF4-FFF2-40B4-BE49-F238E27FC236}">
              <a16:creationId xmlns:a16="http://schemas.microsoft.com/office/drawing/2014/main" id="{438663BB-B37A-4D6C-B2F0-832FD2C06401}"/>
            </a:ext>
          </a:extLst>
        </xdr:cNvPr>
        <xdr:cNvSpPr txBox="1"/>
      </xdr:nvSpPr>
      <xdr:spPr>
        <a:xfrm>
          <a:off x="19310427" y="1046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92691</xdr:rowOff>
    </xdr:from>
    <xdr:ext cx="469744" cy="259045"/>
    <xdr:sp macro="" textlink="">
      <xdr:nvSpPr>
        <xdr:cNvPr id="726" name="n_4aveValue【学校施設】&#10;一人当たり面積">
          <a:extLst>
            <a:ext uri="{FF2B5EF4-FFF2-40B4-BE49-F238E27FC236}">
              <a16:creationId xmlns:a16="http://schemas.microsoft.com/office/drawing/2014/main" id="{B7170D55-5049-4AFE-8010-61CE75357623}"/>
            </a:ext>
          </a:extLst>
        </xdr:cNvPr>
        <xdr:cNvSpPr txBox="1"/>
      </xdr:nvSpPr>
      <xdr:spPr>
        <a:xfrm>
          <a:off x="18421427" y="1037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90912</xdr:rowOff>
    </xdr:from>
    <xdr:ext cx="469744" cy="259045"/>
    <xdr:sp macro="" textlink="">
      <xdr:nvSpPr>
        <xdr:cNvPr id="727" name="n_1mainValue【学校施設】&#10;一人当たり面積">
          <a:extLst>
            <a:ext uri="{FF2B5EF4-FFF2-40B4-BE49-F238E27FC236}">
              <a16:creationId xmlns:a16="http://schemas.microsoft.com/office/drawing/2014/main" id="{1D0738CD-D773-4042-868E-D9037CB7C590}"/>
            </a:ext>
          </a:extLst>
        </xdr:cNvPr>
        <xdr:cNvSpPr txBox="1"/>
      </xdr:nvSpPr>
      <xdr:spPr>
        <a:xfrm>
          <a:off x="21075727"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92437</xdr:rowOff>
    </xdr:from>
    <xdr:ext cx="469744" cy="259045"/>
    <xdr:sp macro="" textlink="">
      <xdr:nvSpPr>
        <xdr:cNvPr id="728" name="n_2mainValue【学校施設】&#10;一人当たり面積">
          <a:extLst>
            <a:ext uri="{FF2B5EF4-FFF2-40B4-BE49-F238E27FC236}">
              <a16:creationId xmlns:a16="http://schemas.microsoft.com/office/drawing/2014/main" id="{D75576B6-1DBD-4B66-80F1-B838731AF3C8}"/>
            </a:ext>
          </a:extLst>
        </xdr:cNvPr>
        <xdr:cNvSpPr txBox="1"/>
      </xdr:nvSpPr>
      <xdr:spPr>
        <a:xfrm>
          <a:off x="20199427" y="1106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84164</xdr:rowOff>
    </xdr:from>
    <xdr:ext cx="469744" cy="259045"/>
    <xdr:sp macro="" textlink="">
      <xdr:nvSpPr>
        <xdr:cNvPr id="729" name="n_3mainValue【学校施設】&#10;一人当たり面積">
          <a:extLst>
            <a:ext uri="{FF2B5EF4-FFF2-40B4-BE49-F238E27FC236}">
              <a16:creationId xmlns:a16="http://schemas.microsoft.com/office/drawing/2014/main" id="{458BC5FF-9370-4161-B427-2E16B98DE7CB}"/>
            </a:ext>
          </a:extLst>
        </xdr:cNvPr>
        <xdr:cNvSpPr txBox="1"/>
      </xdr:nvSpPr>
      <xdr:spPr>
        <a:xfrm>
          <a:off x="19310427" y="1105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91348</xdr:rowOff>
    </xdr:from>
    <xdr:ext cx="469744" cy="259045"/>
    <xdr:sp macro="" textlink="">
      <xdr:nvSpPr>
        <xdr:cNvPr id="730" name="n_4mainValue【学校施設】&#10;一人当たり面積">
          <a:extLst>
            <a:ext uri="{FF2B5EF4-FFF2-40B4-BE49-F238E27FC236}">
              <a16:creationId xmlns:a16="http://schemas.microsoft.com/office/drawing/2014/main" id="{20D2456C-3943-48AD-B89E-C14B3ED60C4B}"/>
            </a:ext>
          </a:extLst>
        </xdr:cNvPr>
        <xdr:cNvSpPr txBox="1"/>
      </xdr:nvSpPr>
      <xdr:spPr>
        <a:xfrm>
          <a:off x="18421427" y="1106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45F28FF5-54F3-49AF-9A92-630A474315A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83CE4874-82CA-421D-99F3-C4B1E396420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EF788FA2-6842-4A0A-A754-C3EE64AD31E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7A43DB1B-A4E2-4B71-8022-A7EAA96222B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656754DC-CC9F-4379-86B0-9F845490A84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14193FE1-292C-496A-B040-879F6106723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9A98A18E-73A9-4F12-82F1-1C150204B44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5A8C73B5-14AE-4A1B-BDDD-B1CDE32BCD4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9" name="正方形/長方形 738">
          <a:extLst>
            <a:ext uri="{FF2B5EF4-FFF2-40B4-BE49-F238E27FC236}">
              <a16:creationId xmlns:a16="http://schemas.microsoft.com/office/drawing/2014/main" id="{71459D66-5125-4AA3-99BF-C06D56A3006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0" name="正方形/長方形 739">
          <a:extLst>
            <a:ext uri="{FF2B5EF4-FFF2-40B4-BE49-F238E27FC236}">
              <a16:creationId xmlns:a16="http://schemas.microsoft.com/office/drawing/2014/main" id="{B4144780-041B-4DD0-AF83-9A23A8C5889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1" name="正方形/長方形 740">
          <a:extLst>
            <a:ext uri="{FF2B5EF4-FFF2-40B4-BE49-F238E27FC236}">
              <a16:creationId xmlns:a16="http://schemas.microsoft.com/office/drawing/2014/main" id="{17548F30-FA71-4560-B16F-E6588B7CBD7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2" name="正方形/長方形 741">
          <a:extLst>
            <a:ext uri="{FF2B5EF4-FFF2-40B4-BE49-F238E27FC236}">
              <a16:creationId xmlns:a16="http://schemas.microsoft.com/office/drawing/2014/main" id="{749E5914-5364-4F76-9040-2D7CAE1DA45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3" name="正方形/長方形 742">
          <a:extLst>
            <a:ext uri="{FF2B5EF4-FFF2-40B4-BE49-F238E27FC236}">
              <a16:creationId xmlns:a16="http://schemas.microsoft.com/office/drawing/2014/main" id="{91C3C9C9-DA19-4540-AC67-F290D78DE47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4" name="正方形/長方形 743">
          <a:extLst>
            <a:ext uri="{FF2B5EF4-FFF2-40B4-BE49-F238E27FC236}">
              <a16:creationId xmlns:a16="http://schemas.microsoft.com/office/drawing/2014/main" id="{5604A840-38C7-45D0-8F1C-E839B76002F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5" name="正方形/長方形 744">
          <a:extLst>
            <a:ext uri="{FF2B5EF4-FFF2-40B4-BE49-F238E27FC236}">
              <a16:creationId xmlns:a16="http://schemas.microsoft.com/office/drawing/2014/main" id="{4A412DAD-72E8-4F32-8118-AA9E77B7232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6" name="正方形/長方形 745">
          <a:extLst>
            <a:ext uri="{FF2B5EF4-FFF2-40B4-BE49-F238E27FC236}">
              <a16:creationId xmlns:a16="http://schemas.microsoft.com/office/drawing/2014/main" id="{66CF9B4F-D545-4478-9210-D6F62E4DFEC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7" name="正方形/長方形 746">
          <a:extLst>
            <a:ext uri="{FF2B5EF4-FFF2-40B4-BE49-F238E27FC236}">
              <a16:creationId xmlns:a16="http://schemas.microsoft.com/office/drawing/2014/main" id="{C38C5718-2C1E-4321-8A8B-865DFFB9A2D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8" name="正方形/長方形 747">
          <a:extLst>
            <a:ext uri="{FF2B5EF4-FFF2-40B4-BE49-F238E27FC236}">
              <a16:creationId xmlns:a16="http://schemas.microsoft.com/office/drawing/2014/main" id="{A0F5C38A-7CF8-4B6B-B19B-683D94834BA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9" name="正方形/長方形 748">
          <a:extLst>
            <a:ext uri="{FF2B5EF4-FFF2-40B4-BE49-F238E27FC236}">
              <a16:creationId xmlns:a16="http://schemas.microsoft.com/office/drawing/2014/main" id="{94CE28D8-BBD7-471F-A2A1-7CD1C66BB21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0" name="正方形/長方形 749">
          <a:extLst>
            <a:ext uri="{FF2B5EF4-FFF2-40B4-BE49-F238E27FC236}">
              <a16:creationId xmlns:a16="http://schemas.microsoft.com/office/drawing/2014/main" id="{993E14B2-2227-42CC-8584-B6B745CF93F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1" name="正方形/長方形 750">
          <a:extLst>
            <a:ext uri="{FF2B5EF4-FFF2-40B4-BE49-F238E27FC236}">
              <a16:creationId xmlns:a16="http://schemas.microsoft.com/office/drawing/2014/main" id="{9983E2F0-417A-4F46-9859-0AA6F51CB4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2" name="正方形/長方形 751">
          <a:extLst>
            <a:ext uri="{FF2B5EF4-FFF2-40B4-BE49-F238E27FC236}">
              <a16:creationId xmlns:a16="http://schemas.microsoft.com/office/drawing/2014/main" id="{0C8BD163-7D0D-4DAA-88A4-41946BD3AA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3" name="正方形/長方形 752">
          <a:extLst>
            <a:ext uri="{FF2B5EF4-FFF2-40B4-BE49-F238E27FC236}">
              <a16:creationId xmlns:a16="http://schemas.microsoft.com/office/drawing/2014/main" id="{01902410-A33C-4D4E-B398-92D5978357E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正方形/長方形 753">
          <a:extLst>
            <a:ext uri="{FF2B5EF4-FFF2-40B4-BE49-F238E27FC236}">
              <a16:creationId xmlns:a16="http://schemas.microsoft.com/office/drawing/2014/main" id="{8803FED8-36C9-4764-9E16-DD8B2E0051AF}"/>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5" name="正方形/長方形 754">
          <a:extLst>
            <a:ext uri="{FF2B5EF4-FFF2-40B4-BE49-F238E27FC236}">
              <a16:creationId xmlns:a16="http://schemas.microsoft.com/office/drawing/2014/main" id="{CD582136-E588-4440-AE53-7E6114E1E3C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6" name="正方形/長方形 755">
          <a:extLst>
            <a:ext uri="{FF2B5EF4-FFF2-40B4-BE49-F238E27FC236}">
              <a16:creationId xmlns:a16="http://schemas.microsoft.com/office/drawing/2014/main" id="{3CC434DD-4EF4-490F-81CF-292E19472E9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7" name="正方形/長方形 756">
          <a:extLst>
            <a:ext uri="{FF2B5EF4-FFF2-40B4-BE49-F238E27FC236}">
              <a16:creationId xmlns:a16="http://schemas.microsoft.com/office/drawing/2014/main" id="{BAD0A7EC-257B-42FB-9A50-1FD57BB4E3D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8" name="正方形/長方形 757">
          <a:extLst>
            <a:ext uri="{FF2B5EF4-FFF2-40B4-BE49-F238E27FC236}">
              <a16:creationId xmlns:a16="http://schemas.microsoft.com/office/drawing/2014/main" id="{39AD83A8-916D-4C51-84E0-8A611212AA8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9" name="正方形/長方形 758">
          <a:extLst>
            <a:ext uri="{FF2B5EF4-FFF2-40B4-BE49-F238E27FC236}">
              <a16:creationId xmlns:a16="http://schemas.microsoft.com/office/drawing/2014/main" id="{81B67CF6-C2FC-48F2-83DE-9304332373E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0" name="正方形/長方形 759">
          <a:extLst>
            <a:ext uri="{FF2B5EF4-FFF2-40B4-BE49-F238E27FC236}">
              <a16:creationId xmlns:a16="http://schemas.microsoft.com/office/drawing/2014/main" id="{84D6FD7F-2A15-4A9E-9C5B-CA77664C01F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1" name="正方形/長方形 760">
          <a:extLst>
            <a:ext uri="{FF2B5EF4-FFF2-40B4-BE49-F238E27FC236}">
              <a16:creationId xmlns:a16="http://schemas.microsoft.com/office/drawing/2014/main" id="{DFA08DC0-0EBB-4EA0-B6F4-D97651D782F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2" name="正方形/長方形 761">
          <a:extLst>
            <a:ext uri="{FF2B5EF4-FFF2-40B4-BE49-F238E27FC236}">
              <a16:creationId xmlns:a16="http://schemas.microsoft.com/office/drawing/2014/main" id="{06517FF5-7C6C-43B3-8BB2-3947578FAC28}"/>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84419377-2819-4D09-AF7C-4BF63CA8BBE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75BC72E8-411B-4E7D-A30B-11D4D6994A9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35F7EA93-A69B-469E-9C31-3943349A4DC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港湾・漁港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については、復旧・復興事業として震災後に新規に整備しているため類似団体よりも有形固定資産減価償却率は大幅に低くなっている。また、町内の現状を鑑みて施設の解体を進めたこと等により、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の有形固定資産減価償却率は類似団体平均より低く、</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は数値なしとなっている。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は、類似団体平均より相当高い値で推移しているものの、計画的な維持管理工事により、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年々</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良化し類似団体平均との差が縮小している。今後も老朽化に伴う事象による事故等を未然に防ぐため、日常的なパトロール等を実施し、効率的な維持管理に努めていく。また、需要に対する適正な規模の確保のために多面的な活用や統廃合、譲渡を含め整備の在り方を検討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3D3545-CD62-403E-A8D1-F6E37DFDD5A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6EEE583-D2FF-4A8A-A13F-E1AD0F6F1A9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6D7E3C3-E69F-4746-B373-6413092FB13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4872A4D-E02D-4643-AC71-A285BE290A2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福島県富岡町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E98F79E-54D8-44F2-BB85-D62F1657DC3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B6B5186-A945-438E-B383-2BAD00B76FC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E32C937-A3D0-4427-A15E-AA4A2D08E87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3CE173-5E3B-4097-B61A-E86FBCAF923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47A7B6B-45EB-41EF-9DDC-E234C8D0411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C8FB0DD-B7AF-40DE-8FC5-18E358B0C87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11,176
68.39
15,118,531
13,885,595
513,704
4,350,585
370,474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3F4E9D2-732B-46DE-AA9A-A47A72A96E0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DAECE9F-75A2-4843-81A0-45A5062D5A8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6D0EE9-9B9B-471B-941A-0CDA84C3FC1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CFDEFD2-589B-44BB-8705-9E0E4DC799B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D8E4B1F-46CF-46F5-9BC5-5C91E4A6F5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208A760-FBFB-475C-85E0-ECF18E6437F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180CAB8-A0A1-45CA-80AD-5E6DFC4761C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8C26E9B-B7F3-4FE8-9A38-246A1249D25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867B3F6-9A46-47D1-9F77-D798B967D4F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731A950-E695-45AD-AD1F-A6A9485F97D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F91050F-3258-46C7-8F0A-37E18030B7B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AB94AE8-28CA-4B65-8756-45964A3977C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8536D70-CAC5-4592-9F01-3515C58DCAA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EA9F1CF-9FA8-4DBB-B4F9-6ED9FC3E5B4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CE09BC-DBE3-4BB7-B023-53089F9B41B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B7B7DF-D410-4D6E-8A8D-E4331389B20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9345B0-C1D9-4AB9-BE67-069E43AD75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E638652-8026-4B8B-AD6E-2D372249F3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01102CE-4F32-49F5-BE42-D5A18F03D2A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334E848-D078-4D44-A5AB-D4C3D2A4910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30CC968-69CE-4FAF-9AAD-C74328943F7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49A772-027F-4C2F-9853-DF86E7EC94E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AE7D581-B101-4368-81FE-76C544705C5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9AD334-7851-4B42-AC8F-84CC8B8DF27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7E505F-B814-4C92-8E56-6383956861C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FA60575-3FC2-4943-BCC4-DF607D4649A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34E32F-F2FC-430D-95D3-9B9FAB699CE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028F4A5-725F-444C-9D8B-6DB25FCA7A2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2ED7AAE-C737-41A6-BC65-6CDB47F8DE5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8E0746F-2A84-4CD1-96FB-E3BC16F6312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6D48304-A9BA-4570-92F8-148C26E4673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C8F42E6-40A3-41E0-8ACF-0534F14621A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BC4F668-02BA-4813-8151-A82033CBC45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E6241BB-D9F4-4068-BEE1-A214E6187F0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3150F61-04D3-4106-8CD9-9DBB8232052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F0A607A-D8E3-482F-A2B3-57856A4295F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2C65EBC-D5E8-4444-A29F-79095FD25BF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BBCB09F-4534-4913-A952-E5350CAC530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59678C8-B2BF-4FE3-8A71-E7EBFD56B55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75F5526-8FB0-42F1-86DD-E5008D39405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CA67EA1-15AF-4FE1-BB71-83C53780292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FC75451-3DB6-492D-A055-CA3682E1756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5DF2312-078D-49A9-B715-EA1D80C2358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67191C1-89C7-41F2-AECF-07F250AE9E4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2C4C11C-3A5F-499A-A751-FD02D38F211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F562673-D94A-4EFB-B117-71F4389EBC5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105592</xdr:rowOff>
    </xdr:from>
    <xdr:to>
      <xdr:col>24</xdr:col>
      <xdr:colOff>62865</xdr:colOff>
      <xdr:row>42</xdr:row>
      <xdr:rowOff>50074</xdr:rowOff>
    </xdr:to>
    <xdr:cxnSp macro="">
      <xdr:nvCxnSpPr>
        <xdr:cNvPr id="58" name="直線コネクタ 57">
          <a:extLst>
            <a:ext uri="{FF2B5EF4-FFF2-40B4-BE49-F238E27FC236}">
              <a16:creationId xmlns:a16="http://schemas.microsoft.com/office/drawing/2014/main" id="{18B065FA-81E5-427C-B397-79D0FE7AFBC9}"/>
            </a:ext>
          </a:extLst>
        </xdr:cNvPr>
        <xdr:cNvCxnSpPr/>
      </xdr:nvCxnSpPr>
      <xdr:spPr>
        <a:xfrm flipV="1">
          <a:off x="4634865" y="576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53901</xdr:rowOff>
    </xdr:from>
    <xdr:ext cx="405111" cy="259045"/>
    <xdr:sp macro="" textlink="">
      <xdr:nvSpPr>
        <xdr:cNvPr id="59" name="【図書館】&#10;有形固定資産減価償却率最小値テキスト">
          <a:extLst>
            <a:ext uri="{FF2B5EF4-FFF2-40B4-BE49-F238E27FC236}">
              <a16:creationId xmlns:a16="http://schemas.microsoft.com/office/drawing/2014/main" id="{5EA22870-547E-41DD-9478-DC81057FDC9B}"/>
            </a:ext>
          </a:extLst>
        </xdr:cNvPr>
        <xdr:cNvSpPr txBox="1"/>
      </xdr:nvSpPr>
      <xdr:spPr>
        <a:xfrm>
          <a:off x="4673600" y="725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50074</xdr:rowOff>
    </xdr:from>
    <xdr:to>
      <xdr:col>24</xdr:col>
      <xdr:colOff>152400</xdr:colOff>
      <xdr:row>42</xdr:row>
      <xdr:rowOff>50074</xdr:rowOff>
    </xdr:to>
    <xdr:cxnSp macro="">
      <xdr:nvCxnSpPr>
        <xdr:cNvPr id="60" name="直線コネクタ 59">
          <a:extLst>
            <a:ext uri="{FF2B5EF4-FFF2-40B4-BE49-F238E27FC236}">
              <a16:creationId xmlns:a16="http://schemas.microsoft.com/office/drawing/2014/main" id="{D26AA579-BE50-494E-BAE8-5310BAF2D481}"/>
            </a:ext>
          </a:extLst>
        </xdr:cNvPr>
        <xdr:cNvCxnSpPr/>
      </xdr:nvCxnSpPr>
      <xdr:spPr>
        <a:xfrm>
          <a:off x="4546600" y="725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52269</xdr:rowOff>
    </xdr:from>
    <xdr:ext cx="340478" cy="259045"/>
    <xdr:sp macro="" textlink="">
      <xdr:nvSpPr>
        <xdr:cNvPr id="61" name="【図書館】&#10;有形固定資産減価償却率最大値テキスト">
          <a:extLst>
            <a:ext uri="{FF2B5EF4-FFF2-40B4-BE49-F238E27FC236}">
              <a16:creationId xmlns:a16="http://schemas.microsoft.com/office/drawing/2014/main" id="{94B660F9-79B6-44D1-8472-D723D408DDFF}"/>
            </a:ext>
          </a:extLst>
        </xdr:cNvPr>
        <xdr:cNvSpPr txBox="1"/>
      </xdr:nvSpPr>
      <xdr:spPr>
        <a:xfrm>
          <a:off x="4673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105592</xdr:rowOff>
    </xdr:from>
    <xdr:to>
      <xdr:col>24</xdr:col>
      <xdr:colOff>152400</xdr:colOff>
      <xdr:row>33</xdr:row>
      <xdr:rowOff>105592</xdr:rowOff>
    </xdr:to>
    <xdr:cxnSp macro="">
      <xdr:nvCxnSpPr>
        <xdr:cNvPr id="62" name="直線コネクタ 61">
          <a:extLst>
            <a:ext uri="{FF2B5EF4-FFF2-40B4-BE49-F238E27FC236}">
              <a16:creationId xmlns:a16="http://schemas.microsoft.com/office/drawing/2014/main" id="{4321F472-F23E-4A98-96B3-BAED230288F7}"/>
            </a:ext>
          </a:extLst>
        </xdr:cNvPr>
        <xdr:cNvCxnSpPr/>
      </xdr:nvCxnSpPr>
      <xdr:spPr>
        <a:xfrm>
          <a:off x="4546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151147</xdr:rowOff>
    </xdr:from>
    <xdr:ext cx="405111" cy="259045"/>
    <xdr:sp macro="" textlink="">
      <xdr:nvSpPr>
        <xdr:cNvPr id="63" name="【図書館】&#10;有形固定資産減価償却率平均値テキスト">
          <a:extLst>
            <a:ext uri="{FF2B5EF4-FFF2-40B4-BE49-F238E27FC236}">
              <a16:creationId xmlns:a16="http://schemas.microsoft.com/office/drawing/2014/main" id="{12EBA7BC-8C48-42DF-9E57-86EC502E76E0}"/>
            </a:ext>
          </a:extLst>
        </xdr:cNvPr>
        <xdr:cNvSpPr txBox="1"/>
      </xdr:nvSpPr>
      <xdr:spPr>
        <a:xfrm>
          <a:off x="4673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128270</xdr:rowOff>
    </xdr:from>
    <xdr:to>
      <xdr:col>24</xdr:col>
      <xdr:colOff>114300</xdr:colOff>
      <xdr:row>36</xdr:row>
      <xdr:rowOff>58420</xdr:rowOff>
    </xdr:to>
    <xdr:sp macro="" textlink="">
      <xdr:nvSpPr>
        <xdr:cNvPr id="64" name="フローチャート: 判断 63">
          <a:extLst>
            <a:ext uri="{FF2B5EF4-FFF2-40B4-BE49-F238E27FC236}">
              <a16:creationId xmlns:a16="http://schemas.microsoft.com/office/drawing/2014/main" id="{B712FD05-92FD-45F1-B364-1A0B4A00FD16}"/>
            </a:ext>
          </a:extLst>
        </xdr:cNvPr>
        <xdr:cNvSpPr/>
      </xdr:nvSpPr>
      <xdr:spPr>
        <a:xfrm>
          <a:off x="4584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92347</xdr:rowOff>
    </xdr:from>
    <xdr:to>
      <xdr:col>20</xdr:col>
      <xdr:colOff>38100</xdr:colOff>
      <xdr:row>36</xdr:row>
      <xdr:rowOff>22497</xdr:rowOff>
    </xdr:to>
    <xdr:sp macro="" textlink="">
      <xdr:nvSpPr>
        <xdr:cNvPr id="65" name="フローチャート: 判断 64">
          <a:extLst>
            <a:ext uri="{FF2B5EF4-FFF2-40B4-BE49-F238E27FC236}">
              <a16:creationId xmlns:a16="http://schemas.microsoft.com/office/drawing/2014/main" id="{FDC82595-D8AD-4944-A44C-C161C88E0221}"/>
            </a:ext>
          </a:extLst>
        </xdr:cNvPr>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48260</xdr:rowOff>
    </xdr:from>
    <xdr:to>
      <xdr:col>15</xdr:col>
      <xdr:colOff>101600</xdr:colOff>
      <xdr:row>35</xdr:row>
      <xdr:rowOff>149860</xdr:rowOff>
    </xdr:to>
    <xdr:sp macro="" textlink="">
      <xdr:nvSpPr>
        <xdr:cNvPr id="66" name="フローチャート: 判断 65">
          <a:extLst>
            <a:ext uri="{FF2B5EF4-FFF2-40B4-BE49-F238E27FC236}">
              <a16:creationId xmlns:a16="http://schemas.microsoft.com/office/drawing/2014/main" id="{EABB29B4-FC26-4377-B450-1CDDA0C71AC6}"/>
            </a:ext>
          </a:extLst>
        </xdr:cNvPr>
        <xdr:cNvSpPr/>
      </xdr:nvSpPr>
      <xdr:spPr>
        <a:xfrm>
          <a:off x="2857500" y="604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15603</xdr:rowOff>
    </xdr:from>
    <xdr:to>
      <xdr:col>10</xdr:col>
      <xdr:colOff>165100</xdr:colOff>
      <xdr:row>35</xdr:row>
      <xdr:rowOff>117203</xdr:rowOff>
    </xdr:to>
    <xdr:sp macro="" textlink="">
      <xdr:nvSpPr>
        <xdr:cNvPr id="67" name="フローチャート: 判断 66">
          <a:extLst>
            <a:ext uri="{FF2B5EF4-FFF2-40B4-BE49-F238E27FC236}">
              <a16:creationId xmlns:a16="http://schemas.microsoft.com/office/drawing/2014/main" id="{45DA5BC4-AE03-4F02-BFD6-B6B1973F8AD2}"/>
            </a:ext>
          </a:extLst>
        </xdr:cNvPr>
        <xdr:cNvSpPr/>
      </xdr:nvSpPr>
      <xdr:spPr>
        <a:xfrm>
          <a:off x="1968500" y="601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35197</xdr:rowOff>
    </xdr:from>
    <xdr:to>
      <xdr:col>6</xdr:col>
      <xdr:colOff>38100</xdr:colOff>
      <xdr:row>37</xdr:row>
      <xdr:rowOff>136797</xdr:rowOff>
    </xdr:to>
    <xdr:sp macro="" textlink="">
      <xdr:nvSpPr>
        <xdr:cNvPr id="68" name="フローチャート: 判断 67">
          <a:extLst>
            <a:ext uri="{FF2B5EF4-FFF2-40B4-BE49-F238E27FC236}">
              <a16:creationId xmlns:a16="http://schemas.microsoft.com/office/drawing/2014/main" id="{C815C3D4-6FE7-45CC-89B4-D155B977A293}"/>
            </a:ext>
          </a:extLst>
        </xdr:cNvPr>
        <xdr:cNvSpPr/>
      </xdr:nvSpPr>
      <xdr:spPr>
        <a:xfrm>
          <a:off x="1079500" y="637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7FCA795-315F-4540-BB4E-BAA3826FEB8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61FA35-B40D-4AF8-9056-31EACD8D227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E360C25-747D-45AC-9033-9A5872996AD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A0A3FF-2105-46DA-9B90-71C166484BE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FC841B6-D917-4E17-8D24-594261444AB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74385</xdr:rowOff>
    </xdr:from>
    <xdr:to>
      <xdr:col>24</xdr:col>
      <xdr:colOff>114300</xdr:colOff>
      <xdr:row>39</xdr:row>
      <xdr:rowOff>4535</xdr:rowOff>
    </xdr:to>
    <xdr:sp macro="" textlink="">
      <xdr:nvSpPr>
        <xdr:cNvPr id="74" name="楕円 73">
          <a:extLst>
            <a:ext uri="{FF2B5EF4-FFF2-40B4-BE49-F238E27FC236}">
              <a16:creationId xmlns:a16="http://schemas.microsoft.com/office/drawing/2014/main" id="{482A967C-F218-4FCB-A00D-A6289518FE00}"/>
            </a:ext>
          </a:extLst>
        </xdr:cNvPr>
        <xdr:cNvSpPr/>
      </xdr:nvSpPr>
      <xdr:spPr>
        <a:xfrm>
          <a:off x="45847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52812</xdr:rowOff>
    </xdr:from>
    <xdr:ext cx="405111" cy="259045"/>
    <xdr:sp macro="" textlink="">
      <xdr:nvSpPr>
        <xdr:cNvPr id="75" name="【図書館】&#10;有形固定資産減価償却率該当値テキスト">
          <a:extLst>
            <a:ext uri="{FF2B5EF4-FFF2-40B4-BE49-F238E27FC236}">
              <a16:creationId xmlns:a16="http://schemas.microsoft.com/office/drawing/2014/main" id="{1FCF81D5-59B9-4408-8634-2A868821AB18}"/>
            </a:ext>
          </a:extLst>
        </xdr:cNvPr>
        <xdr:cNvSpPr txBox="1"/>
      </xdr:nvSpPr>
      <xdr:spPr>
        <a:xfrm>
          <a:off x="4673600"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6" name="楕円 75">
          <a:extLst>
            <a:ext uri="{FF2B5EF4-FFF2-40B4-BE49-F238E27FC236}">
              <a16:creationId xmlns:a16="http://schemas.microsoft.com/office/drawing/2014/main" id="{407861F5-F0E8-4FDF-817C-A126ABC4A620}"/>
            </a:ext>
          </a:extLst>
        </xdr:cNvPr>
        <xdr:cNvSpPr/>
      </xdr:nvSpPr>
      <xdr:spPr>
        <a:xfrm>
          <a:off x="3746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76200</xdr:rowOff>
    </xdr:from>
    <xdr:to>
      <xdr:col>24</xdr:col>
      <xdr:colOff>63500</xdr:colOff>
      <xdr:row>38</xdr:row>
      <xdr:rowOff>125185</xdr:rowOff>
    </xdr:to>
    <xdr:cxnSp macro="">
      <xdr:nvCxnSpPr>
        <xdr:cNvPr id="77" name="直線コネクタ 76">
          <a:extLst>
            <a:ext uri="{FF2B5EF4-FFF2-40B4-BE49-F238E27FC236}">
              <a16:creationId xmlns:a16="http://schemas.microsoft.com/office/drawing/2014/main" id="{4460667B-89BD-4545-B2BC-275EC3357C28}"/>
            </a:ext>
          </a:extLst>
        </xdr:cNvPr>
        <xdr:cNvCxnSpPr/>
      </xdr:nvCxnSpPr>
      <xdr:spPr>
        <a:xfrm>
          <a:off x="3797300" y="65913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147864</xdr:rowOff>
    </xdr:from>
    <xdr:to>
      <xdr:col>15</xdr:col>
      <xdr:colOff>101600</xdr:colOff>
      <xdr:row>38</xdr:row>
      <xdr:rowOff>78014</xdr:rowOff>
    </xdr:to>
    <xdr:sp macro="" textlink="">
      <xdr:nvSpPr>
        <xdr:cNvPr id="78" name="楕円 77">
          <a:extLst>
            <a:ext uri="{FF2B5EF4-FFF2-40B4-BE49-F238E27FC236}">
              <a16:creationId xmlns:a16="http://schemas.microsoft.com/office/drawing/2014/main" id="{9C7EF950-65DB-4FB6-AF66-C20E2111AE04}"/>
            </a:ext>
          </a:extLst>
        </xdr:cNvPr>
        <xdr:cNvSpPr/>
      </xdr:nvSpPr>
      <xdr:spPr>
        <a:xfrm>
          <a:off x="2857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27215</xdr:rowOff>
    </xdr:from>
    <xdr:to>
      <xdr:col>19</xdr:col>
      <xdr:colOff>177800</xdr:colOff>
      <xdr:row>38</xdr:row>
      <xdr:rowOff>76200</xdr:rowOff>
    </xdr:to>
    <xdr:cxnSp macro="">
      <xdr:nvCxnSpPr>
        <xdr:cNvPr id="79" name="直線コネクタ 78">
          <a:extLst>
            <a:ext uri="{FF2B5EF4-FFF2-40B4-BE49-F238E27FC236}">
              <a16:creationId xmlns:a16="http://schemas.microsoft.com/office/drawing/2014/main" id="{A0FAFA0B-7B04-4392-A3A2-CCDAC0BD22ED}"/>
            </a:ext>
          </a:extLst>
        </xdr:cNvPr>
        <xdr:cNvCxnSpPr/>
      </xdr:nvCxnSpPr>
      <xdr:spPr>
        <a:xfrm>
          <a:off x="2908300" y="65423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98878</xdr:rowOff>
    </xdr:from>
    <xdr:to>
      <xdr:col>10</xdr:col>
      <xdr:colOff>165100</xdr:colOff>
      <xdr:row>38</xdr:row>
      <xdr:rowOff>29028</xdr:rowOff>
    </xdr:to>
    <xdr:sp macro="" textlink="">
      <xdr:nvSpPr>
        <xdr:cNvPr id="80" name="楕円 79">
          <a:extLst>
            <a:ext uri="{FF2B5EF4-FFF2-40B4-BE49-F238E27FC236}">
              <a16:creationId xmlns:a16="http://schemas.microsoft.com/office/drawing/2014/main" id="{EF9EC8F4-D102-46FC-B55D-76A429C84B81}"/>
            </a:ext>
          </a:extLst>
        </xdr:cNvPr>
        <xdr:cNvSpPr/>
      </xdr:nvSpPr>
      <xdr:spPr>
        <a:xfrm>
          <a:off x="1968500" y="64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149678</xdr:rowOff>
    </xdr:from>
    <xdr:to>
      <xdr:col>15</xdr:col>
      <xdr:colOff>50800</xdr:colOff>
      <xdr:row>38</xdr:row>
      <xdr:rowOff>27215</xdr:rowOff>
    </xdr:to>
    <xdr:cxnSp macro="">
      <xdr:nvCxnSpPr>
        <xdr:cNvPr id="81" name="直線コネクタ 80">
          <a:extLst>
            <a:ext uri="{FF2B5EF4-FFF2-40B4-BE49-F238E27FC236}">
              <a16:creationId xmlns:a16="http://schemas.microsoft.com/office/drawing/2014/main" id="{EB917F68-53DC-4B08-AC1B-3B6FECAF4798}"/>
            </a:ext>
          </a:extLst>
        </xdr:cNvPr>
        <xdr:cNvCxnSpPr/>
      </xdr:nvCxnSpPr>
      <xdr:spPr>
        <a:xfrm>
          <a:off x="2019300" y="64933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49893</xdr:rowOff>
    </xdr:from>
    <xdr:to>
      <xdr:col>6</xdr:col>
      <xdr:colOff>38100</xdr:colOff>
      <xdr:row>37</xdr:row>
      <xdr:rowOff>151493</xdr:rowOff>
    </xdr:to>
    <xdr:sp macro="" textlink="">
      <xdr:nvSpPr>
        <xdr:cNvPr id="82" name="楕円 81">
          <a:extLst>
            <a:ext uri="{FF2B5EF4-FFF2-40B4-BE49-F238E27FC236}">
              <a16:creationId xmlns:a16="http://schemas.microsoft.com/office/drawing/2014/main" id="{E12FEDAC-967B-462A-A8FC-E6AB2C8F6B1F}"/>
            </a:ext>
          </a:extLst>
        </xdr:cNvPr>
        <xdr:cNvSpPr/>
      </xdr:nvSpPr>
      <xdr:spPr>
        <a:xfrm>
          <a:off x="1079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100693</xdr:rowOff>
    </xdr:from>
    <xdr:to>
      <xdr:col>10</xdr:col>
      <xdr:colOff>114300</xdr:colOff>
      <xdr:row>37</xdr:row>
      <xdr:rowOff>149678</xdr:rowOff>
    </xdr:to>
    <xdr:cxnSp macro="">
      <xdr:nvCxnSpPr>
        <xdr:cNvPr id="83" name="直線コネクタ 82">
          <a:extLst>
            <a:ext uri="{FF2B5EF4-FFF2-40B4-BE49-F238E27FC236}">
              <a16:creationId xmlns:a16="http://schemas.microsoft.com/office/drawing/2014/main" id="{48C3A70E-ADE4-492F-A6A2-0BEA79E78B59}"/>
            </a:ext>
          </a:extLst>
        </xdr:cNvPr>
        <xdr:cNvCxnSpPr/>
      </xdr:nvCxnSpPr>
      <xdr:spPr>
        <a:xfrm>
          <a:off x="1130300" y="64443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39024</xdr:rowOff>
    </xdr:from>
    <xdr:ext cx="405111" cy="259045"/>
    <xdr:sp macro="" textlink="">
      <xdr:nvSpPr>
        <xdr:cNvPr id="84" name="n_1aveValue【図書館】&#10;有形固定資産減価償却率">
          <a:extLst>
            <a:ext uri="{FF2B5EF4-FFF2-40B4-BE49-F238E27FC236}">
              <a16:creationId xmlns:a16="http://schemas.microsoft.com/office/drawing/2014/main" id="{CEDC5E2C-DD7C-4E31-8CD4-D6E9132F47F6}"/>
            </a:ext>
          </a:extLst>
        </xdr:cNvPr>
        <xdr:cNvSpPr txBox="1"/>
      </xdr:nvSpPr>
      <xdr:spPr>
        <a:xfrm>
          <a:off x="3582044" y="586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166387</xdr:rowOff>
    </xdr:from>
    <xdr:ext cx="405111" cy="259045"/>
    <xdr:sp macro="" textlink="">
      <xdr:nvSpPr>
        <xdr:cNvPr id="85" name="n_2aveValue【図書館】&#10;有形固定資産減価償却率">
          <a:extLst>
            <a:ext uri="{FF2B5EF4-FFF2-40B4-BE49-F238E27FC236}">
              <a16:creationId xmlns:a16="http://schemas.microsoft.com/office/drawing/2014/main" id="{278AF2C1-A621-499B-AEA8-13E63E0B1609}"/>
            </a:ext>
          </a:extLst>
        </xdr:cNvPr>
        <xdr:cNvSpPr txBox="1"/>
      </xdr:nvSpPr>
      <xdr:spPr>
        <a:xfrm>
          <a:off x="2705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133730</xdr:rowOff>
    </xdr:from>
    <xdr:ext cx="405111" cy="259045"/>
    <xdr:sp macro="" textlink="">
      <xdr:nvSpPr>
        <xdr:cNvPr id="86" name="n_3aveValue【図書館】&#10;有形固定資産減価償却率">
          <a:extLst>
            <a:ext uri="{FF2B5EF4-FFF2-40B4-BE49-F238E27FC236}">
              <a16:creationId xmlns:a16="http://schemas.microsoft.com/office/drawing/2014/main" id="{52EAB811-C800-4248-85BA-F3D2C71BB97F}"/>
            </a:ext>
          </a:extLst>
        </xdr:cNvPr>
        <xdr:cNvSpPr txBox="1"/>
      </xdr:nvSpPr>
      <xdr:spPr>
        <a:xfrm>
          <a:off x="1816744" y="5791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153324</xdr:rowOff>
    </xdr:from>
    <xdr:ext cx="405111" cy="259045"/>
    <xdr:sp macro="" textlink="">
      <xdr:nvSpPr>
        <xdr:cNvPr id="87" name="n_4aveValue【図書館】&#10;有形固定資産減価償却率">
          <a:extLst>
            <a:ext uri="{FF2B5EF4-FFF2-40B4-BE49-F238E27FC236}">
              <a16:creationId xmlns:a16="http://schemas.microsoft.com/office/drawing/2014/main" id="{C1B6070A-3B12-4B72-960C-295056186E8F}"/>
            </a:ext>
          </a:extLst>
        </xdr:cNvPr>
        <xdr:cNvSpPr txBox="1"/>
      </xdr:nvSpPr>
      <xdr:spPr>
        <a:xfrm>
          <a:off x="92774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88" name="n_1mainValue【図書館】&#10;有形固定資産減価償却率">
          <a:extLst>
            <a:ext uri="{FF2B5EF4-FFF2-40B4-BE49-F238E27FC236}">
              <a16:creationId xmlns:a16="http://schemas.microsoft.com/office/drawing/2014/main" id="{4322CD1F-F90E-4B2E-9209-C3170F11AFF9}"/>
            </a:ext>
          </a:extLst>
        </xdr:cNvPr>
        <xdr:cNvSpPr txBox="1"/>
      </xdr:nvSpPr>
      <xdr:spPr>
        <a:xfrm>
          <a:off x="3582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69142</xdr:rowOff>
    </xdr:from>
    <xdr:ext cx="405111" cy="259045"/>
    <xdr:sp macro="" textlink="">
      <xdr:nvSpPr>
        <xdr:cNvPr id="89" name="n_2mainValue【図書館】&#10;有形固定資産減価償却率">
          <a:extLst>
            <a:ext uri="{FF2B5EF4-FFF2-40B4-BE49-F238E27FC236}">
              <a16:creationId xmlns:a16="http://schemas.microsoft.com/office/drawing/2014/main" id="{B067B606-6434-4631-BD11-81C494727C2D}"/>
            </a:ext>
          </a:extLst>
        </xdr:cNvPr>
        <xdr:cNvSpPr txBox="1"/>
      </xdr:nvSpPr>
      <xdr:spPr>
        <a:xfrm>
          <a:off x="2705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20155</xdr:rowOff>
    </xdr:from>
    <xdr:ext cx="405111" cy="259045"/>
    <xdr:sp macro="" textlink="">
      <xdr:nvSpPr>
        <xdr:cNvPr id="90" name="n_3mainValue【図書館】&#10;有形固定資産減価償却率">
          <a:extLst>
            <a:ext uri="{FF2B5EF4-FFF2-40B4-BE49-F238E27FC236}">
              <a16:creationId xmlns:a16="http://schemas.microsoft.com/office/drawing/2014/main" id="{351FE59C-3392-439E-8129-B4DCC58B33B1}"/>
            </a:ext>
          </a:extLst>
        </xdr:cNvPr>
        <xdr:cNvSpPr txBox="1"/>
      </xdr:nvSpPr>
      <xdr:spPr>
        <a:xfrm>
          <a:off x="1816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142620</xdr:rowOff>
    </xdr:from>
    <xdr:ext cx="405111" cy="259045"/>
    <xdr:sp macro="" textlink="">
      <xdr:nvSpPr>
        <xdr:cNvPr id="91" name="n_4mainValue【図書館】&#10;有形固定資産減価償却率">
          <a:extLst>
            <a:ext uri="{FF2B5EF4-FFF2-40B4-BE49-F238E27FC236}">
              <a16:creationId xmlns:a16="http://schemas.microsoft.com/office/drawing/2014/main" id="{49E0AABE-4F52-405B-8EBE-BA9FCEF47447}"/>
            </a:ext>
          </a:extLst>
        </xdr:cNvPr>
        <xdr:cNvSpPr txBox="1"/>
      </xdr:nvSpPr>
      <xdr:spPr>
        <a:xfrm>
          <a:off x="927744" y="648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273B615-5E83-48C9-9479-31CFF98F942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73C07AC-5AD7-4166-8471-255F67A5BD3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2C4A669-572C-431B-BD4A-A41918D3577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63141E5-9E0B-485E-9596-16A051BB977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557F364-FB35-4185-86BC-0CC8D0C6A4E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31CCB80-3CA0-4E87-B2C2-A39C257B55C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12E56EE-F601-490F-9782-295CC2EC774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AA8CA0C-1F21-4E15-BA08-973E7327981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4D2A90A-3804-41C8-9DC7-71653110D94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6EC0A90-E121-4590-B39E-E90B29B50AF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2697C46-8663-40C5-A8A9-6FF37464F32D}"/>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C5DF0FF-4ED6-47B4-8B80-456E550C9DC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09D9673-7B2B-4DBD-B369-512D3BBAA4D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791BDA77-3ABE-4426-9F5C-C11FFF6DBA3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E70A7CA-34CF-4C64-BBBB-5CCE724724A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5920F41-A8AB-40DB-9559-3BC60356E39E}"/>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99E8F11-11A0-49FF-A120-F15A6D1B452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1B04D44-0929-48CB-9F92-4C2DEA2A7BF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8D58078-3DB7-4FC8-9A15-77612D2FAB7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E10EC1E4-5E04-4035-9D66-121F996C0A3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7D35D43-2300-4839-A77F-AB7F8F8FA27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69342</xdr:rowOff>
    </xdr:from>
    <xdr:to>
      <xdr:col>54</xdr:col>
      <xdr:colOff>189865</xdr:colOff>
      <xdr:row>41</xdr:row>
      <xdr:rowOff>80772</xdr:rowOff>
    </xdr:to>
    <xdr:cxnSp macro="">
      <xdr:nvCxnSpPr>
        <xdr:cNvPr id="113" name="直線コネクタ 112">
          <a:extLst>
            <a:ext uri="{FF2B5EF4-FFF2-40B4-BE49-F238E27FC236}">
              <a16:creationId xmlns:a16="http://schemas.microsoft.com/office/drawing/2014/main" id="{F21DDA34-9944-4274-8875-C216F91EAA3C}"/>
            </a:ext>
          </a:extLst>
        </xdr:cNvPr>
        <xdr:cNvCxnSpPr/>
      </xdr:nvCxnSpPr>
      <xdr:spPr>
        <a:xfrm flipV="1">
          <a:off x="10476865" y="5727192"/>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84599</xdr:rowOff>
    </xdr:from>
    <xdr:ext cx="469744" cy="259045"/>
    <xdr:sp macro="" textlink="">
      <xdr:nvSpPr>
        <xdr:cNvPr id="114" name="【図書館】&#10;一人当たり面積最小値テキスト">
          <a:extLst>
            <a:ext uri="{FF2B5EF4-FFF2-40B4-BE49-F238E27FC236}">
              <a16:creationId xmlns:a16="http://schemas.microsoft.com/office/drawing/2014/main" id="{655DD7CF-07C1-4AB6-B39C-0302512D573E}"/>
            </a:ext>
          </a:extLst>
        </xdr:cNvPr>
        <xdr:cNvSpPr txBox="1"/>
      </xdr:nvSpPr>
      <xdr:spPr>
        <a:xfrm>
          <a:off x="10515600" y="711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80772</xdr:rowOff>
    </xdr:from>
    <xdr:to>
      <xdr:col>55</xdr:col>
      <xdr:colOff>88900</xdr:colOff>
      <xdr:row>41</xdr:row>
      <xdr:rowOff>80772</xdr:rowOff>
    </xdr:to>
    <xdr:cxnSp macro="">
      <xdr:nvCxnSpPr>
        <xdr:cNvPr id="115" name="直線コネクタ 114">
          <a:extLst>
            <a:ext uri="{FF2B5EF4-FFF2-40B4-BE49-F238E27FC236}">
              <a16:creationId xmlns:a16="http://schemas.microsoft.com/office/drawing/2014/main" id="{1F6C0F4D-57DE-4AFA-8396-95FA55EE9DCB}"/>
            </a:ext>
          </a:extLst>
        </xdr:cNvPr>
        <xdr:cNvCxnSpPr/>
      </xdr:nvCxnSpPr>
      <xdr:spPr>
        <a:xfrm>
          <a:off x="10388600" y="711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16019</xdr:rowOff>
    </xdr:from>
    <xdr:ext cx="469744" cy="259045"/>
    <xdr:sp macro="" textlink="">
      <xdr:nvSpPr>
        <xdr:cNvPr id="116" name="【図書館】&#10;一人当たり面積最大値テキスト">
          <a:extLst>
            <a:ext uri="{FF2B5EF4-FFF2-40B4-BE49-F238E27FC236}">
              <a16:creationId xmlns:a16="http://schemas.microsoft.com/office/drawing/2014/main" id="{CE8F432C-A379-4DF0-BB21-C87A4BAFFD5E}"/>
            </a:ext>
          </a:extLst>
        </xdr:cNvPr>
        <xdr:cNvSpPr txBox="1"/>
      </xdr:nvSpPr>
      <xdr:spPr>
        <a:xfrm>
          <a:off x="10515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69342</xdr:rowOff>
    </xdr:from>
    <xdr:to>
      <xdr:col>55</xdr:col>
      <xdr:colOff>88900</xdr:colOff>
      <xdr:row>33</xdr:row>
      <xdr:rowOff>69342</xdr:rowOff>
    </xdr:to>
    <xdr:cxnSp macro="">
      <xdr:nvCxnSpPr>
        <xdr:cNvPr id="117" name="直線コネクタ 116">
          <a:extLst>
            <a:ext uri="{FF2B5EF4-FFF2-40B4-BE49-F238E27FC236}">
              <a16:creationId xmlns:a16="http://schemas.microsoft.com/office/drawing/2014/main" id="{2FCC7DFE-AF0B-4092-9CF9-81D3202821C9}"/>
            </a:ext>
          </a:extLst>
        </xdr:cNvPr>
        <xdr:cNvCxnSpPr/>
      </xdr:nvCxnSpPr>
      <xdr:spPr>
        <a:xfrm>
          <a:off x="10388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93997</xdr:rowOff>
    </xdr:from>
    <xdr:ext cx="469744" cy="259045"/>
    <xdr:sp macro="" textlink="">
      <xdr:nvSpPr>
        <xdr:cNvPr id="118" name="【図書館】&#10;一人当たり面積平均値テキスト">
          <a:extLst>
            <a:ext uri="{FF2B5EF4-FFF2-40B4-BE49-F238E27FC236}">
              <a16:creationId xmlns:a16="http://schemas.microsoft.com/office/drawing/2014/main" id="{61C1B307-7D6C-486F-9860-3720FEDEBB39}"/>
            </a:ext>
          </a:extLst>
        </xdr:cNvPr>
        <xdr:cNvSpPr txBox="1"/>
      </xdr:nvSpPr>
      <xdr:spPr>
        <a:xfrm>
          <a:off x="10515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19" name="フローチャート: 判断 118">
          <a:extLst>
            <a:ext uri="{FF2B5EF4-FFF2-40B4-BE49-F238E27FC236}">
              <a16:creationId xmlns:a16="http://schemas.microsoft.com/office/drawing/2014/main" id="{88E1DA92-DFFC-4C94-A8A8-C1226FA7CE06}"/>
            </a:ext>
          </a:extLst>
        </xdr:cNvPr>
        <xdr:cNvSpPr/>
      </xdr:nvSpPr>
      <xdr:spPr>
        <a:xfrm>
          <a:off x="10426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146558</xdr:rowOff>
    </xdr:from>
    <xdr:to>
      <xdr:col>50</xdr:col>
      <xdr:colOff>165100</xdr:colOff>
      <xdr:row>39</xdr:row>
      <xdr:rowOff>76708</xdr:rowOff>
    </xdr:to>
    <xdr:sp macro="" textlink="">
      <xdr:nvSpPr>
        <xdr:cNvPr id="120" name="フローチャート: 判断 119">
          <a:extLst>
            <a:ext uri="{FF2B5EF4-FFF2-40B4-BE49-F238E27FC236}">
              <a16:creationId xmlns:a16="http://schemas.microsoft.com/office/drawing/2014/main" id="{8B08BE84-887D-4F28-B119-2347F8274472}"/>
            </a:ext>
          </a:extLst>
        </xdr:cNvPr>
        <xdr:cNvSpPr/>
      </xdr:nvSpPr>
      <xdr:spPr>
        <a:xfrm>
          <a:off x="95885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157988</xdr:rowOff>
    </xdr:from>
    <xdr:to>
      <xdr:col>46</xdr:col>
      <xdr:colOff>38100</xdr:colOff>
      <xdr:row>39</xdr:row>
      <xdr:rowOff>88138</xdr:rowOff>
    </xdr:to>
    <xdr:sp macro="" textlink="">
      <xdr:nvSpPr>
        <xdr:cNvPr id="121" name="フローチャート: 判断 120">
          <a:extLst>
            <a:ext uri="{FF2B5EF4-FFF2-40B4-BE49-F238E27FC236}">
              <a16:creationId xmlns:a16="http://schemas.microsoft.com/office/drawing/2014/main" id="{D5033E33-A8BA-4550-8A6C-8A347A652A57}"/>
            </a:ext>
          </a:extLst>
        </xdr:cNvPr>
        <xdr:cNvSpPr/>
      </xdr:nvSpPr>
      <xdr:spPr>
        <a:xfrm>
          <a:off x="8699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167132</xdr:rowOff>
    </xdr:from>
    <xdr:to>
      <xdr:col>41</xdr:col>
      <xdr:colOff>101600</xdr:colOff>
      <xdr:row>39</xdr:row>
      <xdr:rowOff>97282</xdr:rowOff>
    </xdr:to>
    <xdr:sp macro="" textlink="">
      <xdr:nvSpPr>
        <xdr:cNvPr id="122" name="フローチャート: 判断 121">
          <a:extLst>
            <a:ext uri="{FF2B5EF4-FFF2-40B4-BE49-F238E27FC236}">
              <a16:creationId xmlns:a16="http://schemas.microsoft.com/office/drawing/2014/main" id="{942E1249-9D07-485A-AEE7-94888383857D}"/>
            </a:ext>
          </a:extLst>
        </xdr:cNvPr>
        <xdr:cNvSpPr/>
      </xdr:nvSpPr>
      <xdr:spPr>
        <a:xfrm>
          <a:off x="7810500" y="668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96266</xdr:rowOff>
    </xdr:from>
    <xdr:to>
      <xdr:col>36</xdr:col>
      <xdr:colOff>165100</xdr:colOff>
      <xdr:row>39</xdr:row>
      <xdr:rowOff>26416</xdr:rowOff>
    </xdr:to>
    <xdr:sp macro="" textlink="">
      <xdr:nvSpPr>
        <xdr:cNvPr id="123" name="フローチャート: 判断 122">
          <a:extLst>
            <a:ext uri="{FF2B5EF4-FFF2-40B4-BE49-F238E27FC236}">
              <a16:creationId xmlns:a16="http://schemas.microsoft.com/office/drawing/2014/main" id="{764BF584-84EC-4A23-A3DD-8FD53C2B1ECC}"/>
            </a:ext>
          </a:extLst>
        </xdr:cNvPr>
        <xdr:cNvSpPr/>
      </xdr:nvSpPr>
      <xdr:spPr>
        <a:xfrm>
          <a:off x="6921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F7161F9-1220-4430-B9F3-521BEF3A943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613F966-0BBA-4C9B-8E74-4BCA82D993E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576A1BF-3F3B-40F2-845A-765C6A825AB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282D92E-1931-47A1-9CBF-46B5B5C1B2B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4779629-C536-4396-A702-19DF95AB60E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98552</xdr:rowOff>
    </xdr:from>
    <xdr:to>
      <xdr:col>55</xdr:col>
      <xdr:colOff>50800</xdr:colOff>
      <xdr:row>40</xdr:row>
      <xdr:rowOff>28702</xdr:rowOff>
    </xdr:to>
    <xdr:sp macro="" textlink="">
      <xdr:nvSpPr>
        <xdr:cNvPr id="129" name="楕円 128">
          <a:extLst>
            <a:ext uri="{FF2B5EF4-FFF2-40B4-BE49-F238E27FC236}">
              <a16:creationId xmlns:a16="http://schemas.microsoft.com/office/drawing/2014/main" id="{B899172A-83EC-429C-94B1-D6F0463B822C}"/>
            </a:ext>
          </a:extLst>
        </xdr:cNvPr>
        <xdr:cNvSpPr/>
      </xdr:nvSpPr>
      <xdr:spPr>
        <a:xfrm>
          <a:off x="104267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76979</xdr:rowOff>
    </xdr:from>
    <xdr:ext cx="469744" cy="259045"/>
    <xdr:sp macro="" textlink="">
      <xdr:nvSpPr>
        <xdr:cNvPr id="130" name="【図書館】&#10;一人当たり面積該当値テキスト">
          <a:extLst>
            <a:ext uri="{FF2B5EF4-FFF2-40B4-BE49-F238E27FC236}">
              <a16:creationId xmlns:a16="http://schemas.microsoft.com/office/drawing/2014/main" id="{78E3AE6F-54BC-4C44-84F9-EE7D692600D9}"/>
            </a:ext>
          </a:extLst>
        </xdr:cNvPr>
        <xdr:cNvSpPr txBox="1"/>
      </xdr:nvSpPr>
      <xdr:spPr>
        <a:xfrm>
          <a:off x="10515600"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103124</xdr:rowOff>
    </xdr:from>
    <xdr:to>
      <xdr:col>50</xdr:col>
      <xdr:colOff>165100</xdr:colOff>
      <xdr:row>40</xdr:row>
      <xdr:rowOff>33274</xdr:rowOff>
    </xdr:to>
    <xdr:sp macro="" textlink="">
      <xdr:nvSpPr>
        <xdr:cNvPr id="131" name="楕円 130">
          <a:extLst>
            <a:ext uri="{FF2B5EF4-FFF2-40B4-BE49-F238E27FC236}">
              <a16:creationId xmlns:a16="http://schemas.microsoft.com/office/drawing/2014/main" id="{57C2CD82-A5C7-4EAC-B61F-06BDD5A2ED5D}"/>
            </a:ext>
          </a:extLst>
        </xdr:cNvPr>
        <xdr:cNvSpPr/>
      </xdr:nvSpPr>
      <xdr:spPr>
        <a:xfrm>
          <a:off x="9588500" y="678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149352</xdr:rowOff>
    </xdr:from>
    <xdr:to>
      <xdr:col>55</xdr:col>
      <xdr:colOff>0</xdr:colOff>
      <xdr:row>39</xdr:row>
      <xdr:rowOff>153924</xdr:rowOff>
    </xdr:to>
    <xdr:cxnSp macro="">
      <xdr:nvCxnSpPr>
        <xdr:cNvPr id="132" name="直線コネクタ 131">
          <a:extLst>
            <a:ext uri="{FF2B5EF4-FFF2-40B4-BE49-F238E27FC236}">
              <a16:creationId xmlns:a16="http://schemas.microsoft.com/office/drawing/2014/main" id="{EEDF686F-7744-4ECB-B331-5D9AA4CF83BB}"/>
            </a:ext>
          </a:extLst>
        </xdr:cNvPr>
        <xdr:cNvCxnSpPr/>
      </xdr:nvCxnSpPr>
      <xdr:spPr>
        <a:xfrm flipV="1">
          <a:off x="9639300" y="683590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109982</xdr:rowOff>
    </xdr:from>
    <xdr:to>
      <xdr:col>46</xdr:col>
      <xdr:colOff>38100</xdr:colOff>
      <xdr:row>40</xdr:row>
      <xdr:rowOff>40132</xdr:rowOff>
    </xdr:to>
    <xdr:sp macro="" textlink="">
      <xdr:nvSpPr>
        <xdr:cNvPr id="133" name="楕円 132">
          <a:extLst>
            <a:ext uri="{FF2B5EF4-FFF2-40B4-BE49-F238E27FC236}">
              <a16:creationId xmlns:a16="http://schemas.microsoft.com/office/drawing/2014/main" id="{37A10362-8676-4CAD-AF47-597E16193521}"/>
            </a:ext>
          </a:extLst>
        </xdr:cNvPr>
        <xdr:cNvSpPr/>
      </xdr:nvSpPr>
      <xdr:spPr>
        <a:xfrm>
          <a:off x="8699500" y="679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153924</xdr:rowOff>
    </xdr:from>
    <xdr:to>
      <xdr:col>50</xdr:col>
      <xdr:colOff>114300</xdr:colOff>
      <xdr:row>39</xdr:row>
      <xdr:rowOff>160782</xdr:rowOff>
    </xdr:to>
    <xdr:cxnSp macro="">
      <xdr:nvCxnSpPr>
        <xdr:cNvPr id="134" name="直線コネクタ 133">
          <a:extLst>
            <a:ext uri="{FF2B5EF4-FFF2-40B4-BE49-F238E27FC236}">
              <a16:creationId xmlns:a16="http://schemas.microsoft.com/office/drawing/2014/main" id="{3D4886A5-1F3B-4476-B66A-2D4D17A6DE6A}"/>
            </a:ext>
          </a:extLst>
        </xdr:cNvPr>
        <xdr:cNvCxnSpPr/>
      </xdr:nvCxnSpPr>
      <xdr:spPr>
        <a:xfrm flipV="1">
          <a:off x="8750300" y="684047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116840</xdr:rowOff>
    </xdr:from>
    <xdr:to>
      <xdr:col>41</xdr:col>
      <xdr:colOff>101600</xdr:colOff>
      <xdr:row>40</xdr:row>
      <xdr:rowOff>46990</xdr:rowOff>
    </xdr:to>
    <xdr:sp macro="" textlink="">
      <xdr:nvSpPr>
        <xdr:cNvPr id="135" name="楕円 134">
          <a:extLst>
            <a:ext uri="{FF2B5EF4-FFF2-40B4-BE49-F238E27FC236}">
              <a16:creationId xmlns:a16="http://schemas.microsoft.com/office/drawing/2014/main" id="{D1107538-4A8F-4560-A408-7A9681819774}"/>
            </a:ext>
          </a:extLst>
        </xdr:cNvPr>
        <xdr:cNvSpPr/>
      </xdr:nvSpPr>
      <xdr:spPr>
        <a:xfrm>
          <a:off x="7810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160782</xdr:rowOff>
    </xdr:from>
    <xdr:to>
      <xdr:col>45</xdr:col>
      <xdr:colOff>177800</xdr:colOff>
      <xdr:row>39</xdr:row>
      <xdr:rowOff>167640</xdr:rowOff>
    </xdr:to>
    <xdr:cxnSp macro="">
      <xdr:nvCxnSpPr>
        <xdr:cNvPr id="136" name="直線コネクタ 135">
          <a:extLst>
            <a:ext uri="{FF2B5EF4-FFF2-40B4-BE49-F238E27FC236}">
              <a16:creationId xmlns:a16="http://schemas.microsoft.com/office/drawing/2014/main" id="{3E51E90F-719D-4248-A2DD-E0C2465DFA84}"/>
            </a:ext>
          </a:extLst>
        </xdr:cNvPr>
        <xdr:cNvCxnSpPr/>
      </xdr:nvCxnSpPr>
      <xdr:spPr>
        <a:xfrm flipV="1">
          <a:off x="7861300" y="684733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37" name="楕円 136">
          <a:extLst>
            <a:ext uri="{FF2B5EF4-FFF2-40B4-BE49-F238E27FC236}">
              <a16:creationId xmlns:a16="http://schemas.microsoft.com/office/drawing/2014/main" id="{C97E5488-88E7-4C1B-AB71-0B2F46349F99}"/>
            </a:ext>
          </a:extLst>
        </xdr:cNvPr>
        <xdr:cNvSpPr/>
      </xdr:nvSpPr>
      <xdr:spPr>
        <a:xfrm>
          <a:off x="69215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167640</xdr:rowOff>
    </xdr:from>
    <xdr:to>
      <xdr:col>41</xdr:col>
      <xdr:colOff>50800</xdr:colOff>
      <xdr:row>40</xdr:row>
      <xdr:rowOff>5334</xdr:rowOff>
    </xdr:to>
    <xdr:cxnSp macro="">
      <xdr:nvCxnSpPr>
        <xdr:cNvPr id="138" name="直線コネクタ 137">
          <a:extLst>
            <a:ext uri="{FF2B5EF4-FFF2-40B4-BE49-F238E27FC236}">
              <a16:creationId xmlns:a16="http://schemas.microsoft.com/office/drawing/2014/main" id="{F5A42D9E-625B-4111-9623-271733CBAB8B}"/>
            </a:ext>
          </a:extLst>
        </xdr:cNvPr>
        <xdr:cNvCxnSpPr/>
      </xdr:nvCxnSpPr>
      <xdr:spPr>
        <a:xfrm flipV="1">
          <a:off x="6972300" y="685419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93235</xdr:rowOff>
    </xdr:from>
    <xdr:ext cx="469744" cy="259045"/>
    <xdr:sp macro="" textlink="">
      <xdr:nvSpPr>
        <xdr:cNvPr id="139" name="n_1aveValue【図書館】&#10;一人当たり面積">
          <a:extLst>
            <a:ext uri="{FF2B5EF4-FFF2-40B4-BE49-F238E27FC236}">
              <a16:creationId xmlns:a16="http://schemas.microsoft.com/office/drawing/2014/main" id="{5710D052-DAA5-4378-80D4-34232E29E33B}"/>
            </a:ext>
          </a:extLst>
        </xdr:cNvPr>
        <xdr:cNvSpPr txBox="1"/>
      </xdr:nvSpPr>
      <xdr:spPr>
        <a:xfrm>
          <a:off x="9391727" y="643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104665</xdr:rowOff>
    </xdr:from>
    <xdr:ext cx="469744" cy="259045"/>
    <xdr:sp macro="" textlink="">
      <xdr:nvSpPr>
        <xdr:cNvPr id="140" name="n_2aveValue【図書館】&#10;一人当たり面積">
          <a:extLst>
            <a:ext uri="{FF2B5EF4-FFF2-40B4-BE49-F238E27FC236}">
              <a16:creationId xmlns:a16="http://schemas.microsoft.com/office/drawing/2014/main" id="{49377725-D968-4C25-ADC1-1B15D74FB9A0}"/>
            </a:ext>
          </a:extLst>
        </xdr:cNvPr>
        <xdr:cNvSpPr txBox="1"/>
      </xdr:nvSpPr>
      <xdr:spPr>
        <a:xfrm>
          <a:off x="8515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113809</xdr:rowOff>
    </xdr:from>
    <xdr:ext cx="469744" cy="259045"/>
    <xdr:sp macro="" textlink="">
      <xdr:nvSpPr>
        <xdr:cNvPr id="141" name="n_3aveValue【図書館】&#10;一人当たり面積">
          <a:extLst>
            <a:ext uri="{FF2B5EF4-FFF2-40B4-BE49-F238E27FC236}">
              <a16:creationId xmlns:a16="http://schemas.microsoft.com/office/drawing/2014/main" id="{3E7A28DD-8B3D-4CA3-93E9-6D54A279CD8F}"/>
            </a:ext>
          </a:extLst>
        </xdr:cNvPr>
        <xdr:cNvSpPr txBox="1"/>
      </xdr:nvSpPr>
      <xdr:spPr>
        <a:xfrm>
          <a:off x="76264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42943</xdr:rowOff>
    </xdr:from>
    <xdr:ext cx="469744" cy="259045"/>
    <xdr:sp macro="" textlink="">
      <xdr:nvSpPr>
        <xdr:cNvPr id="142" name="n_4aveValue【図書館】&#10;一人当たり面積">
          <a:extLst>
            <a:ext uri="{FF2B5EF4-FFF2-40B4-BE49-F238E27FC236}">
              <a16:creationId xmlns:a16="http://schemas.microsoft.com/office/drawing/2014/main" id="{FA74F098-B440-407E-BDA8-C1CEF3D99462}"/>
            </a:ext>
          </a:extLst>
        </xdr:cNvPr>
        <xdr:cNvSpPr txBox="1"/>
      </xdr:nvSpPr>
      <xdr:spPr>
        <a:xfrm>
          <a:off x="6737427" y="63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24401</xdr:rowOff>
    </xdr:from>
    <xdr:ext cx="469744" cy="259045"/>
    <xdr:sp macro="" textlink="">
      <xdr:nvSpPr>
        <xdr:cNvPr id="143" name="n_1mainValue【図書館】&#10;一人当たり面積">
          <a:extLst>
            <a:ext uri="{FF2B5EF4-FFF2-40B4-BE49-F238E27FC236}">
              <a16:creationId xmlns:a16="http://schemas.microsoft.com/office/drawing/2014/main" id="{0C23B91B-A364-4245-9DEF-D951EDE285E0}"/>
            </a:ext>
          </a:extLst>
        </xdr:cNvPr>
        <xdr:cNvSpPr txBox="1"/>
      </xdr:nvSpPr>
      <xdr:spPr>
        <a:xfrm>
          <a:off x="9391727" y="688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31259</xdr:rowOff>
    </xdr:from>
    <xdr:ext cx="469744" cy="259045"/>
    <xdr:sp macro="" textlink="">
      <xdr:nvSpPr>
        <xdr:cNvPr id="144" name="n_2mainValue【図書館】&#10;一人当たり面積">
          <a:extLst>
            <a:ext uri="{FF2B5EF4-FFF2-40B4-BE49-F238E27FC236}">
              <a16:creationId xmlns:a16="http://schemas.microsoft.com/office/drawing/2014/main" id="{C4EC641C-B443-4B1C-A80C-1EFF1989BDF9}"/>
            </a:ext>
          </a:extLst>
        </xdr:cNvPr>
        <xdr:cNvSpPr txBox="1"/>
      </xdr:nvSpPr>
      <xdr:spPr>
        <a:xfrm>
          <a:off x="85154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38117</xdr:rowOff>
    </xdr:from>
    <xdr:ext cx="469744" cy="259045"/>
    <xdr:sp macro="" textlink="">
      <xdr:nvSpPr>
        <xdr:cNvPr id="145" name="n_3mainValue【図書館】&#10;一人当たり面積">
          <a:extLst>
            <a:ext uri="{FF2B5EF4-FFF2-40B4-BE49-F238E27FC236}">
              <a16:creationId xmlns:a16="http://schemas.microsoft.com/office/drawing/2014/main" id="{7717B8E4-0C02-4856-B67B-54ABD972B634}"/>
            </a:ext>
          </a:extLst>
        </xdr:cNvPr>
        <xdr:cNvSpPr txBox="1"/>
      </xdr:nvSpPr>
      <xdr:spPr>
        <a:xfrm>
          <a:off x="7626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47261</xdr:rowOff>
    </xdr:from>
    <xdr:ext cx="469744" cy="259045"/>
    <xdr:sp macro="" textlink="">
      <xdr:nvSpPr>
        <xdr:cNvPr id="146" name="n_4mainValue【図書館】&#10;一人当たり面積">
          <a:extLst>
            <a:ext uri="{FF2B5EF4-FFF2-40B4-BE49-F238E27FC236}">
              <a16:creationId xmlns:a16="http://schemas.microsoft.com/office/drawing/2014/main" id="{6E10F91D-1C5B-4C75-B8AA-9821EA219A65}"/>
            </a:ext>
          </a:extLst>
        </xdr:cNvPr>
        <xdr:cNvSpPr txBox="1"/>
      </xdr:nvSpPr>
      <xdr:spPr>
        <a:xfrm>
          <a:off x="6737427" y="690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BA278F7-C00F-4976-A220-6C913025DB9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429BF03-F809-4C0F-B89E-3496391C549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FFB4806-36F1-4258-B7A7-C48F2CCC8EC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85648B6-9D4D-4FFD-B330-D99E4C2F2C7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930ECE5-CC0E-46B4-8BA3-C198D725C7C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5D5BEEC-A684-4498-B79F-EBB6A8492FA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6DD351C-A2EC-46E3-AB14-0CA72D5B5AA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8944942-3651-4D63-AA78-FF669193F88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82DACCA-001D-41F2-88B3-FD9A5064355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E66F692-75A5-4EA5-A148-1D1C77F7922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3674CD8-4C18-4EBD-A107-FFA59D1AF37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2C3BAC93-B224-49EE-8D0E-D95D2B204CA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6B4E037-F3F8-486D-818C-5F5B86FA4B6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AFB71DD-09DD-4BBB-97F1-FD3FE160DB9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281292BB-8EE8-458E-A3BA-B16965C3B53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1FA5252-4EA6-40CD-9424-D9C5EB59E82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F0BF9F7-FB33-48AE-BCE6-5D038D5B7D5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632E548-4154-4DFB-A2C5-2315F42E220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39AE0C4-A9A7-4134-8431-FC007F7E154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312CFE50-2044-4922-9D94-14A482E5A15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A83CA8E5-4008-4D24-8F72-3E87B344645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025F22C-26F2-4719-840E-FD178FC9678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758F3473-04B1-429C-93AE-B276E8D2FAD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E55A4B47-8464-4B94-A9BC-40FFC0435AB7}"/>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91788FEA-E682-4ACA-9AD7-23C4AADC2898}"/>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F414F9E0-BC67-473D-9189-105A1F66BF1A}"/>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79A52262-0618-4354-A8B6-296C0B50B4A9}"/>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3A540FE5-A160-42D9-AFF8-9362C493B522}"/>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68844192-07B2-47CB-993D-ED7AA7A24C6B}"/>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9FDC59AF-87C4-4720-940F-6DB9B6B6EE06}"/>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177" name="フローチャート: 判断 176">
          <a:extLst>
            <a:ext uri="{FF2B5EF4-FFF2-40B4-BE49-F238E27FC236}">
              <a16:creationId xmlns:a16="http://schemas.microsoft.com/office/drawing/2014/main" id="{2F01FF98-D061-48B3-98D5-E183B02D0A09}"/>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178" name="フローチャート: 判断 177">
          <a:extLst>
            <a:ext uri="{FF2B5EF4-FFF2-40B4-BE49-F238E27FC236}">
              <a16:creationId xmlns:a16="http://schemas.microsoft.com/office/drawing/2014/main" id="{103108A8-7E50-481F-90DF-590715ECD200}"/>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179" name="フローチャート: 判断 178">
          <a:extLst>
            <a:ext uri="{FF2B5EF4-FFF2-40B4-BE49-F238E27FC236}">
              <a16:creationId xmlns:a16="http://schemas.microsoft.com/office/drawing/2014/main" id="{9A188FAD-AA82-4E86-B1C3-D8F7A431EBA6}"/>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72390</xdr:rowOff>
    </xdr:from>
    <xdr:to>
      <xdr:col>6</xdr:col>
      <xdr:colOff>38100</xdr:colOff>
      <xdr:row>61</xdr:row>
      <xdr:rowOff>2540</xdr:rowOff>
    </xdr:to>
    <xdr:sp macro="" textlink="">
      <xdr:nvSpPr>
        <xdr:cNvPr id="180" name="フローチャート: 判断 179">
          <a:extLst>
            <a:ext uri="{FF2B5EF4-FFF2-40B4-BE49-F238E27FC236}">
              <a16:creationId xmlns:a16="http://schemas.microsoft.com/office/drawing/2014/main" id="{C8BB9628-F84E-49EF-94D2-8D760C90DD7D}"/>
            </a:ext>
          </a:extLst>
        </xdr:cNvPr>
        <xdr:cNvSpPr/>
      </xdr:nvSpPr>
      <xdr:spPr>
        <a:xfrm>
          <a:off x="1079500" y="103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7B86042-442B-470B-BF2C-257ECB51926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83F9081-C1A4-4262-A220-E16D9449F40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B71F3C-F517-492B-99D3-84DE84E1CCB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0A7F5CD-D310-483F-B749-D9421299994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6FC2196-5714-44CE-A59E-56A5F0E555E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133350</xdr:rowOff>
    </xdr:from>
    <xdr:to>
      <xdr:col>24</xdr:col>
      <xdr:colOff>114300</xdr:colOff>
      <xdr:row>59</xdr:row>
      <xdr:rowOff>63500</xdr:rowOff>
    </xdr:to>
    <xdr:sp macro="" textlink="">
      <xdr:nvSpPr>
        <xdr:cNvPr id="186" name="楕円 185">
          <a:extLst>
            <a:ext uri="{FF2B5EF4-FFF2-40B4-BE49-F238E27FC236}">
              <a16:creationId xmlns:a16="http://schemas.microsoft.com/office/drawing/2014/main" id="{B8E50682-834B-401B-AB82-BFF2C37894DF}"/>
            </a:ext>
          </a:extLst>
        </xdr:cNvPr>
        <xdr:cNvSpPr/>
      </xdr:nvSpPr>
      <xdr:spPr>
        <a:xfrm>
          <a:off x="45847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156227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9C7BE5FA-BAD6-44B1-95EF-F3265F7CCC28}"/>
            </a:ext>
          </a:extLst>
        </xdr:cNvPr>
        <xdr:cNvSpPr txBox="1"/>
      </xdr:nvSpPr>
      <xdr:spPr>
        <a:xfrm>
          <a:off x="4673600" y="992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102870</xdr:rowOff>
    </xdr:from>
    <xdr:to>
      <xdr:col>20</xdr:col>
      <xdr:colOff>38100</xdr:colOff>
      <xdr:row>59</xdr:row>
      <xdr:rowOff>33020</xdr:rowOff>
    </xdr:to>
    <xdr:sp macro="" textlink="">
      <xdr:nvSpPr>
        <xdr:cNvPr id="188" name="楕円 187">
          <a:extLst>
            <a:ext uri="{FF2B5EF4-FFF2-40B4-BE49-F238E27FC236}">
              <a16:creationId xmlns:a16="http://schemas.microsoft.com/office/drawing/2014/main" id="{E5D913D0-EF59-4591-B2F9-70EBA3B1F2C6}"/>
            </a:ext>
          </a:extLst>
        </xdr:cNvPr>
        <xdr:cNvSpPr/>
      </xdr:nvSpPr>
      <xdr:spPr>
        <a:xfrm>
          <a:off x="3746500" y="1004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153670</xdr:rowOff>
    </xdr:from>
    <xdr:to>
      <xdr:col>24</xdr:col>
      <xdr:colOff>63500</xdr:colOff>
      <xdr:row>59</xdr:row>
      <xdr:rowOff>12700</xdr:rowOff>
    </xdr:to>
    <xdr:cxnSp macro="">
      <xdr:nvCxnSpPr>
        <xdr:cNvPr id="189" name="直線コネクタ 188">
          <a:extLst>
            <a:ext uri="{FF2B5EF4-FFF2-40B4-BE49-F238E27FC236}">
              <a16:creationId xmlns:a16="http://schemas.microsoft.com/office/drawing/2014/main" id="{E038ABCB-B62F-4096-A438-E58665F31B94}"/>
            </a:ext>
          </a:extLst>
        </xdr:cNvPr>
        <xdr:cNvCxnSpPr/>
      </xdr:nvCxnSpPr>
      <xdr:spPr>
        <a:xfrm>
          <a:off x="3797300" y="100977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39370</xdr:rowOff>
    </xdr:from>
    <xdr:to>
      <xdr:col>15</xdr:col>
      <xdr:colOff>101600</xdr:colOff>
      <xdr:row>61</xdr:row>
      <xdr:rowOff>140970</xdr:rowOff>
    </xdr:to>
    <xdr:sp macro="" textlink="">
      <xdr:nvSpPr>
        <xdr:cNvPr id="190" name="楕円 189">
          <a:extLst>
            <a:ext uri="{FF2B5EF4-FFF2-40B4-BE49-F238E27FC236}">
              <a16:creationId xmlns:a16="http://schemas.microsoft.com/office/drawing/2014/main" id="{AB34CA81-83A4-476D-90F0-9ADD675C9A12}"/>
            </a:ext>
          </a:extLst>
        </xdr:cNvPr>
        <xdr:cNvSpPr/>
      </xdr:nvSpPr>
      <xdr:spPr>
        <a:xfrm>
          <a:off x="2857500" y="1049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153670</xdr:rowOff>
    </xdr:from>
    <xdr:to>
      <xdr:col>19</xdr:col>
      <xdr:colOff>177800</xdr:colOff>
      <xdr:row>61</xdr:row>
      <xdr:rowOff>90170</xdr:rowOff>
    </xdr:to>
    <xdr:cxnSp macro="">
      <xdr:nvCxnSpPr>
        <xdr:cNvPr id="191" name="直線コネクタ 190">
          <a:extLst>
            <a:ext uri="{FF2B5EF4-FFF2-40B4-BE49-F238E27FC236}">
              <a16:creationId xmlns:a16="http://schemas.microsoft.com/office/drawing/2014/main" id="{4DB09012-89D6-42D8-835B-0859AB17F196}"/>
            </a:ext>
          </a:extLst>
        </xdr:cNvPr>
        <xdr:cNvCxnSpPr/>
      </xdr:nvCxnSpPr>
      <xdr:spPr>
        <a:xfrm flipV="1">
          <a:off x="2908300" y="10097770"/>
          <a:ext cx="889000" cy="45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118110</xdr:rowOff>
    </xdr:from>
    <xdr:to>
      <xdr:col>10</xdr:col>
      <xdr:colOff>165100</xdr:colOff>
      <xdr:row>62</xdr:row>
      <xdr:rowOff>48260</xdr:rowOff>
    </xdr:to>
    <xdr:sp macro="" textlink="">
      <xdr:nvSpPr>
        <xdr:cNvPr id="192" name="楕円 191">
          <a:extLst>
            <a:ext uri="{FF2B5EF4-FFF2-40B4-BE49-F238E27FC236}">
              <a16:creationId xmlns:a16="http://schemas.microsoft.com/office/drawing/2014/main" id="{696EDBD6-341E-4178-9EFF-199D4B1E333E}"/>
            </a:ext>
          </a:extLst>
        </xdr:cNvPr>
        <xdr:cNvSpPr/>
      </xdr:nvSpPr>
      <xdr:spPr>
        <a:xfrm>
          <a:off x="1968500" y="105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90170</xdr:rowOff>
    </xdr:from>
    <xdr:to>
      <xdr:col>15</xdr:col>
      <xdr:colOff>50800</xdr:colOff>
      <xdr:row>61</xdr:row>
      <xdr:rowOff>168910</xdr:rowOff>
    </xdr:to>
    <xdr:cxnSp macro="">
      <xdr:nvCxnSpPr>
        <xdr:cNvPr id="193" name="直線コネクタ 192">
          <a:extLst>
            <a:ext uri="{FF2B5EF4-FFF2-40B4-BE49-F238E27FC236}">
              <a16:creationId xmlns:a16="http://schemas.microsoft.com/office/drawing/2014/main" id="{334B28EB-6FCD-4F1A-B9BE-2FF250B18742}"/>
            </a:ext>
          </a:extLst>
        </xdr:cNvPr>
        <xdr:cNvCxnSpPr/>
      </xdr:nvCxnSpPr>
      <xdr:spPr>
        <a:xfrm flipV="1">
          <a:off x="2019300" y="10548620"/>
          <a:ext cx="8890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105410</xdr:rowOff>
    </xdr:from>
    <xdr:to>
      <xdr:col>6</xdr:col>
      <xdr:colOff>38100</xdr:colOff>
      <xdr:row>62</xdr:row>
      <xdr:rowOff>35560</xdr:rowOff>
    </xdr:to>
    <xdr:sp macro="" textlink="">
      <xdr:nvSpPr>
        <xdr:cNvPr id="194" name="楕円 193">
          <a:extLst>
            <a:ext uri="{FF2B5EF4-FFF2-40B4-BE49-F238E27FC236}">
              <a16:creationId xmlns:a16="http://schemas.microsoft.com/office/drawing/2014/main" id="{CE0F85EB-F886-4679-B76E-CF7D0AA16BB5}"/>
            </a:ext>
          </a:extLst>
        </xdr:cNvPr>
        <xdr:cNvSpPr/>
      </xdr:nvSpPr>
      <xdr:spPr>
        <a:xfrm>
          <a:off x="1079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156210</xdr:rowOff>
    </xdr:from>
    <xdr:to>
      <xdr:col>10</xdr:col>
      <xdr:colOff>114300</xdr:colOff>
      <xdr:row>61</xdr:row>
      <xdr:rowOff>168910</xdr:rowOff>
    </xdr:to>
    <xdr:cxnSp macro="">
      <xdr:nvCxnSpPr>
        <xdr:cNvPr id="195" name="直線コネクタ 194">
          <a:extLst>
            <a:ext uri="{FF2B5EF4-FFF2-40B4-BE49-F238E27FC236}">
              <a16:creationId xmlns:a16="http://schemas.microsoft.com/office/drawing/2014/main" id="{D1B80239-9A06-4734-A4D5-EB7F05ED0AC2}"/>
            </a:ext>
          </a:extLst>
        </xdr:cNvPr>
        <xdr:cNvCxnSpPr/>
      </xdr:nvCxnSpPr>
      <xdr:spPr>
        <a:xfrm>
          <a:off x="1130300" y="1061466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148607</xdr:rowOff>
    </xdr:from>
    <xdr:ext cx="405111" cy="259045"/>
    <xdr:sp macro="" textlink="">
      <xdr:nvSpPr>
        <xdr:cNvPr id="196" name="n_1aveValue【体育館・プール】&#10;有形固定資産減価償却率">
          <a:extLst>
            <a:ext uri="{FF2B5EF4-FFF2-40B4-BE49-F238E27FC236}">
              <a16:creationId xmlns:a16="http://schemas.microsoft.com/office/drawing/2014/main" id="{D9CBC53A-981C-4292-8E0D-5853F911AE14}"/>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197" name="n_2aveValue【体育館・プール】&#10;有形固定資産減価償却率">
          <a:extLst>
            <a:ext uri="{FF2B5EF4-FFF2-40B4-BE49-F238E27FC236}">
              <a16:creationId xmlns:a16="http://schemas.microsoft.com/office/drawing/2014/main" id="{5A54EC3C-38F8-49E7-990D-53A045C42C84}"/>
            </a:ext>
          </a:extLst>
        </xdr:cNvPr>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98" name="n_3aveValue【体育館・プール】&#10;有形固定資産減価償却率">
          <a:extLst>
            <a:ext uri="{FF2B5EF4-FFF2-40B4-BE49-F238E27FC236}">
              <a16:creationId xmlns:a16="http://schemas.microsoft.com/office/drawing/2014/main" id="{F02F1311-420A-4D6D-BD18-98D96FF6C9BC}"/>
            </a:ext>
          </a:extLst>
        </xdr:cNvPr>
        <xdr:cNvSpPr txBox="1"/>
      </xdr:nvSpPr>
      <xdr:spPr>
        <a:xfrm>
          <a:off x="1816744" y="1004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19067</xdr:rowOff>
    </xdr:from>
    <xdr:ext cx="405111" cy="259045"/>
    <xdr:sp macro="" textlink="">
      <xdr:nvSpPr>
        <xdr:cNvPr id="199" name="n_4aveValue【体育館・プール】&#10;有形固定資産減価償却率">
          <a:extLst>
            <a:ext uri="{FF2B5EF4-FFF2-40B4-BE49-F238E27FC236}">
              <a16:creationId xmlns:a16="http://schemas.microsoft.com/office/drawing/2014/main" id="{5044B669-DE09-4B66-94C1-4A3F97B8E722}"/>
            </a:ext>
          </a:extLst>
        </xdr:cNvPr>
        <xdr:cNvSpPr txBox="1"/>
      </xdr:nvSpPr>
      <xdr:spPr>
        <a:xfrm>
          <a:off x="9277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49547</xdr:rowOff>
    </xdr:from>
    <xdr:ext cx="405111" cy="259045"/>
    <xdr:sp macro="" textlink="">
      <xdr:nvSpPr>
        <xdr:cNvPr id="200" name="n_1mainValue【体育館・プール】&#10;有形固定資産減価償却率">
          <a:extLst>
            <a:ext uri="{FF2B5EF4-FFF2-40B4-BE49-F238E27FC236}">
              <a16:creationId xmlns:a16="http://schemas.microsoft.com/office/drawing/2014/main" id="{6001B928-CE37-4D60-B1DB-29104BBBDDBF}"/>
            </a:ext>
          </a:extLst>
        </xdr:cNvPr>
        <xdr:cNvSpPr txBox="1"/>
      </xdr:nvSpPr>
      <xdr:spPr>
        <a:xfrm>
          <a:off x="3582044" y="982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132097</xdr:rowOff>
    </xdr:from>
    <xdr:ext cx="405111" cy="259045"/>
    <xdr:sp macro="" textlink="">
      <xdr:nvSpPr>
        <xdr:cNvPr id="201" name="n_2mainValue【体育館・プール】&#10;有形固定資産減価償却率">
          <a:extLst>
            <a:ext uri="{FF2B5EF4-FFF2-40B4-BE49-F238E27FC236}">
              <a16:creationId xmlns:a16="http://schemas.microsoft.com/office/drawing/2014/main" id="{F83286B5-CF6F-4181-9596-8B5E73398CB7}"/>
            </a:ext>
          </a:extLst>
        </xdr:cNvPr>
        <xdr:cNvSpPr txBox="1"/>
      </xdr:nvSpPr>
      <xdr:spPr>
        <a:xfrm>
          <a:off x="2705744" y="10590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39387</xdr:rowOff>
    </xdr:from>
    <xdr:ext cx="405111" cy="259045"/>
    <xdr:sp macro="" textlink="">
      <xdr:nvSpPr>
        <xdr:cNvPr id="202" name="n_3mainValue【体育館・プール】&#10;有形固定資産減価償却率">
          <a:extLst>
            <a:ext uri="{FF2B5EF4-FFF2-40B4-BE49-F238E27FC236}">
              <a16:creationId xmlns:a16="http://schemas.microsoft.com/office/drawing/2014/main" id="{0DA255BE-688A-45F1-9195-53065289EE1F}"/>
            </a:ext>
          </a:extLst>
        </xdr:cNvPr>
        <xdr:cNvSpPr txBox="1"/>
      </xdr:nvSpPr>
      <xdr:spPr>
        <a:xfrm>
          <a:off x="1816744" y="1066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26687</xdr:rowOff>
    </xdr:from>
    <xdr:ext cx="405111" cy="259045"/>
    <xdr:sp macro="" textlink="">
      <xdr:nvSpPr>
        <xdr:cNvPr id="203" name="n_4mainValue【体育館・プール】&#10;有形固定資産減価償却率">
          <a:extLst>
            <a:ext uri="{FF2B5EF4-FFF2-40B4-BE49-F238E27FC236}">
              <a16:creationId xmlns:a16="http://schemas.microsoft.com/office/drawing/2014/main" id="{364DC7FC-9589-42C9-AE55-72054B1A1CA9}"/>
            </a:ext>
          </a:extLst>
        </xdr:cNvPr>
        <xdr:cNvSpPr txBox="1"/>
      </xdr:nvSpPr>
      <xdr:spPr>
        <a:xfrm>
          <a:off x="9277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C97A0B2-F0CC-426F-907E-EF0CFC6D3C8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76F84C9E-E049-4A36-9676-4EA4EB9B7F6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BECDED95-C1C6-48CE-B051-FD5F91843BC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93A676AC-08CD-43AE-80FD-4A961E08F2C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AA20E92-C233-4185-BD4B-88EEFD2B892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74DBB06D-BBC8-4054-BFDC-CDF84F303A5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B81BC1F-A5F6-489C-84CF-0D902E6944B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46563F1B-4369-42EB-87B4-DDDB6DA97DF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548185AC-1277-4665-9238-2003CD8D5F1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3F16C46-CA6F-443E-BA89-265BCC4B901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BD0547CB-1CF2-4F64-AFB2-F36C81B7DCA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6D8B411C-E470-4D28-ABC8-50A910B009A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77ED9036-3669-4FF3-9D04-65CDDF11F82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BF696346-9788-4882-842C-21A94902BB6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3C2BBD32-E1BA-4221-BD34-D466B6C7C5D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1FBC87CC-BCFE-41CD-BD8C-8E761CD09C9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1312EACA-95CF-45E6-B38D-D84E45411ED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00F0A83C-71C2-4F60-B49A-94B76B6B6D4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47A08C92-3C4F-4C5F-A290-A2919623C06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0C8AE31E-3D90-4CDF-A34F-7D68FAE066A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20F01E71-3BAA-46D6-944B-E98CF859715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6C6D3ACF-1A0B-4678-8C71-13250224B9C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A94D88F3-F70C-4AD2-9926-0F97340DD3F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227" name="直線コネクタ 226">
          <a:extLst>
            <a:ext uri="{FF2B5EF4-FFF2-40B4-BE49-F238E27FC236}">
              <a16:creationId xmlns:a16="http://schemas.microsoft.com/office/drawing/2014/main" id="{BFB37F8F-15F8-477E-B93C-640CAEC39E02}"/>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228" name="【体育館・プール】&#10;一人当たり面積最小値テキスト">
          <a:extLst>
            <a:ext uri="{FF2B5EF4-FFF2-40B4-BE49-F238E27FC236}">
              <a16:creationId xmlns:a16="http://schemas.microsoft.com/office/drawing/2014/main" id="{76D4BFD0-EEBF-4B88-99AD-682456144075}"/>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229" name="直線コネクタ 228">
          <a:extLst>
            <a:ext uri="{FF2B5EF4-FFF2-40B4-BE49-F238E27FC236}">
              <a16:creationId xmlns:a16="http://schemas.microsoft.com/office/drawing/2014/main" id="{5F984258-52C1-423C-B38E-17CBB34B6765}"/>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230" name="【体育館・プール】&#10;一人当たり面積最大値テキスト">
          <a:extLst>
            <a:ext uri="{FF2B5EF4-FFF2-40B4-BE49-F238E27FC236}">
              <a16:creationId xmlns:a16="http://schemas.microsoft.com/office/drawing/2014/main" id="{A7EE278C-4DA6-46DE-BB62-CC97D6B7CDCE}"/>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231" name="直線コネクタ 230">
          <a:extLst>
            <a:ext uri="{FF2B5EF4-FFF2-40B4-BE49-F238E27FC236}">
              <a16:creationId xmlns:a16="http://schemas.microsoft.com/office/drawing/2014/main" id="{57E8AC95-D951-45A7-8705-A41DAED99956}"/>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232" name="【体育館・プール】&#10;一人当たり面積平均値テキスト">
          <a:extLst>
            <a:ext uri="{FF2B5EF4-FFF2-40B4-BE49-F238E27FC236}">
              <a16:creationId xmlns:a16="http://schemas.microsoft.com/office/drawing/2014/main" id="{0C3B59B8-9E13-4892-81C6-0366236EBCF5}"/>
            </a:ext>
          </a:extLst>
        </xdr:cNvPr>
        <xdr:cNvSpPr txBox="1"/>
      </xdr:nvSpPr>
      <xdr:spPr>
        <a:xfrm>
          <a:off x="10515600" y="1043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233" name="フローチャート: 判断 232">
          <a:extLst>
            <a:ext uri="{FF2B5EF4-FFF2-40B4-BE49-F238E27FC236}">
              <a16:creationId xmlns:a16="http://schemas.microsoft.com/office/drawing/2014/main" id="{FC8D9991-B5EC-49F4-823A-AE68EE5B8D26}"/>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234" name="フローチャート: 判断 233">
          <a:extLst>
            <a:ext uri="{FF2B5EF4-FFF2-40B4-BE49-F238E27FC236}">
              <a16:creationId xmlns:a16="http://schemas.microsoft.com/office/drawing/2014/main" id="{B1679D69-1B66-46E6-A539-D15DF2B941C8}"/>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235" name="フローチャート: 判断 234">
          <a:extLst>
            <a:ext uri="{FF2B5EF4-FFF2-40B4-BE49-F238E27FC236}">
              <a16:creationId xmlns:a16="http://schemas.microsoft.com/office/drawing/2014/main" id="{FBD43766-BC5E-4322-A5A8-1F1C53386C75}"/>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236" name="フローチャート: 判断 235">
          <a:extLst>
            <a:ext uri="{FF2B5EF4-FFF2-40B4-BE49-F238E27FC236}">
              <a16:creationId xmlns:a16="http://schemas.microsoft.com/office/drawing/2014/main" id="{0D9246D2-DF50-439D-A9D7-0D2D164917F4}"/>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156464</xdr:rowOff>
    </xdr:from>
    <xdr:to>
      <xdr:col>36</xdr:col>
      <xdr:colOff>165100</xdr:colOff>
      <xdr:row>62</xdr:row>
      <xdr:rowOff>86614</xdr:rowOff>
    </xdr:to>
    <xdr:sp macro="" textlink="">
      <xdr:nvSpPr>
        <xdr:cNvPr id="237" name="フローチャート: 判断 236">
          <a:extLst>
            <a:ext uri="{FF2B5EF4-FFF2-40B4-BE49-F238E27FC236}">
              <a16:creationId xmlns:a16="http://schemas.microsoft.com/office/drawing/2014/main" id="{EAD705ED-BFD0-4D31-9AC9-AED8E0BAD890}"/>
            </a:ext>
          </a:extLst>
        </xdr:cNvPr>
        <xdr:cNvSpPr/>
      </xdr:nvSpPr>
      <xdr:spPr>
        <a:xfrm>
          <a:off x="6921500" y="1061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D980B73-CB26-4D74-A6D6-E72F84026D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E0E72F3-5E6E-44EF-829D-28C075AF91E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400568-4045-4835-8C8B-2BC66BA6B13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FD75A28-2D9B-4940-890C-DA482D17781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350A61E-C6CD-4CD1-8579-E4890BBEFA5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74168</xdr:rowOff>
    </xdr:from>
    <xdr:to>
      <xdr:col>55</xdr:col>
      <xdr:colOff>50800</xdr:colOff>
      <xdr:row>64</xdr:row>
      <xdr:rowOff>4318</xdr:rowOff>
    </xdr:to>
    <xdr:sp macro="" textlink="">
      <xdr:nvSpPr>
        <xdr:cNvPr id="243" name="楕円 242">
          <a:extLst>
            <a:ext uri="{FF2B5EF4-FFF2-40B4-BE49-F238E27FC236}">
              <a16:creationId xmlns:a16="http://schemas.microsoft.com/office/drawing/2014/main" id="{4F2ECBF7-27C4-433A-BF5F-80D2B087389D}"/>
            </a:ext>
          </a:extLst>
        </xdr:cNvPr>
        <xdr:cNvSpPr/>
      </xdr:nvSpPr>
      <xdr:spPr>
        <a:xfrm>
          <a:off x="10426700" y="1087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160545</xdr:rowOff>
    </xdr:from>
    <xdr:ext cx="469744" cy="259045"/>
    <xdr:sp macro="" textlink="">
      <xdr:nvSpPr>
        <xdr:cNvPr id="244" name="【体育館・プール】&#10;一人当たり面積該当値テキスト">
          <a:extLst>
            <a:ext uri="{FF2B5EF4-FFF2-40B4-BE49-F238E27FC236}">
              <a16:creationId xmlns:a16="http://schemas.microsoft.com/office/drawing/2014/main" id="{A2F9E485-89E3-44C0-9407-B4D560958020}"/>
            </a:ext>
          </a:extLst>
        </xdr:cNvPr>
        <xdr:cNvSpPr txBox="1"/>
      </xdr:nvSpPr>
      <xdr:spPr>
        <a:xfrm>
          <a:off x="10515600" y="10790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76454</xdr:rowOff>
    </xdr:from>
    <xdr:to>
      <xdr:col>50</xdr:col>
      <xdr:colOff>165100</xdr:colOff>
      <xdr:row>64</xdr:row>
      <xdr:rowOff>6604</xdr:rowOff>
    </xdr:to>
    <xdr:sp macro="" textlink="">
      <xdr:nvSpPr>
        <xdr:cNvPr id="245" name="楕円 244">
          <a:extLst>
            <a:ext uri="{FF2B5EF4-FFF2-40B4-BE49-F238E27FC236}">
              <a16:creationId xmlns:a16="http://schemas.microsoft.com/office/drawing/2014/main" id="{F04CCCE0-A511-4C63-A25D-C7427A634B78}"/>
            </a:ext>
          </a:extLst>
        </xdr:cNvPr>
        <xdr:cNvSpPr/>
      </xdr:nvSpPr>
      <xdr:spPr>
        <a:xfrm>
          <a:off x="9588500" y="1087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124968</xdr:rowOff>
    </xdr:from>
    <xdr:to>
      <xdr:col>55</xdr:col>
      <xdr:colOff>0</xdr:colOff>
      <xdr:row>63</xdr:row>
      <xdr:rowOff>127254</xdr:rowOff>
    </xdr:to>
    <xdr:cxnSp macro="">
      <xdr:nvCxnSpPr>
        <xdr:cNvPr id="246" name="直線コネクタ 245">
          <a:extLst>
            <a:ext uri="{FF2B5EF4-FFF2-40B4-BE49-F238E27FC236}">
              <a16:creationId xmlns:a16="http://schemas.microsoft.com/office/drawing/2014/main" id="{CB64268A-23B5-489B-B4AC-80497EACF5B3}"/>
            </a:ext>
          </a:extLst>
        </xdr:cNvPr>
        <xdr:cNvCxnSpPr/>
      </xdr:nvCxnSpPr>
      <xdr:spPr>
        <a:xfrm flipV="1">
          <a:off x="9639300" y="1092631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78740</xdr:rowOff>
    </xdr:from>
    <xdr:to>
      <xdr:col>46</xdr:col>
      <xdr:colOff>38100</xdr:colOff>
      <xdr:row>64</xdr:row>
      <xdr:rowOff>8890</xdr:rowOff>
    </xdr:to>
    <xdr:sp macro="" textlink="">
      <xdr:nvSpPr>
        <xdr:cNvPr id="247" name="楕円 246">
          <a:extLst>
            <a:ext uri="{FF2B5EF4-FFF2-40B4-BE49-F238E27FC236}">
              <a16:creationId xmlns:a16="http://schemas.microsoft.com/office/drawing/2014/main" id="{A32BB6CE-4048-44CD-9984-009B952A8014}"/>
            </a:ext>
          </a:extLst>
        </xdr:cNvPr>
        <xdr:cNvSpPr/>
      </xdr:nvSpPr>
      <xdr:spPr>
        <a:xfrm>
          <a:off x="86995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127254</xdr:rowOff>
    </xdr:from>
    <xdr:to>
      <xdr:col>50</xdr:col>
      <xdr:colOff>114300</xdr:colOff>
      <xdr:row>63</xdr:row>
      <xdr:rowOff>129540</xdr:rowOff>
    </xdr:to>
    <xdr:cxnSp macro="">
      <xdr:nvCxnSpPr>
        <xdr:cNvPr id="248" name="直線コネクタ 247">
          <a:extLst>
            <a:ext uri="{FF2B5EF4-FFF2-40B4-BE49-F238E27FC236}">
              <a16:creationId xmlns:a16="http://schemas.microsoft.com/office/drawing/2014/main" id="{8BFEE236-8DC0-43FB-88BD-2BBDBCD25340}"/>
            </a:ext>
          </a:extLst>
        </xdr:cNvPr>
        <xdr:cNvCxnSpPr/>
      </xdr:nvCxnSpPr>
      <xdr:spPr>
        <a:xfrm flipV="1">
          <a:off x="8750300" y="1092860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81788</xdr:rowOff>
    </xdr:from>
    <xdr:to>
      <xdr:col>41</xdr:col>
      <xdr:colOff>101600</xdr:colOff>
      <xdr:row>64</xdr:row>
      <xdr:rowOff>11938</xdr:rowOff>
    </xdr:to>
    <xdr:sp macro="" textlink="">
      <xdr:nvSpPr>
        <xdr:cNvPr id="249" name="楕円 248">
          <a:extLst>
            <a:ext uri="{FF2B5EF4-FFF2-40B4-BE49-F238E27FC236}">
              <a16:creationId xmlns:a16="http://schemas.microsoft.com/office/drawing/2014/main" id="{3F5E44DE-4C81-4FE0-8A14-1A25105EDD2F}"/>
            </a:ext>
          </a:extLst>
        </xdr:cNvPr>
        <xdr:cNvSpPr/>
      </xdr:nvSpPr>
      <xdr:spPr>
        <a:xfrm>
          <a:off x="7810500" y="1088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129540</xdr:rowOff>
    </xdr:from>
    <xdr:to>
      <xdr:col>45</xdr:col>
      <xdr:colOff>177800</xdr:colOff>
      <xdr:row>63</xdr:row>
      <xdr:rowOff>132588</xdr:rowOff>
    </xdr:to>
    <xdr:cxnSp macro="">
      <xdr:nvCxnSpPr>
        <xdr:cNvPr id="250" name="直線コネクタ 249">
          <a:extLst>
            <a:ext uri="{FF2B5EF4-FFF2-40B4-BE49-F238E27FC236}">
              <a16:creationId xmlns:a16="http://schemas.microsoft.com/office/drawing/2014/main" id="{4EEBBE0E-58B4-457C-9510-FD4AACADE3D9}"/>
            </a:ext>
          </a:extLst>
        </xdr:cNvPr>
        <xdr:cNvCxnSpPr/>
      </xdr:nvCxnSpPr>
      <xdr:spPr>
        <a:xfrm flipV="1">
          <a:off x="7861300" y="1093089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84836</xdr:rowOff>
    </xdr:from>
    <xdr:to>
      <xdr:col>36</xdr:col>
      <xdr:colOff>165100</xdr:colOff>
      <xdr:row>64</xdr:row>
      <xdr:rowOff>14986</xdr:rowOff>
    </xdr:to>
    <xdr:sp macro="" textlink="">
      <xdr:nvSpPr>
        <xdr:cNvPr id="251" name="楕円 250">
          <a:extLst>
            <a:ext uri="{FF2B5EF4-FFF2-40B4-BE49-F238E27FC236}">
              <a16:creationId xmlns:a16="http://schemas.microsoft.com/office/drawing/2014/main" id="{D416A9BD-CD48-46CA-AEAD-43F0FB23AD0F}"/>
            </a:ext>
          </a:extLst>
        </xdr:cNvPr>
        <xdr:cNvSpPr/>
      </xdr:nvSpPr>
      <xdr:spPr>
        <a:xfrm>
          <a:off x="6921500" y="108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132588</xdr:rowOff>
    </xdr:from>
    <xdr:to>
      <xdr:col>41</xdr:col>
      <xdr:colOff>50800</xdr:colOff>
      <xdr:row>63</xdr:row>
      <xdr:rowOff>135636</xdr:rowOff>
    </xdr:to>
    <xdr:cxnSp macro="">
      <xdr:nvCxnSpPr>
        <xdr:cNvPr id="252" name="直線コネクタ 251">
          <a:extLst>
            <a:ext uri="{FF2B5EF4-FFF2-40B4-BE49-F238E27FC236}">
              <a16:creationId xmlns:a16="http://schemas.microsoft.com/office/drawing/2014/main" id="{AA6DDA80-CFDE-454B-9A13-BB9FB3CDAD8C}"/>
            </a:ext>
          </a:extLst>
        </xdr:cNvPr>
        <xdr:cNvCxnSpPr/>
      </xdr:nvCxnSpPr>
      <xdr:spPr>
        <a:xfrm flipV="1">
          <a:off x="6972300" y="1093393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253" name="n_1aveValue【体育館・プール】&#10;一人当たり面積">
          <a:extLst>
            <a:ext uri="{FF2B5EF4-FFF2-40B4-BE49-F238E27FC236}">
              <a16:creationId xmlns:a16="http://schemas.microsoft.com/office/drawing/2014/main" id="{E375FB87-DE83-40DC-832D-49B8370FE643}"/>
            </a:ext>
          </a:extLst>
        </xdr:cNvPr>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99331</xdr:rowOff>
    </xdr:from>
    <xdr:ext cx="469744" cy="259045"/>
    <xdr:sp macro="" textlink="">
      <xdr:nvSpPr>
        <xdr:cNvPr id="254" name="n_2aveValue【体育館・プール】&#10;一人当たり面積">
          <a:extLst>
            <a:ext uri="{FF2B5EF4-FFF2-40B4-BE49-F238E27FC236}">
              <a16:creationId xmlns:a16="http://schemas.microsoft.com/office/drawing/2014/main" id="{8F137871-1017-41D8-9AD1-6C2031689FEA}"/>
            </a:ext>
          </a:extLst>
        </xdr:cNvPr>
        <xdr:cNvSpPr txBox="1"/>
      </xdr:nvSpPr>
      <xdr:spPr>
        <a:xfrm>
          <a:off x="8515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127144</xdr:rowOff>
    </xdr:from>
    <xdr:ext cx="469744" cy="259045"/>
    <xdr:sp macro="" textlink="">
      <xdr:nvSpPr>
        <xdr:cNvPr id="255" name="n_3aveValue【体育館・プール】&#10;一人当たり面積">
          <a:extLst>
            <a:ext uri="{FF2B5EF4-FFF2-40B4-BE49-F238E27FC236}">
              <a16:creationId xmlns:a16="http://schemas.microsoft.com/office/drawing/2014/main" id="{C66B1C1D-30BA-416D-A64A-C850DF37FD04}"/>
            </a:ext>
          </a:extLst>
        </xdr:cNvPr>
        <xdr:cNvSpPr txBox="1"/>
      </xdr:nvSpPr>
      <xdr:spPr>
        <a:xfrm>
          <a:off x="7626427" y="1041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103141</xdr:rowOff>
    </xdr:from>
    <xdr:ext cx="469744" cy="259045"/>
    <xdr:sp macro="" textlink="">
      <xdr:nvSpPr>
        <xdr:cNvPr id="256" name="n_4aveValue【体育館・プール】&#10;一人当たり面積">
          <a:extLst>
            <a:ext uri="{FF2B5EF4-FFF2-40B4-BE49-F238E27FC236}">
              <a16:creationId xmlns:a16="http://schemas.microsoft.com/office/drawing/2014/main" id="{9C589168-3B88-40C1-8597-5AF73F7859C4}"/>
            </a:ext>
          </a:extLst>
        </xdr:cNvPr>
        <xdr:cNvSpPr txBox="1"/>
      </xdr:nvSpPr>
      <xdr:spPr>
        <a:xfrm>
          <a:off x="6737427" y="1039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169181</xdr:rowOff>
    </xdr:from>
    <xdr:ext cx="469744" cy="259045"/>
    <xdr:sp macro="" textlink="">
      <xdr:nvSpPr>
        <xdr:cNvPr id="257" name="n_1mainValue【体育館・プール】&#10;一人当たり面積">
          <a:extLst>
            <a:ext uri="{FF2B5EF4-FFF2-40B4-BE49-F238E27FC236}">
              <a16:creationId xmlns:a16="http://schemas.microsoft.com/office/drawing/2014/main" id="{0449DD0A-A704-466D-B032-3BAFC30215BF}"/>
            </a:ext>
          </a:extLst>
        </xdr:cNvPr>
        <xdr:cNvSpPr txBox="1"/>
      </xdr:nvSpPr>
      <xdr:spPr>
        <a:xfrm>
          <a:off x="9391727" y="1097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17</xdr:rowOff>
    </xdr:from>
    <xdr:ext cx="469744" cy="259045"/>
    <xdr:sp macro="" textlink="">
      <xdr:nvSpPr>
        <xdr:cNvPr id="258" name="n_2mainValue【体育館・プール】&#10;一人当たり面積">
          <a:extLst>
            <a:ext uri="{FF2B5EF4-FFF2-40B4-BE49-F238E27FC236}">
              <a16:creationId xmlns:a16="http://schemas.microsoft.com/office/drawing/2014/main" id="{6530C082-B22E-4E47-B16A-00B3B4472D6D}"/>
            </a:ext>
          </a:extLst>
        </xdr:cNvPr>
        <xdr:cNvSpPr txBox="1"/>
      </xdr:nvSpPr>
      <xdr:spPr>
        <a:xfrm>
          <a:off x="8515427" y="1097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3065</xdr:rowOff>
    </xdr:from>
    <xdr:ext cx="469744" cy="259045"/>
    <xdr:sp macro="" textlink="">
      <xdr:nvSpPr>
        <xdr:cNvPr id="259" name="n_3mainValue【体育館・プール】&#10;一人当たり面積">
          <a:extLst>
            <a:ext uri="{FF2B5EF4-FFF2-40B4-BE49-F238E27FC236}">
              <a16:creationId xmlns:a16="http://schemas.microsoft.com/office/drawing/2014/main" id="{D2687186-91F0-499C-B9AE-7B9DF0A291B2}"/>
            </a:ext>
          </a:extLst>
        </xdr:cNvPr>
        <xdr:cNvSpPr txBox="1"/>
      </xdr:nvSpPr>
      <xdr:spPr>
        <a:xfrm>
          <a:off x="7626427" y="1097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6113</xdr:rowOff>
    </xdr:from>
    <xdr:ext cx="469744" cy="259045"/>
    <xdr:sp macro="" textlink="">
      <xdr:nvSpPr>
        <xdr:cNvPr id="260" name="n_4mainValue【体育館・プール】&#10;一人当たり面積">
          <a:extLst>
            <a:ext uri="{FF2B5EF4-FFF2-40B4-BE49-F238E27FC236}">
              <a16:creationId xmlns:a16="http://schemas.microsoft.com/office/drawing/2014/main" id="{BF91A199-2212-4DCE-A707-21BB2A42E99B}"/>
            </a:ext>
          </a:extLst>
        </xdr:cNvPr>
        <xdr:cNvSpPr txBox="1"/>
      </xdr:nvSpPr>
      <xdr:spPr>
        <a:xfrm>
          <a:off x="6737427" y="1097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F0893E94-8E54-4CCB-8133-415E1EF573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20712F7A-82F4-45C6-AF53-9DAA2F7C204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82C30D20-1327-4D95-9F0A-1B932A2D686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27827659-3C8D-43BD-99E3-F4140ED82A1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44EFA94C-3C0F-47C2-BF70-8BAC6E87438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D8039014-0FF2-49EF-B7AD-F1870F6776E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071B0B4-5892-458F-88FC-9AB776C1300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9F28C2EC-A634-4FFB-8EB7-2C6910982CB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5CA6B8-1C53-448C-A73B-ACF73CDE1BD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0E21388-6C5A-42C5-8DCA-5140F194E26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5EF3E094-E2A1-4228-A616-53DD17580A2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77469396-0B9C-4E92-8D7B-AE7C228AE3B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BDA9EB3F-C31F-4774-AAAF-827F9AAD442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4A9272AC-EA92-4F3A-8725-87883E25DD5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062649EF-A670-42DB-B6FC-5A593A9A813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3646F9E2-9927-4AA1-9FB5-7200AA2F39C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483AD5A1-72BF-4B71-B7EB-4B9A7F655E7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FBDC5332-8AB9-4EE3-93A8-D6F19ED42A7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A1A688B5-9AA8-44DA-9E3E-9781B084C2E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B521D240-078C-454E-BEAD-ABB4E750A37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D86E42BE-F57D-4E01-A1B6-C3A268507B2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36163043-20D6-4778-9983-771DB72C315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a:extLst>
            <a:ext uri="{FF2B5EF4-FFF2-40B4-BE49-F238E27FC236}">
              <a16:creationId xmlns:a16="http://schemas.microsoft.com/office/drawing/2014/main" id="{92E60532-90DC-42F2-98C1-3ABB5FD978A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CEC55365-2BD8-4429-A7DE-C01542BBE3E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312DE665-5F51-4545-A3A6-47BCCC74C45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123008</xdr:rowOff>
    </xdr:from>
    <xdr:to>
      <xdr:col>24</xdr:col>
      <xdr:colOff>62865</xdr:colOff>
      <xdr:row>86</xdr:row>
      <xdr:rowOff>168729</xdr:rowOff>
    </xdr:to>
    <xdr:cxnSp macro="">
      <xdr:nvCxnSpPr>
        <xdr:cNvPr id="286" name="直線コネクタ 285">
          <a:extLst>
            <a:ext uri="{FF2B5EF4-FFF2-40B4-BE49-F238E27FC236}">
              <a16:creationId xmlns:a16="http://schemas.microsoft.com/office/drawing/2014/main" id="{813C81B7-ECB4-4BC2-B80F-D82CDEB31C30}"/>
            </a:ext>
          </a:extLst>
        </xdr:cNvPr>
        <xdr:cNvCxnSpPr/>
      </xdr:nvCxnSpPr>
      <xdr:spPr>
        <a:xfrm flipV="1">
          <a:off x="4634865" y="13667558"/>
          <a:ext cx="0" cy="1245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DB38DBE0-D55A-446A-BD6D-29DDCF36D5B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8" name="直線コネクタ 287">
          <a:extLst>
            <a:ext uri="{FF2B5EF4-FFF2-40B4-BE49-F238E27FC236}">
              <a16:creationId xmlns:a16="http://schemas.microsoft.com/office/drawing/2014/main" id="{06DF147D-B0BA-4B50-BF8E-879CA07059A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69685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CF223AD7-FAB0-49F4-817E-AD125FBE47CD}"/>
            </a:ext>
          </a:extLst>
        </xdr:cNvPr>
        <xdr:cNvSpPr txBox="1"/>
      </xdr:nvSpPr>
      <xdr:spPr>
        <a:xfrm>
          <a:off x="4673600" y="13442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123008</xdr:rowOff>
    </xdr:from>
    <xdr:to>
      <xdr:col>24</xdr:col>
      <xdr:colOff>152400</xdr:colOff>
      <xdr:row>79</xdr:row>
      <xdr:rowOff>123008</xdr:rowOff>
    </xdr:to>
    <xdr:cxnSp macro="">
      <xdr:nvCxnSpPr>
        <xdr:cNvPr id="290" name="直線コネクタ 289">
          <a:extLst>
            <a:ext uri="{FF2B5EF4-FFF2-40B4-BE49-F238E27FC236}">
              <a16:creationId xmlns:a16="http://schemas.microsoft.com/office/drawing/2014/main" id="{CFBACEE8-C5E6-4529-A501-6803319EFB16}"/>
            </a:ext>
          </a:extLst>
        </xdr:cNvPr>
        <xdr:cNvCxnSpPr/>
      </xdr:nvCxnSpPr>
      <xdr:spPr>
        <a:xfrm>
          <a:off x="4546600" y="13667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47370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DE92315D-2933-437E-9A8B-0C5DCFC81EE2}"/>
            </a:ext>
          </a:extLst>
        </xdr:cNvPr>
        <xdr:cNvSpPr txBox="1"/>
      </xdr:nvSpPr>
      <xdr:spPr>
        <a:xfrm>
          <a:off x="4673600" y="14106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68943</xdr:rowOff>
    </xdr:from>
    <xdr:to>
      <xdr:col>24</xdr:col>
      <xdr:colOff>114300</xdr:colOff>
      <xdr:row>82</xdr:row>
      <xdr:rowOff>170543</xdr:rowOff>
    </xdr:to>
    <xdr:sp macro="" textlink="">
      <xdr:nvSpPr>
        <xdr:cNvPr id="292" name="フローチャート: 判断 291">
          <a:extLst>
            <a:ext uri="{FF2B5EF4-FFF2-40B4-BE49-F238E27FC236}">
              <a16:creationId xmlns:a16="http://schemas.microsoft.com/office/drawing/2014/main" id="{835685E7-7F66-4F13-A5F6-7F469CA05443}"/>
            </a:ext>
          </a:extLst>
        </xdr:cNvPr>
        <xdr:cNvSpPr/>
      </xdr:nvSpPr>
      <xdr:spPr>
        <a:xfrm>
          <a:off x="4584700" y="1412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16692</xdr:rowOff>
    </xdr:from>
    <xdr:to>
      <xdr:col>20</xdr:col>
      <xdr:colOff>38100</xdr:colOff>
      <xdr:row>82</xdr:row>
      <xdr:rowOff>118292</xdr:rowOff>
    </xdr:to>
    <xdr:sp macro="" textlink="">
      <xdr:nvSpPr>
        <xdr:cNvPr id="293" name="フローチャート: 判断 292">
          <a:extLst>
            <a:ext uri="{FF2B5EF4-FFF2-40B4-BE49-F238E27FC236}">
              <a16:creationId xmlns:a16="http://schemas.microsoft.com/office/drawing/2014/main" id="{ACC2ED55-9A02-4CCA-992C-5AC1B9CDB59D}"/>
            </a:ext>
          </a:extLst>
        </xdr:cNvPr>
        <xdr:cNvSpPr/>
      </xdr:nvSpPr>
      <xdr:spPr>
        <a:xfrm>
          <a:off x="3746500" y="1407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5262</xdr:rowOff>
    </xdr:from>
    <xdr:to>
      <xdr:col>15</xdr:col>
      <xdr:colOff>101600</xdr:colOff>
      <xdr:row>82</xdr:row>
      <xdr:rowOff>106862</xdr:rowOff>
    </xdr:to>
    <xdr:sp macro="" textlink="">
      <xdr:nvSpPr>
        <xdr:cNvPr id="294" name="フローチャート: 判断 293">
          <a:extLst>
            <a:ext uri="{FF2B5EF4-FFF2-40B4-BE49-F238E27FC236}">
              <a16:creationId xmlns:a16="http://schemas.microsoft.com/office/drawing/2014/main" id="{5C060746-1172-4FB5-8B25-70491E7ACA84}"/>
            </a:ext>
          </a:extLst>
        </xdr:cNvPr>
        <xdr:cNvSpPr/>
      </xdr:nvSpPr>
      <xdr:spPr>
        <a:xfrm>
          <a:off x="2857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142421</xdr:rowOff>
    </xdr:from>
    <xdr:to>
      <xdr:col>10</xdr:col>
      <xdr:colOff>165100</xdr:colOff>
      <xdr:row>82</xdr:row>
      <xdr:rowOff>72571</xdr:rowOff>
    </xdr:to>
    <xdr:sp macro="" textlink="">
      <xdr:nvSpPr>
        <xdr:cNvPr id="295" name="フローチャート: 判断 294">
          <a:extLst>
            <a:ext uri="{FF2B5EF4-FFF2-40B4-BE49-F238E27FC236}">
              <a16:creationId xmlns:a16="http://schemas.microsoft.com/office/drawing/2014/main" id="{BF51D79D-7C6F-4654-986E-5BF4CDE0E25E}"/>
            </a:ext>
          </a:extLst>
        </xdr:cNvPr>
        <xdr:cNvSpPr/>
      </xdr:nvSpPr>
      <xdr:spPr>
        <a:xfrm>
          <a:off x="1968500" y="1402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6" name="フローチャート: 判断 295">
          <a:extLst>
            <a:ext uri="{FF2B5EF4-FFF2-40B4-BE49-F238E27FC236}">
              <a16:creationId xmlns:a16="http://schemas.microsoft.com/office/drawing/2014/main" id="{8CC7D5BC-7442-4CBB-8271-3664C75D22D5}"/>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48DEFD6-EF2E-41B6-B2A9-5E1895BBBBA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5618810-F615-42E4-AD25-A7A819340F2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ED5FAB8-5C50-43D4-A1EE-C9F0C42529A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EAA7646-6290-457F-B088-B753D3B5B15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5082371-F3C5-4F09-8263-04E42E8417E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72208</xdr:rowOff>
    </xdr:from>
    <xdr:to>
      <xdr:col>24</xdr:col>
      <xdr:colOff>114300</xdr:colOff>
      <xdr:row>80</xdr:row>
      <xdr:rowOff>2358</xdr:rowOff>
    </xdr:to>
    <xdr:sp macro="" textlink="">
      <xdr:nvSpPr>
        <xdr:cNvPr id="302" name="楕円 301">
          <a:extLst>
            <a:ext uri="{FF2B5EF4-FFF2-40B4-BE49-F238E27FC236}">
              <a16:creationId xmlns:a16="http://schemas.microsoft.com/office/drawing/2014/main" id="{1552D881-0A32-463B-9351-E7B194B5F265}"/>
            </a:ext>
          </a:extLst>
        </xdr:cNvPr>
        <xdr:cNvSpPr/>
      </xdr:nvSpPr>
      <xdr:spPr>
        <a:xfrm>
          <a:off x="4584700" y="1361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25235</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B9467554-B357-48E7-8DF0-B184B2BBBEEF}"/>
            </a:ext>
          </a:extLst>
        </xdr:cNvPr>
        <xdr:cNvSpPr txBox="1"/>
      </xdr:nvSpPr>
      <xdr:spPr>
        <a:xfrm>
          <a:off x="4673600" y="1356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163649</xdr:rowOff>
    </xdr:from>
    <xdr:to>
      <xdr:col>20</xdr:col>
      <xdr:colOff>38100</xdr:colOff>
      <xdr:row>79</xdr:row>
      <xdr:rowOff>93799</xdr:rowOff>
    </xdr:to>
    <xdr:sp macro="" textlink="">
      <xdr:nvSpPr>
        <xdr:cNvPr id="304" name="楕円 303">
          <a:extLst>
            <a:ext uri="{FF2B5EF4-FFF2-40B4-BE49-F238E27FC236}">
              <a16:creationId xmlns:a16="http://schemas.microsoft.com/office/drawing/2014/main" id="{99DFB081-3530-4AF1-8151-95EA5F208845}"/>
            </a:ext>
          </a:extLst>
        </xdr:cNvPr>
        <xdr:cNvSpPr/>
      </xdr:nvSpPr>
      <xdr:spPr>
        <a:xfrm>
          <a:off x="3746500" y="1353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42999</xdr:rowOff>
    </xdr:from>
    <xdr:to>
      <xdr:col>24</xdr:col>
      <xdr:colOff>63500</xdr:colOff>
      <xdr:row>79</xdr:row>
      <xdr:rowOff>123008</xdr:rowOff>
    </xdr:to>
    <xdr:cxnSp macro="">
      <xdr:nvCxnSpPr>
        <xdr:cNvPr id="305" name="直線コネクタ 304">
          <a:extLst>
            <a:ext uri="{FF2B5EF4-FFF2-40B4-BE49-F238E27FC236}">
              <a16:creationId xmlns:a16="http://schemas.microsoft.com/office/drawing/2014/main" id="{754C2D79-2EC5-4118-B3D1-D7B9446E930E}"/>
            </a:ext>
          </a:extLst>
        </xdr:cNvPr>
        <xdr:cNvCxnSpPr/>
      </xdr:nvCxnSpPr>
      <xdr:spPr>
        <a:xfrm>
          <a:off x="3797300" y="13587549"/>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99968</xdr:rowOff>
    </xdr:from>
    <xdr:to>
      <xdr:col>15</xdr:col>
      <xdr:colOff>101600</xdr:colOff>
      <xdr:row>79</xdr:row>
      <xdr:rowOff>30118</xdr:rowOff>
    </xdr:to>
    <xdr:sp macro="" textlink="">
      <xdr:nvSpPr>
        <xdr:cNvPr id="306" name="楕円 305">
          <a:extLst>
            <a:ext uri="{FF2B5EF4-FFF2-40B4-BE49-F238E27FC236}">
              <a16:creationId xmlns:a16="http://schemas.microsoft.com/office/drawing/2014/main" id="{69E887E9-BE0E-4E9B-ABA8-EDB5F7F6415D}"/>
            </a:ext>
          </a:extLst>
        </xdr:cNvPr>
        <xdr:cNvSpPr/>
      </xdr:nvSpPr>
      <xdr:spPr>
        <a:xfrm>
          <a:off x="2857500" y="1347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150768</xdr:rowOff>
    </xdr:from>
    <xdr:to>
      <xdr:col>19</xdr:col>
      <xdr:colOff>177800</xdr:colOff>
      <xdr:row>79</xdr:row>
      <xdr:rowOff>42999</xdr:rowOff>
    </xdr:to>
    <xdr:cxnSp macro="">
      <xdr:nvCxnSpPr>
        <xdr:cNvPr id="307" name="直線コネクタ 306">
          <a:extLst>
            <a:ext uri="{FF2B5EF4-FFF2-40B4-BE49-F238E27FC236}">
              <a16:creationId xmlns:a16="http://schemas.microsoft.com/office/drawing/2014/main" id="{22E1E5BD-3F50-4754-9957-9A7B99E8B88B}"/>
            </a:ext>
          </a:extLst>
        </xdr:cNvPr>
        <xdr:cNvCxnSpPr/>
      </xdr:nvCxnSpPr>
      <xdr:spPr>
        <a:xfrm>
          <a:off x="2908300" y="13523868"/>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26488</xdr:rowOff>
    </xdr:from>
    <xdr:to>
      <xdr:col>10</xdr:col>
      <xdr:colOff>165100</xdr:colOff>
      <xdr:row>78</xdr:row>
      <xdr:rowOff>128088</xdr:rowOff>
    </xdr:to>
    <xdr:sp macro="" textlink="">
      <xdr:nvSpPr>
        <xdr:cNvPr id="308" name="楕円 307">
          <a:extLst>
            <a:ext uri="{FF2B5EF4-FFF2-40B4-BE49-F238E27FC236}">
              <a16:creationId xmlns:a16="http://schemas.microsoft.com/office/drawing/2014/main" id="{45F54202-4655-4ABD-863D-4224773E189A}"/>
            </a:ext>
          </a:extLst>
        </xdr:cNvPr>
        <xdr:cNvSpPr/>
      </xdr:nvSpPr>
      <xdr:spPr>
        <a:xfrm>
          <a:off x="1968500" y="1339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77288</xdr:rowOff>
    </xdr:from>
    <xdr:to>
      <xdr:col>15</xdr:col>
      <xdr:colOff>50800</xdr:colOff>
      <xdr:row>78</xdr:row>
      <xdr:rowOff>150768</xdr:rowOff>
    </xdr:to>
    <xdr:cxnSp macro="">
      <xdr:nvCxnSpPr>
        <xdr:cNvPr id="309" name="直線コネクタ 308">
          <a:extLst>
            <a:ext uri="{FF2B5EF4-FFF2-40B4-BE49-F238E27FC236}">
              <a16:creationId xmlns:a16="http://schemas.microsoft.com/office/drawing/2014/main" id="{603512AC-B0A8-49C7-B6DA-BCBCCBBB2316}"/>
            </a:ext>
          </a:extLst>
        </xdr:cNvPr>
        <xdr:cNvCxnSpPr/>
      </xdr:nvCxnSpPr>
      <xdr:spPr>
        <a:xfrm>
          <a:off x="2019300" y="13450388"/>
          <a:ext cx="889000" cy="7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148952</xdr:rowOff>
    </xdr:from>
    <xdr:to>
      <xdr:col>6</xdr:col>
      <xdr:colOff>38100</xdr:colOff>
      <xdr:row>81</xdr:row>
      <xdr:rowOff>79102</xdr:rowOff>
    </xdr:to>
    <xdr:sp macro="" textlink="">
      <xdr:nvSpPr>
        <xdr:cNvPr id="310" name="楕円 309">
          <a:extLst>
            <a:ext uri="{FF2B5EF4-FFF2-40B4-BE49-F238E27FC236}">
              <a16:creationId xmlns:a16="http://schemas.microsoft.com/office/drawing/2014/main" id="{C058EF21-72B1-42E6-8827-55402963B0DF}"/>
            </a:ext>
          </a:extLst>
        </xdr:cNvPr>
        <xdr:cNvSpPr/>
      </xdr:nvSpPr>
      <xdr:spPr>
        <a:xfrm>
          <a:off x="1079500" y="1386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77288</xdr:rowOff>
    </xdr:from>
    <xdr:to>
      <xdr:col>10</xdr:col>
      <xdr:colOff>114300</xdr:colOff>
      <xdr:row>81</xdr:row>
      <xdr:rowOff>28302</xdr:rowOff>
    </xdr:to>
    <xdr:cxnSp macro="">
      <xdr:nvCxnSpPr>
        <xdr:cNvPr id="311" name="直線コネクタ 310">
          <a:extLst>
            <a:ext uri="{FF2B5EF4-FFF2-40B4-BE49-F238E27FC236}">
              <a16:creationId xmlns:a16="http://schemas.microsoft.com/office/drawing/2014/main" id="{A8FEF050-851C-4D4B-93A2-2C4FF5869716}"/>
            </a:ext>
          </a:extLst>
        </xdr:cNvPr>
        <xdr:cNvCxnSpPr/>
      </xdr:nvCxnSpPr>
      <xdr:spPr>
        <a:xfrm flipV="1">
          <a:off x="1130300" y="13450388"/>
          <a:ext cx="889000" cy="46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109419</xdr:rowOff>
    </xdr:from>
    <xdr:ext cx="405111" cy="259045"/>
    <xdr:sp macro="" textlink="">
      <xdr:nvSpPr>
        <xdr:cNvPr id="312" name="n_1aveValue【福祉施設】&#10;有形固定資産減価償却率">
          <a:extLst>
            <a:ext uri="{FF2B5EF4-FFF2-40B4-BE49-F238E27FC236}">
              <a16:creationId xmlns:a16="http://schemas.microsoft.com/office/drawing/2014/main" id="{A27DF191-C693-4D37-9955-68C2A8DEC846}"/>
            </a:ext>
          </a:extLst>
        </xdr:cNvPr>
        <xdr:cNvSpPr txBox="1"/>
      </xdr:nvSpPr>
      <xdr:spPr>
        <a:xfrm>
          <a:off x="3582044" y="1416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97989</xdr:rowOff>
    </xdr:from>
    <xdr:ext cx="405111" cy="259045"/>
    <xdr:sp macro="" textlink="">
      <xdr:nvSpPr>
        <xdr:cNvPr id="313" name="n_2aveValue【福祉施設】&#10;有形固定資産減価償却率">
          <a:extLst>
            <a:ext uri="{FF2B5EF4-FFF2-40B4-BE49-F238E27FC236}">
              <a16:creationId xmlns:a16="http://schemas.microsoft.com/office/drawing/2014/main" id="{54B320AC-1E5F-4C4D-A964-BCD9AE4FB59D}"/>
            </a:ext>
          </a:extLst>
        </xdr:cNvPr>
        <xdr:cNvSpPr txBox="1"/>
      </xdr:nvSpPr>
      <xdr:spPr>
        <a:xfrm>
          <a:off x="27057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63698</xdr:rowOff>
    </xdr:from>
    <xdr:ext cx="405111" cy="259045"/>
    <xdr:sp macro="" textlink="">
      <xdr:nvSpPr>
        <xdr:cNvPr id="314" name="n_3aveValue【福祉施設】&#10;有形固定資産減価償却率">
          <a:extLst>
            <a:ext uri="{FF2B5EF4-FFF2-40B4-BE49-F238E27FC236}">
              <a16:creationId xmlns:a16="http://schemas.microsoft.com/office/drawing/2014/main" id="{481406AB-07AD-4AA8-BF58-8843BE460761}"/>
            </a:ext>
          </a:extLst>
        </xdr:cNvPr>
        <xdr:cNvSpPr txBox="1"/>
      </xdr:nvSpPr>
      <xdr:spPr>
        <a:xfrm>
          <a:off x="1816744" y="1412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315" name="n_4aveValue【福祉施設】&#10;有形固定資産減価償却率">
          <a:extLst>
            <a:ext uri="{FF2B5EF4-FFF2-40B4-BE49-F238E27FC236}">
              <a16:creationId xmlns:a16="http://schemas.microsoft.com/office/drawing/2014/main" id="{B40A1237-7943-4D3F-9D8F-D2F87FBC20EC}"/>
            </a:ext>
          </a:extLst>
        </xdr:cNvPr>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110326</xdr:rowOff>
    </xdr:from>
    <xdr:ext cx="405111" cy="259045"/>
    <xdr:sp macro="" textlink="">
      <xdr:nvSpPr>
        <xdr:cNvPr id="316" name="n_1mainValue【福祉施設】&#10;有形固定資産減価償却率">
          <a:extLst>
            <a:ext uri="{FF2B5EF4-FFF2-40B4-BE49-F238E27FC236}">
              <a16:creationId xmlns:a16="http://schemas.microsoft.com/office/drawing/2014/main" id="{0E970A1D-F8DB-4AD4-ADCE-997487432C12}"/>
            </a:ext>
          </a:extLst>
        </xdr:cNvPr>
        <xdr:cNvSpPr txBox="1"/>
      </xdr:nvSpPr>
      <xdr:spPr>
        <a:xfrm>
          <a:off x="3582044" y="1331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46645</xdr:rowOff>
    </xdr:from>
    <xdr:ext cx="405111" cy="259045"/>
    <xdr:sp macro="" textlink="">
      <xdr:nvSpPr>
        <xdr:cNvPr id="317" name="n_2mainValue【福祉施設】&#10;有形固定資産減価償却率">
          <a:extLst>
            <a:ext uri="{FF2B5EF4-FFF2-40B4-BE49-F238E27FC236}">
              <a16:creationId xmlns:a16="http://schemas.microsoft.com/office/drawing/2014/main" id="{D4F5B198-FFA6-4B18-9CBE-6031E37441CE}"/>
            </a:ext>
          </a:extLst>
        </xdr:cNvPr>
        <xdr:cNvSpPr txBox="1"/>
      </xdr:nvSpPr>
      <xdr:spPr>
        <a:xfrm>
          <a:off x="2705744" y="1324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144615</xdr:rowOff>
    </xdr:from>
    <xdr:ext cx="405111" cy="259045"/>
    <xdr:sp macro="" textlink="">
      <xdr:nvSpPr>
        <xdr:cNvPr id="318" name="n_3mainValue【福祉施設】&#10;有形固定資産減価償却率">
          <a:extLst>
            <a:ext uri="{FF2B5EF4-FFF2-40B4-BE49-F238E27FC236}">
              <a16:creationId xmlns:a16="http://schemas.microsoft.com/office/drawing/2014/main" id="{D8CDE087-63AA-4E5C-A8E3-478829F7D0B0}"/>
            </a:ext>
          </a:extLst>
        </xdr:cNvPr>
        <xdr:cNvSpPr txBox="1"/>
      </xdr:nvSpPr>
      <xdr:spPr>
        <a:xfrm>
          <a:off x="1816744" y="13174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95629</xdr:rowOff>
    </xdr:from>
    <xdr:ext cx="405111" cy="259045"/>
    <xdr:sp macro="" textlink="">
      <xdr:nvSpPr>
        <xdr:cNvPr id="319" name="n_4mainValue【福祉施設】&#10;有形固定資産減価償却率">
          <a:extLst>
            <a:ext uri="{FF2B5EF4-FFF2-40B4-BE49-F238E27FC236}">
              <a16:creationId xmlns:a16="http://schemas.microsoft.com/office/drawing/2014/main" id="{5B8A8D32-4679-4A93-81AD-1ED1E1FC70C4}"/>
            </a:ext>
          </a:extLst>
        </xdr:cNvPr>
        <xdr:cNvSpPr txBox="1"/>
      </xdr:nvSpPr>
      <xdr:spPr>
        <a:xfrm>
          <a:off x="927744" y="13640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3F48C794-684E-48FA-8C93-F61C8D541C3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54CC4DD3-6700-47F0-BEB3-FB1C28C6D4C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6E28A3D4-F55C-424C-973E-99810406496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472A152C-DB2B-4DAC-BB1F-3F4FD484E70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54EC2FF6-8310-4F83-ACBC-7B351591E5F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1B8F67AF-5972-4FF2-8812-7D63D290720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172255F-4975-4D45-AEE1-5C6152681AA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DC5E1EB-7DBB-4816-9EE5-14C9656D298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C0091B94-FCEE-47A7-92DA-7A08E163988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2F31487F-4ADD-4A56-9AF9-BCFC87AD2AD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BD406903-C915-428E-A00A-B88AFC716D2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4F8A4D2E-4095-4180-8392-16D896825F0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67490B0F-461C-4130-978D-4AFE046D672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DC1960B1-6903-41E8-A136-5A3085627E5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E28244C5-DD53-4757-AB99-3F7F82FE60D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D898B539-C52D-43DD-B45F-834A75ED9125}"/>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6B878597-222D-4965-AF5D-4728C712CA6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014A6E12-35B5-4344-8032-0C97E2E2CB9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45E6F23-FF39-4216-BAA0-ACD7B631960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1C4F17E-FAF3-4E55-AE68-28B29B53462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7315411A-BB7A-4091-BD6B-800D6EB8CFE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341" name="直線コネクタ 340">
          <a:extLst>
            <a:ext uri="{FF2B5EF4-FFF2-40B4-BE49-F238E27FC236}">
              <a16:creationId xmlns:a16="http://schemas.microsoft.com/office/drawing/2014/main" id="{3A88C9C5-E11E-4696-9F3F-660032B4A31F}"/>
            </a:ext>
          </a:extLst>
        </xdr:cNvPr>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342" name="【福祉施設】&#10;一人当たり面積最小値テキスト">
          <a:extLst>
            <a:ext uri="{FF2B5EF4-FFF2-40B4-BE49-F238E27FC236}">
              <a16:creationId xmlns:a16="http://schemas.microsoft.com/office/drawing/2014/main" id="{ABEBCE27-3451-47B5-AADA-39FB37DE22A5}"/>
            </a:ext>
          </a:extLst>
        </xdr:cNvPr>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343" name="直線コネクタ 342">
          <a:extLst>
            <a:ext uri="{FF2B5EF4-FFF2-40B4-BE49-F238E27FC236}">
              <a16:creationId xmlns:a16="http://schemas.microsoft.com/office/drawing/2014/main" id="{108A6A31-EBDA-4388-B732-60C7B342468F}"/>
            </a:ext>
          </a:extLst>
        </xdr:cNvPr>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344" name="【福祉施設】&#10;一人当たり面積最大値テキスト">
          <a:extLst>
            <a:ext uri="{FF2B5EF4-FFF2-40B4-BE49-F238E27FC236}">
              <a16:creationId xmlns:a16="http://schemas.microsoft.com/office/drawing/2014/main" id="{24D4AA00-B51C-40C5-A15E-3B408863DDED}"/>
            </a:ext>
          </a:extLst>
        </xdr:cNvPr>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345" name="直線コネクタ 344">
          <a:extLst>
            <a:ext uri="{FF2B5EF4-FFF2-40B4-BE49-F238E27FC236}">
              <a16:creationId xmlns:a16="http://schemas.microsoft.com/office/drawing/2014/main" id="{C624F4C1-54B1-467C-B8BB-025072CD45D4}"/>
            </a:ext>
          </a:extLst>
        </xdr:cNvPr>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346" name="【福祉施設】&#10;一人当たり面積平均値テキスト">
          <a:extLst>
            <a:ext uri="{FF2B5EF4-FFF2-40B4-BE49-F238E27FC236}">
              <a16:creationId xmlns:a16="http://schemas.microsoft.com/office/drawing/2014/main" id="{CF97E1B0-B33C-471E-83BA-EC16A3C979E5}"/>
            </a:ext>
          </a:extLst>
        </xdr:cNvPr>
        <xdr:cNvSpPr txBox="1"/>
      </xdr:nvSpPr>
      <xdr:spPr>
        <a:xfrm>
          <a:off x="10515600" y="1434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347" name="フローチャート: 判断 346">
          <a:extLst>
            <a:ext uri="{FF2B5EF4-FFF2-40B4-BE49-F238E27FC236}">
              <a16:creationId xmlns:a16="http://schemas.microsoft.com/office/drawing/2014/main" id="{932F8BFE-22F8-4D46-82C9-E923BF3F0CB5}"/>
            </a:ext>
          </a:extLst>
        </xdr:cNvPr>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348" name="フローチャート: 判断 347">
          <a:extLst>
            <a:ext uri="{FF2B5EF4-FFF2-40B4-BE49-F238E27FC236}">
              <a16:creationId xmlns:a16="http://schemas.microsoft.com/office/drawing/2014/main" id="{0D4C3C86-E681-4545-A11A-D7A08DA253DE}"/>
            </a:ext>
          </a:extLst>
        </xdr:cNvPr>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349" name="フローチャート: 判断 348">
          <a:extLst>
            <a:ext uri="{FF2B5EF4-FFF2-40B4-BE49-F238E27FC236}">
              <a16:creationId xmlns:a16="http://schemas.microsoft.com/office/drawing/2014/main" id="{BF2440F9-BBF3-445D-B0D1-ACCD6D342A63}"/>
            </a:ext>
          </a:extLst>
        </xdr:cNvPr>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0" name="フローチャート: 判断 349">
          <a:extLst>
            <a:ext uri="{FF2B5EF4-FFF2-40B4-BE49-F238E27FC236}">
              <a16:creationId xmlns:a16="http://schemas.microsoft.com/office/drawing/2014/main" id="{D125A1F0-97E1-4E4B-8268-9C9D889A7BEE}"/>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152121</xdr:rowOff>
    </xdr:from>
    <xdr:to>
      <xdr:col>36</xdr:col>
      <xdr:colOff>165100</xdr:colOff>
      <xdr:row>85</xdr:row>
      <xdr:rowOff>82271</xdr:rowOff>
    </xdr:to>
    <xdr:sp macro="" textlink="">
      <xdr:nvSpPr>
        <xdr:cNvPr id="351" name="フローチャート: 判断 350">
          <a:extLst>
            <a:ext uri="{FF2B5EF4-FFF2-40B4-BE49-F238E27FC236}">
              <a16:creationId xmlns:a16="http://schemas.microsoft.com/office/drawing/2014/main" id="{5B2519D8-CE83-43A9-9FAD-56F2961488A4}"/>
            </a:ext>
          </a:extLst>
        </xdr:cNvPr>
        <xdr:cNvSpPr/>
      </xdr:nvSpPr>
      <xdr:spPr>
        <a:xfrm>
          <a:off x="6921500" y="1455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AAEA34A-E323-4B01-9C24-733446842EB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9F88D94-CD52-420F-A6CD-81286D2BB3F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1E40B09-6125-4C35-876C-CD5CCFFA907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A76A1F5-888A-4D82-97EB-8E61918AF3D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D1EEC73-7770-4D78-BB05-82B806D3979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64339</xdr:rowOff>
    </xdr:from>
    <xdr:to>
      <xdr:col>55</xdr:col>
      <xdr:colOff>50800</xdr:colOff>
      <xdr:row>85</xdr:row>
      <xdr:rowOff>165939</xdr:rowOff>
    </xdr:to>
    <xdr:sp macro="" textlink="">
      <xdr:nvSpPr>
        <xdr:cNvPr id="357" name="楕円 356">
          <a:extLst>
            <a:ext uri="{FF2B5EF4-FFF2-40B4-BE49-F238E27FC236}">
              <a16:creationId xmlns:a16="http://schemas.microsoft.com/office/drawing/2014/main" id="{28AB8E88-3423-465E-8DEF-8BADE2338145}"/>
            </a:ext>
          </a:extLst>
        </xdr:cNvPr>
        <xdr:cNvSpPr/>
      </xdr:nvSpPr>
      <xdr:spPr>
        <a:xfrm>
          <a:off x="10426700" y="146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150716</xdr:rowOff>
    </xdr:from>
    <xdr:ext cx="469744" cy="259045"/>
    <xdr:sp macro="" textlink="">
      <xdr:nvSpPr>
        <xdr:cNvPr id="358" name="【福祉施設】&#10;一人当たり面積該当値テキスト">
          <a:extLst>
            <a:ext uri="{FF2B5EF4-FFF2-40B4-BE49-F238E27FC236}">
              <a16:creationId xmlns:a16="http://schemas.microsoft.com/office/drawing/2014/main" id="{B46CA017-3893-4250-AFFE-095225ED678F}"/>
            </a:ext>
          </a:extLst>
        </xdr:cNvPr>
        <xdr:cNvSpPr txBox="1"/>
      </xdr:nvSpPr>
      <xdr:spPr>
        <a:xfrm>
          <a:off x="10515600" y="1455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65939</xdr:rowOff>
    </xdr:from>
    <xdr:to>
      <xdr:col>50</xdr:col>
      <xdr:colOff>165100</xdr:colOff>
      <xdr:row>85</xdr:row>
      <xdr:rowOff>167539</xdr:rowOff>
    </xdr:to>
    <xdr:sp macro="" textlink="">
      <xdr:nvSpPr>
        <xdr:cNvPr id="359" name="楕円 358">
          <a:extLst>
            <a:ext uri="{FF2B5EF4-FFF2-40B4-BE49-F238E27FC236}">
              <a16:creationId xmlns:a16="http://schemas.microsoft.com/office/drawing/2014/main" id="{85CBA8AC-C5EE-46C3-ABE2-BF2AA5FABC3D}"/>
            </a:ext>
          </a:extLst>
        </xdr:cNvPr>
        <xdr:cNvSpPr/>
      </xdr:nvSpPr>
      <xdr:spPr>
        <a:xfrm>
          <a:off x="9588500" y="1463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115139</xdr:rowOff>
    </xdr:from>
    <xdr:to>
      <xdr:col>55</xdr:col>
      <xdr:colOff>0</xdr:colOff>
      <xdr:row>85</xdr:row>
      <xdr:rowOff>116739</xdr:rowOff>
    </xdr:to>
    <xdr:cxnSp macro="">
      <xdr:nvCxnSpPr>
        <xdr:cNvPr id="360" name="直線コネクタ 359">
          <a:extLst>
            <a:ext uri="{FF2B5EF4-FFF2-40B4-BE49-F238E27FC236}">
              <a16:creationId xmlns:a16="http://schemas.microsoft.com/office/drawing/2014/main" id="{0F08E8FB-1B15-4607-AFC2-8780835B96E6}"/>
            </a:ext>
          </a:extLst>
        </xdr:cNvPr>
        <xdr:cNvCxnSpPr/>
      </xdr:nvCxnSpPr>
      <xdr:spPr>
        <a:xfrm flipV="1">
          <a:off x="9639300" y="14688389"/>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31648</xdr:rowOff>
    </xdr:from>
    <xdr:to>
      <xdr:col>46</xdr:col>
      <xdr:colOff>38100</xdr:colOff>
      <xdr:row>85</xdr:row>
      <xdr:rowOff>133248</xdr:rowOff>
    </xdr:to>
    <xdr:sp macro="" textlink="">
      <xdr:nvSpPr>
        <xdr:cNvPr id="361" name="楕円 360">
          <a:extLst>
            <a:ext uri="{FF2B5EF4-FFF2-40B4-BE49-F238E27FC236}">
              <a16:creationId xmlns:a16="http://schemas.microsoft.com/office/drawing/2014/main" id="{7E8078E3-8C45-4A8E-B62F-61E090916328}"/>
            </a:ext>
          </a:extLst>
        </xdr:cNvPr>
        <xdr:cNvSpPr/>
      </xdr:nvSpPr>
      <xdr:spPr>
        <a:xfrm>
          <a:off x="8699500" y="1460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82448</xdr:rowOff>
    </xdr:from>
    <xdr:to>
      <xdr:col>50</xdr:col>
      <xdr:colOff>114300</xdr:colOff>
      <xdr:row>85</xdr:row>
      <xdr:rowOff>116739</xdr:rowOff>
    </xdr:to>
    <xdr:cxnSp macro="">
      <xdr:nvCxnSpPr>
        <xdr:cNvPr id="362" name="直線コネクタ 361">
          <a:extLst>
            <a:ext uri="{FF2B5EF4-FFF2-40B4-BE49-F238E27FC236}">
              <a16:creationId xmlns:a16="http://schemas.microsoft.com/office/drawing/2014/main" id="{EAF98B90-1D24-451E-9329-3AAE56924022}"/>
            </a:ext>
          </a:extLst>
        </xdr:cNvPr>
        <xdr:cNvCxnSpPr/>
      </xdr:nvCxnSpPr>
      <xdr:spPr>
        <a:xfrm>
          <a:off x="8750300" y="1465569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35992</xdr:rowOff>
    </xdr:from>
    <xdr:to>
      <xdr:col>41</xdr:col>
      <xdr:colOff>101600</xdr:colOff>
      <xdr:row>85</xdr:row>
      <xdr:rowOff>137592</xdr:rowOff>
    </xdr:to>
    <xdr:sp macro="" textlink="">
      <xdr:nvSpPr>
        <xdr:cNvPr id="363" name="楕円 362">
          <a:extLst>
            <a:ext uri="{FF2B5EF4-FFF2-40B4-BE49-F238E27FC236}">
              <a16:creationId xmlns:a16="http://schemas.microsoft.com/office/drawing/2014/main" id="{26BE0350-F692-408E-A425-4D5DC2610549}"/>
            </a:ext>
          </a:extLst>
        </xdr:cNvPr>
        <xdr:cNvSpPr/>
      </xdr:nvSpPr>
      <xdr:spPr>
        <a:xfrm>
          <a:off x="7810500" y="1460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82448</xdr:rowOff>
    </xdr:from>
    <xdr:to>
      <xdr:col>45</xdr:col>
      <xdr:colOff>177800</xdr:colOff>
      <xdr:row>85</xdr:row>
      <xdr:rowOff>86792</xdr:rowOff>
    </xdr:to>
    <xdr:cxnSp macro="">
      <xdr:nvCxnSpPr>
        <xdr:cNvPr id="364" name="直線コネクタ 363">
          <a:extLst>
            <a:ext uri="{FF2B5EF4-FFF2-40B4-BE49-F238E27FC236}">
              <a16:creationId xmlns:a16="http://schemas.microsoft.com/office/drawing/2014/main" id="{6C761B09-F2B8-4D91-80C9-D0302A4B4219}"/>
            </a:ext>
          </a:extLst>
        </xdr:cNvPr>
        <xdr:cNvCxnSpPr/>
      </xdr:nvCxnSpPr>
      <xdr:spPr>
        <a:xfrm flipV="1">
          <a:off x="7861300" y="14655698"/>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95886</xdr:rowOff>
    </xdr:from>
    <xdr:to>
      <xdr:col>36</xdr:col>
      <xdr:colOff>165100</xdr:colOff>
      <xdr:row>86</xdr:row>
      <xdr:rowOff>26036</xdr:rowOff>
    </xdr:to>
    <xdr:sp macro="" textlink="">
      <xdr:nvSpPr>
        <xdr:cNvPr id="365" name="楕円 364">
          <a:extLst>
            <a:ext uri="{FF2B5EF4-FFF2-40B4-BE49-F238E27FC236}">
              <a16:creationId xmlns:a16="http://schemas.microsoft.com/office/drawing/2014/main" id="{2A442A84-B913-477C-A408-5840BC7305B8}"/>
            </a:ext>
          </a:extLst>
        </xdr:cNvPr>
        <xdr:cNvSpPr/>
      </xdr:nvSpPr>
      <xdr:spPr>
        <a:xfrm>
          <a:off x="6921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86792</xdr:rowOff>
    </xdr:from>
    <xdr:to>
      <xdr:col>41</xdr:col>
      <xdr:colOff>50800</xdr:colOff>
      <xdr:row>85</xdr:row>
      <xdr:rowOff>146686</xdr:rowOff>
    </xdr:to>
    <xdr:cxnSp macro="">
      <xdr:nvCxnSpPr>
        <xdr:cNvPr id="366" name="直線コネクタ 365">
          <a:extLst>
            <a:ext uri="{FF2B5EF4-FFF2-40B4-BE49-F238E27FC236}">
              <a16:creationId xmlns:a16="http://schemas.microsoft.com/office/drawing/2014/main" id="{3DD46148-FB53-41F0-BA74-7EF13C32E913}"/>
            </a:ext>
          </a:extLst>
        </xdr:cNvPr>
        <xdr:cNvCxnSpPr/>
      </xdr:nvCxnSpPr>
      <xdr:spPr>
        <a:xfrm flipV="1">
          <a:off x="6972300" y="14660042"/>
          <a:ext cx="889000" cy="5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367" name="n_1aveValue【福祉施設】&#10;一人当たり面積">
          <a:extLst>
            <a:ext uri="{FF2B5EF4-FFF2-40B4-BE49-F238E27FC236}">
              <a16:creationId xmlns:a16="http://schemas.microsoft.com/office/drawing/2014/main" id="{76BAA908-1639-49DA-BB9E-093111507BB0}"/>
            </a:ext>
          </a:extLst>
        </xdr:cNvPr>
        <xdr:cNvSpPr txBox="1"/>
      </xdr:nvSpPr>
      <xdr:spPr>
        <a:xfrm>
          <a:off x="9391727" y="142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368" name="n_2aveValue【福祉施設】&#10;一人当たり面積">
          <a:extLst>
            <a:ext uri="{FF2B5EF4-FFF2-40B4-BE49-F238E27FC236}">
              <a16:creationId xmlns:a16="http://schemas.microsoft.com/office/drawing/2014/main" id="{F314D008-2831-4D7C-B954-EBD3E963C1E4}"/>
            </a:ext>
          </a:extLst>
        </xdr:cNvPr>
        <xdr:cNvSpPr txBox="1"/>
      </xdr:nvSpPr>
      <xdr:spPr>
        <a:xfrm>
          <a:off x="8515427" y="143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69" name="n_3aveValue【福祉施設】&#10;一人当たり面積">
          <a:extLst>
            <a:ext uri="{FF2B5EF4-FFF2-40B4-BE49-F238E27FC236}">
              <a16:creationId xmlns:a16="http://schemas.microsoft.com/office/drawing/2014/main" id="{43C3B497-D54F-4663-A3BF-21AECC23BCC7}"/>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98798</xdr:rowOff>
    </xdr:from>
    <xdr:ext cx="469744" cy="259045"/>
    <xdr:sp macro="" textlink="">
      <xdr:nvSpPr>
        <xdr:cNvPr id="370" name="n_4aveValue【福祉施設】&#10;一人当たり面積">
          <a:extLst>
            <a:ext uri="{FF2B5EF4-FFF2-40B4-BE49-F238E27FC236}">
              <a16:creationId xmlns:a16="http://schemas.microsoft.com/office/drawing/2014/main" id="{FC613956-6DA9-462C-8498-75F8D038C290}"/>
            </a:ext>
          </a:extLst>
        </xdr:cNvPr>
        <xdr:cNvSpPr txBox="1"/>
      </xdr:nvSpPr>
      <xdr:spPr>
        <a:xfrm>
          <a:off x="6737427" y="14329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158666</xdr:rowOff>
    </xdr:from>
    <xdr:ext cx="469744" cy="259045"/>
    <xdr:sp macro="" textlink="">
      <xdr:nvSpPr>
        <xdr:cNvPr id="371" name="n_1mainValue【福祉施設】&#10;一人当たり面積">
          <a:extLst>
            <a:ext uri="{FF2B5EF4-FFF2-40B4-BE49-F238E27FC236}">
              <a16:creationId xmlns:a16="http://schemas.microsoft.com/office/drawing/2014/main" id="{9D6FB897-7AAA-4DD5-93B6-FE2C4F2464D5}"/>
            </a:ext>
          </a:extLst>
        </xdr:cNvPr>
        <xdr:cNvSpPr txBox="1"/>
      </xdr:nvSpPr>
      <xdr:spPr>
        <a:xfrm>
          <a:off x="9391727" y="1473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124375</xdr:rowOff>
    </xdr:from>
    <xdr:ext cx="469744" cy="259045"/>
    <xdr:sp macro="" textlink="">
      <xdr:nvSpPr>
        <xdr:cNvPr id="372" name="n_2mainValue【福祉施設】&#10;一人当たり面積">
          <a:extLst>
            <a:ext uri="{FF2B5EF4-FFF2-40B4-BE49-F238E27FC236}">
              <a16:creationId xmlns:a16="http://schemas.microsoft.com/office/drawing/2014/main" id="{65662B61-9A6B-4F3E-83AC-C952E2A22D2C}"/>
            </a:ext>
          </a:extLst>
        </xdr:cNvPr>
        <xdr:cNvSpPr txBox="1"/>
      </xdr:nvSpPr>
      <xdr:spPr>
        <a:xfrm>
          <a:off x="8515427" y="1469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128719</xdr:rowOff>
    </xdr:from>
    <xdr:ext cx="469744" cy="259045"/>
    <xdr:sp macro="" textlink="">
      <xdr:nvSpPr>
        <xdr:cNvPr id="373" name="n_3mainValue【福祉施設】&#10;一人当たり面積">
          <a:extLst>
            <a:ext uri="{FF2B5EF4-FFF2-40B4-BE49-F238E27FC236}">
              <a16:creationId xmlns:a16="http://schemas.microsoft.com/office/drawing/2014/main" id="{BEAB9850-CFB2-4951-A9BA-1BC6CA0557AE}"/>
            </a:ext>
          </a:extLst>
        </xdr:cNvPr>
        <xdr:cNvSpPr txBox="1"/>
      </xdr:nvSpPr>
      <xdr:spPr>
        <a:xfrm>
          <a:off x="7626427" y="1470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17163</xdr:rowOff>
    </xdr:from>
    <xdr:ext cx="469744" cy="259045"/>
    <xdr:sp macro="" textlink="">
      <xdr:nvSpPr>
        <xdr:cNvPr id="374" name="n_4mainValue【福祉施設】&#10;一人当たり面積">
          <a:extLst>
            <a:ext uri="{FF2B5EF4-FFF2-40B4-BE49-F238E27FC236}">
              <a16:creationId xmlns:a16="http://schemas.microsoft.com/office/drawing/2014/main" id="{79AE4EE1-49D6-4733-918D-122696C1705E}"/>
            </a:ext>
          </a:extLst>
        </xdr:cNvPr>
        <xdr:cNvSpPr txBox="1"/>
      </xdr:nvSpPr>
      <xdr:spPr>
        <a:xfrm>
          <a:off x="6737427" y="1476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896C82B3-C2CE-433C-9DAF-21F2DB2B4F1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E3E1C85-82DA-499C-8409-8158568AE9A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63C96902-D88B-42C2-BB8C-1D1D955C29A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49BFC5C-883C-4564-9727-F57E6EE522E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847003A-D280-4AC2-8CE0-BEFB2A3B15C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8385C56-942B-47EF-AD4B-2FCBEDA8477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8DFBE6A-EF80-4C24-93E6-496680DF10B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D118EBB-0D33-407D-B422-A4D389E0C94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31D49DD5-51B7-40C6-A26E-8F30B84BA08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1BED882-6208-4D54-A136-7A67DD7C2B6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EC2D28A-0C28-41D3-B95F-E08EEE9A3FF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940459A-1409-4B0A-B6A7-6CEFE304E47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953D7B0D-28D7-46B5-B37F-1ED0F6991C8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9427B6F3-542F-4024-95C9-D57F66E8ADA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98BC98DA-D367-4806-9680-8E5A5CDDEB7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8DBA6736-F672-49C0-BED0-00267629854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9292D97-387D-48A4-BE59-423C210A51C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396567B8-F80E-468E-A145-14EE76942B6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010ADD1-DD08-45BC-930A-69EC7E8681E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465A16F9-C360-48EA-83B3-DE4FEE2136F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EF12A9F-EAC8-4330-9539-83385C8524B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76903307-C0EA-4F4F-B8EF-CCD1C5A5E18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39923C3D-1696-4651-BED5-F2C21AA0781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A7E650D-4227-40CD-BDA4-FA993EA65CF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EAF08429-6045-4560-8A01-C49EC6D7E22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65770D7C-73D3-4A73-AD7D-D51A064CEA1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0E42693-29AF-4EA8-8EC9-548E56C4F37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CFF61348-124B-4536-821D-8AF773A5056F}"/>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3" name="テキスト ボックス 402">
          <a:extLst>
            <a:ext uri="{FF2B5EF4-FFF2-40B4-BE49-F238E27FC236}">
              <a16:creationId xmlns:a16="http://schemas.microsoft.com/office/drawing/2014/main" id="{E198879F-25F2-42B8-B862-BE42ECAB75DB}"/>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F2F6D3C9-E12B-4FD5-89F9-A288E624A0A7}"/>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5AAE5EB7-9208-4C6E-853D-535EE95474C7}"/>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D3301BBE-71B2-4B65-A280-F3C8065992F6}"/>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F56E4ED8-5B2F-408E-973A-F10CF248F0C3}"/>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F69DF9CD-7A80-45C7-97EE-0BBE06A08C8A}"/>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82767A0E-D3D9-417F-B11D-B06433E2F4FD}"/>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A3505B46-1794-46EB-AAA6-E17E7E66E9A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5B12C852-E7CF-4BFD-ACF4-CFD9A34C58C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一般廃棄物処理施設】&#10;有形固定資産減価償却率グラフ枠">
          <a:extLst>
            <a:ext uri="{FF2B5EF4-FFF2-40B4-BE49-F238E27FC236}">
              <a16:creationId xmlns:a16="http://schemas.microsoft.com/office/drawing/2014/main" id="{8D484EAD-6DF7-4321-9C67-6A0A0FFAAD9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413" name="直線コネクタ 412">
          <a:extLst>
            <a:ext uri="{FF2B5EF4-FFF2-40B4-BE49-F238E27FC236}">
              <a16:creationId xmlns:a16="http://schemas.microsoft.com/office/drawing/2014/main" id="{C55D4625-2402-4CB9-9D3D-5048A01CD38A}"/>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414" name="【一般廃棄物処理施設】&#10;有形固定資産減価償却率最小値テキスト">
          <a:extLst>
            <a:ext uri="{FF2B5EF4-FFF2-40B4-BE49-F238E27FC236}">
              <a16:creationId xmlns:a16="http://schemas.microsoft.com/office/drawing/2014/main" id="{83AD0BFA-9DCA-4AD3-AD6B-2D8F8C28C8BD}"/>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415" name="直線コネクタ 414">
          <a:extLst>
            <a:ext uri="{FF2B5EF4-FFF2-40B4-BE49-F238E27FC236}">
              <a16:creationId xmlns:a16="http://schemas.microsoft.com/office/drawing/2014/main" id="{3E5E2A81-78F2-49D9-870A-EE20554B7115}"/>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416" name="【一般廃棄物処理施設】&#10;有形固定資産減価償却率最大値テキスト">
          <a:extLst>
            <a:ext uri="{FF2B5EF4-FFF2-40B4-BE49-F238E27FC236}">
              <a16:creationId xmlns:a16="http://schemas.microsoft.com/office/drawing/2014/main" id="{6B41D5E4-873A-4C5F-BA6B-DC617020EF7A}"/>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417" name="直線コネクタ 416">
          <a:extLst>
            <a:ext uri="{FF2B5EF4-FFF2-40B4-BE49-F238E27FC236}">
              <a16:creationId xmlns:a16="http://schemas.microsoft.com/office/drawing/2014/main" id="{0D4624FC-2093-4BA8-B393-4EBE0D6A267D}"/>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65549</xdr:rowOff>
    </xdr:from>
    <xdr:ext cx="405111" cy="259045"/>
    <xdr:sp macro="" textlink="">
      <xdr:nvSpPr>
        <xdr:cNvPr id="418" name="【一般廃棄物処理施設】&#10;有形固定資産減価償却率平均値テキスト">
          <a:extLst>
            <a:ext uri="{FF2B5EF4-FFF2-40B4-BE49-F238E27FC236}">
              <a16:creationId xmlns:a16="http://schemas.microsoft.com/office/drawing/2014/main" id="{FE29A960-B5C3-4260-924C-E4E2C2E1432A}"/>
            </a:ext>
          </a:extLst>
        </xdr:cNvPr>
        <xdr:cNvSpPr txBox="1"/>
      </xdr:nvSpPr>
      <xdr:spPr>
        <a:xfrm>
          <a:off x="16357600" y="640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419" name="フローチャート: 判断 418">
          <a:extLst>
            <a:ext uri="{FF2B5EF4-FFF2-40B4-BE49-F238E27FC236}">
              <a16:creationId xmlns:a16="http://schemas.microsoft.com/office/drawing/2014/main" id="{17C0D829-B0E4-4493-9B9B-B062D2B476F0}"/>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420" name="フローチャート: 判断 419">
          <a:extLst>
            <a:ext uri="{FF2B5EF4-FFF2-40B4-BE49-F238E27FC236}">
              <a16:creationId xmlns:a16="http://schemas.microsoft.com/office/drawing/2014/main" id="{9D156126-4A54-4F11-BF00-A12D68EB4645}"/>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421" name="フローチャート: 判断 420">
          <a:extLst>
            <a:ext uri="{FF2B5EF4-FFF2-40B4-BE49-F238E27FC236}">
              <a16:creationId xmlns:a16="http://schemas.microsoft.com/office/drawing/2014/main" id="{2FCEF768-15EC-4C05-879E-A054058058B6}"/>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422" name="フローチャート: 判断 421">
          <a:extLst>
            <a:ext uri="{FF2B5EF4-FFF2-40B4-BE49-F238E27FC236}">
              <a16:creationId xmlns:a16="http://schemas.microsoft.com/office/drawing/2014/main" id="{CFB46FA6-ACBD-46E0-8879-60CA7F0698E5}"/>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84836</xdr:rowOff>
    </xdr:from>
    <xdr:to>
      <xdr:col>67</xdr:col>
      <xdr:colOff>101600</xdr:colOff>
      <xdr:row>39</xdr:row>
      <xdr:rowOff>14986</xdr:rowOff>
    </xdr:to>
    <xdr:sp macro="" textlink="">
      <xdr:nvSpPr>
        <xdr:cNvPr id="423" name="フローチャート: 判断 422">
          <a:extLst>
            <a:ext uri="{FF2B5EF4-FFF2-40B4-BE49-F238E27FC236}">
              <a16:creationId xmlns:a16="http://schemas.microsoft.com/office/drawing/2014/main" id="{FEE8E401-5622-4FA7-97E6-44FB28C8392A}"/>
            </a:ext>
          </a:extLst>
        </xdr:cNvPr>
        <xdr:cNvSpPr/>
      </xdr:nvSpPr>
      <xdr:spPr>
        <a:xfrm>
          <a:off x="1276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3C151F17-0E53-4128-89EF-530573CB343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ED61CF37-E9AE-4782-8976-77B9018C9CE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FDD6659-8556-4E0B-ADE3-955F5D69231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AEF4F67-1E46-42BF-A0C1-959CCA9A360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451F6FA-8A4D-4192-9678-B03602C25AE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119126</xdr:rowOff>
    </xdr:from>
    <xdr:to>
      <xdr:col>85</xdr:col>
      <xdr:colOff>177800</xdr:colOff>
      <xdr:row>36</xdr:row>
      <xdr:rowOff>49276</xdr:rowOff>
    </xdr:to>
    <xdr:sp macro="" textlink="">
      <xdr:nvSpPr>
        <xdr:cNvPr id="429" name="楕円 428">
          <a:extLst>
            <a:ext uri="{FF2B5EF4-FFF2-40B4-BE49-F238E27FC236}">
              <a16:creationId xmlns:a16="http://schemas.microsoft.com/office/drawing/2014/main" id="{186D1336-7262-480D-B6F9-AD947ABCF4F6}"/>
            </a:ext>
          </a:extLst>
        </xdr:cNvPr>
        <xdr:cNvSpPr/>
      </xdr:nvSpPr>
      <xdr:spPr>
        <a:xfrm>
          <a:off x="162687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142003</xdr:rowOff>
    </xdr:from>
    <xdr:ext cx="405111" cy="259045"/>
    <xdr:sp macro="" textlink="">
      <xdr:nvSpPr>
        <xdr:cNvPr id="430" name="【一般廃棄物処理施設】&#10;有形固定資産減価償却率該当値テキスト">
          <a:extLst>
            <a:ext uri="{FF2B5EF4-FFF2-40B4-BE49-F238E27FC236}">
              <a16:creationId xmlns:a16="http://schemas.microsoft.com/office/drawing/2014/main" id="{091FA70B-5DF4-48B4-A2C2-9409A3793C37}"/>
            </a:ext>
          </a:extLst>
        </xdr:cNvPr>
        <xdr:cNvSpPr txBox="1"/>
      </xdr:nvSpPr>
      <xdr:spPr>
        <a:xfrm>
          <a:off x="16357600" y="597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125984</xdr:rowOff>
    </xdr:from>
    <xdr:to>
      <xdr:col>81</xdr:col>
      <xdr:colOff>101600</xdr:colOff>
      <xdr:row>41</xdr:row>
      <xdr:rowOff>56134</xdr:rowOff>
    </xdr:to>
    <xdr:sp macro="" textlink="">
      <xdr:nvSpPr>
        <xdr:cNvPr id="431" name="楕円 430">
          <a:extLst>
            <a:ext uri="{FF2B5EF4-FFF2-40B4-BE49-F238E27FC236}">
              <a16:creationId xmlns:a16="http://schemas.microsoft.com/office/drawing/2014/main" id="{3CFDDA77-5ABA-4C12-B17C-EC1FA0542DF5}"/>
            </a:ext>
          </a:extLst>
        </xdr:cNvPr>
        <xdr:cNvSpPr/>
      </xdr:nvSpPr>
      <xdr:spPr>
        <a:xfrm>
          <a:off x="15430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169926</xdr:rowOff>
    </xdr:from>
    <xdr:to>
      <xdr:col>85</xdr:col>
      <xdr:colOff>127000</xdr:colOff>
      <xdr:row>41</xdr:row>
      <xdr:rowOff>5334</xdr:rowOff>
    </xdr:to>
    <xdr:cxnSp macro="">
      <xdr:nvCxnSpPr>
        <xdr:cNvPr id="432" name="直線コネクタ 431">
          <a:extLst>
            <a:ext uri="{FF2B5EF4-FFF2-40B4-BE49-F238E27FC236}">
              <a16:creationId xmlns:a16="http://schemas.microsoft.com/office/drawing/2014/main" id="{AEA1B116-CA25-466C-933A-01CCF0CF07AE}"/>
            </a:ext>
          </a:extLst>
        </xdr:cNvPr>
        <xdr:cNvCxnSpPr/>
      </xdr:nvCxnSpPr>
      <xdr:spPr>
        <a:xfrm flipV="1">
          <a:off x="15481300" y="6170676"/>
          <a:ext cx="838200" cy="86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84836</xdr:rowOff>
    </xdr:from>
    <xdr:to>
      <xdr:col>76</xdr:col>
      <xdr:colOff>165100</xdr:colOff>
      <xdr:row>41</xdr:row>
      <xdr:rowOff>14986</xdr:rowOff>
    </xdr:to>
    <xdr:sp macro="" textlink="">
      <xdr:nvSpPr>
        <xdr:cNvPr id="433" name="楕円 432">
          <a:extLst>
            <a:ext uri="{FF2B5EF4-FFF2-40B4-BE49-F238E27FC236}">
              <a16:creationId xmlns:a16="http://schemas.microsoft.com/office/drawing/2014/main" id="{5647667B-E9C7-4F79-8F6F-A7975ABFD313}"/>
            </a:ext>
          </a:extLst>
        </xdr:cNvPr>
        <xdr:cNvSpPr/>
      </xdr:nvSpPr>
      <xdr:spPr>
        <a:xfrm>
          <a:off x="14541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135636</xdr:rowOff>
    </xdr:from>
    <xdr:to>
      <xdr:col>81</xdr:col>
      <xdr:colOff>50800</xdr:colOff>
      <xdr:row>41</xdr:row>
      <xdr:rowOff>5334</xdr:rowOff>
    </xdr:to>
    <xdr:cxnSp macro="">
      <xdr:nvCxnSpPr>
        <xdr:cNvPr id="434" name="直線コネクタ 433">
          <a:extLst>
            <a:ext uri="{FF2B5EF4-FFF2-40B4-BE49-F238E27FC236}">
              <a16:creationId xmlns:a16="http://schemas.microsoft.com/office/drawing/2014/main" id="{EAC434C9-2283-4F3A-92FB-4A637DFB6448}"/>
            </a:ext>
          </a:extLst>
        </xdr:cNvPr>
        <xdr:cNvCxnSpPr/>
      </xdr:nvCxnSpPr>
      <xdr:spPr>
        <a:xfrm>
          <a:off x="14592300" y="69936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11684</xdr:rowOff>
    </xdr:from>
    <xdr:to>
      <xdr:col>72</xdr:col>
      <xdr:colOff>38100</xdr:colOff>
      <xdr:row>42</xdr:row>
      <xdr:rowOff>113284</xdr:rowOff>
    </xdr:to>
    <xdr:sp macro="" textlink="">
      <xdr:nvSpPr>
        <xdr:cNvPr id="435" name="楕円 434">
          <a:extLst>
            <a:ext uri="{FF2B5EF4-FFF2-40B4-BE49-F238E27FC236}">
              <a16:creationId xmlns:a16="http://schemas.microsoft.com/office/drawing/2014/main" id="{179A22CF-60EB-4DD5-B8D2-A1F2479F7B0E}"/>
            </a:ext>
          </a:extLst>
        </xdr:cNvPr>
        <xdr:cNvSpPr/>
      </xdr:nvSpPr>
      <xdr:spPr>
        <a:xfrm>
          <a:off x="13652500" y="721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135636</xdr:rowOff>
    </xdr:from>
    <xdr:to>
      <xdr:col>76</xdr:col>
      <xdr:colOff>114300</xdr:colOff>
      <xdr:row>42</xdr:row>
      <xdr:rowOff>62484</xdr:rowOff>
    </xdr:to>
    <xdr:cxnSp macro="">
      <xdr:nvCxnSpPr>
        <xdr:cNvPr id="436" name="直線コネクタ 435">
          <a:extLst>
            <a:ext uri="{FF2B5EF4-FFF2-40B4-BE49-F238E27FC236}">
              <a16:creationId xmlns:a16="http://schemas.microsoft.com/office/drawing/2014/main" id="{AB82469C-C783-47C9-976B-6A5DC84CB63F}"/>
            </a:ext>
          </a:extLst>
        </xdr:cNvPr>
        <xdr:cNvCxnSpPr/>
      </xdr:nvCxnSpPr>
      <xdr:spPr>
        <a:xfrm flipV="1">
          <a:off x="13703300" y="6993636"/>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9398</xdr:rowOff>
    </xdr:from>
    <xdr:to>
      <xdr:col>67</xdr:col>
      <xdr:colOff>101600</xdr:colOff>
      <xdr:row>39</xdr:row>
      <xdr:rowOff>110998</xdr:rowOff>
    </xdr:to>
    <xdr:sp macro="" textlink="">
      <xdr:nvSpPr>
        <xdr:cNvPr id="437" name="楕円 436">
          <a:extLst>
            <a:ext uri="{FF2B5EF4-FFF2-40B4-BE49-F238E27FC236}">
              <a16:creationId xmlns:a16="http://schemas.microsoft.com/office/drawing/2014/main" id="{FFEECEB9-94DF-424C-B9F3-C2B759893D9C}"/>
            </a:ext>
          </a:extLst>
        </xdr:cNvPr>
        <xdr:cNvSpPr/>
      </xdr:nvSpPr>
      <xdr:spPr>
        <a:xfrm>
          <a:off x="12763500" y="669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60198</xdr:rowOff>
    </xdr:from>
    <xdr:to>
      <xdr:col>71</xdr:col>
      <xdr:colOff>177800</xdr:colOff>
      <xdr:row>42</xdr:row>
      <xdr:rowOff>62484</xdr:rowOff>
    </xdr:to>
    <xdr:cxnSp macro="">
      <xdr:nvCxnSpPr>
        <xdr:cNvPr id="438" name="直線コネクタ 437">
          <a:extLst>
            <a:ext uri="{FF2B5EF4-FFF2-40B4-BE49-F238E27FC236}">
              <a16:creationId xmlns:a16="http://schemas.microsoft.com/office/drawing/2014/main" id="{C0947664-68F7-49AF-A67E-C6E1528EABE0}"/>
            </a:ext>
          </a:extLst>
        </xdr:cNvPr>
        <xdr:cNvCxnSpPr/>
      </xdr:nvCxnSpPr>
      <xdr:spPr>
        <a:xfrm>
          <a:off x="12814300" y="6746748"/>
          <a:ext cx="889000" cy="51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439" name="n_1aveValue【一般廃棄物処理施設】&#10;有形固定資産減価償却率">
          <a:extLst>
            <a:ext uri="{FF2B5EF4-FFF2-40B4-BE49-F238E27FC236}">
              <a16:creationId xmlns:a16="http://schemas.microsoft.com/office/drawing/2014/main" id="{A302C859-0386-415D-AC5F-EA6998A1346B}"/>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440" name="n_2aveValue【一般廃棄物処理施設】&#10;有形固定資産減価償却率">
          <a:extLst>
            <a:ext uri="{FF2B5EF4-FFF2-40B4-BE49-F238E27FC236}">
              <a16:creationId xmlns:a16="http://schemas.microsoft.com/office/drawing/2014/main" id="{9001A6E9-8D3B-4E9C-A77C-FF8E2E6A489B}"/>
            </a:ext>
          </a:extLst>
        </xdr:cNvPr>
        <xdr:cNvSpPr txBox="1"/>
      </xdr:nvSpPr>
      <xdr:spPr>
        <a:xfrm>
          <a:off x="14389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441" name="n_3aveValue【一般廃棄物処理施設】&#10;有形固定資産減価償却率">
          <a:extLst>
            <a:ext uri="{FF2B5EF4-FFF2-40B4-BE49-F238E27FC236}">
              <a16:creationId xmlns:a16="http://schemas.microsoft.com/office/drawing/2014/main" id="{7EBAF828-95E4-48DE-8BE7-878C7BEB34E8}"/>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31513</xdr:rowOff>
    </xdr:from>
    <xdr:ext cx="405111" cy="259045"/>
    <xdr:sp macro="" textlink="">
      <xdr:nvSpPr>
        <xdr:cNvPr id="442" name="n_4aveValue【一般廃棄物処理施設】&#10;有形固定資産減価償却率">
          <a:extLst>
            <a:ext uri="{FF2B5EF4-FFF2-40B4-BE49-F238E27FC236}">
              <a16:creationId xmlns:a16="http://schemas.microsoft.com/office/drawing/2014/main" id="{051DDA78-5785-49BA-AAD8-46610A013462}"/>
            </a:ext>
          </a:extLst>
        </xdr:cNvPr>
        <xdr:cNvSpPr txBox="1"/>
      </xdr:nvSpPr>
      <xdr:spPr>
        <a:xfrm>
          <a:off x="12611744" y="637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47261</xdr:rowOff>
    </xdr:from>
    <xdr:ext cx="405111" cy="259045"/>
    <xdr:sp macro="" textlink="">
      <xdr:nvSpPr>
        <xdr:cNvPr id="443" name="n_1mainValue【一般廃棄物処理施設】&#10;有形固定資産減価償却率">
          <a:extLst>
            <a:ext uri="{FF2B5EF4-FFF2-40B4-BE49-F238E27FC236}">
              <a16:creationId xmlns:a16="http://schemas.microsoft.com/office/drawing/2014/main" id="{42D7E01A-B44A-47A0-A101-E99A041FBA06}"/>
            </a:ext>
          </a:extLst>
        </xdr:cNvPr>
        <xdr:cNvSpPr txBox="1"/>
      </xdr:nvSpPr>
      <xdr:spPr>
        <a:xfrm>
          <a:off x="15266044" y="707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6113</xdr:rowOff>
    </xdr:from>
    <xdr:ext cx="405111" cy="259045"/>
    <xdr:sp macro="" textlink="">
      <xdr:nvSpPr>
        <xdr:cNvPr id="444" name="n_2mainValue【一般廃棄物処理施設】&#10;有形固定資産減価償却率">
          <a:extLst>
            <a:ext uri="{FF2B5EF4-FFF2-40B4-BE49-F238E27FC236}">
              <a16:creationId xmlns:a16="http://schemas.microsoft.com/office/drawing/2014/main" id="{6A8A6250-B8C0-4C74-9CF7-3822E32683FC}"/>
            </a:ext>
          </a:extLst>
        </xdr:cNvPr>
        <xdr:cNvSpPr txBox="1"/>
      </xdr:nvSpPr>
      <xdr:spPr>
        <a:xfrm>
          <a:off x="14389744" y="703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104411</xdr:rowOff>
    </xdr:from>
    <xdr:ext cx="405111" cy="259045"/>
    <xdr:sp macro="" textlink="">
      <xdr:nvSpPr>
        <xdr:cNvPr id="445" name="n_3mainValue【一般廃棄物処理施設】&#10;有形固定資産減価償却率">
          <a:extLst>
            <a:ext uri="{FF2B5EF4-FFF2-40B4-BE49-F238E27FC236}">
              <a16:creationId xmlns:a16="http://schemas.microsoft.com/office/drawing/2014/main" id="{E6C8E1FF-1FF4-40A9-A1BC-AF516A6CAE34}"/>
            </a:ext>
          </a:extLst>
        </xdr:cNvPr>
        <xdr:cNvSpPr txBox="1"/>
      </xdr:nvSpPr>
      <xdr:spPr>
        <a:xfrm>
          <a:off x="13500744" y="730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102125</xdr:rowOff>
    </xdr:from>
    <xdr:ext cx="405111" cy="259045"/>
    <xdr:sp macro="" textlink="">
      <xdr:nvSpPr>
        <xdr:cNvPr id="446" name="n_4mainValue【一般廃棄物処理施設】&#10;有形固定資産減価償却率">
          <a:extLst>
            <a:ext uri="{FF2B5EF4-FFF2-40B4-BE49-F238E27FC236}">
              <a16:creationId xmlns:a16="http://schemas.microsoft.com/office/drawing/2014/main" id="{69D58776-47D9-4B3D-B067-3B6459787A64}"/>
            </a:ext>
          </a:extLst>
        </xdr:cNvPr>
        <xdr:cNvSpPr txBox="1"/>
      </xdr:nvSpPr>
      <xdr:spPr>
        <a:xfrm>
          <a:off x="12611744" y="67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B359A86F-BB4F-4A3D-8F13-9A9D32685FB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73FD5F2D-F770-4429-88DE-26C22E971F8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3D78EDDA-FDC6-4AC1-B510-0066A7F0F26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DCFBE707-FC1F-42EF-965A-CEAC4DF08C9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C2281A80-01AE-4450-A67E-89B9D1D80EF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CA538634-C2FB-47C8-A5BC-CACD2189DAB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21D7D8E4-E081-49ED-8F99-AAEC158571E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A91E662B-43D5-41E4-848B-86E865313C5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7269EAE5-3F61-4D52-ABCF-F2420B5AB62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41ACC90E-A7BD-4847-B4F1-B64147007A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0ABDD024-37BA-421D-9E74-1D63FA7AFDC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8" name="テキスト ボックス 457">
          <a:extLst>
            <a:ext uri="{FF2B5EF4-FFF2-40B4-BE49-F238E27FC236}">
              <a16:creationId xmlns:a16="http://schemas.microsoft.com/office/drawing/2014/main" id="{348E144F-F5B6-4EF6-9BDC-B6E8E3EE5BA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20381B9B-16E0-4F3A-B5A7-B78365AF8FD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0" name="テキスト ボックス 459">
          <a:extLst>
            <a:ext uri="{FF2B5EF4-FFF2-40B4-BE49-F238E27FC236}">
              <a16:creationId xmlns:a16="http://schemas.microsoft.com/office/drawing/2014/main" id="{07405FCE-122C-4F7B-912D-A0A3E6A22CF3}"/>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7A8F29AA-45F7-40F9-83CA-DC06EC63B1B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2" name="テキスト ボックス 461">
          <a:extLst>
            <a:ext uri="{FF2B5EF4-FFF2-40B4-BE49-F238E27FC236}">
              <a16:creationId xmlns:a16="http://schemas.microsoft.com/office/drawing/2014/main" id="{6FC6A003-16A5-44F4-A664-7349E5EE42D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33D33BA8-9E67-4DCA-88B1-E3B40E88177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4" name="テキスト ボックス 463">
          <a:extLst>
            <a:ext uri="{FF2B5EF4-FFF2-40B4-BE49-F238E27FC236}">
              <a16:creationId xmlns:a16="http://schemas.microsoft.com/office/drawing/2014/main" id="{29D8CC51-43EE-4337-BA51-547D5AB9CEFA}"/>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D4697AA5-FE05-4023-8BBD-4725F7E6954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6" name="テキスト ボックス 465">
          <a:extLst>
            <a:ext uri="{FF2B5EF4-FFF2-40B4-BE49-F238E27FC236}">
              <a16:creationId xmlns:a16="http://schemas.microsoft.com/office/drawing/2014/main" id="{664CA3F2-179A-4D30-BD77-E4BAEA76D07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301AA61C-0FE3-4536-944A-CC4D31C5F0C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68" name="テキスト ボックス 467">
          <a:extLst>
            <a:ext uri="{FF2B5EF4-FFF2-40B4-BE49-F238E27FC236}">
              <a16:creationId xmlns:a16="http://schemas.microsoft.com/office/drawing/2014/main" id="{F9A22E14-BF33-4653-A7B5-D16F4C1C6A88}"/>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FB87F6AD-3898-4D63-A258-81AF43911D6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470" name="直線コネクタ 469">
          <a:extLst>
            <a:ext uri="{FF2B5EF4-FFF2-40B4-BE49-F238E27FC236}">
              <a16:creationId xmlns:a16="http://schemas.microsoft.com/office/drawing/2014/main" id="{9E06DA84-AF39-491C-9792-987D1E3A07FD}"/>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471" name="【一般廃棄物処理施設】&#10;一人当たり有形固定資産（償却資産）額最小値テキスト">
          <a:extLst>
            <a:ext uri="{FF2B5EF4-FFF2-40B4-BE49-F238E27FC236}">
              <a16:creationId xmlns:a16="http://schemas.microsoft.com/office/drawing/2014/main" id="{C46D0079-C779-466F-81A7-8BBB5D6B555D}"/>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472" name="直線コネクタ 471">
          <a:extLst>
            <a:ext uri="{FF2B5EF4-FFF2-40B4-BE49-F238E27FC236}">
              <a16:creationId xmlns:a16="http://schemas.microsoft.com/office/drawing/2014/main" id="{D09C7C68-2B36-4C5F-9D3A-193B27642C68}"/>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36560D5D-C4F2-4D2E-8B0A-CAE3A12B5940}"/>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474" name="直線コネクタ 473">
          <a:extLst>
            <a:ext uri="{FF2B5EF4-FFF2-40B4-BE49-F238E27FC236}">
              <a16:creationId xmlns:a16="http://schemas.microsoft.com/office/drawing/2014/main" id="{79EF8321-2CDB-45C4-89D8-003E2C6D860A}"/>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144842</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999F4161-FFF9-4465-AD28-43DC48465359}"/>
            </a:ext>
          </a:extLst>
        </xdr:cNvPr>
        <xdr:cNvSpPr txBox="1"/>
      </xdr:nvSpPr>
      <xdr:spPr>
        <a:xfrm>
          <a:off x="22199600" y="6831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476" name="フローチャート: 判断 475">
          <a:extLst>
            <a:ext uri="{FF2B5EF4-FFF2-40B4-BE49-F238E27FC236}">
              <a16:creationId xmlns:a16="http://schemas.microsoft.com/office/drawing/2014/main" id="{8E0BD359-B59E-4FF4-82E3-45C4E21CFAFB}"/>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477" name="フローチャート: 判断 476">
          <a:extLst>
            <a:ext uri="{FF2B5EF4-FFF2-40B4-BE49-F238E27FC236}">
              <a16:creationId xmlns:a16="http://schemas.microsoft.com/office/drawing/2014/main" id="{8C694353-2A3A-4392-8FF9-0B1DBF5031F4}"/>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478" name="フローチャート: 判断 477">
          <a:extLst>
            <a:ext uri="{FF2B5EF4-FFF2-40B4-BE49-F238E27FC236}">
              <a16:creationId xmlns:a16="http://schemas.microsoft.com/office/drawing/2014/main" id="{4B1645DB-AC40-4098-B088-0C945ABCD543}"/>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479" name="フローチャート: 判断 478">
          <a:extLst>
            <a:ext uri="{FF2B5EF4-FFF2-40B4-BE49-F238E27FC236}">
              <a16:creationId xmlns:a16="http://schemas.microsoft.com/office/drawing/2014/main" id="{5D7680AD-977C-4155-9DAE-7956683BB964}"/>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31713</xdr:rowOff>
    </xdr:from>
    <xdr:to>
      <xdr:col>98</xdr:col>
      <xdr:colOff>38100</xdr:colOff>
      <xdr:row>40</xdr:row>
      <xdr:rowOff>133313</xdr:rowOff>
    </xdr:to>
    <xdr:sp macro="" textlink="">
      <xdr:nvSpPr>
        <xdr:cNvPr id="480" name="フローチャート: 判断 479">
          <a:extLst>
            <a:ext uri="{FF2B5EF4-FFF2-40B4-BE49-F238E27FC236}">
              <a16:creationId xmlns:a16="http://schemas.microsoft.com/office/drawing/2014/main" id="{B39454FC-5158-4EE7-B578-378A0A0E72CD}"/>
            </a:ext>
          </a:extLst>
        </xdr:cNvPr>
        <xdr:cNvSpPr/>
      </xdr:nvSpPr>
      <xdr:spPr>
        <a:xfrm>
          <a:off x="18605500" y="688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37E4FBA-F264-4846-8DB3-61A8F84112C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7AB8D8D-FF42-4B25-8D90-97C0080C7DF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DF23652-2F4F-43EC-A1DC-B2307836FBA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B0360DD-4877-4751-81D8-F4FBF51CBBD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F909875-756D-4E14-9CD3-CD402040139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166793</xdr:rowOff>
    </xdr:from>
    <xdr:to>
      <xdr:col>116</xdr:col>
      <xdr:colOff>114300</xdr:colOff>
      <xdr:row>39</xdr:row>
      <xdr:rowOff>96943</xdr:rowOff>
    </xdr:to>
    <xdr:sp macro="" textlink="">
      <xdr:nvSpPr>
        <xdr:cNvPr id="486" name="楕円 485">
          <a:extLst>
            <a:ext uri="{FF2B5EF4-FFF2-40B4-BE49-F238E27FC236}">
              <a16:creationId xmlns:a16="http://schemas.microsoft.com/office/drawing/2014/main" id="{7728732B-4AB5-4BF0-944C-0D94A9C8AA5D}"/>
            </a:ext>
          </a:extLst>
        </xdr:cNvPr>
        <xdr:cNvSpPr/>
      </xdr:nvSpPr>
      <xdr:spPr>
        <a:xfrm>
          <a:off x="22110700" y="668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18220</xdr:rowOff>
    </xdr:from>
    <xdr:ext cx="599010" cy="259045"/>
    <xdr:sp macro="" textlink="">
      <xdr:nvSpPr>
        <xdr:cNvPr id="487" name="【一般廃棄物処理施設】&#10;一人当たり有形固定資産（償却資産）額該当値テキスト">
          <a:extLst>
            <a:ext uri="{FF2B5EF4-FFF2-40B4-BE49-F238E27FC236}">
              <a16:creationId xmlns:a16="http://schemas.microsoft.com/office/drawing/2014/main" id="{09940F91-F122-4B94-837C-A16C06D8B3DF}"/>
            </a:ext>
          </a:extLst>
        </xdr:cNvPr>
        <xdr:cNvSpPr txBox="1"/>
      </xdr:nvSpPr>
      <xdr:spPr>
        <a:xfrm>
          <a:off x="22199600" y="653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107911</xdr:rowOff>
    </xdr:from>
    <xdr:to>
      <xdr:col>112</xdr:col>
      <xdr:colOff>38100</xdr:colOff>
      <xdr:row>41</xdr:row>
      <xdr:rowOff>38061</xdr:rowOff>
    </xdr:to>
    <xdr:sp macro="" textlink="">
      <xdr:nvSpPr>
        <xdr:cNvPr id="488" name="楕円 487">
          <a:extLst>
            <a:ext uri="{FF2B5EF4-FFF2-40B4-BE49-F238E27FC236}">
              <a16:creationId xmlns:a16="http://schemas.microsoft.com/office/drawing/2014/main" id="{73AA3924-B68F-4914-8186-BD6885282E16}"/>
            </a:ext>
          </a:extLst>
        </xdr:cNvPr>
        <xdr:cNvSpPr/>
      </xdr:nvSpPr>
      <xdr:spPr>
        <a:xfrm>
          <a:off x="21272500" y="696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46143</xdr:rowOff>
    </xdr:from>
    <xdr:to>
      <xdr:col>116</xdr:col>
      <xdr:colOff>63500</xdr:colOff>
      <xdr:row>40</xdr:row>
      <xdr:rowOff>158711</xdr:rowOff>
    </xdr:to>
    <xdr:cxnSp macro="">
      <xdr:nvCxnSpPr>
        <xdr:cNvPr id="489" name="直線コネクタ 488">
          <a:extLst>
            <a:ext uri="{FF2B5EF4-FFF2-40B4-BE49-F238E27FC236}">
              <a16:creationId xmlns:a16="http://schemas.microsoft.com/office/drawing/2014/main" id="{525C5ABA-D314-4481-9225-5EA446B6950E}"/>
            </a:ext>
          </a:extLst>
        </xdr:cNvPr>
        <xdr:cNvCxnSpPr/>
      </xdr:nvCxnSpPr>
      <xdr:spPr>
        <a:xfrm flipV="1">
          <a:off x="21323300" y="6732693"/>
          <a:ext cx="838200" cy="28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120378</xdr:rowOff>
    </xdr:from>
    <xdr:to>
      <xdr:col>107</xdr:col>
      <xdr:colOff>101600</xdr:colOff>
      <xdr:row>41</xdr:row>
      <xdr:rowOff>50528</xdr:rowOff>
    </xdr:to>
    <xdr:sp macro="" textlink="">
      <xdr:nvSpPr>
        <xdr:cNvPr id="490" name="楕円 489">
          <a:extLst>
            <a:ext uri="{FF2B5EF4-FFF2-40B4-BE49-F238E27FC236}">
              <a16:creationId xmlns:a16="http://schemas.microsoft.com/office/drawing/2014/main" id="{F0AB0530-1D0B-4469-9DD2-DCB2B69BB387}"/>
            </a:ext>
          </a:extLst>
        </xdr:cNvPr>
        <xdr:cNvSpPr/>
      </xdr:nvSpPr>
      <xdr:spPr>
        <a:xfrm>
          <a:off x="20383500" y="697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158711</xdr:rowOff>
    </xdr:from>
    <xdr:to>
      <xdr:col>111</xdr:col>
      <xdr:colOff>177800</xdr:colOff>
      <xdr:row>40</xdr:row>
      <xdr:rowOff>171178</xdr:rowOff>
    </xdr:to>
    <xdr:cxnSp macro="">
      <xdr:nvCxnSpPr>
        <xdr:cNvPr id="491" name="直線コネクタ 490">
          <a:extLst>
            <a:ext uri="{FF2B5EF4-FFF2-40B4-BE49-F238E27FC236}">
              <a16:creationId xmlns:a16="http://schemas.microsoft.com/office/drawing/2014/main" id="{7837DCE0-3EDA-4FBE-A317-B2A7DF86F620}"/>
            </a:ext>
          </a:extLst>
        </xdr:cNvPr>
        <xdr:cNvCxnSpPr/>
      </xdr:nvCxnSpPr>
      <xdr:spPr>
        <a:xfrm flipV="1">
          <a:off x="20434300" y="7016711"/>
          <a:ext cx="889000" cy="1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161909</xdr:rowOff>
    </xdr:from>
    <xdr:to>
      <xdr:col>102</xdr:col>
      <xdr:colOff>165100</xdr:colOff>
      <xdr:row>41</xdr:row>
      <xdr:rowOff>92059</xdr:rowOff>
    </xdr:to>
    <xdr:sp macro="" textlink="">
      <xdr:nvSpPr>
        <xdr:cNvPr id="492" name="楕円 491">
          <a:extLst>
            <a:ext uri="{FF2B5EF4-FFF2-40B4-BE49-F238E27FC236}">
              <a16:creationId xmlns:a16="http://schemas.microsoft.com/office/drawing/2014/main" id="{78444914-87F6-455B-BC6F-F002E86E5D02}"/>
            </a:ext>
          </a:extLst>
        </xdr:cNvPr>
        <xdr:cNvSpPr/>
      </xdr:nvSpPr>
      <xdr:spPr>
        <a:xfrm>
          <a:off x="19494500" y="701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171178</xdr:rowOff>
    </xdr:from>
    <xdr:to>
      <xdr:col>107</xdr:col>
      <xdr:colOff>50800</xdr:colOff>
      <xdr:row>41</xdr:row>
      <xdr:rowOff>41259</xdr:rowOff>
    </xdr:to>
    <xdr:cxnSp macro="">
      <xdr:nvCxnSpPr>
        <xdr:cNvPr id="493" name="直線コネクタ 492">
          <a:extLst>
            <a:ext uri="{FF2B5EF4-FFF2-40B4-BE49-F238E27FC236}">
              <a16:creationId xmlns:a16="http://schemas.microsoft.com/office/drawing/2014/main" id="{E3703F14-3398-42D8-B4E5-0D587E8354FD}"/>
            </a:ext>
          </a:extLst>
        </xdr:cNvPr>
        <xdr:cNvCxnSpPr/>
      </xdr:nvCxnSpPr>
      <xdr:spPr>
        <a:xfrm flipV="1">
          <a:off x="19545300" y="7029178"/>
          <a:ext cx="889000" cy="4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158449</xdr:rowOff>
    </xdr:from>
    <xdr:to>
      <xdr:col>98</xdr:col>
      <xdr:colOff>38100</xdr:colOff>
      <xdr:row>41</xdr:row>
      <xdr:rowOff>88599</xdr:rowOff>
    </xdr:to>
    <xdr:sp macro="" textlink="">
      <xdr:nvSpPr>
        <xdr:cNvPr id="494" name="楕円 493">
          <a:extLst>
            <a:ext uri="{FF2B5EF4-FFF2-40B4-BE49-F238E27FC236}">
              <a16:creationId xmlns:a16="http://schemas.microsoft.com/office/drawing/2014/main" id="{7828856D-8772-405E-BEC2-E0161306CB9A}"/>
            </a:ext>
          </a:extLst>
        </xdr:cNvPr>
        <xdr:cNvSpPr/>
      </xdr:nvSpPr>
      <xdr:spPr>
        <a:xfrm>
          <a:off x="18605500" y="701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37799</xdr:rowOff>
    </xdr:from>
    <xdr:to>
      <xdr:col>102</xdr:col>
      <xdr:colOff>114300</xdr:colOff>
      <xdr:row>41</xdr:row>
      <xdr:rowOff>41259</xdr:rowOff>
    </xdr:to>
    <xdr:cxnSp macro="">
      <xdr:nvCxnSpPr>
        <xdr:cNvPr id="495" name="直線コネクタ 494">
          <a:extLst>
            <a:ext uri="{FF2B5EF4-FFF2-40B4-BE49-F238E27FC236}">
              <a16:creationId xmlns:a16="http://schemas.microsoft.com/office/drawing/2014/main" id="{0FB37986-515F-4307-A407-D502ADDCE95F}"/>
            </a:ext>
          </a:extLst>
        </xdr:cNvPr>
        <xdr:cNvCxnSpPr/>
      </xdr:nvCxnSpPr>
      <xdr:spPr>
        <a:xfrm>
          <a:off x="18656300" y="7067249"/>
          <a:ext cx="889000" cy="3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124724</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E050C816-E1AA-4545-9639-AB3FD3870C3B}"/>
            </a:ext>
          </a:extLst>
        </xdr:cNvPr>
        <xdr:cNvSpPr txBox="1"/>
      </xdr:nvSpPr>
      <xdr:spPr>
        <a:xfrm>
          <a:off x="21011095" y="663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102871</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C3A6185A-04CB-44B4-BAD9-FB1DC03C6AC1}"/>
            </a:ext>
          </a:extLst>
        </xdr:cNvPr>
        <xdr:cNvSpPr txBox="1"/>
      </xdr:nvSpPr>
      <xdr:spPr>
        <a:xfrm>
          <a:off x="20134795" y="661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138899</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EBBF3EF0-2F5B-4CD7-99F2-DB7A15521942}"/>
            </a:ext>
          </a:extLst>
        </xdr:cNvPr>
        <xdr:cNvSpPr txBox="1"/>
      </xdr:nvSpPr>
      <xdr:spPr>
        <a:xfrm>
          <a:off x="19245795" y="665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149840</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AAE47204-1D3B-407F-9513-97D4A2D6FC82}"/>
            </a:ext>
          </a:extLst>
        </xdr:cNvPr>
        <xdr:cNvSpPr txBox="1"/>
      </xdr:nvSpPr>
      <xdr:spPr>
        <a:xfrm>
          <a:off x="18356795" y="6664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29188</xdr:rowOff>
    </xdr:from>
    <xdr:ext cx="599010" cy="259045"/>
    <xdr:sp macro="" textlink="">
      <xdr:nvSpPr>
        <xdr:cNvPr id="500" name="n_1mainValue【一般廃棄物処理施設】&#10;一人当たり有形固定資産（償却資産）額">
          <a:extLst>
            <a:ext uri="{FF2B5EF4-FFF2-40B4-BE49-F238E27FC236}">
              <a16:creationId xmlns:a16="http://schemas.microsoft.com/office/drawing/2014/main" id="{5A503AA3-275B-4FE3-B1E1-697FF01ADB4C}"/>
            </a:ext>
          </a:extLst>
        </xdr:cNvPr>
        <xdr:cNvSpPr txBox="1"/>
      </xdr:nvSpPr>
      <xdr:spPr>
        <a:xfrm>
          <a:off x="21011095" y="7058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41655</xdr:rowOff>
    </xdr:from>
    <xdr:ext cx="599010" cy="259045"/>
    <xdr:sp macro="" textlink="">
      <xdr:nvSpPr>
        <xdr:cNvPr id="501" name="n_2mainValue【一般廃棄物処理施設】&#10;一人当たり有形固定資産（償却資産）額">
          <a:extLst>
            <a:ext uri="{FF2B5EF4-FFF2-40B4-BE49-F238E27FC236}">
              <a16:creationId xmlns:a16="http://schemas.microsoft.com/office/drawing/2014/main" id="{CB98EED6-F178-41BC-B575-B9761CB9D963}"/>
            </a:ext>
          </a:extLst>
        </xdr:cNvPr>
        <xdr:cNvSpPr txBox="1"/>
      </xdr:nvSpPr>
      <xdr:spPr>
        <a:xfrm>
          <a:off x="20134795" y="7071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83186</xdr:rowOff>
    </xdr:from>
    <xdr:ext cx="534377" cy="259045"/>
    <xdr:sp macro="" textlink="">
      <xdr:nvSpPr>
        <xdr:cNvPr id="502" name="n_3mainValue【一般廃棄物処理施設】&#10;一人当たり有形固定資産（償却資産）額">
          <a:extLst>
            <a:ext uri="{FF2B5EF4-FFF2-40B4-BE49-F238E27FC236}">
              <a16:creationId xmlns:a16="http://schemas.microsoft.com/office/drawing/2014/main" id="{7819BFAE-9149-40A1-AC75-5640C2E6028D}"/>
            </a:ext>
          </a:extLst>
        </xdr:cNvPr>
        <xdr:cNvSpPr txBox="1"/>
      </xdr:nvSpPr>
      <xdr:spPr>
        <a:xfrm>
          <a:off x="19278111" y="711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79726</xdr:rowOff>
    </xdr:from>
    <xdr:ext cx="534377" cy="259045"/>
    <xdr:sp macro="" textlink="">
      <xdr:nvSpPr>
        <xdr:cNvPr id="503" name="n_4mainValue【一般廃棄物処理施設】&#10;一人当たり有形固定資産（償却資産）額">
          <a:extLst>
            <a:ext uri="{FF2B5EF4-FFF2-40B4-BE49-F238E27FC236}">
              <a16:creationId xmlns:a16="http://schemas.microsoft.com/office/drawing/2014/main" id="{5082C0A3-C082-40E8-93B1-F1D7A7F9C4F7}"/>
            </a:ext>
          </a:extLst>
        </xdr:cNvPr>
        <xdr:cNvSpPr txBox="1"/>
      </xdr:nvSpPr>
      <xdr:spPr>
        <a:xfrm>
          <a:off x="18389111" y="710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8CF713D1-6570-4459-B8EF-14E9CAF3D54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29A5B6F-B2AB-41D0-B5AE-FF79FD14BCB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C7C3CA4D-C5D5-487F-92F1-F289FD6751D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D40EEE0A-27B1-4D4E-BD74-7A7531556C9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26B70411-A787-4937-BEF7-31DF65A443E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EE6D04B3-C922-4982-B822-FFBB72FE84C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B9A04391-E674-4646-BBE0-0CD1B085694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C5A13992-2DA1-4B59-9DAC-C73C91BAE8D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E27BF886-D567-4BE3-8355-6588241B01C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2967456A-AFD4-428E-9803-70B2E9264A8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B16E235-3E6D-4D6D-8D2A-21E0B279CE5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0C0110CC-0A7C-4F6D-BA8D-FCC680DFD51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6" name="テキスト ボックス 515">
          <a:extLst>
            <a:ext uri="{FF2B5EF4-FFF2-40B4-BE49-F238E27FC236}">
              <a16:creationId xmlns:a16="http://schemas.microsoft.com/office/drawing/2014/main" id="{235310C4-183D-4BB2-BA5E-791E88F9984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39BCCA4A-F134-44C3-9BFE-598746CE779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9969C33E-078C-4457-B0BE-6229CE2508C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4098A3D5-121A-409B-98A2-98B55A794F6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2670CD14-9F47-4E3B-87BB-C14ED4BB9A9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2E010EBC-9571-4EC3-85E0-BD08BF47445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C36D0925-16BF-41CE-A955-C38E4A078A5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5BE9997D-DDA3-428A-BA71-4341C819C02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437AE655-113C-412E-872B-38BE0A06B0A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3662F570-0CBD-4BF1-8553-B67195F267B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a:extLst>
            <a:ext uri="{FF2B5EF4-FFF2-40B4-BE49-F238E27FC236}">
              <a16:creationId xmlns:a16="http://schemas.microsoft.com/office/drawing/2014/main" id="{2ABF0BF0-5294-48C2-92CE-C3D2CF9A143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保健センター・保健所】&#10;有形固定資産減価償却率グラフ枠">
          <a:extLst>
            <a:ext uri="{FF2B5EF4-FFF2-40B4-BE49-F238E27FC236}">
              <a16:creationId xmlns:a16="http://schemas.microsoft.com/office/drawing/2014/main" id="{9C3BDB4C-2F79-4759-A3F5-ABB24EF2B5E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528" name="直線コネクタ 527">
          <a:extLst>
            <a:ext uri="{FF2B5EF4-FFF2-40B4-BE49-F238E27FC236}">
              <a16:creationId xmlns:a16="http://schemas.microsoft.com/office/drawing/2014/main" id="{126DB2EB-D8A0-425F-95F5-DA20CACAE5E8}"/>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529" name="【保健センター・保健所】&#10;有形固定資産減価償却率最小値テキスト">
          <a:extLst>
            <a:ext uri="{FF2B5EF4-FFF2-40B4-BE49-F238E27FC236}">
              <a16:creationId xmlns:a16="http://schemas.microsoft.com/office/drawing/2014/main" id="{BFE07398-2925-446C-B7DD-9D57A91A6190}"/>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530" name="直線コネクタ 529">
          <a:extLst>
            <a:ext uri="{FF2B5EF4-FFF2-40B4-BE49-F238E27FC236}">
              <a16:creationId xmlns:a16="http://schemas.microsoft.com/office/drawing/2014/main" id="{25631175-FE44-463E-A03E-06B1A3F4E5F9}"/>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531" name="【保健センター・保健所】&#10;有形固定資産減価償却率最大値テキスト">
          <a:extLst>
            <a:ext uri="{FF2B5EF4-FFF2-40B4-BE49-F238E27FC236}">
              <a16:creationId xmlns:a16="http://schemas.microsoft.com/office/drawing/2014/main" id="{C993BFC2-0BCF-4E29-94C5-6085A424F516}"/>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532" name="直線コネクタ 531">
          <a:extLst>
            <a:ext uri="{FF2B5EF4-FFF2-40B4-BE49-F238E27FC236}">
              <a16:creationId xmlns:a16="http://schemas.microsoft.com/office/drawing/2014/main" id="{49FD83A3-44B9-48E4-B0EC-9CED6C5BAFF8}"/>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165752</xdr:rowOff>
    </xdr:from>
    <xdr:ext cx="405111" cy="259045"/>
    <xdr:sp macro="" textlink="">
      <xdr:nvSpPr>
        <xdr:cNvPr id="533" name="【保健センター・保健所】&#10;有形固定資産減価償却率平均値テキスト">
          <a:extLst>
            <a:ext uri="{FF2B5EF4-FFF2-40B4-BE49-F238E27FC236}">
              <a16:creationId xmlns:a16="http://schemas.microsoft.com/office/drawing/2014/main" id="{F2448E79-1E8F-42D6-ADE2-DEE8F902826B}"/>
            </a:ext>
          </a:extLst>
        </xdr:cNvPr>
        <xdr:cNvSpPr txBox="1"/>
      </xdr:nvSpPr>
      <xdr:spPr>
        <a:xfrm>
          <a:off x="16357600" y="1028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534" name="フローチャート: 判断 533">
          <a:extLst>
            <a:ext uri="{FF2B5EF4-FFF2-40B4-BE49-F238E27FC236}">
              <a16:creationId xmlns:a16="http://schemas.microsoft.com/office/drawing/2014/main" id="{CDDAE47F-F2ED-468D-88DD-3D302BBF6B16}"/>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35" name="フローチャート: 判断 534">
          <a:extLst>
            <a:ext uri="{FF2B5EF4-FFF2-40B4-BE49-F238E27FC236}">
              <a16:creationId xmlns:a16="http://schemas.microsoft.com/office/drawing/2014/main" id="{93F78DF9-51D2-4595-B694-A0C4F2247D2D}"/>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36" name="フローチャート: 判断 535">
          <a:extLst>
            <a:ext uri="{FF2B5EF4-FFF2-40B4-BE49-F238E27FC236}">
              <a16:creationId xmlns:a16="http://schemas.microsoft.com/office/drawing/2014/main" id="{561D32E9-2921-4658-8C7A-5AD991EEFEF8}"/>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537" name="フローチャート: 判断 536">
          <a:extLst>
            <a:ext uri="{FF2B5EF4-FFF2-40B4-BE49-F238E27FC236}">
              <a16:creationId xmlns:a16="http://schemas.microsoft.com/office/drawing/2014/main" id="{EC3164E5-CB79-4063-AFD4-863CC5B0E873}"/>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160655</xdr:rowOff>
    </xdr:from>
    <xdr:to>
      <xdr:col>67</xdr:col>
      <xdr:colOff>101600</xdr:colOff>
      <xdr:row>59</xdr:row>
      <xdr:rowOff>90805</xdr:rowOff>
    </xdr:to>
    <xdr:sp macro="" textlink="">
      <xdr:nvSpPr>
        <xdr:cNvPr id="538" name="フローチャート: 判断 537">
          <a:extLst>
            <a:ext uri="{FF2B5EF4-FFF2-40B4-BE49-F238E27FC236}">
              <a16:creationId xmlns:a16="http://schemas.microsoft.com/office/drawing/2014/main" id="{8B1AD955-2AFA-4444-A1F1-E678690291B6}"/>
            </a:ext>
          </a:extLst>
        </xdr:cNvPr>
        <xdr:cNvSpPr/>
      </xdr:nvSpPr>
      <xdr:spPr>
        <a:xfrm>
          <a:off x="12763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68B52006-F1E3-4C7D-AC30-CCC85B00F87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A5AA7FA-DF7F-4C01-AAEA-5944EE11C7D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DDD322A-F53E-4F1F-BE61-24AC5241DF5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52F08D7-8636-4DB1-BF36-CF5E6A19BEA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21028BC-D423-4C56-AC2B-C2B8C5144EF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149225</xdr:rowOff>
    </xdr:from>
    <xdr:to>
      <xdr:col>85</xdr:col>
      <xdr:colOff>177800</xdr:colOff>
      <xdr:row>58</xdr:row>
      <xdr:rowOff>79375</xdr:rowOff>
    </xdr:to>
    <xdr:sp macro="" textlink="">
      <xdr:nvSpPr>
        <xdr:cNvPr id="544" name="楕円 543">
          <a:extLst>
            <a:ext uri="{FF2B5EF4-FFF2-40B4-BE49-F238E27FC236}">
              <a16:creationId xmlns:a16="http://schemas.microsoft.com/office/drawing/2014/main" id="{67534B3E-90FD-44D2-92EC-92189CFF7D66}"/>
            </a:ext>
          </a:extLst>
        </xdr:cNvPr>
        <xdr:cNvSpPr/>
      </xdr:nvSpPr>
      <xdr:spPr>
        <a:xfrm>
          <a:off x="162687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652</xdr:rowOff>
    </xdr:from>
    <xdr:ext cx="405111" cy="259045"/>
    <xdr:sp macro="" textlink="">
      <xdr:nvSpPr>
        <xdr:cNvPr id="545" name="【保健センター・保健所】&#10;有形固定資産減価償却率該当値テキスト">
          <a:extLst>
            <a:ext uri="{FF2B5EF4-FFF2-40B4-BE49-F238E27FC236}">
              <a16:creationId xmlns:a16="http://schemas.microsoft.com/office/drawing/2014/main" id="{DBD9DA96-4EB4-4DA3-8B73-2F297A767206}"/>
            </a:ext>
          </a:extLst>
        </xdr:cNvPr>
        <xdr:cNvSpPr txBox="1"/>
      </xdr:nvSpPr>
      <xdr:spPr>
        <a:xfrm>
          <a:off x="16357600"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111125</xdr:rowOff>
    </xdr:from>
    <xdr:to>
      <xdr:col>81</xdr:col>
      <xdr:colOff>101600</xdr:colOff>
      <xdr:row>58</xdr:row>
      <xdr:rowOff>41275</xdr:rowOff>
    </xdr:to>
    <xdr:sp macro="" textlink="">
      <xdr:nvSpPr>
        <xdr:cNvPr id="546" name="楕円 545">
          <a:extLst>
            <a:ext uri="{FF2B5EF4-FFF2-40B4-BE49-F238E27FC236}">
              <a16:creationId xmlns:a16="http://schemas.microsoft.com/office/drawing/2014/main" id="{4725C502-76F9-442A-9637-8006FF1837FD}"/>
            </a:ext>
          </a:extLst>
        </xdr:cNvPr>
        <xdr:cNvSpPr/>
      </xdr:nvSpPr>
      <xdr:spPr>
        <a:xfrm>
          <a:off x="15430500" y="98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161925</xdr:rowOff>
    </xdr:from>
    <xdr:to>
      <xdr:col>85</xdr:col>
      <xdr:colOff>127000</xdr:colOff>
      <xdr:row>58</xdr:row>
      <xdr:rowOff>28575</xdr:rowOff>
    </xdr:to>
    <xdr:cxnSp macro="">
      <xdr:nvCxnSpPr>
        <xdr:cNvPr id="547" name="直線コネクタ 546">
          <a:extLst>
            <a:ext uri="{FF2B5EF4-FFF2-40B4-BE49-F238E27FC236}">
              <a16:creationId xmlns:a16="http://schemas.microsoft.com/office/drawing/2014/main" id="{CEBDE4EA-FD03-4154-AB84-A44DC2D090F6}"/>
            </a:ext>
          </a:extLst>
        </xdr:cNvPr>
        <xdr:cNvCxnSpPr/>
      </xdr:nvCxnSpPr>
      <xdr:spPr>
        <a:xfrm>
          <a:off x="15481300" y="99345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76835</xdr:rowOff>
    </xdr:from>
    <xdr:to>
      <xdr:col>76</xdr:col>
      <xdr:colOff>165100</xdr:colOff>
      <xdr:row>58</xdr:row>
      <xdr:rowOff>6985</xdr:rowOff>
    </xdr:to>
    <xdr:sp macro="" textlink="">
      <xdr:nvSpPr>
        <xdr:cNvPr id="548" name="楕円 547">
          <a:extLst>
            <a:ext uri="{FF2B5EF4-FFF2-40B4-BE49-F238E27FC236}">
              <a16:creationId xmlns:a16="http://schemas.microsoft.com/office/drawing/2014/main" id="{A3C419DC-E4D9-4130-8EB7-159FF5CAFD5C}"/>
            </a:ext>
          </a:extLst>
        </xdr:cNvPr>
        <xdr:cNvSpPr/>
      </xdr:nvSpPr>
      <xdr:spPr>
        <a:xfrm>
          <a:off x="145415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127635</xdr:rowOff>
    </xdr:from>
    <xdr:to>
      <xdr:col>81</xdr:col>
      <xdr:colOff>50800</xdr:colOff>
      <xdr:row>57</xdr:row>
      <xdr:rowOff>161925</xdr:rowOff>
    </xdr:to>
    <xdr:cxnSp macro="">
      <xdr:nvCxnSpPr>
        <xdr:cNvPr id="549" name="直線コネクタ 548">
          <a:extLst>
            <a:ext uri="{FF2B5EF4-FFF2-40B4-BE49-F238E27FC236}">
              <a16:creationId xmlns:a16="http://schemas.microsoft.com/office/drawing/2014/main" id="{1D2C4407-18A9-4E3B-9DA6-8E78920B3E16}"/>
            </a:ext>
          </a:extLst>
        </xdr:cNvPr>
        <xdr:cNvCxnSpPr/>
      </xdr:nvCxnSpPr>
      <xdr:spPr>
        <a:xfrm>
          <a:off x="14592300" y="99002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101600</xdr:rowOff>
    </xdr:from>
    <xdr:to>
      <xdr:col>72</xdr:col>
      <xdr:colOff>38100</xdr:colOff>
      <xdr:row>58</xdr:row>
      <xdr:rowOff>31750</xdr:rowOff>
    </xdr:to>
    <xdr:sp macro="" textlink="">
      <xdr:nvSpPr>
        <xdr:cNvPr id="550" name="楕円 549">
          <a:extLst>
            <a:ext uri="{FF2B5EF4-FFF2-40B4-BE49-F238E27FC236}">
              <a16:creationId xmlns:a16="http://schemas.microsoft.com/office/drawing/2014/main" id="{591E845E-F638-411D-8761-B4C2C70EE7F2}"/>
            </a:ext>
          </a:extLst>
        </xdr:cNvPr>
        <xdr:cNvSpPr/>
      </xdr:nvSpPr>
      <xdr:spPr>
        <a:xfrm>
          <a:off x="13652500" y="98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127635</xdr:rowOff>
    </xdr:from>
    <xdr:to>
      <xdr:col>76</xdr:col>
      <xdr:colOff>114300</xdr:colOff>
      <xdr:row>57</xdr:row>
      <xdr:rowOff>152400</xdr:rowOff>
    </xdr:to>
    <xdr:cxnSp macro="">
      <xdr:nvCxnSpPr>
        <xdr:cNvPr id="551" name="直線コネクタ 550">
          <a:extLst>
            <a:ext uri="{FF2B5EF4-FFF2-40B4-BE49-F238E27FC236}">
              <a16:creationId xmlns:a16="http://schemas.microsoft.com/office/drawing/2014/main" id="{8CC59D7C-D4C7-4AB2-B9C4-B8F75C645205}"/>
            </a:ext>
          </a:extLst>
        </xdr:cNvPr>
        <xdr:cNvCxnSpPr/>
      </xdr:nvCxnSpPr>
      <xdr:spPr>
        <a:xfrm flipV="1">
          <a:off x="13703300" y="99002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63500</xdr:rowOff>
    </xdr:from>
    <xdr:to>
      <xdr:col>67</xdr:col>
      <xdr:colOff>101600</xdr:colOff>
      <xdr:row>57</xdr:row>
      <xdr:rowOff>165100</xdr:rowOff>
    </xdr:to>
    <xdr:sp macro="" textlink="">
      <xdr:nvSpPr>
        <xdr:cNvPr id="552" name="楕円 551">
          <a:extLst>
            <a:ext uri="{FF2B5EF4-FFF2-40B4-BE49-F238E27FC236}">
              <a16:creationId xmlns:a16="http://schemas.microsoft.com/office/drawing/2014/main" id="{C40A6A35-CCDC-4B67-BA02-BA9B55AAD2A5}"/>
            </a:ext>
          </a:extLst>
        </xdr:cNvPr>
        <xdr:cNvSpPr/>
      </xdr:nvSpPr>
      <xdr:spPr>
        <a:xfrm>
          <a:off x="12763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114300</xdr:rowOff>
    </xdr:from>
    <xdr:to>
      <xdr:col>71</xdr:col>
      <xdr:colOff>177800</xdr:colOff>
      <xdr:row>57</xdr:row>
      <xdr:rowOff>152400</xdr:rowOff>
    </xdr:to>
    <xdr:cxnSp macro="">
      <xdr:nvCxnSpPr>
        <xdr:cNvPr id="553" name="直線コネクタ 552">
          <a:extLst>
            <a:ext uri="{FF2B5EF4-FFF2-40B4-BE49-F238E27FC236}">
              <a16:creationId xmlns:a16="http://schemas.microsoft.com/office/drawing/2014/main" id="{AD566F8F-573D-43B5-B634-42D71770F92B}"/>
            </a:ext>
          </a:extLst>
        </xdr:cNvPr>
        <xdr:cNvCxnSpPr/>
      </xdr:nvCxnSpPr>
      <xdr:spPr>
        <a:xfrm>
          <a:off x="12814300" y="9886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554" name="n_1aveValue【保健センター・保健所】&#10;有形固定資産減価償却率">
          <a:extLst>
            <a:ext uri="{FF2B5EF4-FFF2-40B4-BE49-F238E27FC236}">
              <a16:creationId xmlns:a16="http://schemas.microsoft.com/office/drawing/2014/main" id="{FA6A1790-B6AE-4E66-9C68-EDF0B4BCD916}"/>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555" name="n_2aveValue【保健センター・保健所】&#10;有形固定資産減価償却率">
          <a:extLst>
            <a:ext uri="{FF2B5EF4-FFF2-40B4-BE49-F238E27FC236}">
              <a16:creationId xmlns:a16="http://schemas.microsoft.com/office/drawing/2014/main" id="{E6D29712-12BB-47FC-AC6E-93185FD64FCE}"/>
            </a:ext>
          </a:extLst>
        </xdr:cNvPr>
        <xdr:cNvSpPr txBox="1"/>
      </xdr:nvSpPr>
      <xdr:spPr>
        <a:xfrm>
          <a:off x="14389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556" name="n_3aveValue【保健センター・保健所】&#10;有形固定資産減価償却率">
          <a:extLst>
            <a:ext uri="{FF2B5EF4-FFF2-40B4-BE49-F238E27FC236}">
              <a16:creationId xmlns:a16="http://schemas.microsoft.com/office/drawing/2014/main" id="{E25BC0CC-F07A-48F7-8921-73C2B7E960BA}"/>
            </a:ext>
          </a:extLst>
        </xdr:cNvPr>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81932</xdr:rowOff>
    </xdr:from>
    <xdr:ext cx="405111" cy="259045"/>
    <xdr:sp macro="" textlink="">
      <xdr:nvSpPr>
        <xdr:cNvPr id="557" name="n_4aveValue【保健センター・保健所】&#10;有形固定資産減価償却率">
          <a:extLst>
            <a:ext uri="{FF2B5EF4-FFF2-40B4-BE49-F238E27FC236}">
              <a16:creationId xmlns:a16="http://schemas.microsoft.com/office/drawing/2014/main" id="{2B873B3A-A3D9-452F-A9B9-08DF3D5F6FA7}"/>
            </a:ext>
          </a:extLst>
        </xdr:cNvPr>
        <xdr:cNvSpPr txBox="1"/>
      </xdr:nvSpPr>
      <xdr:spPr>
        <a:xfrm>
          <a:off x="12611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57802</xdr:rowOff>
    </xdr:from>
    <xdr:ext cx="405111" cy="259045"/>
    <xdr:sp macro="" textlink="">
      <xdr:nvSpPr>
        <xdr:cNvPr id="558" name="n_1mainValue【保健センター・保健所】&#10;有形固定資産減価償却率">
          <a:extLst>
            <a:ext uri="{FF2B5EF4-FFF2-40B4-BE49-F238E27FC236}">
              <a16:creationId xmlns:a16="http://schemas.microsoft.com/office/drawing/2014/main" id="{D01F1A64-FFC9-49FB-8AB4-06C721E3C435}"/>
            </a:ext>
          </a:extLst>
        </xdr:cNvPr>
        <xdr:cNvSpPr txBox="1"/>
      </xdr:nvSpPr>
      <xdr:spPr>
        <a:xfrm>
          <a:off x="152660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23512</xdr:rowOff>
    </xdr:from>
    <xdr:ext cx="405111" cy="259045"/>
    <xdr:sp macro="" textlink="">
      <xdr:nvSpPr>
        <xdr:cNvPr id="559" name="n_2mainValue【保健センター・保健所】&#10;有形固定資産減価償却率">
          <a:extLst>
            <a:ext uri="{FF2B5EF4-FFF2-40B4-BE49-F238E27FC236}">
              <a16:creationId xmlns:a16="http://schemas.microsoft.com/office/drawing/2014/main" id="{D5BE416D-6FD3-4C83-B2D9-CC067D09D5AA}"/>
            </a:ext>
          </a:extLst>
        </xdr:cNvPr>
        <xdr:cNvSpPr txBox="1"/>
      </xdr:nvSpPr>
      <xdr:spPr>
        <a:xfrm>
          <a:off x="1438974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48277</xdr:rowOff>
    </xdr:from>
    <xdr:ext cx="405111" cy="259045"/>
    <xdr:sp macro="" textlink="">
      <xdr:nvSpPr>
        <xdr:cNvPr id="560" name="n_3mainValue【保健センター・保健所】&#10;有形固定資産減価償却率">
          <a:extLst>
            <a:ext uri="{FF2B5EF4-FFF2-40B4-BE49-F238E27FC236}">
              <a16:creationId xmlns:a16="http://schemas.microsoft.com/office/drawing/2014/main" id="{63AF4533-0A81-4282-8065-D306E00B81F0}"/>
            </a:ext>
          </a:extLst>
        </xdr:cNvPr>
        <xdr:cNvSpPr txBox="1"/>
      </xdr:nvSpPr>
      <xdr:spPr>
        <a:xfrm>
          <a:off x="1350074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10177</xdr:rowOff>
    </xdr:from>
    <xdr:ext cx="405111" cy="259045"/>
    <xdr:sp macro="" textlink="">
      <xdr:nvSpPr>
        <xdr:cNvPr id="561" name="n_4mainValue【保健センター・保健所】&#10;有形固定資産減価償却率">
          <a:extLst>
            <a:ext uri="{FF2B5EF4-FFF2-40B4-BE49-F238E27FC236}">
              <a16:creationId xmlns:a16="http://schemas.microsoft.com/office/drawing/2014/main" id="{E9B56AF6-1DAD-4BF7-8288-F0F661DAF7EF}"/>
            </a:ext>
          </a:extLst>
        </xdr:cNvPr>
        <xdr:cNvSpPr txBox="1"/>
      </xdr:nvSpPr>
      <xdr:spPr>
        <a:xfrm>
          <a:off x="1261174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0F62F577-8C87-4A76-85F9-5A3EAD0CE64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DB9C0F39-CBEA-4AF4-A657-59E379C21DE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1DCAA291-0575-4C9D-B6FB-0EF02CA7A7E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4597D100-6DF8-43C6-954A-32F9E528FD6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28B9DC43-EDFF-4E59-90CF-9881C44B6F3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48379614-6CC7-4791-882C-31EAD432432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8AB7C191-3804-4F07-B045-D64EBB7AA85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92DE1849-406E-43DB-A2C6-8C31694F6A0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104C9CBB-9D04-465F-8CE6-0CB4CBCD7E0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280B8B18-EF6C-4533-BF10-1B0E630224D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2" name="直線コネクタ 571">
          <a:extLst>
            <a:ext uri="{FF2B5EF4-FFF2-40B4-BE49-F238E27FC236}">
              <a16:creationId xmlns:a16="http://schemas.microsoft.com/office/drawing/2014/main" id="{4DFEDE99-3230-4B8C-9A65-773955AC61A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3" name="テキスト ボックス 572">
          <a:extLst>
            <a:ext uri="{FF2B5EF4-FFF2-40B4-BE49-F238E27FC236}">
              <a16:creationId xmlns:a16="http://schemas.microsoft.com/office/drawing/2014/main" id="{6F5AB18A-8E6B-4B66-AC62-8077E84ABE2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4" name="直線コネクタ 573">
          <a:extLst>
            <a:ext uri="{FF2B5EF4-FFF2-40B4-BE49-F238E27FC236}">
              <a16:creationId xmlns:a16="http://schemas.microsoft.com/office/drawing/2014/main" id="{C49AE306-E32E-4BD4-A4C4-4DF74DDE368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5" name="テキスト ボックス 574">
          <a:extLst>
            <a:ext uri="{FF2B5EF4-FFF2-40B4-BE49-F238E27FC236}">
              <a16:creationId xmlns:a16="http://schemas.microsoft.com/office/drawing/2014/main" id="{814AC697-0B1A-4C63-BCB4-2B051496F9F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a:extLst>
            <a:ext uri="{FF2B5EF4-FFF2-40B4-BE49-F238E27FC236}">
              <a16:creationId xmlns:a16="http://schemas.microsoft.com/office/drawing/2014/main" id="{4FD62D90-EDBA-48D0-8AA0-F241A436E18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7" name="テキスト ボックス 576">
          <a:extLst>
            <a:ext uri="{FF2B5EF4-FFF2-40B4-BE49-F238E27FC236}">
              <a16:creationId xmlns:a16="http://schemas.microsoft.com/office/drawing/2014/main" id="{5D5A4858-2DD9-43D0-AB86-60AA063E65D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8" name="直線コネクタ 577">
          <a:extLst>
            <a:ext uri="{FF2B5EF4-FFF2-40B4-BE49-F238E27FC236}">
              <a16:creationId xmlns:a16="http://schemas.microsoft.com/office/drawing/2014/main" id="{8780A30A-367B-489B-A1A0-99CA9356236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9" name="テキスト ボックス 578">
          <a:extLst>
            <a:ext uri="{FF2B5EF4-FFF2-40B4-BE49-F238E27FC236}">
              <a16:creationId xmlns:a16="http://schemas.microsoft.com/office/drawing/2014/main" id="{B14EB3E9-C48E-421F-B1F2-111F469D5F1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0" name="直線コネクタ 579">
          <a:extLst>
            <a:ext uri="{FF2B5EF4-FFF2-40B4-BE49-F238E27FC236}">
              <a16:creationId xmlns:a16="http://schemas.microsoft.com/office/drawing/2014/main" id="{576D7C47-C2CE-4564-BB56-65DA31D5E6D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1" name="テキスト ボックス 580">
          <a:extLst>
            <a:ext uri="{FF2B5EF4-FFF2-40B4-BE49-F238E27FC236}">
              <a16:creationId xmlns:a16="http://schemas.microsoft.com/office/drawing/2014/main" id="{54E55EC0-C9DF-4E32-AB7A-46910F8F26D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4EF786E4-3E36-4238-95EE-C150482ACCE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C7B08AA5-6D3C-4CEB-876E-A7553048816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8072C936-9290-4119-A65C-CA5BCCDCB52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585" name="直線コネクタ 584">
          <a:extLst>
            <a:ext uri="{FF2B5EF4-FFF2-40B4-BE49-F238E27FC236}">
              <a16:creationId xmlns:a16="http://schemas.microsoft.com/office/drawing/2014/main" id="{39D26E35-CB47-4BBE-AD25-1C52B01B47E5}"/>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575EDD84-2E94-45CC-B149-BB0FBAA4FAE1}"/>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87" name="直線コネクタ 586">
          <a:extLst>
            <a:ext uri="{FF2B5EF4-FFF2-40B4-BE49-F238E27FC236}">
              <a16:creationId xmlns:a16="http://schemas.microsoft.com/office/drawing/2014/main" id="{AF8268E7-8B2D-415F-AA5A-2C98084D2670}"/>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C2770C0B-85A9-4FE5-928F-5606894473A0}"/>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589" name="直線コネクタ 588">
          <a:extLst>
            <a:ext uri="{FF2B5EF4-FFF2-40B4-BE49-F238E27FC236}">
              <a16:creationId xmlns:a16="http://schemas.microsoft.com/office/drawing/2014/main" id="{87A18A40-1C7E-47D3-81B6-5E2CD03D82E9}"/>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91711</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D6EBC6B9-33C9-4EF3-858E-67D26177FCAC}"/>
            </a:ext>
          </a:extLst>
        </xdr:cNvPr>
        <xdr:cNvSpPr txBox="1"/>
      </xdr:nvSpPr>
      <xdr:spPr>
        <a:xfrm>
          <a:off x="22199600" y="10550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591" name="フローチャート: 判断 590">
          <a:extLst>
            <a:ext uri="{FF2B5EF4-FFF2-40B4-BE49-F238E27FC236}">
              <a16:creationId xmlns:a16="http://schemas.microsoft.com/office/drawing/2014/main" id="{86D5DEA2-522A-4733-8C9F-123C76FDE3CF}"/>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592" name="フローチャート: 判断 591">
          <a:extLst>
            <a:ext uri="{FF2B5EF4-FFF2-40B4-BE49-F238E27FC236}">
              <a16:creationId xmlns:a16="http://schemas.microsoft.com/office/drawing/2014/main" id="{8689A0E3-76E9-463D-9AE1-80879A71F85B}"/>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593" name="フローチャート: 判断 592">
          <a:extLst>
            <a:ext uri="{FF2B5EF4-FFF2-40B4-BE49-F238E27FC236}">
              <a16:creationId xmlns:a16="http://schemas.microsoft.com/office/drawing/2014/main" id="{65A3566D-5537-4E63-B8F4-C9F9AE03707F}"/>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594" name="フローチャート: 判断 593">
          <a:extLst>
            <a:ext uri="{FF2B5EF4-FFF2-40B4-BE49-F238E27FC236}">
              <a16:creationId xmlns:a16="http://schemas.microsoft.com/office/drawing/2014/main" id="{CF2F9DBE-58F2-4C90-BA41-13020AF49C3A}"/>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45974</xdr:rowOff>
    </xdr:from>
    <xdr:to>
      <xdr:col>98</xdr:col>
      <xdr:colOff>38100</xdr:colOff>
      <xdr:row>62</xdr:row>
      <xdr:rowOff>147574</xdr:rowOff>
    </xdr:to>
    <xdr:sp macro="" textlink="">
      <xdr:nvSpPr>
        <xdr:cNvPr id="595" name="フローチャート: 判断 594">
          <a:extLst>
            <a:ext uri="{FF2B5EF4-FFF2-40B4-BE49-F238E27FC236}">
              <a16:creationId xmlns:a16="http://schemas.microsoft.com/office/drawing/2014/main" id="{7D2738B2-13CC-4FCB-9300-DF9E3A8794AD}"/>
            </a:ext>
          </a:extLst>
        </xdr:cNvPr>
        <xdr:cNvSpPr/>
      </xdr:nvSpPr>
      <xdr:spPr>
        <a:xfrm>
          <a:off x="18605500" y="1067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5BBD5C7E-0CAD-40A4-A757-023B542E4D8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8E778726-9E68-4608-A021-9FBDD7626A9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936447B-506D-4A8B-BAF2-2DCEC15DEB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9863CF6-1B4F-4A98-AEFE-868FB693EEF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210A751-E4A9-4ED8-8A83-F6372671876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143510</xdr:rowOff>
    </xdr:from>
    <xdr:to>
      <xdr:col>116</xdr:col>
      <xdr:colOff>114300</xdr:colOff>
      <xdr:row>64</xdr:row>
      <xdr:rowOff>73660</xdr:rowOff>
    </xdr:to>
    <xdr:sp macro="" textlink="">
      <xdr:nvSpPr>
        <xdr:cNvPr id="601" name="楕円 600">
          <a:extLst>
            <a:ext uri="{FF2B5EF4-FFF2-40B4-BE49-F238E27FC236}">
              <a16:creationId xmlns:a16="http://schemas.microsoft.com/office/drawing/2014/main" id="{02EBD73D-4EF8-4B40-9DC2-50A12FDAA7B1}"/>
            </a:ext>
          </a:extLst>
        </xdr:cNvPr>
        <xdr:cNvSpPr/>
      </xdr:nvSpPr>
      <xdr:spPr>
        <a:xfrm>
          <a:off x="221107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58437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150F78F7-B35F-4B79-A8F1-5F043539D8B9}"/>
            </a:ext>
          </a:extLst>
        </xdr:cNvPr>
        <xdr:cNvSpPr txBox="1"/>
      </xdr:nvSpPr>
      <xdr:spPr>
        <a:xfrm>
          <a:off x="22199600" y="1085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144272</xdr:rowOff>
    </xdr:from>
    <xdr:to>
      <xdr:col>112</xdr:col>
      <xdr:colOff>38100</xdr:colOff>
      <xdr:row>64</xdr:row>
      <xdr:rowOff>74422</xdr:rowOff>
    </xdr:to>
    <xdr:sp macro="" textlink="">
      <xdr:nvSpPr>
        <xdr:cNvPr id="603" name="楕円 602">
          <a:extLst>
            <a:ext uri="{FF2B5EF4-FFF2-40B4-BE49-F238E27FC236}">
              <a16:creationId xmlns:a16="http://schemas.microsoft.com/office/drawing/2014/main" id="{CC1D4B31-6B1D-479C-AFAF-BB6DD29A3D4B}"/>
            </a:ext>
          </a:extLst>
        </xdr:cNvPr>
        <xdr:cNvSpPr/>
      </xdr:nvSpPr>
      <xdr:spPr>
        <a:xfrm>
          <a:off x="21272500" y="1094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22860</xdr:rowOff>
    </xdr:from>
    <xdr:to>
      <xdr:col>116</xdr:col>
      <xdr:colOff>63500</xdr:colOff>
      <xdr:row>64</xdr:row>
      <xdr:rowOff>23622</xdr:rowOff>
    </xdr:to>
    <xdr:cxnSp macro="">
      <xdr:nvCxnSpPr>
        <xdr:cNvPr id="604" name="直線コネクタ 603">
          <a:extLst>
            <a:ext uri="{FF2B5EF4-FFF2-40B4-BE49-F238E27FC236}">
              <a16:creationId xmlns:a16="http://schemas.microsoft.com/office/drawing/2014/main" id="{E6222493-82B7-4E30-9D12-BD1A608BF305}"/>
            </a:ext>
          </a:extLst>
        </xdr:cNvPr>
        <xdr:cNvCxnSpPr/>
      </xdr:nvCxnSpPr>
      <xdr:spPr>
        <a:xfrm flipV="1">
          <a:off x="21323300" y="10995660"/>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145034</xdr:rowOff>
    </xdr:from>
    <xdr:to>
      <xdr:col>107</xdr:col>
      <xdr:colOff>101600</xdr:colOff>
      <xdr:row>64</xdr:row>
      <xdr:rowOff>75184</xdr:rowOff>
    </xdr:to>
    <xdr:sp macro="" textlink="">
      <xdr:nvSpPr>
        <xdr:cNvPr id="605" name="楕円 604">
          <a:extLst>
            <a:ext uri="{FF2B5EF4-FFF2-40B4-BE49-F238E27FC236}">
              <a16:creationId xmlns:a16="http://schemas.microsoft.com/office/drawing/2014/main" id="{D5E9C943-2A5E-4E9F-9922-2CAE8EE97796}"/>
            </a:ext>
          </a:extLst>
        </xdr:cNvPr>
        <xdr:cNvSpPr/>
      </xdr:nvSpPr>
      <xdr:spPr>
        <a:xfrm>
          <a:off x="20383500" y="1094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23622</xdr:rowOff>
    </xdr:from>
    <xdr:to>
      <xdr:col>111</xdr:col>
      <xdr:colOff>177800</xdr:colOff>
      <xdr:row>64</xdr:row>
      <xdr:rowOff>24384</xdr:rowOff>
    </xdr:to>
    <xdr:cxnSp macro="">
      <xdr:nvCxnSpPr>
        <xdr:cNvPr id="606" name="直線コネクタ 605">
          <a:extLst>
            <a:ext uri="{FF2B5EF4-FFF2-40B4-BE49-F238E27FC236}">
              <a16:creationId xmlns:a16="http://schemas.microsoft.com/office/drawing/2014/main" id="{2D175D26-5B1D-4F49-A279-AEDC3AE32132}"/>
            </a:ext>
          </a:extLst>
        </xdr:cNvPr>
        <xdr:cNvCxnSpPr/>
      </xdr:nvCxnSpPr>
      <xdr:spPr>
        <a:xfrm flipV="1">
          <a:off x="20434300" y="1099642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146558</xdr:rowOff>
    </xdr:from>
    <xdr:to>
      <xdr:col>102</xdr:col>
      <xdr:colOff>165100</xdr:colOff>
      <xdr:row>64</xdr:row>
      <xdr:rowOff>76708</xdr:rowOff>
    </xdr:to>
    <xdr:sp macro="" textlink="">
      <xdr:nvSpPr>
        <xdr:cNvPr id="607" name="楕円 606">
          <a:extLst>
            <a:ext uri="{FF2B5EF4-FFF2-40B4-BE49-F238E27FC236}">
              <a16:creationId xmlns:a16="http://schemas.microsoft.com/office/drawing/2014/main" id="{A2AB04FD-0E82-4E12-8921-5721467ED998}"/>
            </a:ext>
          </a:extLst>
        </xdr:cNvPr>
        <xdr:cNvSpPr/>
      </xdr:nvSpPr>
      <xdr:spPr>
        <a:xfrm>
          <a:off x="19494500" y="1094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24384</xdr:rowOff>
    </xdr:from>
    <xdr:to>
      <xdr:col>107</xdr:col>
      <xdr:colOff>50800</xdr:colOff>
      <xdr:row>64</xdr:row>
      <xdr:rowOff>25908</xdr:rowOff>
    </xdr:to>
    <xdr:cxnSp macro="">
      <xdr:nvCxnSpPr>
        <xdr:cNvPr id="608" name="直線コネクタ 607">
          <a:extLst>
            <a:ext uri="{FF2B5EF4-FFF2-40B4-BE49-F238E27FC236}">
              <a16:creationId xmlns:a16="http://schemas.microsoft.com/office/drawing/2014/main" id="{228B41F3-A0DD-43A2-B0F4-B39B96198CF6}"/>
            </a:ext>
          </a:extLst>
        </xdr:cNvPr>
        <xdr:cNvCxnSpPr/>
      </xdr:nvCxnSpPr>
      <xdr:spPr>
        <a:xfrm flipV="1">
          <a:off x="19545300" y="1099718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148082</xdr:rowOff>
    </xdr:from>
    <xdr:to>
      <xdr:col>98</xdr:col>
      <xdr:colOff>38100</xdr:colOff>
      <xdr:row>64</xdr:row>
      <xdr:rowOff>78232</xdr:rowOff>
    </xdr:to>
    <xdr:sp macro="" textlink="">
      <xdr:nvSpPr>
        <xdr:cNvPr id="609" name="楕円 608">
          <a:extLst>
            <a:ext uri="{FF2B5EF4-FFF2-40B4-BE49-F238E27FC236}">
              <a16:creationId xmlns:a16="http://schemas.microsoft.com/office/drawing/2014/main" id="{1FAB7DA8-0DF7-4377-AB50-A207E08493E0}"/>
            </a:ext>
          </a:extLst>
        </xdr:cNvPr>
        <xdr:cNvSpPr/>
      </xdr:nvSpPr>
      <xdr:spPr>
        <a:xfrm>
          <a:off x="18605500" y="1094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25908</xdr:rowOff>
    </xdr:from>
    <xdr:to>
      <xdr:col>102</xdr:col>
      <xdr:colOff>114300</xdr:colOff>
      <xdr:row>64</xdr:row>
      <xdr:rowOff>27432</xdr:rowOff>
    </xdr:to>
    <xdr:cxnSp macro="">
      <xdr:nvCxnSpPr>
        <xdr:cNvPr id="610" name="直線コネクタ 609">
          <a:extLst>
            <a:ext uri="{FF2B5EF4-FFF2-40B4-BE49-F238E27FC236}">
              <a16:creationId xmlns:a16="http://schemas.microsoft.com/office/drawing/2014/main" id="{52BE4D11-D2F7-4365-8A9B-55612EF933B9}"/>
            </a:ext>
          </a:extLst>
        </xdr:cNvPr>
        <xdr:cNvCxnSpPr/>
      </xdr:nvCxnSpPr>
      <xdr:spPr>
        <a:xfrm flipV="1">
          <a:off x="18656300" y="1099870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36847</xdr:rowOff>
    </xdr:from>
    <xdr:ext cx="469744" cy="259045"/>
    <xdr:sp macro="" textlink="">
      <xdr:nvSpPr>
        <xdr:cNvPr id="611" name="n_1aveValue【保健センター・保健所】&#10;一人当たり面積">
          <a:extLst>
            <a:ext uri="{FF2B5EF4-FFF2-40B4-BE49-F238E27FC236}">
              <a16:creationId xmlns:a16="http://schemas.microsoft.com/office/drawing/2014/main" id="{0073C8DC-614B-424D-A9E6-32278CE4D64F}"/>
            </a:ext>
          </a:extLst>
        </xdr:cNvPr>
        <xdr:cNvSpPr txBox="1"/>
      </xdr:nvSpPr>
      <xdr:spPr>
        <a:xfrm>
          <a:off x="210757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42943</xdr:rowOff>
    </xdr:from>
    <xdr:ext cx="469744" cy="259045"/>
    <xdr:sp macro="" textlink="">
      <xdr:nvSpPr>
        <xdr:cNvPr id="612" name="n_2aveValue【保健センター・保健所】&#10;一人当たり面積">
          <a:extLst>
            <a:ext uri="{FF2B5EF4-FFF2-40B4-BE49-F238E27FC236}">
              <a16:creationId xmlns:a16="http://schemas.microsoft.com/office/drawing/2014/main" id="{86294CF3-6C1D-42AD-91BA-0A937D60D281}"/>
            </a:ext>
          </a:extLst>
        </xdr:cNvPr>
        <xdr:cNvSpPr txBox="1"/>
      </xdr:nvSpPr>
      <xdr:spPr>
        <a:xfrm>
          <a:off x="20199427" y="10501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613" name="n_3aveValue【保健センター・保健所】&#10;一人当たり面積">
          <a:extLst>
            <a:ext uri="{FF2B5EF4-FFF2-40B4-BE49-F238E27FC236}">
              <a16:creationId xmlns:a16="http://schemas.microsoft.com/office/drawing/2014/main" id="{3AD25BA9-809F-465E-80F2-C684E44F993E}"/>
            </a:ext>
          </a:extLst>
        </xdr:cNvPr>
        <xdr:cNvSpPr txBox="1"/>
      </xdr:nvSpPr>
      <xdr:spPr>
        <a:xfrm>
          <a:off x="19310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164101</xdr:rowOff>
    </xdr:from>
    <xdr:ext cx="469744" cy="259045"/>
    <xdr:sp macro="" textlink="">
      <xdr:nvSpPr>
        <xdr:cNvPr id="614" name="n_4aveValue【保健センター・保健所】&#10;一人当たり面積">
          <a:extLst>
            <a:ext uri="{FF2B5EF4-FFF2-40B4-BE49-F238E27FC236}">
              <a16:creationId xmlns:a16="http://schemas.microsoft.com/office/drawing/2014/main" id="{2F3DCCA3-4904-4EC2-91A5-2EA8A855B57B}"/>
            </a:ext>
          </a:extLst>
        </xdr:cNvPr>
        <xdr:cNvSpPr txBox="1"/>
      </xdr:nvSpPr>
      <xdr:spPr>
        <a:xfrm>
          <a:off x="18421427" y="1045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65549</xdr:rowOff>
    </xdr:from>
    <xdr:ext cx="469744" cy="259045"/>
    <xdr:sp macro="" textlink="">
      <xdr:nvSpPr>
        <xdr:cNvPr id="615" name="n_1mainValue【保健センター・保健所】&#10;一人当たり面積">
          <a:extLst>
            <a:ext uri="{FF2B5EF4-FFF2-40B4-BE49-F238E27FC236}">
              <a16:creationId xmlns:a16="http://schemas.microsoft.com/office/drawing/2014/main" id="{18487439-136E-458A-B21B-25D77EDB13D6}"/>
            </a:ext>
          </a:extLst>
        </xdr:cNvPr>
        <xdr:cNvSpPr txBox="1"/>
      </xdr:nvSpPr>
      <xdr:spPr>
        <a:xfrm>
          <a:off x="21075727" y="1103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66311</xdr:rowOff>
    </xdr:from>
    <xdr:ext cx="469744" cy="259045"/>
    <xdr:sp macro="" textlink="">
      <xdr:nvSpPr>
        <xdr:cNvPr id="616" name="n_2mainValue【保健センター・保健所】&#10;一人当たり面積">
          <a:extLst>
            <a:ext uri="{FF2B5EF4-FFF2-40B4-BE49-F238E27FC236}">
              <a16:creationId xmlns:a16="http://schemas.microsoft.com/office/drawing/2014/main" id="{7D65EA78-DDFB-46BC-B3F2-70AAFC8435C5}"/>
            </a:ext>
          </a:extLst>
        </xdr:cNvPr>
        <xdr:cNvSpPr txBox="1"/>
      </xdr:nvSpPr>
      <xdr:spPr>
        <a:xfrm>
          <a:off x="20199427" y="1103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67835</xdr:rowOff>
    </xdr:from>
    <xdr:ext cx="469744" cy="259045"/>
    <xdr:sp macro="" textlink="">
      <xdr:nvSpPr>
        <xdr:cNvPr id="617" name="n_3mainValue【保健センター・保健所】&#10;一人当たり面積">
          <a:extLst>
            <a:ext uri="{FF2B5EF4-FFF2-40B4-BE49-F238E27FC236}">
              <a16:creationId xmlns:a16="http://schemas.microsoft.com/office/drawing/2014/main" id="{C34836F0-AC45-476D-B4C5-D8A8380EB817}"/>
            </a:ext>
          </a:extLst>
        </xdr:cNvPr>
        <xdr:cNvSpPr txBox="1"/>
      </xdr:nvSpPr>
      <xdr:spPr>
        <a:xfrm>
          <a:off x="19310427" y="1104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69359</xdr:rowOff>
    </xdr:from>
    <xdr:ext cx="469744" cy="259045"/>
    <xdr:sp macro="" textlink="">
      <xdr:nvSpPr>
        <xdr:cNvPr id="618" name="n_4mainValue【保健センター・保健所】&#10;一人当たり面積">
          <a:extLst>
            <a:ext uri="{FF2B5EF4-FFF2-40B4-BE49-F238E27FC236}">
              <a16:creationId xmlns:a16="http://schemas.microsoft.com/office/drawing/2014/main" id="{3882B934-1E53-41F3-8B3B-37E5A3D1FB64}"/>
            </a:ext>
          </a:extLst>
        </xdr:cNvPr>
        <xdr:cNvSpPr txBox="1"/>
      </xdr:nvSpPr>
      <xdr:spPr>
        <a:xfrm>
          <a:off x="18421427" y="1104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CE24816F-A9BD-45F7-AED3-2C5C7DBA32E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7F865E86-FB08-486C-B2EE-25E53F07056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E1305FEE-2910-42AB-9532-E48E4BAAFD6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814141B9-052F-44A2-970D-DCD61848F6F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981DB56C-8EAC-4AF2-BB53-7454588AC1E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1580DD8B-2D4E-478E-8A66-8B6F65327BA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589BA14D-9953-479B-A7CF-076AC602850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CB9200AB-541B-4B41-BB12-204DA0006C6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4405BB63-D3E7-4120-AC62-551B6604767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BF4F92D7-BF93-4EB8-8C0E-6AC49BC27D4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7068F6C6-A87E-46D9-B68F-663C48CDDC6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0" name="直線コネクタ 629">
          <a:extLst>
            <a:ext uri="{FF2B5EF4-FFF2-40B4-BE49-F238E27FC236}">
              <a16:creationId xmlns:a16="http://schemas.microsoft.com/office/drawing/2014/main" id="{8406AA88-BF11-4FB1-BF4B-410B541A011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1" name="テキスト ボックス 630">
          <a:extLst>
            <a:ext uri="{FF2B5EF4-FFF2-40B4-BE49-F238E27FC236}">
              <a16:creationId xmlns:a16="http://schemas.microsoft.com/office/drawing/2014/main" id="{DED15E21-EBC3-4BF7-85C5-8A5EC1F8156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2" name="直線コネクタ 631">
          <a:extLst>
            <a:ext uri="{FF2B5EF4-FFF2-40B4-BE49-F238E27FC236}">
              <a16:creationId xmlns:a16="http://schemas.microsoft.com/office/drawing/2014/main" id="{49E50E64-5D29-4C1D-99EE-24AD3FBA560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3" name="テキスト ボックス 632">
          <a:extLst>
            <a:ext uri="{FF2B5EF4-FFF2-40B4-BE49-F238E27FC236}">
              <a16:creationId xmlns:a16="http://schemas.microsoft.com/office/drawing/2014/main" id="{E6865CF9-E46E-4949-B927-F72B9F8DB40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4" name="直線コネクタ 633">
          <a:extLst>
            <a:ext uri="{FF2B5EF4-FFF2-40B4-BE49-F238E27FC236}">
              <a16:creationId xmlns:a16="http://schemas.microsoft.com/office/drawing/2014/main" id="{D45A6D77-3B46-4BCA-A7F9-6874AC27093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5" name="テキスト ボックス 634">
          <a:extLst>
            <a:ext uri="{FF2B5EF4-FFF2-40B4-BE49-F238E27FC236}">
              <a16:creationId xmlns:a16="http://schemas.microsoft.com/office/drawing/2014/main" id="{9DBD45E5-F481-4C81-8F0F-4D71FF04301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6" name="直線コネクタ 635">
          <a:extLst>
            <a:ext uri="{FF2B5EF4-FFF2-40B4-BE49-F238E27FC236}">
              <a16:creationId xmlns:a16="http://schemas.microsoft.com/office/drawing/2014/main" id="{C77D8589-9709-4F1F-A4B9-BD0D0603E92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7" name="テキスト ボックス 636">
          <a:extLst>
            <a:ext uri="{FF2B5EF4-FFF2-40B4-BE49-F238E27FC236}">
              <a16:creationId xmlns:a16="http://schemas.microsoft.com/office/drawing/2014/main" id="{2A00170F-C3B6-4425-B165-61A4D76EA53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8" name="直線コネクタ 637">
          <a:extLst>
            <a:ext uri="{FF2B5EF4-FFF2-40B4-BE49-F238E27FC236}">
              <a16:creationId xmlns:a16="http://schemas.microsoft.com/office/drawing/2014/main" id="{DDF825C7-BCD2-4340-AB70-8A95C34D187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9" name="テキスト ボックス 638">
          <a:extLst>
            <a:ext uri="{FF2B5EF4-FFF2-40B4-BE49-F238E27FC236}">
              <a16:creationId xmlns:a16="http://schemas.microsoft.com/office/drawing/2014/main" id="{6DDD95B3-DCEB-4477-8606-F793C7661FE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0" name="直線コネクタ 639">
          <a:extLst>
            <a:ext uri="{FF2B5EF4-FFF2-40B4-BE49-F238E27FC236}">
              <a16:creationId xmlns:a16="http://schemas.microsoft.com/office/drawing/2014/main" id="{16C99392-B0D6-44F3-A73B-249807251DC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1" name="テキスト ボックス 640">
          <a:extLst>
            <a:ext uri="{FF2B5EF4-FFF2-40B4-BE49-F238E27FC236}">
              <a16:creationId xmlns:a16="http://schemas.microsoft.com/office/drawing/2014/main" id="{B77657A6-B402-46A5-85EA-2AD6CA91A426}"/>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7DAA83D6-DD81-498D-9900-86B48DA7279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49C084AE-5B2A-4999-AA5E-6522E1C24BA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644" name="直線コネクタ 643">
          <a:extLst>
            <a:ext uri="{FF2B5EF4-FFF2-40B4-BE49-F238E27FC236}">
              <a16:creationId xmlns:a16="http://schemas.microsoft.com/office/drawing/2014/main" id="{E137E994-DAEC-41E0-940A-5E50DE7156C2}"/>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5" name="【消防施設】&#10;有形固定資産減価償却率最小値テキスト">
          <a:extLst>
            <a:ext uri="{FF2B5EF4-FFF2-40B4-BE49-F238E27FC236}">
              <a16:creationId xmlns:a16="http://schemas.microsoft.com/office/drawing/2014/main" id="{FFC2CD24-A31B-4883-B3C5-04885A2B3E3D}"/>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6" name="直線コネクタ 645">
          <a:extLst>
            <a:ext uri="{FF2B5EF4-FFF2-40B4-BE49-F238E27FC236}">
              <a16:creationId xmlns:a16="http://schemas.microsoft.com/office/drawing/2014/main" id="{55BD40CD-C3A2-4AEE-8BAD-C2ACBCB6790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647" name="【消防施設】&#10;有形固定資産減価償却率最大値テキスト">
          <a:extLst>
            <a:ext uri="{FF2B5EF4-FFF2-40B4-BE49-F238E27FC236}">
              <a16:creationId xmlns:a16="http://schemas.microsoft.com/office/drawing/2014/main" id="{3A9C9021-0E7A-4A6D-B634-CB4673ADAD7F}"/>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648" name="直線コネクタ 647">
          <a:extLst>
            <a:ext uri="{FF2B5EF4-FFF2-40B4-BE49-F238E27FC236}">
              <a16:creationId xmlns:a16="http://schemas.microsoft.com/office/drawing/2014/main" id="{BDB28BCA-992F-4E1B-B0FC-70F7803168A7}"/>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3583738A-DAFF-4DC0-B447-A268AB0B453B}"/>
            </a:ext>
          </a:extLst>
        </xdr:cNvPr>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650" name="フローチャート: 判断 649">
          <a:extLst>
            <a:ext uri="{FF2B5EF4-FFF2-40B4-BE49-F238E27FC236}">
              <a16:creationId xmlns:a16="http://schemas.microsoft.com/office/drawing/2014/main" id="{EFC6E21C-3513-4B44-9A45-7BD93CD84D38}"/>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651" name="フローチャート: 判断 650">
          <a:extLst>
            <a:ext uri="{FF2B5EF4-FFF2-40B4-BE49-F238E27FC236}">
              <a16:creationId xmlns:a16="http://schemas.microsoft.com/office/drawing/2014/main" id="{00B95666-B321-4785-AC37-82024AA3F365}"/>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652" name="フローチャート: 判断 651">
          <a:extLst>
            <a:ext uri="{FF2B5EF4-FFF2-40B4-BE49-F238E27FC236}">
              <a16:creationId xmlns:a16="http://schemas.microsoft.com/office/drawing/2014/main" id="{8823DCA2-D46D-4D67-A9D0-3BF033807C53}"/>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653" name="フローチャート: 判断 652">
          <a:extLst>
            <a:ext uri="{FF2B5EF4-FFF2-40B4-BE49-F238E27FC236}">
              <a16:creationId xmlns:a16="http://schemas.microsoft.com/office/drawing/2014/main" id="{A92121A7-7C26-496F-866A-66162CAA6019}"/>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54" name="フローチャート: 判断 653">
          <a:extLst>
            <a:ext uri="{FF2B5EF4-FFF2-40B4-BE49-F238E27FC236}">
              <a16:creationId xmlns:a16="http://schemas.microsoft.com/office/drawing/2014/main" id="{1511F806-8010-421F-BA77-A114DBAC1A6A}"/>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AE4EBE12-E59B-4DA9-97BE-2E71AF723B4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B9ECB209-3F22-47D8-8BC0-F170CF8DBE5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1903FF91-B8CE-4C1D-B144-AED38001D21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5D90769-8D8C-41A7-9487-46E38305E13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32AB838-F499-4FE9-B320-6652EE94417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65677</xdr:rowOff>
    </xdr:from>
    <xdr:to>
      <xdr:col>85</xdr:col>
      <xdr:colOff>177800</xdr:colOff>
      <xdr:row>82</xdr:row>
      <xdr:rowOff>167277</xdr:rowOff>
    </xdr:to>
    <xdr:sp macro="" textlink="">
      <xdr:nvSpPr>
        <xdr:cNvPr id="660" name="楕円 659">
          <a:extLst>
            <a:ext uri="{FF2B5EF4-FFF2-40B4-BE49-F238E27FC236}">
              <a16:creationId xmlns:a16="http://schemas.microsoft.com/office/drawing/2014/main" id="{85FDDEF1-4001-49F5-8388-0C0A9B95D4D5}"/>
            </a:ext>
          </a:extLst>
        </xdr:cNvPr>
        <xdr:cNvSpPr/>
      </xdr:nvSpPr>
      <xdr:spPr>
        <a:xfrm>
          <a:off x="16268700" y="1412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88554</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2FF2F508-12EC-43EC-BE98-64BE47510BBA}"/>
            </a:ext>
          </a:extLst>
        </xdr:cNvPr>
        <xdr:cNvSpPr txBox="1"/>
      </xdr:nvSpPr>
      <xdr:spPr>
        <a:xfrm>
          <a:off x="16357600" y="13976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162016</xdr:rowOff>
    </xdr:from>
    <xdr:to>
      <xdr:col>81</xdr:col>
      <xdr:colOff>101600</xdr:colOff>
      <xdr:row>82</xdr:row>
      <xdr:rowOff>92166</xdr:rowOff>
    </xdr:to>
    <xdr:sp macro="" textlink="">
      <xdr:nvSpPr>
        <xdr:cNvPr id="662" name="楕円 661">
          <a:extLst>
            <a:ext uri="{FF2B5EF4-FFF2-40B4-BE49-F238E27FC236}">
              <a16:creationId xmlns:a16="http://schemas.microsoft.com/office/drawing/2014/main" id="{FCE6F7DE-F4E7-4DB9-918C-39B256D28BE0}"/>
            </a:ext>
          </a:extLst>
        </xdr:cNvPr>
        <xdr:cNvSpPr/>
      </xdr:nvSpPr>
      <xdr:spPr>
        <a:xfrm>
          <a:off x="15430500" y="140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41366</xdr:rowOff>
    </xdr:from>
    <xdr:to>
      <xdr:col>85</xdr:col>
      <xdr:colOff>127000</xdr:colOff>
      <xdr:row>82</xdr:row>
      <xdr:rowOff>116477</xdr:rowOff>
    </xdr:to>
    <xdr:cxnSp macro="">
      <xdr:nvCxnSpPr>
        <xdr:cNvPr id="663" name="直線コネクタ 662">
          <a:extLst>
            <a:ext uri="{FF2B5EF4-FFF2-40B4-BE49-F238E27FC236}">
              <a16:creationId xmlns:a16="http://schemas.microsoft.com/office/drawing/2014/main" id="{3537F0BE-3B5A-4AA0-ACCE-D90991A7A570}"/>
            </a:ext>
          </a:extLst>
        </xdr:cNvPr>
        <xdr:cNvCxnSpPr/>
      </xdr:nvCxnSpPr>
      <xdr:spPr>
        <a:xfrm>
          <a:off x="15481300" y="14100266"/>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49349</xdr:rowOff>
    </xdr:from>
    <xdr:to>
      <xdr:col>76</xdr:col>
      <xdr:colOff>165100</xdr:colOff>
      <xdr:row>81</xdr:row>
      <xdr:rowOff>150949</xdr:rowOff>
    </xdr:to>
    <xdr:sp macro="" textlink="">
      <xdr:nvSpPr>
        <xdr:cNvPr id="664" name="楕円 663">
          <a:extLst>
            <a:ext uri="{FF2B5EF4-FFF2-40B4-BE49-F238E27FC236}">
              <a16:creationId xmlns:a16="http://schemas.microsoft.com/office/drawing/2014/main" id="{4AC58B6E-8622-41A1-96BC-99B097F99753}"/>
            </a:ext>
          </a:extLst>
        </xdr:cNvPr>
        <xdr:cNvSpPr/>
      </xdr:nvSpPr>
      <xdr:spPr>
        <a:xfrm>
          <a:off x="14541500" y="1393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100149</xdr:rowOff>
    </xdr:from>
    <xdr:to>
      <xdr:col>81</xdr:col>
      <xdr:colOff>50800</xdr:colOff>
      <xdr:row>82</xdr:row>
      <xdr:rowOff>41366</xdr:rowOff>
    </xdr:to>
    <xdr:cxnSp macro="">
      <xdr:nvCxnSpPr>
        <xdr:cNvPr id="665" name="直線コネクタ 664">
          <a:extLst>
            <a:ext uri="{FF2B5EF4-FFF2-40B4-BE49-F238E27FC236}">
              <a16:creationId xmlns:a16="http://schemas.microsoft.com/office/drawing/2014/main" id="{E899F791-063D-49E2-BC92-81F4F313A393}"/>
            </a:ext>
          </a:extLst>
        </xdr:cNvPr>
        <xdr:cNvCxnSpPr/>
      </xdr:nvCxnSpPr>
      <xdr:spPr>
        <a:xfrm>
          <a:off x="14592300" y="13987599"/>
          <a:ext cx="88900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90170</xdr:rowOff>
    </xdr:from>
    <xdr:to>
      <xdr:col>72</xdr:col>
      <xdr:colOff>38100</xdr:colOff>
      <xdr:row>82</xdr:row>
      <xdr:rowOff>20320</xdr:rowOff>
    </xdr:to>
    <xdr:sp macro="" textlink="">
      <xdr:nvSpPr>
        <xdr:cNvPr id="666" name="楕円 665">
          <a:extLst>
            <a:ext uri="{FF2B5EF4-FFF2-40B4-BE49-F238E27FC236}">
              <a16:creationId xmlns:a16="http://schemas.microsoft.com/office/drawing/2014/main" id="{2460FB9F-5B1D-4C8E-BA3D-5528855002A7}"/>
            </a:ext>
          </a:extLst>
        </xdr:cNvPr>
        <xdr:cNvSpPr/>
      </xdr:nvSpPr>
      <xdr:spPr>
        <a:xfrm>
          <a:off x="13652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100149</xdr:rowOff>
    </xdr:from>
    <xdr:to>
      <xdr:col>76</xdr:col>
      <xdr:colOff>114300</xdr:colOff>
      <xdr:row>81</xdr:row>
      <xdr:rowOff>140970</xdr:rowOff>
    </xdr:to>
    <xdr:cxnSp macro="">
      <xdr:nvCxnSpPr>
        <xdr:cNvPr id="667" name="直線コネクタ 666">
          <a:extLst>
            <a:ext uri="{FF2B5EF4-FFF2-40B4-BE49-F238E27FC236}">
              <a16:creationId xmlns:a16="http://schemas.microsoft.com/office/drawing/2014/main" id="{D59A2D31-8313-47D7-88EF-FCF1B29A092E}"/>
            </a:ext>
          </a:extLst>
        </xdr:cNvPr>
        <xdr:cNvCxnSpPr/>
      </xdr:nvCxnSpPr>
      <xdr:spPr>
        <a:xfrm flipV="1">
          <a:off x="13703300" y="1398759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41184</xdr:rowOff>
    </xdr:from>
    <xdr:to>
      <xdr:col>67</xdr:col>
      <xdr:colOff>101600</xdr:colOff>
      <xdr:row>81</xdr:row>
      <xdr:rowOff>142784</xdr:rowOff>
    </xdr:to>
    <xdr:sp macro="" textlink="">
      <xdr:nvSpPr>
        <xdr:cNvPr id="668" name="楕円 667">
          <a:extLst>
            <a:ext uri="{FF2B5EF4-FFF2-40B4-BE49-F238E27FC236}">
              <a16:creationId xmlns:a16="http://schemas.microsoft.com/office/drawing/2014/main" id="{FD15C434-DAFB-4DA4-98A7-BC7A25771628}"/>
            </a:ext>
          </a:extLst>
        </xdr:cNvPr>
        <xdr:cNvSpPr/>
      </xdr:nvSpPr>
      <xdr:spPr>
        <a:xfrm>
          <a:off x="12763500" y="1392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91984</xdr:rowOff>
    </xdr:from>
    <xdr:to>
      <xdr:col>71</xdr:col>
      <xdr:colOff>177800</xdr:colOff>
      <xdr:row>81</xdr:row>
      <xdr:rowOff>140970</xdr:rowOff>
    </xdr:to>
    <xdr:cxnSp macro="">
      <xdr:nvCxnSpPr>
        <xdr:cNvPr id="669" name="直線コネクタ 668">
          <a:extLst>
            <a:ext uri="{FF2B5EF4-FFF2-40B4-BE49-F238E27FC236}">
              <a16:creationId xmlns:a16="http://schemas.microsoft.com/office/drawing/2014/main" id="{51F06544-D180-4088-B6CE-A5CB3CEE5CE0}"/>
            </a:ext>
          </a:extLst>
        </xdr:cNvPr>
        <xdr:cNvCxnSpPr/>
      </xdr:nvCxnSpPr>
      <xdr:spPr>
        <a:xfrm>
          <a:off x="12814300" y="1397943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670" name="n_1aveValue【消防施設】&#10;有形固定資産減価償却率">
          <a:extLst>
            <a:ext uri="{FF2B5EF4-FFF2-40B4-BE49-F238E27FC236}">
              <a16:creationId xmlns:a16="http://schemas.microsoft.com/office/drawing/2014/main" id="{81D1DE76-A276-4858-9040-AC194A09E1E8}"/>
            </a:ext>
          </a:extLst>
        </xdr:cNvPr>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671" name="n_2aveValue【消防施設】&#10;有形固定資産減価償却率">
          <a:extLst>
            <a:ext uri="{FF2B5EF4-FFF2-40B4-BE49-F238E27FC236}">
              <a16:creationId xmlns:a16="http://schemas.microsoft.com/office/drawing/2014/main" id="{7880A165-E52F-47C7-9B7D-0C4EC00DCBD8}"/>
            </a:ext>
          </a:extLst>
        </xdr:cNvPr>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672" name="n_3aveValue【消防施設】&#10;有形固定資産減価償却率">
          <a:extLst>
            <a:ext uri="{FF2B5EF4-FFF2-40B4-BE49-F238E27FC236}">
              <a16:creationId xmlns:a16="http://schemas.microsoft.com/office/drawing/2014/main" id="{E5D2CAE5-B9AD-4646-B7A6-A77A3E1220F4}"/>
            </a:ext>
          </a:extLst>
        </xdr:cNvPr>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673" name="n_4aveValue【消防施設】&#10;有形固定資産減価償却率">
          <a:extLst>
            <a:ext uri="{FF2B5EF4-FFF2-40B4-BE49-F238E27FC236}">
              <a16:creationId xmlns:a16="http://schemas.microsoft.com/office/drawing/2014/main" id="{82DE1797-5E9F-4627-97C0-B28D1F088FCA}"/>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108693</xdr:rowOff>
    </xdr:from>
    <xdr:ext cx="405111" cy="259045"/>
    <xdr:sp macro="" textlink="">
      <xdr:nvSpPr>
        <xdr:cNvPr id="674" name="n_1mainValue【消防施設】&#10;有形固定資産減価償却率">
          <a:extLst>
            <a:ext uri="{FF2B5EF4-FFF2-40B4-BE49-F238E27FC236}">
              <a16:creationId xmlns:a16="http://schemas.microsoft.com/office/drawing/2014/main" id="{E1FE28B1-C7E5-4FC6-9719-359C09FB682D}"/>
            </a:ext>
          </a:extLst>
        </xdr:cNvPr>
        <xdr:cNvSpPr txBox="1"/>
      </xdr:nvSpPr>
      <xdr:spPr>
        <a:xfrm>
          <a:off x="152660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167476</xdr:rowOff>
    </xdr:from>
    <xdr:ext cx="405111" cy="259045"/>
    <xdr:sp macro="" textlink="">
      <xdr:nvSpPr>
        <xdr:cNvPr id="675" name="n_2mainValue【消防施設】&#10;有形固定資産減価償却率">
          <a:extLst>
            <a:ext uri="{FF2B5EF4-FFF2-40B4-BE49-F238E27FC236}">
              <a16:creationId xmlns:a16="http://schemas.microsoft.com/office/drawing/2014/main" id="{D1478FBE-6F45-4B96-889A-691B5C0998DF}"/>
            </a:ext>
          </a:extLst>
        </xdr:cNvPr>
        <xdr:cNvSpPr txBox="1"/>
      </xdr:nvSpPr>
      <xdr:spPr>
        <a:xfrm>
          <a:off x="14389744" y="1371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36847</xdr:rowOff>
    </xdr:from>
    <xdr:ext cx="405111" cy="259045"/>
    <xdr:sp macro="" textlink="">
      <xdr:nvSpPr>
        <xdr:cNvPr id="676" name="n_3mainValue【消防施設】&#10;有形固定資産減価償却率">
          <a:extLst>
            <a:ext uri="{FF2B5EF4-FFF2-40B4-BE49-F238E27FC236}">
              <a16:creationId xmlns:a16="http://schemas.microsoft.com/office/drawing/2014/main" id="{55849EF8-F025-40C5-9D77-24FBDDAE0D77}"/>
            </a:ext>
          </a:extLst>
        </xdr:cNvPr>
        <xdr:cNvSpPr txBox="1"/>
      </xdr:nvSpPr>
      <xdr:spPr>
        <a:xfrm>
          <a:off x="13500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159311</xdr:rowOff>
    </xdr:from>
    <xdr:ext cx="405111" cy="259045"/>
    <xdr:sp macro="" textlink="">
      <xdr:nvSpPr>
        <xdr:cNvPr id="677" name="n_4mainValue【消防施設】&#10;有形固定資産減価償却率">
          <a:extLst>
            <a:ext uri="{FF2B5EF4-FFF2-40B4-BE49-F238E27FC236}">
              <a16:creationId xmlns:a16="http://schemas.microsoft.com/office/drawing/2014/main" id="{2101B037-04FA-4DAA-8A22-706DC41C7AE4}"/>
            </a:ext>
          </a:extLst>
        </xdr:cNvPr>
        <xdr:cNvSpPr txBox="1"/>
      </xdr:nvSpPr>
      <xdr:spPr>
        <a:xfrm>
          <a:off x="126117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AAA33437-BCE7-4525-9ABA-6B5AC922DC1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33A34FC2-C608-4D16-B049-8E5ED7568FC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4C60638B-592B-4C26-8126-C50773F41E9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A887463E-6F3B-4308-872E-A83407D54EC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351D8446-BFB1-42C6-A413-1E8E5189FEA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8E022401-51E6-485F-BD6E-E6C9F27A317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E46516C1-F5E5-407F-A5A1-4EC7464B26F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B169DD78-CA3D-4AA7-A60A-85EE8BF6519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5EA42852-279F-43F0-A262-54603BA3F5B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6C452909-EC4A-48EA-AAB5-331604D3140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a:extLst>
            <a:ext uri="{FF2B5EF4-FFF2-40B4-BE49-F238E27FC236}">
              <a16:creationId xmlns:a16="http://schemas.microsoft.com/office/drawing/2014/main" id="{E9F6CCAF-5300-4EB6-94BF-85864E56FDF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9" name="テキスト ボックス 688">
          <a:extLst>
            <a:ext uri="{FF2B5EF4-FFF2-40B4-BE49-F238E27FC236}">
              <a16:creationId xmlns:a16="http://schemas.microsoft.com/office/drawing/2014/main" id="{0A0416D4-A230-49AB-B972-56A53C90AA6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a:extLst>
            <a:ext uri="{FF2B5EF4-FFF2-40B4-BE49-F238E27FC236}">
              <a16:creationId xmlns:a16="http://schemas.microsoft.com/office/drawing/2014/main" id="{24941196-C584-4E89-BCF7-340263DFDD1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1" name="テキスト ボックス 690">
          <a:extLst>
            <a:ext uri="{FF2B5EF4-FFF2-40B4-BE49-F238E27FC236}">
              <a16:creationId xmlns:a16="http://schemas.microsoft.com/office/drawing/2014/main" id="{09AD9307-4512-4EFA-9DF6-3BC5261FD97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356A2B4B-80B7-4DB1-9E63-A1E2FE08889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5D814C29-10AE-473A-81BC-341E4400E0B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a:extLst>
            <a:ext uri="{FF2B5EF4-FFF2-40B4-BE49-F238E27FC236}">
              <a16:creationId xmlns:a16="http://schemas.microsoft.com/office/drawing/2014/main" id="{DF6781B8-BAEB-425B-A8E1-CF090F81955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5" name="テキスト ボックス 694">
          <a:extLst>
            <a:ext uri="{FF2B5EF4-FFF2-40B4-BE49-F238E27FC236}">
              <a16:creationId xmlns:a16="http://schemas.microsoft.com/office/drawing/2014/main" id="{E00F316D-6649-4104-B793-80707AD6CC8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a:extLst>
            <a:ext uri="{FF2B5EF4-FFF2-40B4-BE49-F238E27FC236}">
              <a16:creationId xmlns:a16="http://schemas.microsoft.com/office/drawing/2014/main" id="{A86BF411-975C-4ED4-95F7-90459402973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7" name="テキスト ボックス 696">
          <a:extLst>
            <a:ext uri="{FF2B5EF4-FFF2-40B4-BE49-F238E27FC236}">
              <a16:creationId xmlns:a16="http://schemas.microsoft.com/office/drawing/2014/main" id="{83118CE4-F7A5-4A24-95CC-E57F5CEEFFE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9E63CD8C-334C-4A17-A673-604121D567E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401B1642-4B94-4EBB-A2DE-96647B1E1CF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035B5901-978A-4E93-B9ED-8FFD6BE0770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701" name="直線コネクタ 700">
          <a:extLst>
            <a:ext uri="{FF2B5EF4-FFF2-40B4-BE49-F238E27FC236}">
              <a16:creationId xmlns:a16="http://schemas.microsoft.com/office/drawing/2014/main" id="{78F79F52-8589-4544-9EAE-43B806884A1B}"/>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702" name="【消防施設】&#10;一人当たり面積最小値テキスト">
          <a:extLst>
            <a:ext uri="{FF2B5EF4-FFF2-40B4-BE49-F238E27FC236}">
              <a16:creationId xmlns:a16="http://schemas.microsoft.com/office/drawing/2014/main" id="{5B53ABD1-904D-4049-8300-020D783D1836}"/>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703" name="直線コネクタ 702">
          <a:extLst>
            <a:ext uri="{FF2B5EF4-FFF2-40B4-BE49-F238E27FC236}">
              <a16:creationId xmlns:a16="http://schemas.microsoft.com/office/drawing/2014/main" id="{030EA490-E44C-4D7E-ACCF-F24BFA711CC0}"/>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704" name="【消防施設】&#10;一人当たり面積最大値テキスト">
          <a:extLst>
            <a:ext uri="{FF2B5EF4-FFF2-40B4-BE49-F238E27FC236}">
              <a16:creationId xmlns:a16="http://schemas.microsoft.com/office/drawing/2014/main" id="{3774F118-63E2-4ABC-A1A9-735077725752}"/>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705" name="直線コネクタ 704">
          <a:extLst>
            <a:ext uri="{FF2B5EF4-FFF2-40B4-BE49-F238E27FC236}">
              <a16:creationId xmlns:a16="http://schemas.microsoft.com/office/drawing/2014/main" id="{90E407E6-3BA3-493F-89CD-B284277E991C}"/>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15257</xdr:rowOff>
    </xdr:from>
    <xdr:ext cx="469744" cy="259045"/>
    <xdr:sp macro="" textlink="">
      <xdr:nvSpPr>
        <xdr:cNvPr id="706" name="【消防施設】&#10;一人当たり面積平均値テキスト">
          <a:extLst>
            <a:ext uri="{FF2B5EF4-FFF2-40B4-BE49-F238E27FC236}">
              <a16:creationId xmlns:a16="http://schemas.microsoft.com/office/drawing/2014/main" id="{800E3CB9-95EF-4512-B738-CDB23ED39A3A}"/>
            </a:ext>
          </a:extLst>
        </xdr:cNvPr>
        <xdr:cNvSpPr txBox="1"/>
      </xdr:nvSpPr>
      <xdr:spPr>
        <a:xfrm>
          <a:off x="22199600" y="1441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707" name="フローチャート: 判断 706">
          <a:extLst>
            <a:ext uri="{FF2B5EF4-FFF2-40B4-BE49-F238E27FC236}">
              <a16:creationId xmlns:a16="http://schemas.microsoft.com/office/drawing/2014/main" id="{40CF3DB9-BD19-40A5-B903-B0A18E4C6F3C}"/>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708" name="フローチャート: 判断 707">
          <a:extLst>
            <a:ext uri="{FF2B5EF4-FFF2-40B4-BE49-F238E27FC236}">
              <a16:creationId xmlns:a16="http://schemas.microsoft.com/office/drawing/2014/main" id="{B814473A-C664-4E23-8DC2-90E4EFB82A4F}"/>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709" name="フローチャート: 判断 708">
          <a:extLst>
            <a:ext uri="{FF2B5EF4-FFF2-40B4-BE49-F238E27FC236}">
              <a16:creationId xmlns:a16="http://schemas.microsoft.com/office/drawing/2014/main" id="{4401C615-4E84-473D-AC15-B7533E93F6C9}"/>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710" name="フローチャート: 判断 709">
          <a:extLst>
            <a:ext uri="{FF2B5EF4-FFF2-40B4-BE49-F238E27FC236}">
              <a16:creationId xmlns:a16="http://schemas.microsoft.com/office/drawing/2014/main" id="{07F8F54B-FE17-410F-93B3-DDE3FEC620C5}"/>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36830</xdr:rowOff>
    </xdr:from>
    <xdr:to>
      <xdr:col>98</xdr:col>
      <xdr:colOff>38100</xdr:colOff>
      <xdr:row>84</xdr:row>
      <xdr:rowOff>138430</xdr:rowOff>
    </xdr:to>
    <xdr:sp macro="" textlink="">
      <xdr:nvSpPr>
        <xdr:cNvPr id="711" name="フローチャート: 判断 710">
          <a:extLst>
            <a:ext uri="{FF2B5EF4-FFF2-40B4-BE49-F238E27FC236}">
              <a16:creationId xmlns:a16="http://schemas.microsoft.com/office/drawing/2014/main" id="{FA8A4249-163B-456F-AA00-1903512F60DD}"/>
            </a:ext>
          </a:extLst>
        </xdr:cNvPr>
        <xdr:cNvSpPr/>
      </xdr:nvSpPr>
      <xdr:spPr>
        <a:xfrm>
          <a:off x="186055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2CF71247-A12B-4669-9D16-4DCAB4D4706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6B6B63A-CFB4-4856-A1ED-ED556C5D901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B2737A4D-9D2B-4F73-8E97-D527E21EFB8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8EC9B5F8-674D-4289-BCD8-3BCF27FF5B8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216069C-ED60-4FB7-91A3-DFE4C94C2A0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124461</xdr:rowOff>
    </xdr:from>
    <xdr:to>
      <xdr:col>116</xdr:col>
      <xdr:colOff>114300</xdr:colOff>
      <xdr:row>81</xdr:row>
      <xdr:rowOff>54611</xdr:rowOff>
    </xdr:to>
    <xdr:sp macro="" textlink="">
      <xdr:nvSpPr>
        <xdr:cNvPr id="717" name="楕円 716">
          <a:extLst>
            <a:ext uri="{FF2B5EF4-FFF2-40B4-BE49-F238E27FC236}">
              <a16:creationId xmlns:a16="http://schemas.microsoft.com/office/drawing/2014/main" id="{53434E5D-A910-4623-86F9-9FCE7475DCF3}"/>
            </a:ext>
          </a:extLst>
        </xdr:cNvPr>
        <xdr:cNvSpPr/>
      </xdr:nvSpPr>
      <xdr:spPr>
        <a:xfrm>
          <a:off x="221107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147338</xdr:rowOff>
    </xdr:from>
    <xdr:ext cx="469744" cy="259045"/>
    <xdr:sp macro="" textlink="">
      <xdr:nvSpPr>
        <xdr:cNvPr id="718" name="【消防施設】&#10;一人当たり面積該当値テキスト">
          <a:extLst>
            <a:ext uri="{FF2B5EF4-FFF2-40B4-BE49-F238E27FC236}">
              <a16:creationId xmlns:a16="http://schemas.microsoft.com/office/drawing/2014/main" id="{C0D3E3CE-17DB-47D7-B1AE-158F25D85660}"/>
            </a:ext>
          </a:extLst>
        </xdr:cNvPr>
        <xdr:cNvSpPr txBox="1"/>
      </xdr:nvSpPr>
      <xdr:spPr>
        <a:xfrm>
          <a:off x="22199600" y="1369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140970</xdr:rowOff>
    </xdr:from>
    <xdr:to>
      <xdr:col>112</xdr:col>
      <xdr:colOff>38100</xdr:colOff>
      <xdr:row>81</xdr:row>
      <xdr:rowOff>71120</xdr:rowOff>
    </xdr:to>
    <xdr:sp macro="" textlink="">
      <xdr:nvSpPr>
        <xdr:cNvPr id="719" name="楕円 718">
          <a:extLst>
            <a:ext uri="{FF2B5EF4-FFF2-40B4-BE49-F238E27FC236}">
              <a16:creationId xmlns:a16="http://schemas.microsoft.com/office/drawing/2014/main" id="{08A8B8AF-0EAC-4799-A60D-0D9141064F2A}"/>
            </a:ext>
          </a:extLst>
        </xdr:cNvPr>
        <xdr:cNvSpPr/>
      </xdr:nvSpPr>
      <xdr:spPr>
        <a:xfrm>
          <a:off x="21272500" y="1385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3811</xdr:rowOff>
    </xdr:from>
    <xdr:to>
      <xdr:col>116</xdr:col>
      <xdr:colOff>63500</xdr:colOff>
      <xdr:row>81</xdr:row>
      <xdr:rowOff>20320</xdr:rowOff>
    </xdr:to>
    <xdr:cxnSp macro="">
      <xdr:nvCxnSpPr>
        <xdr:cNvPr id="720" name="直線コネクタ 719">
          <a:extLst>
            <a:ext uri="{FF2B5EF4-FFF2-40B4-BE49-F238E27FC236}">
              <a16:creationId xmlns:a16="http://schemas.microsoft.com/office/drawing/2014/main" id="{36A26796-2A87-4860-AC95-AF2E2243B91B}"/>
            </a:ext>
          </a:extLst>
        </xdr:cNvPr>
        <xdr:cNvCxnSpPr/>
      </xdr:nvCxnSpPr>
      <xdr:spPr>
        <a:xfrm flipV="1">
          <a:off x="21323300" y="13891261"/>
          <a:ext cx="8382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153670</xdr:rowOff>
    </xdr:from>
    <xdr:to>
      <xdr:col>107</xdr:col>
      <xdr:colOff>101600</xdr:colOff>
      <xdr:row>81</xdr:row>
      <xdr:rowOff>83820</xdr:rowOff>
    </xdr:to>
    <xdr:sp macro="" textlink="">
      <xdr:nvSpPr>
        <xdr:cNvPr id="721" name="楕円 720">
          <a:extLst>
            <a:ext uri="{FF2B5EF4-FFF2-40B4-BE49-F238E27FC236}">
              <a16:creationId xmlns:a16="http://schemas.microsoft.com/office/drawing/2014/main" id="{223C8A2B-2996-47FE-B2A8-BA8CCE3B99B7}"/>
            </a:ext>
          </a:extLst>
        </xdr:cNvPr>
        <xdr:cNvSpPr/>
      </xdr:nvSpPr>
      <xdr:spPr>
        <a:xfrm>
          <a:off x="20383500" y="1386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20320</xdr:rowOff>
    </xdr:from>
    <xdr:to>
      <xdr:col>111</xdr:col>
      <xdr:colOff>177800</xdr:colOff>
      <xdr:row>81</xdr:row>
      <xdr:rowOff>33020</xdr:rowOff>
    </xdr:to>
    <xdr:cxnSp macro="">
      <xdr:nvCxnSpPr>
        <xdr:cNvPr id="722" name="直線コネクタ 721">
          <a:extLst>
            <a:ext uri="{FF2B5EF4-FFF2-40B4-BE49-F238E27FC236}">
              <a16:creationId xmlns:a16="http://schemas.microsoft.com/office/drawing/2014/main" id="{AC5122FA-36A1-4D41-95A9-3EA64A20A8D8}"/>
            </a:ext>
          </a:extLst>
        </xdr:cNvPr>
        <xdr:cNvCxnSpPr/>
      </xdr:nvCxnSpPr>
      <xdr:spPr>
        <a:xfrm flipV="1">
          <a:off x="20434300" y="1390777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26670</xdr:rowOff>
    </xdr:from>
    <xdr:to>
      <xdr:col>102</xdr:col>
      <xdr:colOff>165100</xdr:colOff>
      <xdr:row>81</xdr:row>
      <xdr:rowOff>128270</xdr:rowOff>
    </xdr:to>
    <xdr:sp macro="" textlink="">
      <xdr:nvSpPr>
        <xdr:cNvPr id="723" name="楕円 722">
          <a:extLst>
            <a:ext uri="{FF2B5EF4-FFF2-40B4-BE49-F238E27FC236}">
              <a16:creationId xmlns:a16="http://schemas.microsoft.com/office/drawing/2014/main" id="{5ECB47F0-E1A6-416B-8651-0EEF6CD7F488}"/>
            </a:ext>
          </a:extLst>
        </xdr:cNvPr>
        <xdr:cNvSpPr/>
      </xdr:nvSpPr>
      <xdr:spPr>
        <a:xfrm>
          <a:off x="19494500" y="1391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33020</xdr:rowOff>
    </xdr:from>
    <xdr:to>
      <xdr:col>107</xdr:col>
      <xdr:colOff>50800</xdr:colOff>
      <xdr:row>81</xdr:row>
      <xdr:rowOff>77470</xdr:rowOff>
    </xdr:to>
    <xdr:cxnSp macro="">
      <xdr:nvCxnSpPr>
        <xdr:cNvPr id="724" name="直線コネクタ 723">
          <a:extLst>
            <a:ext uri="{FF2B5EF4-FFF2-40B4-BE49-F238E27FC236}">
              <a16:creationId xmlns:a16="http://schemas.microsoft.com/office/drawing/2014/main" id="{D0764A2E-7A51-426D-9EF3-48EC999C1CE3}"/>
            </a:ext>
          </a:extLst>
        </xdr:cNvPr>
        <xdr:cNvCxnSpPr/>
      </xdr:nvCxnSpPr>
      <xdr:spPr>
        <a:xfrm flipV="1">
          <a:off x="19545300" y="1392047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7620</xdr:rowOff>
    </xdr:from>
    <xdr:to>
      <xdr:col>98</xdr:col>
      <xdr:colOff>38100</xdr:colOff>
      <xdr:row>81</xdr:row>
      <xdr:rowOff>109220</xdr:rowOff>
    </xdr:to>
    <xdr:sp macro="" textlink="">
      <xdr:nvSpPr>
        <xdr:cNvPr id="725" name="楕円 724">
          <a:extLst>
            <a:ext uri="{FF2B5EF4-FFF2-40B4-BE49-F238E27FC236}">
              <a16:creationId xmlns:a16="http://schemas.microsoft.com/office/drawing/2014/main" id="{DA1F9C68-B9CF-4DA6-A997-6FB5459167BB}"/>
            </a:ext>
          </a:extLst>
        </xdr:cNvPr>
        <xdr:cNvSpPr/>
      </xdr:nvSpPr>
      <xdr:spPr>
        <a:xfrm>
          <a:off x="18605500" y="1389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58420</xdr:rowOff>
    </xdr:from>
    <xdr:to>
      <xdr:col>102</xdr:col>
      <xdr:colOff>114300</xdr:colOff>
      <xdr:row>81</xdr:row>
      <xdr:rowOff>77470</xdr:rowOff>
    </xdr:to>
    <xdr:cxnSp macro="">
      <xdr:nvCxnSpPr>
        <xdr:cNvPr id="726" name="直線コネクタ 725">
          <a:extLst>
            <a:ext uri="{FF2B5EF4-FFF2-40B4-BE49-F238E27FC236}">
              <a16:creationId xmlns:a16="http://schemas.microsoft.com/office/drawing/2014/main" id="{FEEC9989-2A35-49B1-91E2-53C940D92E8F}"/>
            </a:ext>
          </a:extLst>
        </xdr:cNvPr>
        <xdr:cNvCxnSpPr/>
      </xdr:nvCxnSpPr>
      <xdr:spPr>
        <a:xfrm>
          <a:off x="18656300" y="139458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165116</xdr:rowOff>
    </xdr:from>
    <xdr:ext cx="469744" cy="259045"/>
    <xdr:sp macro="" textlink="">
      <xdr:nvSpPr>
        <xdr:cNvPr id="727" name="n_1aveValue【消防施設】&#10;一人当たり面積">
          <a:extLst>
            <a:ext uri="{FF2B5EF4-FFF2-40B4-BE49-F238E27FC236}">
              <a16:creationId xmlns:a16="http://schemas.microsoft.com/office/drawing/2014/main" id="{480CEAFC-641B-4627-BF7E-6A11CC325A61}"/>
            </a:ext>
          </a:extLst>
        </xdr:cNvPr>
        <xdr:cNvSpPr txBox="1"/>
      </xdr:nvSpPr>
      <xdr:spPr>
        <a:xfrm>
          <a:off x="21075727"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728" name="n_2aveValue【消防施設】&#10;一人当たり面積">
          <a:extLst>
            <a:ext uri="{FF2B5EF4-FFF2-40B4-BE49-F238E27FC236}">
              <a16:creationId xmlns:a16="http://schemas.microsoft.com/office/drawing/2014/main" id="{76756803-33CF-4FB9-97C6-13FC78E3BF0B}"/>
            </a:ext>
          </a:extLst>
        </xdr:cNvPr>
        <xdr:cNvSpPr txBox="1"/>
      </xdr:nvSpPr>
      <xdr:spPr>
        <a:xfrm>
          <a:off x="20199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161307</xdr:rowOff>
    </xdr:from>
    <xdr:ext cx="469744" cy="259045"/>
    <xdr:sp macro="" textlink="">
      <xdr:nvSpPr>
        <xdr:cNvPr id="729" name="n_3aveValue【消防施設】&#10;一人当たり面積">
          <a:extLst>
            <a:ext uri="{FF2B5EF4-FFF2-40B4-BE49-F238E27FC236}">
              <a16:creationId xmlns:a16="http://schemas.microsoft.com/office/drawing/2014/main" id="{AEF5BDD3-A1FD-473E-A9C2-58BACF6FA05D}"/>
            </a:ext>
          </a:extLst>
        </xdr:cNvPr>
        <xdr:cNvSpPr txBox="1"/>
      </xdr:nvSpPr>
      <xdr:spPr>
        <a:xfrm>
          <a:off x="19310427"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129557</xdr:rowOff>
    </xdr:from>
    <xdr:ext cx="469744" cy="259045"/>
    <xdr:sp macro="" textlink="">
      <xdr:nvSpPr>
        <xdr:cNvPr id="730" name="n_4aveValue【消防施設】&#10;一人当たり面積">
          <a:extLst>
            <a:ext uri="{FF2B5EF4-FFF2-40B4-BE49-F238E27FC236}">
              <a16:creationId xmlns:a16="http://schemas.microsoft.com/office/drawing/2014/main" id="{5D77A488-A3A7-49C4-9A54-7BA83F417E48}"/>
            </a:ext>
          </a:extLst>
        </xdr:cNvPr>
        <xdr:cNvSpPr txBox="1"/>
      </xdr:nvSpPr>
      <xdr:spPr>
        <a:xfrm>
          <a:off x="18421427"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87647</xdr:rowOff>
    </xdr:from>
    <xdr:ext cx="469744" cy="259045"/>
    <xdr:sp macro="" textlink="">
      <xdr:nvSpPr>
        <xdr:cNvPr id="731" name="n_1mainValue【消防施設】&#10;一人当たり面積">
          <a:extLst>
            <a:ext uri="{FF2B5EF4-FFF2-40B4-BE49-F238E27FC236}">
              <a16:creationId xmlns:a16="http://schemas.microsoft.com/office/drawing/2014/main" id="{3881F993-BCF2-4B7B-8651-E86D7E0661CA}"/>
            </a:ext>
          </a:extLst>
        </xdr:cNvPr>
        <xdr:cNvSpPr txBox="1"/>
      </xdr:nvSpPr>
      <xdr:spPr>
        <a:xfrm>
          <a:off x="21075727" y="1363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100347</xdr:rowOff>
    </xdr:from>
    <xdr:ext cx="469744" cy="259045"/>
    <xdr:sp macro="" textlink="">
      <xdr:nvSpPr>
        <xdr:cNvPr id="732" name="n_2mainValue【消防施設】&#10;一人当たり面積">
          <a:extLst>
            <a:ext uri="{FF2B5EF4-FFF2-40B4-BE49-F238E27FC236}">
              <a16:creationId xmlns:a16="http://schemas.microsoft.com/office/drawing/2014/main" id="{365FFF50-16D9-40B4-B80F-2871CE3A88C1}"/>
            </a:ext>
          </a:extLst>
        </xdr:cNvPr>
        <xdr:cNvSpPr txBox="1"/>
      </xdr:nvSpPr>
      <xdr:spPr>
        <a:xfrm>
          <a:off x="20199427" y="13644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144797</xdr:rowOff>
    </xdr:from>
    <xdr:ext cx="469744" cy="259045"/>
    <xdr:sp macro="" textlink="">
      <xdr:nvSpPr>
        <xdr:cNvPr id="733" name="n_3mainValue【消防施設】&#10;一人当たり面積">
          <a:extLst>
            <a:ext uri="{FF2B5EF4-FFF2-40B4-BE49-F238E27FC236}">
              <a16:creationId xmlns:a16="http://schemas.microsoft.com/office/drawing/2014/main" id="{EDE7AD55-F0F2-43B5-B4B3-511ADE10B2B0}"/>
            </a:ext>
          </a:extLst>
        </xdr:cNvPr>
        <xdr:cNvSpPr txBox="1"/>
      </xdr:nvSpPr>
      <xdr:spPr>
        <a:xfrm>
          <a:off x="19310427" y="1368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125747</xdr:rowOff>
    </xdr:from>
    <xdr:ext cx="469744" cy="259045"/>
    <xdr:sp macro="" textlink="">
      <xdr:nvSpPr>
        <xdr:cNvPr id="734" name="n_4mainValue【消防施設】&#10;一人当たり面積">
          <a:extLst>
            <a:ext uri="{FF2B5EF4-FFF2-40B4-BE49-F238E27FC236}">
              <a16:creationId xmlns:a16="http://schemas.microsoft.com/office/drawing/2014/main" id="{22C8BD0F-B161-4C52-99E4-0072AC3C9F6D}"/>
            </a:ext>
          </a:extLst>
        </xdr:cNvPr>
        <xdr:cNvSpPr txBox="1"/>
      </xdr:nvSpPr>
      <xdr:spPr>
        <a:xfrm>
          <a:off x="18421427" y="13670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F01CA7DD-A7EB-4999-8E3A-69E053F2A5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D6E14239-1B2A-4D35-85D2-B2E672FCC36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78C5D509-3C9A-436E-9D3A-61A25173B6B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1D0D4CA4-47B6-4ADF-9F38-745E508482E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7703117A-DD96-4088-BAB5-79E64E1E8D2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EA37DA3A-E27D-4E2B-AD00-377AC9C75B7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C18D66C2-1C26-4864-89AA-A9E24F7E7E0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82ADBFC3-FA4E-422F-A05C-C8A8CD494CE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E90BB7FD-A0DC-4711-B134-4B3683C921D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E4BC4A4B-D977-4B80-929C-18B20129448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F3B933EA-74E3-407A-854D-C372032BBE0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5A4D56AF-0908-4708-9D49-D1EE9514AD0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7CB462C1-CDB4-4323-9D0E-CA8BA2A9C6E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78FF4C39-A6BE-4AF4-B2DF-A773DC748C5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3AC89ACA-6C47-439D-96CC-05734C5EDF4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427A68B8-636B-4218-9203-2E9ACA1CF66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5B7635D2-3539-46F0-810B-D04453C4ED3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0E49F098-E492-4931-A70A-F9C8A327405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4840D25B-DEC7-458C-8986-929F41FB0EC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356ACEB4-9360-4AB5-A2EC-615A4AE2D6A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C56A9C6F-AD27-47C4-A528-967CC738473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9B0A426D-9977-498D-8493-EC92790D588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99BC0610-04E1-4E92-B10E-4CBE6B39D0A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D4AFA7CA-E099-4380-8D15-138B523D451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9F2DE4F3-34DC-4D67-A742-7FB4A2B45BF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760" name="直線コネクタ 759">
          <a:extLst>
            <a:ext uri="{FF2B5EF4-FFF2-40B4-BE49-F238E27FC236}">
              <a16:creationId xmlns:a16="http://schemas.microsoft.com/office/drawing/2014/main" id="{82E87D78-C94A-4493-9944-823A5F8BF5F5}"/>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761" name="【庁舎】&#10;有形固定資産減価償却率最小値テキスト">
          <a:extLst>
            <a:ext uri="{FF2B5EF4-FFF2-40B4-BE49-F238E27FC236}">
              <a16:creationId xmlns:a16="http://schemas.microsoft.com/office/drawing/2014/main" id="{5D39BE09-2932-4039-8DEB-795C60C7532C}"/>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762" name="直線コネクタ 761">
          <a:extLst>
            <a:ext uri="{FF2B5EF4-FFF2-40B4-BE49-F238E27FC236}">
              <a16:creationId xmlns:a16="http://schemas.microsoft.com/office/drawing/2014/main" id="{4E9D5963-56FA-434A-BF9E-71410774D50E}"/>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763" name="【庁舎】&#10;有形固定資産減価償却率最大値テキスト">
          <a:extLst>
            <a:ext uri="{FF2B5EF4-FFF2-40B4-BE49-F238E27FC236}">
              <a16:creationId xmlns:a16="http://schemas.microsoft.com/office/drawing/2014/main" id="{B455A128-65CE-4F1A-855D-5671DEE8A181}"/>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764" name="直線コネクタ 763">
          <a:extLst>
            <a:ext uri="{FF2B5EF4-FFF2-40B4-BE49-F238E27FC236}">
              <a16:creationId xmlns:a16="http://schemas.microsoft.com/office/drawing/2014/main" id="{8DC71CE2-25CB-428D-9F52-42858282F3CC}"/>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765" name="【庁舎】&#10;有形固定資産減価償却率平均値テキスト">
          <a:extLst>
            <a:ext uri="{FF2B5EF4-FFF2-40B4-BE49-F238E27FC236}">
              <a16:creationId xmlns:a16="http://schemas.microsoft.com/office/drawing/2014/main" id="{ECAB40A8-0F1C-40FB-BE10-01731869D13B}"/>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66" name="フローチャート: 判断 765">
          <a:extLst>
            <a:ext uri="{FF2B5EF4-FFF2-40B4-BE49-F238E27FC236}">
              <a16:creationId xmlns:a16="http://schemas.microsoft.com/office/drawing/2014/main" id="{373232B8-F9DA-4EAD-9EDB-F80A0C5ACDE1}"/>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767" name="フローチャート: 判断 766">
          <a:extLst>
            <a:ext uri="{FF2B5EF4-FFF2-40B4-BE49-F238E27FC236}">
              <a16:creationId xmlns:a16="http://schemas.microsoft.com/office/drawing/2014/main" id="{84255ADF-DEB3-4F2D-92DE-262396EA3BC9}"/>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768" name="フローチャート: 判断 767">
          <a:extLst>
            <a:ext uri="{FF2B5EF4-FFF2-40B4-BE49-F238E27FC236}">
              <a16:creationId xmlns:a16="http://schemas.microsoft.com/office/drawing/2014/main" id="{9ABFA700-294C-4CC4-A9EA-086E4E168FC6}"/>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769" name="フローチャート: 判断 768">
          <a:extLst>
            <a:ext uri="{FF2B5EF4-FFF2-40B4-BE49-F238E27FC236}">
              <a16:creationId xmlns:a16="http://schemas.microsoft.com/office/drawing/2014/main" id="{746FF308-0CB1-4B65-8A25-E3B995236DF6}"/>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70" name="フローチャート: 判断 769">
          <a:extLst>
            <a:ext uri="{FF2B5EF4-FFF2-40B4-BE49-F238E27FC236}">
              <a16:creationId xmlns:a16="http://schemas.microsoft.com/office/drawing/2014/main" id="{04E05F42-7C9E-4BF2-BBCE-1A33A07D4C79}"/>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6535A31-33F8-4EC6-8339-5EFEAD64F5F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439E478-0C6D-4103-92FD-B67EA5ED815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573B44E-C668-4EA7-9247-0D7061799F7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601E474-1C0F-4A74-8B98-49CCBFCF593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7602ADB-BEA5-4284-B2CB-9AF9E9CD966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67855</xdr:rowOff>
    </xdr:from>
    <xdr:to>
      <xdr:col>85</xdr:col>
      <xdr:colOff>177800</xdr:colOff>
      <xdr:row>105</xdr:row>
      <xdr:rowOff>169455</xdr:rowOff>
    </xdr:to>
    <xdr:sp macro="" textlink="">
      <xdr:nvSpPr>
        <xdr:cNvPr id="776" name="楕円 775">
          <a:extLst>
            <a:ext uri="{FF2B5EF4-FFF2-40B4-BE49-F238E27FC236}">
              <a16:creationId xmlns:a16="http://schemas.microsoft.com/office/drawing/2014/main" id="{DC2AD054-5CD8-473D-9D42-B6FFB28D2912}"/>
            </a:ext>
          </a:extLst>
        </xdr:cNvPr>
        <xdr:cNvSpPr/>
      </xdr:nvSpPr>
      <xdr:spPr>
        <a:xfrm>
          <a:off x="162687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46282</xdr:rowOff>
    </xdr:from>
    <xdr:ext cx="405111" cy="259045"/>
    <xdr:sp macro="" textlink="">
      <xdr:nvSpPr>
        <xdr:cNvPr id="777" name="【庁舎】&#10;有形固定資産減価償却率該当値テキスト">
          <a:extLst>
            <a:ext uri="{FF2B5EF4-FFF2-40B4-BE49-F238E27FC236}">
              <a16:creationId xmlns:a16="http://schemas.microsoft.com/office/drawing/2014/main" id="{291035CF-ECBF-4618-8E8E-196E30278695}"/>
            </a:ext>
          </a:extLst>
        </xdr:cNvPr>
        <xdr:cNvSpPr txBox="1"/>
      </xdr:nvSpPr>
      <xdr:spPr>
        <a:xfrm>
          <a:off x="16357600"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40095</xdr:rowOff>
    </xdr:from>
    <xdr:to>
      <xdr:col>81</xdr:col>
      <xdr:colOff>101600</xdr:colOff>
      <xdr:row>105</xdr:row>
      <xdr:rowOff>141695</xdr:rowOff>
    </xdr:to>
    <xdr:sp macro="" textlink="">
      <xdr:nvSpPr>
        <xdr:cNvPr id="778" name="楕円 777">
          <a:extLst>
            <a:ext uri="{FF2B5EF4-FFF2-40B4-BE49-F238E27FC236}">
              <a16:creationId xmlns:a16="http://schemas.microsoft.com/office/drawing/2014/main" id="{BD286612-AF53-43AC-8714-BADF8D345F93}"/>
            </a:ext>
          </a:extLst>
        </xdr:cNvPr>
        <xdr:cNvSpPr/>
      </xdr:nvSpPr>
      <xdr:spPr>
        <a:xfrm>
          <a:off x="15430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90895</xdr:rowOff>
    </xdr:from>
    <xdr:to>
      <xdr:col>85</xdr:col>
      <xdr:colOff>127000</xdr:colOff>
      <xdr:row>105</xdr:row>
      <xdr:rowOff>118655</xdr:rowOff>
    </xdr:to>
    <xdr:cxnSp macro="">
      <xdr:nvCxnSpPr>
        <xdr:cNvPr id="779" name="直線コネクタ 778">
          <a:extLst>
            <a:ext uri="{FF2B5EF4-FFF2-40B4-BE49-F238E27FC236}">
              <a16:creationId xmlns:a16="http://schemas.microsoft.com/office/drawing/2014/main" id="{5BBE3429-C73D-4414-8ED9-C0AC98E4DB0A}"/>
            </a:ext>
          </a:extLst>
        </xdr:cNvPr>
        <xdr:cNvCxnSpPr/>
      </xdr:nvCxnSpPr>
      <xdr:spPr>
        <a:xfrm>
          <a:off x="15481300" y="18093145"/>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5806</xdr:rowOff>
    </xdr:from>
    <xdr:to>
      <xdr:col>76</xdr:col>
      <xdr:colOff>165100</xdr:colOff>
      <xdr:row>105</xdr:row>
      <xdr:rowOff>107406</xdr:rowOff>
    </xdr:to>
    <xdr:sp macro="" textlink="">
      <xdr:nvSpPr>
        <xdr:cNvPr id="780" name="楕円 779">
          <a:extLst>
            <a:ext uri="{FF2B5EF4-FFF2-40B4-BE49-F238E27FC236}">
              <a16:creationId xmlns:a16="http://schemas.microsoft.com/office/drawing/2014/main" id="{69C85EE3-9D17-45F1-B0B1-350DA989869E}"/>
            </a:ext>
          </a:extLst>
        </xdr:cNvPr>
        <xdr:cNvSpPr/>
      </xdr:nvSpPr>
      <xdr:spPr>
        <a:xfrm>
          <a:off x="14541500" y="180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56606</xdr:rowOff>
    </xdr:from>
    <xdr:to>
      <xdr:col>81</xdr:col>
      <xdr:colOff>50800</xdr:colOff>
      <xdr:row>105</xdr:row>
      <xdr:rowOff>90895</xdr:rowOff>
    </xdr:to>
    <xdr:cxnSp macro="">
      <xdr:nvCxnSpPr>
        <xdr:cNvPr id="781" name="直線コネクタ 780">
          <a:extLst>
            <a:ext uri="{FF2B5EF4-FFF2-40B4-BE49-F238E27FC236}">
              <a16:creationId xmlns:a16="http://schemas.microsoft.com/office/drawing/2014/main" id="{182CE313-C01D-4E7D-BC14-2760C53A04EF}"/>
            </a:ext>
          </a:extLst>
        </xdr:cNvPr>
        <xdr:cNvCxnSpPr/>
      </xdr:nvCxnSpPr>
      <xdr:spPr>
        <a:xfrm>
          <a:off x="14592300" y="1805885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154395</xdr:rowOff>
    </xdr:from>
    <xdr:to>
      <xdr:col>72</xdr:col>
      <xdr:colOff>38100</xdr:colOff>
      <xdr:row>105</xdr:row>
      <xdr:rowOff>84545</xdr:rowOff>
    </xdr:to>
    <xdr:sp macro="" textlink="">
      <xdr:nvSpPr>
        <xdr:cNvPr id="782" name="楕円 781">
          <a:extLst>
            <a:ext uri="{FF2B5EF4-FFF2-40B4-BE49-F238E27FC236}">
              <a16:creationId xmlns:a16="http://schemas.microsoft.com/office/drawing/2014/main" id="{4C36C14C-0F3B-4F88-80E7-74C02EB9D6D4}"/>
            </a:ext>
          </a:extLst>
        </xdr:cNvPr>
        <xdr:cNvSpPr/>
      </xdr:nvSpPr>
      <xdr:spPr>
        <a:xfrm>
          <a:off x="13652500" y="179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33745</xdr:rowOff>
    </xdr:from>
    <xdr:to>
      <xdr:col>76</xdr:col>
      <xdr:colOff>114300</xdr:colOff>
      <xdr:row>105</xdr:row>
      <xdr:rowOff>56606</xdr:rowOff>
    </xdr:to>
    <xdr:cxnSp macro="">
      <xdr:nvCxnSpPr>
        <xdr:cNvPr id="783" name="直線コネクタ 782">
          <a:extLst>
            <a:ext uri="{FF2B5EF4-FFF2-40B4-BE49-F238E27FC236}">
              <a16:creationId xmlns:a16="http://schemas.microsoft.com/office/drawing/2014/main" id="{3763413F-B65C-4C7E-AA5D-32169E72907D}"/>
            </a:ext>
          </a:extLst>
        </xdr:cNvPr>
        <xdr:cNvCxnSpPr/>
      </xdr:nvCxnSpPr>
      <xdr:spPr>
        <a:xfrm>
          <a:off x="13703300" y="1803599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123371</xdr:rowOff>
    </xdr:from>
    <xdr:to>
      <xdr:col>67</xdr:col>
      <xdr:colOff>101600</xdr:colOff>
      <xdr:row>105</xdr:row>
      <xdr:rowOff>53521</xdr:rowOff>
    </xdr:to>
    <xdr:sp macro="" textlink="">
      <xdr:nvSpPr>
        <xdr:cNvPr id="784" name="楕円 783">
          <a:extLst>
            <a:ext uri="{FF2B5EF4-FFF2-40B4-BE49-F238E27FC236}">
              <a16:creationId xmlns:a16="http://schemas.microsoft.com/office/drawing/2014/main" id="{6134A305-2AA9-4EDB-8A27-F95CDB9CEFF9}"/>
            </a:ext>
          </a:extLst>
        </xdr:cNvPr>
        <xdr:cNvSpPr/>
      </xdr:nvSpPr>
      <xdr:spPr>
        <a:xfrm>
          <a:off x="12763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2721</xdr:rowOff>
    </xdr:from>
    <xdr:to>
      <xdr:col>71</xdr:col>
      <xdr:colOff>177800</xdr:colOff>
      <xdr:row>105</xdr:row>
      <xdr:rowOff>33745</xdr:rowOff>
    </xdr:to>
    <xdr:cxnSp macro="">
      <xdr:nvCxnSpPr>
        <xdr:cNvPr id="785" name="直線コネクタ 784">
          <a:extLst>
            <a:ext uri="{FF2B5EF4-FFF2-40B4-BE49-F238E27FC236}">
              <a16:creationId xmlns:a16="http://schemas.microsoft.com/office/drawing/2014/main" id="{E2C35D09-2195-4ED4-A0ED-52D0875D9632}"/>
            </a:ext>
          </a:extLst>
        </xdr:cNvPr>
        <xdr:cNvCxnSpPr/>
      </xdr:nvCxnSpPr>
      <xdr:spPr>
        <a:xfrm>
          <a:off x="12814300" y="1800497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786" name="n_1aveValue【庁舎】&#10;有形固定資産減価償却率">
          <a:extLst>
            <a:ext uri="{FF2B5EF4-FFF2-40B4-BE49-F238E27FC236}">
              <a16:creationId xmlns:a16="http://schemas.microsoft.com/office/drawing/2014/main" id="{47A26173-9E22-4E2A-94BE-C6F12150123E}"/>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787" name="n_2aveValue【庁舎】&#10;有形固定資産減価償却率">
          <a:extLst>
            <a:ext uri="{FF2B5EF4-FFF2-40B4-BE49-F238E27FC236}">
              <a16:creationId xmlns:a16="http://schemas.microsoft.com/office/drawing/2014/main" id="{BA07E6B4-397D-45F3-A68D-9A1CDE31D53A}"/>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788" name="n_3aveValue【庁舎】&#10;有形固定資産減価償却率">
          <a:extLst>
            <a:ext uri="{FF2B5EF4-FFF2-40B4-BE49-F238E27FC236}">
              <a16:creationId xmlns:a16="http://schemas.microsoft.com/office/drawing/2014/main" id="{8444C494-4355-45D6-82D0-4A739E7D9CCC}"/>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789" name="n_4aveValue【庁舎】&#10;有形固定資産減価償却率">
          <a:extLst>
            <a:ext uri="{FF2B5EF4-FFF2-40B4-BE49-F238E27FC236}">
              <a16:creationId xmlns:a16="http://schemas.microsoft.com/office/drawing/2014/main" id="{1C587806-AE29-4E18-9C89-6311151CDC14}"/>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132822</xdr:rowOff>
    </xdr:from>
    <xdr:ext cx="405111" cy="259045"/>
    <xdr:sp macro="" textlink="">
      <xdr:nvSpPr>
        <xdr:cNvPr id="790" name="n_1mainValue【庁舎】&#10;有形固定資産減価償却率">
          <a:extLst>
            <a:ext uri="{FF2B5EF4-FFF2-40B4-BE49-F238E27FC236}">
              <a16:creationId xmlns:a16="http://schemas.microsoft.com/office/drawing/2014/main" id="{30748C43-C558-4D23-B69F-53544B9E285F}"/>
            </a:ext>
          </a:extLst>
        </xdr:cNvPr>
        <xdr:cNvSpPr txBox="1"/>
      </xdr:nvSpPr>
      <xdr:spPr>
        <a:xfrm>
          <a:off x="15266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98533</xdr:rowOff>
    </xdr:from>
    <xdr:ext cx="405111" cy="259045"/>
    <xdr:sp macro="" textlink="">
      <xdr:nvSpPr>
        <xdr:cNvPr id="791" name="n_2mainValue【庁舎】&#10;有形固定資産減価償却率">
          <a:extLst>
            <a:ext uri="{FF2B5EF4-FFF2-40B4-BE49-F238E27FC236}">
              <a16:creationId xmlns:a16="http://schemas.microsoft.com/office/drawing/2014/main" id="{A68FE302-D820-48F2-A38E-4028B75B18A5}"/>
            </a:ext>
          </a:extLst>
        </xdr:cNvPr>
        <xdr:cNvSpPr txBox="1"/>
      </xdr:nvSpPr>
      <xdr:spPr>
        <a:xfrm>
          <a:off x="14389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75672</xdr:rowOff>
    </xdr:from>
    <xdr:ext cx="405111" cy="259045"/>
    <xdr:sp macro="" textlink="">
      <xdr:nvSpPr>
        <xdr:cNvPr id="792" name="n_3mainValue【庁舎】&#10;有形固定資産減価償却率">
          <a:extLst>
            <a:ext uri="{FF2B5EF4-FFF2-40B4-BE49-F238E27FC236}">
              <a16:creationId xmlns:a16="http://schemas.microsoft.com/office/drawing/2014/main" id="{284A30C0-6242-4455-A4A0-443F007F75BD}"/>
            </a:ext>
          </a:extLst>
        </xdr:cNvPr>
        <xdr:cNvSpPr txBox="1"/>
      </xdr:nvSpPr>
      <xdr:spPr>
        <a:xfrm>
          <a:off x="135007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70048</xdr:rowOff>
    </xdr:from>
    <xdr:ext cx="405111" cy="259045"/>
    <xdr:sp macro="" textlink="">
      <xdr:nvSpPr>
        <xdr:cNvPr id="793" name="n_4mainValue【庁舎】&#10;有形固定資産減価償却率">
          <a:extLst>
            <a:ext uri="{FF2B5EF4-FFF2-40B4-BE49-F238E27FC236}">
              <a16:creationId xmlns:a16="http://schemas.microsoft.com/office/drawing/2014/main" id="{C3909DAD-6BC3-4EB4-9D47-EBEBB42F4992}"/>
            </a:ext>
          </a:extLst>
        </xdr:cNvPr>
        <xdr:cNvSpPr txBox="1"/>
      </xdr:nvSpPr>
      <xdr:spPr>
        <a:xfrm>
          <a:off x="12611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F70E171C-55BD-4E36-9AF7-6B4C8F83C70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96AE8188-2C23-4450-9B97-12EDF807E08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F05151CF-0759-485C-A35B-88E0DA8E391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E61E9B81-EA18-430B-9383-4264481E47C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68195FBE-89C9-421F-8BCF-8B17D64BD85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B4F0D4A7-1AEE-403E-B784-819BD2917C9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81C66551-CFD3-413D-972C-C251A6ECC8D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475D1841-0CE9-401D-A93F-20ECB713DFD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332928DF-3CF4-4693-B3CD-9165C07D6D0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FC3D329F-2FCE-4B2F-843E-993706AF65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DE26EA1A-CD61-4C66-ABFA-D572A2347E4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a:extLst>
            <a:ext uri="{FF2B5EF4-FFF2-40B4-BE49-F238E27FC236}">
              <a16:creationId xmlns:a16="http://schemas.microsoft.com/office/drawing/2014/main" id="{6A057C74-9A9B-4B40-B632-425536B7CE7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E1B59ABD-BB1A-438D-8D9E-84BA25E4F63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a:extLst>
            <a:ext uri="{FF2B5EF4-FFF2-40B4-BE49-F238E27FC236}">
              <a16:creationId xmlns:a16="http://schemas.microsoft.com/office/drawing/2014/main" id="{A57D171C-9CBB-494D-99DF-F8AD8D7338C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9FDC2F6B-C0B2-47CC-9CAF-5D2FF987B9A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a:extLst>
            <a:ext uri="{FF2B5EF4-FFF2-40B4-BE49-F238E27FC236}">
              <a16:creationId xmlns:a16="http://schemas.microsoft.com/office/drawing/2014/main" id="{CDF01912-3BAD-45C6-9493-9625A23DDC6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5D5810B9-EF32-47C7-B47F-EE8CD93A1DA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a:extLst>
            <a:ext uri="{FF2B5EF4-FFF2-40B4-BE49-F238E27FC236}">
              <a16:creationId xmlns:a16="http://schemas.microsoft.com/office/drawing/2014/main" id="{85DF1227-3C38-492D-BCBF-D3B1F9D592C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3164DE3D-8866-45FC-AA1D-A25922DE6C5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68F1C49F-80CE-4AC7-8E62-31722E46618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庁舎】&#10;一人当たり面積グラフ枠">
          <a:extLst>
            <a:ext uri="{FF2B5EF4-FFF2-40B4-BE49-F238E27FC236}">
              <a16:creationId xmlns:a16="http://schemas.microsoft.com/office/drawing/2014/main" id="{3FCAA156-1AA3-4686-BB78-27F0F5CC28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815" name="直線コネクタ 814">
          <a:extLst>
            <a:ext uri="{FF2B5EF4-FFF2-40B4-BE49-F238E27FC236}">
              <a16:creationId xmlns:a16="http://schemas.microsoft.com/office/drawing/2014/main" id="{C217D9CD-53A9-4651-8992-F591DF2DCD38}"/>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816" name="【庁舎】&#10;一人当たり面積最小値テキスト">
          <a:extLst>
            <a:ext uri="{FF2B5EF4-FFF2-40B4-BE49-F238E27FC236}">
              <a16:creationId xmlns:a16="http://schemas.microsoft.com/office/drawing/2014/main" id="{E76F49A9-4155-4457-9A6D-BF8F4176AE59}"/>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817" name="直線コネクタ 816">
          <a:extLst>
            <a:ext uri="{FF2B5EF4-FFF2-40B4-BE49-F238E27FC236}">
              <a16:creationId xmlns:a16="http://schemas.microsoft.com/office/drawing/2014/main" id="{7818EA0D-15E3-44B7-9575-A334D5971AC7}"/>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818" name="【庁舎】&#10;一人当たり面積最大値テキスト">
          <a:extLst>
            <a:ext uri="{FF2B5EF4-FFF2-40B4-BE49-F238E27FC236}">
              <a16:creationId xmlns:a16="http://schemas.microsoft.com/office/drawing/2014/main" id="{7AA3CAC6-37E9-460A-BED4-DC6863C1C626}"/>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819" name="直線コネクタ 818">
          <a:extLst>
            <a:ext uri="{FF2B5EF4-FFF2-40B4-BE49-F238E27FC236}">
              <a16:creationId xmlns:a16="http://schemas.microsoft.com/office/drawing/2014/main" id="{399EA54E-C5AF-4CFC-95C9-7F9B5F66D813}"/>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820" name="【庁舎】&#10;一人当たり面積平均値テキスト">
          <a:extLst>
            <a:ext uri="{FF2B5EF4-FFF2-40B4-BE49-F238E27FC236}">
              <a16:creationId xmlns:a16="http://schemas.microsoft.com/office/drawing/2014/main" id="{4B3EAB62-BE1D-42FB-89E3-FD3FF007CD04}"/>
            </a:ext>
          </a:extLst>
        </xdr:cNvPr>
        <xdr:cNvSpPr txBox="1"/>
      </xdr:nvSpPr>
      <xdr:spPr>
        <a:xfrm>
          <a:off x="22199600" y="17920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821" name="フローチャート: 判断 820">
          <a:extLst>
            <a:ext uri="{FF2B5EF4-FFF2-40B4-BE49-F238E27FC236}">
              <a16:creationId xmlns:a16="http://schemas.microsoft.com/office/drawing/2014/main" id="{2016159F-1B05-43DC-83CD-B5F49352FD38}"/>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822" name="フローチャート: 判断 821">
          <a:extLst>
            <a:ext uri="{FF2B5EF4-FFF2-40B4-BE49-F238E27FC236}">
              <a16:creationId xmlns:a16="http://schemas.microsoft.com/office/drawing/2014/main" id="{ECB934B1-98D4-4940-9D5C-FDA6ED9C2A9D}"/>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823" name="フローチャート: 判断 822">
          <a:extLst>
            <a:ext uri="{FF2B5EF4-FFF2-40B4-BE49-F238E27FC236}">
              <a16:creationId xmlns:a16="http://schemas.microsoft.com/office/drawing/2014/main" id="{DDE701BC-87A9-4E6A-9DD2-A3322ECDFE06}"/>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824" name="フローチャート: 判断 823">
          <a:extLst>
            <a:ext uri="{FF2B5EF4-FFF2-40B4-BE49-F238E27FC236}">
              <a16:creationId xmlns:a16="http://schemas.microsoft.com/office/drawing/2014/main" id="{9698DF06-637E-4913-BA27-60A18502C410}"/>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825" name="フローチャート: 判断 824">
          <a:extLst>
            <a:ext uri="{FF2B5EF4-FFF2-40B4-BE49-F238E27FC236}">
              <a16:creationId xmlns:a16="http://schemas.microsoft.com/office/drawing/2014/main" id="{DA4DAF74-F450-426E-B610-A775D6845E8B}"/>
            </a:ext>
          </a:extLst>
        </xdr:cNvPr>
        <xdr:cNvSpPr/>
      </xdr:nvSpPr>
      <xdr:spPr>
        <a:xfrm>
          <a:off x="18605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C929C18-48CF-498C-9BAE-C69C24DE6A0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2C89508F-88F0-491F-B806-47D1C741C6C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588B769F-803D-4D2B-B368-A31B1DA85C5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5AFEE33-B9E6-4969-81C1-2C0B5237277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3217192-2934-43FC-9DF0-98DEB191C7E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55118</xdr:rowOff>
    </xdr:from>
    <xdr:to>
      <xdr:col>116</xdr:col>
      <xdr:colOff>114300</xdr:colOff>
      <xdr:row>106</xdr:row>
      <xdr:rowOff>156718</xdr:rowOff>
    </xdr:to>
    <xdr:sp macro="" textlink="">
      <xdr:nvSpPr>
        <xdr:cNvPr id="831" name="楕円 830">
          <a:extLst>
            <a:ext uri="{FF2B5EF4-FFF2-40B4-BE49-F238E27FC236}">
              <a16:creationId xmlns:a16="http://schemas.microsoft.com/office/drawing/2014/main" id="{839E9F6A-2091-4D81-9606-083E867AA81F}"/>
            </a:ext>
          </a:extLst>
        </xdr:cNvPr>
        <xdr:cNvSpPr/>
      </xdr:nvSpPr>
      <xdr:spPr>
        <a:xfrm>
          <a:off x="22110700" y="1822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33545</xdr:rowOff>
    </xdr:from>
    <xdr:ext cx="469744" cy="259045"/>
    <xdr:sp macro="" textlink="">
      <xdr:nvSpPr>
        <xdr:cNvPr id="832" name="【庁舎】&#10;一人当たり面積該当値テキスト">
          <a:extLst>
            <a:ext uri="{FF2B5EF4-FFF2-40B4-BE49-F238E27FC236}">
              <a16:creationId xmlns:a16="http://schemas.microsoft.com/office/drawing/2014/main" id="{73C3CCD2-F36A-4A75-BB9C-A9C49E7D700C}"/>
            </a:ext>
          </a:extLst>
        </xdr:cNvPr>
        <xdr:cNvSpPr txBox="1"/>
      </xdr:nvSpPr>
      <xdr:spPr>
        <a:xfrm>
          <a:off x="22199600"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60604</xdr:rowOff>
    </xdr:from>
    <xdr:to>
      <xdr:col>112</xdr:col>
      <xdr:colOff>38100</xdr:colOff>
      <xdr:row>106</xdr:row>
      <xdr:rowOff>162204</xdr:rowOff>
    </xdr:to>
    <xdr:sp macro="" textlink="">
      <xdr:nvSpPr>
        <xdr:cNvPr id="833" name="楕円 832">
          <a:extLst>
            <a:ext uri="{FF2B5EF4-FFF2-40B4-BE49-F238E27FC236}">
              <a16:creationId xmlns:a16="http://schemas.microsoft.com/office/drawing/2014/main" id="{4ECD89A0-D175-4D42-AC05-436AB93C7A8E}"/>
            </a:ext>
          </a:extLst>
        </xdr:cNvPr>
        <xdr:cNvSpPr/>
      </xdr:nvSpPr>
      <xdr:spPr>
        <a:xfrm>
          <a:off x="21272500" y="1823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105918</xdr:rowOff>
    </xdr:from>
    <xdr:to>
      <xdr:col>116</xdr:col>
      <xdr:colOff>63500</xdr:colOff>
      <xdr:row>106</xdr:row>
      <xdr:rowOff>111404</xdr:rowOff>
    </xdr:to>
    <xdr:cxnSp macro="">
      <xdr:nvCxnSpPr>
        <xdr:cNvPr id="834" name="直線コネクタ 833">
          <a:extLst>
            <a:ext uri="{FF2B5EF4-FFF2-40B4-BE49-F238E27FC236}">
              <a16:creationId xmlns:a16="http://schemas.microsoft.com/office/drawing/2014/main" id="{8C3762CD-0CA5-4D6C-8A80-419690141770}"/>
            </a:ext>
          </a:extLst>
        </xdr:cNvPr>
        <xdr:cNvCxnSpPr/>
      </xdr:nvCxnSpPr>
      <xdr:spPr>
        <a:xfrm flipV="1">
          <a:off x="21323300" y="18279618"/>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66548</xdr:rowOff>
    </xdr:from>
    <xdr:to>
      <xdr:col>107</xdr:col>
      <xdr:colOff>101600</xdr:colOff>
      <xdr:row>106</xdr:row>
      <xdr:rowOff>168148</xdr:rowOff>
    </xdr:to>
    <xdr:sp macro="" textlink="">
      <xdr:nvSpPr>
        <xdr:cNvPr id="835" name="楕円 834">
          <a:extLst>
            <a:ext uri="{FF2B5EF4-FFF2-40B4-BE49-F238E27FC236}">
              <a16:creationId xmlns:a16="http://schemas.microsoft.com/office/drawing/2014/main" id="{A40F682C-0D37-4113-AAF1-EBCBBE1D54F1}"/>
            </a:ext>
          </a:extLst>
        </xdr:cNvPr>
        <xdr:cNvSpPr/>
      </xdr:nvSpPr>
      <xdr:spPr>
        <a:xfrm>
          <a:off x="20383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111404</xdr:rowOff>
    </xdr:from>
    <xdr:to>
      <xdr:col>111</xdr:col>
      <xdr:colOff>177800</xdr:colOff>
      <xdr:row>106</xdr:row>
      <xdr:rowOff>117348</xdr:rowOff>
    </xdr:to>
    <xdr:cxnSp macro="">
      <xdr:nvCxnSpPr>
        <xdr:cNvPr id="836" name="直線コネクタ 835">
          <a:extLst>
            <a:ext uri="{FF2B5EF4-FFF2-40B4-BE49-F238E27FC236}">
              <a16:creationId xmlns:a16="http://schemas.microsoft.com/office/drawing/2014/main" id="{B339689A-C1E2-4647-91A4-C158B81CE8BB}"/>
            </a:ext>
          </a:extLst>
        </xdr:cNvPr>
        <xdr:cNvCxnSpPr/>
      </xdr:nvCxnSpPr>
      <xdr:spPr>
        <a:xfrm flipV="1">
          <a:off x="20434300" y="18285104"/>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73864</xdr:rowOff>
    </xdr:from>
    <xdr:to>
      <xdr:col>102</xdr:col>
      <xdr:colOff>165100</xdr:colOff>
      <xdr:row>107</xdr:row>
      <xdr:rowOff>4014</xdr:rowOff>
    </xdr:to>
    <xdr:sp macro="" textlink="">
      <xdr:nvSpPr>
        <xdr:cNvPr id="837" name="楕円 836">
          <a:extLst>
            <a:ext uri="{FF2B5EF4-FFF2-40B4-BE49-F238E27FC236}">
              <a16:creationId xmlns:a16="http://schemas.microsoft.com/office/drawing/2014/main" id="{2752F79C-5F84-4B55-A766-1700024634E2}"/>
            </a:ext>
          </a:extLst>
        </xdr:cNvPr>
        <xdr:cNvSpPr/>
      </xdr:nvSpPr>
      <xdr:spPr>
        <a:xfrm>
          <a:off x="19494500" y="1824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117348</xdr:rowOff>
    </xdr:from>
    <xdr:to>
      <xdr:col>107</xdr:col>
      <xdr:colOff>50800</xdr:colOff>
      <xdr:row>106</xdr:row>
      <xdr:rowOff>124664</xdr:rowOff>
    </xdr:to>
    <xdr:cxnSp macro="">
      <xdr:nvCxnSpPr>
        <xdr:cNvPr id="838" name="直線コネクタ 837">
          <a:extLst>
            <a:ext uri="{FF2B5EF4-FFF2-40B4-BE49-F238E27FC236}">
              <a16:creationId xmlns:a16="http://schemas.microsoft.com/office/drawing/2014/main" id="{CFFD4BDB-CBD3-4381-86A0-F02E4DB9E08D}"/>
            </a:ext>
          </a:extLst>
        </xdr:cNvPr>
        <xdr:cNvCxnSpPr/>
      </xdr:nvCxnSpPr>
      <xdr:spPr>
        <a:xfrm flipV="1">
          <a:off x="19545300" y="18291048"/>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82093</xdr:rowOff>
    </xdr:from>
    <xdr:to>
      <xdr:col>98</xdr:col>
      <xdr:colOff>38100</xdr:colOff>
      <xdr:row>107</xdr:row>
      <xdr:rowOff>12243</xdr:rowOff>
    </xdr:to>
    <xdr:sp macro="" textlink="">
      <xdr:nvSpPr>
        <xdr:cNvPr id="839" name="楕円 838">
          <a:extLst>
            <a:ext uri="{FF2B5EF4-FFF2-40B4-BE49-F238E27FC236}">
              <a16:creationId xmlns:a16="http://schemas.microsoft.com/office/drawing/2014/main" id="{2EFEC271-7652-46F1-B114-7511B5AB2FC9}"/>
            </a:ext>
          </a:extLst>
        </xdr:cNvPr>
        <xdr:cNvSpPr/>
      </xdr:nvSpPr>
      <xdr:spPr>
        <a:xfrm>
          <a:off x="18605500" y="1825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124664</xdr:rowOff>
    </xdr:from>
    <xdr:to>
      <xdr:col>102</xdr:col>
      <xdr:colOff>114300</xdr:colOff>
      <xdr:row>106</xdr:row>
      <xdr:rowOff>132893</xdr:rowOff>
    </xdr:to>
    <xdr:cxnSp macro="">
      <xdr:nvCxnSpPr>
        <xdr:cNvPr id="840" name="直線コネクタ 839">
          <a:extLst>
            <a:ext uri="{FF2B5EF4-FFF2-40B4-BE49-F238E27FC236}">
              <a16:creationId xmlns:a16="http://schemas.microsoft.com/office/drawing/2014/main" id="{E9DE9E24-FADF-4C1F-AC28-44223F096118}"/>
            </a:ext>
          </a:extLst>
        </xdr:cNvPr>
        <xdr:cNvCxnSpPr/>
      </xdr:nvCxnSpPr>
      <xdr:spPr>
        <a:xfrm flipV="1">
          <a:off x="18656300" y="18298364"/>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841" name="n_1aveValue【庁舎】&#10;一人当たり面積">
          <a:extLst>
            <a:ext uri="{FF2B5EF4-FFF2-40B4-BE49-F238E27FC236}">
              <a16:creationId xmlns:a16="http://schemas.microsoft.com/office/drawing/2014/main" id="{EC5CCA2C-A24E-4CC3-8542-92FBA5735C0F}"/>
            </a:ext>
          </a:extLst>
        </xdr:cNvPr>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842" name="n_2aveValue【庁舎】&#10;一人当たり面積">
          <a:extLst>
            <a:ext uri="{FF2B5EF4-FFF2-40B4-BE49-F238E27FC236}">
              <a16:creationId xmlns:a16="http://schemas.microsoft.com/office/drawing/2014/main" id="{880A36E5-58F9-4993-8CC2-72E396729590}"/>
            </a:ext>
          </a:extLst>
        </xdr:cNvPr>
        <xdr:cNvSpPr txBox="1"/>
      </xdr:nvSpPr>
      <xdr:spPr>
        <a:xfrm>
          <a:off x="20199427"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843" name="n_3aveValue【庁舎】&#10;一人当たり面積">
          <a:extLst>
            <a:ext uri="{FF2B5EF4-FFF2-40B4-BE49-F238E27FC236}">
              <a16:creationId xmlns:a16="http://schemas.microsoft.com/office/drawing/2014/main" id="{71E12D6F-BD72-4C58-8451-6D099AFDCC5F}"/>
            </a:ext>
          </a:extLst>
        </xdr:cNvPr>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65803</xdr:rowOff>
    </xdr:from>
    <xdr:ext cx="469744" cy="259045"/>
    <xdr:sp macro="" textlink="">
      <xdr:nvSpPr>
        <xdr:cNvPr id="844" name="n_4aveValue【庁舎】&#10;一人当たり面積">
          <a:extLst>
            <a:ext uri="{FF2B5EF4-FFF2-40B4-BE49-F238E27FC236}">
              <a16:creationId xmlns:a16="http://schemas.microsoft.com/office/drawing/2014/main" id="{EF956686-EEA8-45D6-9335-0FBAAFABB4B1}"/>
            </a:ext>
          </a:extLst>
        </xdr:cNvPr>
        <xdr:cNvSpPr txBox="1"/>
      </xdr:nvSpPr>
      <xdr:spPr>
        <a:xfrm>
          <a:off x="18421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153331</xdr:rowOff>
    </xdr:from>
    <xdr:ext cx="469744" cy="259045"/>
    <xdr:sp macro="" textlink="">
      <xdr:nvSpPr>
        <xdr:cNvPr id="845" name="n_1mainValue【庁舎】&#10;一人当たり面積">
          <a:extLst>
            <a:ext uri="{FF2B5EF4-FFF2-40B4-BE49-F238E27FC236}">
              <a16:creationId xmlns:a16="http://schemas.microsoft.com/office/drawing/2014/main" id="{E08A969C-2754-40E2-A67C-F7F61CD43E0A}"/>
            </a:ext>
          </a:extLst>
        </xdr:cNvPr>
        <xdr:cNvSpPr txBox="1"/>
      </xdr:nvSpPr>
      <xdr:spPr>
        <a:xfrm>
          <a:off x="21075727" y="183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159275</xdr:rowOff>
    </xdr:from>
    <xdr:ext cx="469744" cy="259045"/>
    <xdr:sp macro="" textlink="">
      <xdr:nvSpPr>
        <xdr:cNvPr id="846" name="n_2mainValue【庁舎】&#10;一人当たり面積">
          <a:extLst>
            <a:ext uri="{FF2B5EF4-FFF2-40B4-BE49-F238E27FC236}">
              <a16:creationId xmlns:a16="http://schemas.microsoft.com/office/drawing/2014/main" id="{FE9FDFE0-0F01-46E8-A933-7306736BEACD}"/>
            </a:ext>
          </a:extLst>
        </xdr:cNvPr>
        <xdr:cNvSpPr txBox="1"/>
      </xdr:nvSpPr>
      <xdr:spPr>
        <a:xfrm>
          <a:off x="20199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166591</xdr:rowOff>
    </xdr:from>
    <xdr:ext cx="469744" cy="259045"/>
    <xdr:sp macro="" textlink="">
      <xdr:nvSpPr>
        <xdr:cNvPr id="847" name="n_3mainValue【庁舎】&#10;一人当たり面積">
          <a:extLst>
            <a:ext uri="{FF2B5EF4-FFF2-40B4-BE49-F238E27FC236}">
              <a16:creationId xmlns:a16="http://schemas.microsoft.com/office/drawing/2014/main" id="{3F9A4BAC-3BB2-4A8C-AE12-97534EFF6873}"/>
            </a:ext>
          </a:extLst>
        </xdr:cNvPr>
        <xdr:cNvSpPr txBox="1"/>
      </xdr:nvSpPr>
      <xdr:spPr>
        <a:xfrm>
          <a:off x="19310427" y="183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3370</xdr:rowOff>
    </xdr:from>
    <xdr:ext cx="469744" cy="259045"/>
    <xdr:sp macro="" textlink="">
      <xdr:nvSpPr>
        <xdr:cNvPr id="848" name="n_4mainValue【庁舎】&#10;一人当たり面積">
          <a:extLst>
            <a:ext uri="{FF2B5EF4-FFF2-40B4-BE49-F238E27FC236}">
              <a16:creationId xmlns:a16="http://schemas.microsoft.com/office/drawing/2014/main" id="{F0602AA0-F8C9-4401-AE09-C4C894E887E3}"/>
            </a:ext>
          </a:extLst>
        </xdr:cNvPr>
        <xdr:cNvSpPr txBox="1"/>
      </xdr:nvSpPr>
      <xdr:spPr>
        <a:xfrm>
          <a:off x="18421427" y="183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92C6A020-E8EC-435B-BAD8-466F92BE80A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12DEAD19-EA0C-441F-BC4B-50A01F9B652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9F6FA148-63F5-4F72-9889-72923F19AAB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は共生型サポートセンターの完成により令和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年度から有形減価償却率が減少し、類似団体平均を大きく下回っている。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等については建設から年数が経過したことにより類似団体平均を上回る減価償却費率となった。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実施した耐震補強工事により類似団体を大幅に下回る減価償却率となっている。東日本大震災以前に建設され、現在使用している一部建物については、災害復旧工事を実施しているものの類似団体と比較して経年劣化が進んでいる状況である。今後は、公共施設等総合管理計画及び公共施設等個別施設計画に基づく定期的な点検の実施等により、予防的かつ適切な施設の維持管理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01_&#32207;&#21209;&#35506;\02_&#36001;&#25919;&#20418;\&#36001;&#25919;&#20418;\&#20844;&#20250;&#35336;&#21046;&#24230;\&#20196;&#21644;&#65302;&#24180;&#24230;\R8.8.17_&#20196;&#21644;6&#24180;&#24230;&#36001;&#25919;&#29366;&#27841;&#36039;&#26009;&#38598;&#12398;&#20316;&#25104;\&#12304;&#36001;&#25919;&#29366;&#27841;&#36039;&#26009;&#38598;&#12305;_075434_&#23500;&#23713;&#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57.7</v>
          </cell>
          <cell r="BX53">
            <v>57.1</v>
          </cell>
          <cell r="CF53">
            <v>56.6</v>
          </cell>
          <cell r="CN53">
            <v>57</v>
          </cell>
          <cell r="CV53">
            <v>59.3</v>
          </cell>
        </row>
        <row r="55">
          <cell r="AN55" t="str">
            <v>類似団体内平均値</v>
          </cell>
          <cell r="BP55">
            <v>0</v>
          </cell>
          <cell r="BX55">
            <v>0</v>
          </cell>
          <cell r="CF55">
            <v>0</v>
          </cell>
          <cell r="CN55">
            <v>0</v>
          </cell>
          <cell r="CV55">
            <v>0</v>
          </cell>
        </row>
        <row r="57">
          <cell r="BP57">
            <v>61</v>
          </cell>
          <cell r="BX57">
            <v>62.9</v>
          </cell>
          <cell r="CF57">
            <v>62.9</v>
          </cell>
          <cell r="CN57">
            <v>64.3</v>
          </cell>
          <cell r="CV57">
            <v>65.8</v>
          </cell>
        </row>
        <row r="72">
          <cell r="BP72" t="str">
            <v>R02</v>
          </cell>
          <cell r="BX72" t="str">
            <v>R03</v>
          </cell>
          <cell r="CF72" t="str">
            <v>R04</v>
          </cell>
          <cell r="CN72" t="str">
            <v>R05</v>
          </cell>
          <cell r="CV72" t="str">
            <v>R06</v>
          </cell>
        </row>
        <row r="73">
          <cell r="AN73" t="str">
            <v>当該団体値</v>
          </cell>
        </row>
        <row r="75">
          <cell r="BP75">
            <v>2.2999999999999998</v>
          </cell>
          <cell r="BX75">
            <v>-0.8</v>
          </cell>
          <cell r="CF75">
            <v>-1.7</v>
          </cell>
          <cell r="CN75">
            <v>-2.6</v>
          </cell>
          <cell r="CV75">
            <v>-0.3</v>
          </cell>
        </row>
        <row r="77">
          <cell r="AN77" t="str">
            <v>類似団体内平均値</v>
          </cell>
          <cell r="BP77">
            <v>0</v>
          </cell>
          <cell r="BX77">
            <v>0</v>
          </cell>
          <cell r="CF77">
            <v>0</v>
          </cell>
          <cell r="CN77">
            <v>0</v>
          </cell>
          <cell r="CV77">
            <v>0</v>
          </cell>
        </row>
        <row r="79">
          <cell r="BP79">
            <v>7.4</v>
          </cell>
          <cell r="BX79">
            <v>6.1</v>
          </cell>
          <cell r="CF79">
            <v>6.3</v>
          </cell>
          <cell r="CN79">
            <v>6.7</v>
          </cell>
          <cell r="CV79">
            <v>6.6</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15118531</v>
      </c>
      <c r="BO4" s="484"/>
      <c r="BP4" s="484"/>
      <c r="BQ4" s="484"/>
      <c r="BR4" s="484"/>
      <c r="BS4" s="484"/>
      <c r="BT4" s="484"/>
      <c r="BU4" s="485"/>
      <c r="BV4" s="483">
        <v>18939336</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11.8</v>
      </c>
      <c r="CU4" s="624"/>
      <c r="CV4" s="624"/>
      <c r="CW4" s="624"/>
      <c r="CX4" s="624"/>
      <c r="CY4" s="624"/>
      <c r="CZ4" s="624"/>
      <c r="DA4" s="625"/>
      <c r="DB4" s="623">
        <v>14.3</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13885595</v>
      </c>
      <c r="BO5" s="455"/>
      <c r="BP5" s="455"/>
      <c r="BQ5" s="455"/>
      <c r="BR5" s="455"/>
      <c r="BS5" s="455"/>
      <c r="BT5" s="455"/>
      <c r="BU5" s="456"/>
      <c r="BV5" s="454">
        <v>17981527</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79.8</v>
      </c>
      <c r="CU5" s="452"/>
      <c r="CV5" s="452"/>
      <c r="CW5" s="452"/>
      <c r="CX5" s="452"/>
      <c r="CY5" s="452"/>
      <c r="CZ5" s="452"/>
      <c r="DA5" s="453"/>
      <c r="DB5" s="451">
        <v>81.8</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1232936</v>
      </c>
      <c r="BO6" s="455"/>
      <c r="BP6" s="455"/>
      <c r="BQ6" s="455"/>
      <c r="BR6" s="455"/>
      <c r="BS6" s="455"/>
      <c r="BT6" s="455"/>
      <c r="BU6" s="456"/>
      <c r="BV6" s="454">
        <v>957809</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79.8</v>
      </c>
      <c r="CU6" s="598"/>
      <c r="CV6" s="598"/>
      <c r="CW6" s="598"/>
      <c r="CX6" s="598"/>
      <c r="CY6" s="598"/>
      <c r="CZ6" s="598"/>
      <c r="DA6" s="599"/>
      <c r="DB6" s="597">
        <v>81.8</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719232</v>
      </c>
      <c r="BO7" s="455"/>
      <c r="BP7" s="455"/>
      <c r="BQ7" s="455"/>
      <c r="BR7" s="455"/>
      <c r="BS7" s="455"/>
      <c r="BT7" s="455"/>
      <c r="BU7" s="456"/>
      <c r="BV7" s="454">
        <v>350008</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4350585</v>
      </c>
      <c r="CU7" s="455"/>
      <c r="CV7" s="455"/>
      <c r="CW7" s="455"/>
      <c r="CX7" s="455"/>
      <c r="CY7" s="455"/>
      <c r="CZ7" s="455"/>
      <c r="DA7" s="456"/>
      <c r="DB7" s="454">
        <v>4253754</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513704</v>
      </c>
      <c r="BO8" s="455"/>
      <c r="BP8" s="455"/>
      <c r="BQ8" s="455"/>
      <c r="BR8" s="455"/>
      <c r="BS8" s="455"/>
      <c r="BT8" s="455"/>
      <c r="BU8" s="456"/>
      <c r="BV8" s="454">
        <v>607801</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0.64</v>
      </c>
      <c r="CU8" s="558"/>
      <c r="CV8" s="558"/>
      <c r="CW8" s="558"/>
      <c r="CX8" s="558"/>
      <c r="CY8" s="558"/>
      <c r="CZ8" s="558"/>
      <c r="DA8" s="559"/>
      <c r="DB8" s="557">
        <v>0.68</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2128</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-94097</v>
      </c>
      <c r="BO9" s="455"/>
      <c r="BP9" s="455"/>
      <c r="BQ9" s="455"/>
      <c r="BR9" s="455"/>
      <c r="BS9" s="455"/>
      <c r="BT9" s="455"/>
      <c r="BU9" s="456"/>
      <c r="BV9" s="454">
        <v>-388139</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0.5</v>
      </c>
      <c r="CU9" s="452"/>
      <c r="CV9" s="452"/>
      <c r="CW9" s="452"/>
      <c r="CX9" s="452"/>
      <c r="CY9" s="452"/>
      <c r="CZ9" s="452"/>
      <c r="DA9" s="453"/>
      <c r="DB9" s="451">
        <v>0.8</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0</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90</v>
      </c>
      <c r="AV10" s="513"/>
      <c r="AW10" s="513"/>
      <c r="AX10" s="513"/>
      <c r="AY10" s="468" t="s">
        <v>114</v>
      </c>
      <c r="AZ10" s="469"/>
      <c r="BA10" s="469"/>
      <c r="BB10" s="469"/>
      <c r="BC10" s="469"/>
      <c r="BD10" s="469"/>
      <c r="BE10" s="469"/>
      <c r="BF10" s="469"/>
      <c r="BG10" s="469"/>
      <c r="BH10" s="469"/>
      <c r="BI10" s="469"/>
      <c r="BJ10" s="469"/>
      <c r="BK10" s="469"/>
      <c r="BL10" s="469"/>
      <c r="BM10" s="470"/>
      <c r="BN10" s="454">
        <v>272736</v>
      </c>
      <c r="BO10" s="455"/>
      <c r="BP10" s="455"/>
      <c r="BQ10" s="455"/>
      <c r="BR10" s="455"/>
      <c r="BS10" s="455"/>
      <c r="BT10" s="455"/>
      <c r="BU10" s="456"/>
      <c r="BV10" s="454">
        <v>783634</v>
      </c>
      <c r="BW10" s="455"/>
      <c r="BX10" s="455"/>
      <c r="BY10" s="455"/>
      <c r="BZ10" s="455"/>
      <c r="CA10" s="455"/>
      <c r="CB10" s="455"/>
      <c r="CC10" s="45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116</v>
      </c>
      <c r="M11" s="416"/>
      <c r="N11" s="416"/>
      <c r="O11" s="416"/>
      <c r="P11" s="416"/>
      <c r="Q11" s="417"/>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1" t="s">
        <v>118</v>
      </c>
      <c r="AN11" s="411"/>
      <c r="AO11" s="411"/>
      <c r="AP11" s="411"/>
      <c r="AQ11" s="411"/>
      <c r="AR11" s="411"/>
      <c r="AS11" s="411"/>
      <c r="AT11" s="412"/>
      <c r="AU11" s="512" t="s">
        <v>90</v>
      </c>
      <c r="AV11" s="513"/>
      <c r="AW11" s="513"/>
      <c r="AX11" s="513"/>
      <c r="AY11" s="468" t="s">
        <v>119</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120</v>
      </c>
      <c r="CE11" s="414"/>
      <c r="CF11" s="414"/>
      <c r="CG11" s="414"/>
      <c r="CH11" s="414"/>
      <c r="CI11" s="414"/>
      <c r="CJ11" s="414"/>
      <c r="CK11" s="414"/>
      <c r="CL11" s="414"/>
      <c r="CM11" s="414"/>
      <c r="CN11" s="414"/>
      <c r="CO11" s="414"/>
      <c r="CP11" s="414"/>
      <c r="CQ11" s="414"/>
      <c r="CR11" s="414"/>
      <c r="CS11" s="495"/>
      <c r="CT11" s="557" t="s">
        <v>121</v>
      </c>
      <c r="CU11" s="558"/>
      <c r="CV11" s="558"/>
      <c r="CW11" s="558"/>
      <c r="CX11" s="558"/>
      <c r="CY11" s="558"/>
      <c r="CZ11" s="558"/>
      <c r="DA11" s="559"/>
      <c r="DB11" s="557" t="s">
        <v>121</v>
      </c>
      <c r="DC11" s="558"/>
      <c r="DD11" s="558"/>
      <c r="DE11" s="558"/>
      <c r="DF11" s="558"/>
      <c r="DG11" s="558"/>
      <c r="DH11" s="558"/>
      <c r="DI11" s="559"/>
    </row>
    <row r="12" spans="1:119" ht="18.75" customHeight="1" x14ac:dyDescent="0.2">
      <c r="A12" s="163"/>
      <c r="B12" s="560" t="s">
        <v>122</v>
      </c>
      <c r="C12" s="561"/>
      <c r="D12" s="561"/>
      <c r="E12" s="561"/>
      <c r="F12" s="561"/>
      <c r="G12" s="561"/>
      <c r="H12" s="561"/>
      <c r="I12" s="561"/>
      <c r="J12" s="561"/>
      <c r="K12" s="562"/>
      <c r="L12" s="569" t="s">
        <v>123</v>
      </c>
      <c r="M12" s="570"/>
      <c r="N12" s="570"/>
      <c r="O12" s="570"/>
      <c r="P12" s="570"/>
      <c r="Q12" s="571"/>
      <c r="R12" s="572">
        <v>11316</v>
      </c>
      <c r="S12" s="573"/>
      <c r="T12" s="573"/>
      <c r="U12" s="573"/>
      <c r="V12" s="574"/>
      <c r="W12" s="575" t="s">
        <v>1</v>
      </c>
      <c r="X12" s="513"/>
      <c r="Y12" s="513"/>
      <c r="Z12" s="513"/>
      <c r="AA12" s="513"/>
      <c r="AB12" s="576"/>
      <c r="AC12" s="577" t="s">
        <v>124</v>
      </c>
      <c r="AD12" s="578"/>
      <c r="AE12" s="578"/>
      <c r="AF12" s="578"/>
      <c r="AG12" s="579"/>
      <c r="AH12" s="577" t="s">
        <v>125</v>
      </c>
      <c r="AI12" s="578"/>
      <c r="AJ12" s="578"/>
      <c r="AK12" s="578"/>
      <c r="AL12" s="580"/>
      <c r="AM12" s="511" t="s">
        <v>126</v>
      </c>
      <c r="AN12" s="411"/>
      <c r="AO12" s="411"/>
      <c r="AP12" s="411"/>
      <c r="AQ12" s="411"/>
      <c r="AR12" s="411"/>
      <c r="AS12" s="411"/>
      <c r="AT12" s="412"/>
      <c r="AU12" s="512" t="s">
        <v>127</v>
      </c>
      <c r="AV12" s="513"/>
      <c r="AW12" s="513"/>
      <c r="AX12" s="513"/>
      <c r="AY12" s="468" t="s">
        <v>128</v>
      </c>
      <c r="AZ12" s="469"/>
      <c r="BA12" s="469"/>
      <c r="BB12" s="469"/>
      <c r="BC12" s="469"/>
      <c r="BD12" s="469"/>
      <c r="BE12" s="469"/>
      <c r="BF12" s="469"/>
      <c r="BG12" s="469"/>
      <c r="BH12" s="469"/>
      <c r="BI12" s="469"/>
      <c r="BJ12" s="469"/>
      <c r="BK12" s="469"/>
      <c r="BL12" s="469"/>
      <c r="BM12" s="470"/>
      <c r="BN12" s="454">
        <v>1545639</v>
      </c>
      <c r="BO12" s="455"/>
      <c r="BP12" s="455"/>
      <c r="BQ12" s="455"/>
      <c r="BR12" s="455"/>
      <c r="BS12" s="455"/>
      <c r="BT12" s="455"/>
      <c r="BU12" s="456"/>
      <c r="BV12" s="454">
        <v>854039</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121</v>
      </c>
      <c r="CU12" s="558"/>
      <c r="CV12" s="558"/>
      <c r="CW12" s="558"/>
      <c r="CX12" s="558"/>
      <c r="CY12" s="558"/>
      <c r="CZ12" s="558"/>
      <c r="DA12" s="559"/>
      <c r="DB12" s="557" t="s">
        <v>121</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11176</v>
      </c>
      <c r="S13" s="542"/>
      <c r="T13" s="542"/>
      <c r="U13" s="542"/>
      <c r="V13" s="543"/>
      <c r="W13" s="544" t="s">
        <v>131</v>
      </c>
      <c r="X13" s="440"/>
      <c r="Y13" s="440"/>
      <c r="Z13" s="440"/>
      <c r="AA13" s="440"/>
      <c r="AB13" s="441"/>
      <c r="AC13" s="407">
        <v>34</v>
      </c>
      <c r="AD13" s="408"/>
      <c r="AE13" s="408"/>
      <c r="AF13" s="408"/>
      <c r="AG13" s="409"/>
      <c r="AH13" s="407" t="s">
        <v>121</v>
      </c>
      <c r="AI13" s="408"/>
      <c r="AJ13" s="408"/>
      <c r="AK13" s="408"/>
      <c r="AL13" s="467"/>
      <c r="AM13" s="511" t="s">
        <v>132</v>
      </c>
      <c r="AN13" s="411"/>
      <c r="AO13" s="411"/>
      <c r="AP13" s="411"/>
      <c r="AQ13" s="411"/>
      <c r="AR13" s="411"/>
      <c r="AS13" s="411"/>
      <c r="AT13" s="412"/>
      <c r="AU13" s="512" t="s">
        <v>90</v>
      </c>
      <c r="AV13" s="513"/>
      <c r="AW13" s="513"/>
      <c r="AX13" s="513"/>
      <c r="AY13" s="468" t="s">
        <v>133</v>
      </c>
      <c r="AZ13" s="469"/>
      <c r="BA13" s="469"/>
      <c r="BB13" s="469"/>
      <c r="BC13" s="469"/>
      <c r="BD13" s="469"/>
      <c r="BE13" s="469"/>
      <c r="BF13" s="469"/>
      <c r="BG13" s="469"/>
      <c r="BH13" s="469"/>
      <c r="BI13" s="469"/>
      <c r="BJ13" s="469"/>
      <c r="BK13" s="469"/>
      <c r="BL13" s="469"/>
      <c r="BM13" s="470"/>
      <c r="BN13" s="454">
        <v>-1367000</v>
      </c>
      <c r="BO13" s="455"/>
      <c r="BP13" s="455"/>
      <c r="BQ13" s="455"/>
      <c r="BR13" s="455"/>
      <c r="BS13" s="455"/>
      <c r="BT13" s="455"/>
      <c r="BU13" s="456"/>
      <c r="BV13" s="454">
        <v>-458544</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-0.3</v>
      </c>
      <c r="CU13" s="452"/>
      <c r="CV13" s="452"/>
      <c r="CW13" s="452"/>
      <c r="CX13" s="452"/>
      <c r="CY13" s="452"/>
      <c r="CZ13" s="452"/>
      <c r="DA13" s="453"/>
      <c r="DB13" s="451">
        <v>-2.6</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11516</v>
      </c>
      <c r="S14" s="542"/>
      <c r="T14" s="542"/>
      <c r="U14" s="542"/>
      <c r="V14" s="543"/>
      <c r="W14" s="545"/>
      <c r="X14" s="443"/>
      <c r="Y14" s="443"/>
      <c r="Z14" s="443"/>
      <c r="AA14" s="443"/>
      <c r="AB14" s="444"/>
      <c r="AC14" s="534">
        <v>2.6</v>
      </c>
      <c r="AD14" s="535"/>
      <c r="AE14" s="535"/>
      <c r="AF14" s="535"/>
      <c r="AG14" s="536"/>
      <c r="AH14" s="534" t="s">
        <v>121</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121</v>
      </c>
      <c r="CU14" s="552"/>
      <c r="CV14" s="552"/>
      <c r="CW14" s="552"/>
      <c r="CX14" s="552"/>
      <c r="CY14" s="552"/>
      <c r="CZ14" s="552"/>
      <c r="DA14" s="553"/>
      <c r="DB14" s="551" t="s">
        <v>121</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11417</v>
      </c>
      <c r="S15" s="542"/>
      <c r="T15" s="542"/>
      <c r="U15" s="542"/>
      <c r="V15" s="543"/>
      <c r="W15" s="544" t="s">
        <v>137</v>
      </c>
      <c r="X15" s="440"/>
      <c r="Y15" s="440"/>
      <c r="Z15" s="440"/>
      <c r="AA15" s="440"/>
      <c r="AB15" s="441"/>
      <c r="AC15" s="407">
        <v>534</v>
      </c>
      <c r="AD15" s="408"/>
      <c r="AE15" s="408"/>
      <c r="AF15" s="408"/>
      <c r="AG15" s="409"/>
      <c r="AH15" s="407" t="s">
        <v>121</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2243770</v>
      </c>
      <c r="BO15" s="484"/>
      <c r="BP15" s="484"/>
      <c r="BQ15" s="484"/>
      <c r="BR15" s="484"/>
      <c r="BS15" s="484"/>
      <c r="BT15" s="484"/>
      <c r="BU15" s="485"/>
      <c r="BV15" s="483">
        <v>2244050</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41.2</v>
      </c>
      <c r="AD16" s="535"/>
      <c r="AE16" s="535"/>
      <c r="AF16" s="535"/>
      <c r="AG16" s="536"/>
      <c r="AH16" s="534" t="s">
        <v>121</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3662217</v>
      </c>
      <c r="BO16" s="455"/>
      <c r="BP16" s="455"/>
      <c r="BQ16" s="455"/>
      <c r="BR16" s="455"/>
      <c r="BS16" s="455"/>
      <c r="BT16" s="455"/>
      <c r="BU16" s="456"/>
      <c r="BV16" s="454">
        <v>3558082</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727</v>
      </c>
      <c r="AD17" s="408"/>
      <c r="AE17" s="408"/>
      <c r="AF17" s="408"/>
      <c r="AG17" s="409"/>
      <c r="AH17" s="407" t="s">
        <v>121</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2876608</v>
      </c>
      <c r="BO17" s="455"/>
      <c r="BP17" s="455"/>
      <c r="BQ17" s="455"/>
      <c r="BR17" s="455"/>
      <c r="BS17" s="455"/>
      <c r="BT17" s="455"/>
      <c r="BU17" s="456"/>
      <c r="BV17" s="454">
        <v>2875039</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68.39</v>
      </c>
      <c r="M18" s="507"/>
      <c r="N18" s="507"/>
      <c r="O18" s="507"/>
      <c r="P18" s="507"/>
      <c r="Q18" s="507"/>
      <c r="R18" s="508"/>
      <c r="S18" s="508"/>
      <c r="T18" s="508"/>
      <c r="U18" s="508"/>
      <c r="V18" s="509"/>
      <c r="W18" s="525"/>
      <c r="X18" s="526"/>
      <c r="Y18" s="526"/>
      <c r="Z18" s="526"/>
      <c r="AA18" s="526"/>
      <c r="AB18" s="550"/>
      <c r="AC18" s="424">
        <v>56.1</v>
      </c>
      <c r="AD18" s="425"/>
      <c r="AE18" s="425"/>
      <c r="AF18" s="425"/>
      <c r="AG18" s="510"/>
      <c r="AH18" s="424" t="s">
        <v>121</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3381887</v>
      </c>
      <c r="BO18" s="455"/>
      <c r="BP18" s="455"/>
      <c r="BQ18" s="455"/>
      <c r="BR18" s="455"/>
      <c r="BS18" s="455"/>
      <c r="BT18" s="455"/>
      <c r="BU18" s="456"/>
      <c r="BV18" s="454">
        <v>3264978</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31</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8765659</v>
      </c>
      <c r="BO19" s="455"/>
      <c r="BP19" s="455"/>
      <c r="BQ19" s="455"/>
      <c r="BR19" s="455"/>
      <c r="BS19" s="455"/>
      <c r="BT19" s="455"/>
      <c r="BU19" s="456"/>
      <c r="BV19" s="454">
        <v>8152547</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1640</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370474</v>
      </c>
      <c r="BO22" s="484"/>
      <c r="BP22" s="484"/>
      <c r="BQ22" s="484"/>
      <c r="BR22" s="484"/>
      <c r="BS22" s="484"/>
      <c r="BT22" s="484"/>
      <c r="BU22" s="485"/>
      <c r="BV22" s="483">
        <v>408790</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368774</v>
      </c>
      <c r="BO23" s="455"/>
      <c r="BP23" s="455"/>
      <c r="BQ23" s="455"/>
      <c r="BR23" s="455"/>
      <c r="BS23" s="455"/>
      <c r="BT23" s="455"/>
      <c r="BU23" s="456"/>
      <c r="BV23" s="454">
        <v>407090</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7743</v>
      </c>
      <c r="R24" s="408"/>
      <c r="S24" s="408"/>
      <c r="T24" s="408"/>
      <c r="U24" s="408"/>
      <c r="V24" s="409"/>
      <c r="W24" s="497"/>
      <c r="X24" s="434"/>
      <c r="Y24" s="435"/>
      <c r="Z24" s="410" t="s">
        <v>162</v>
      </c>
      <c r="AA24" s="411"/>
      <c r="AB24" s="411"/>
      <c r="AC24" s="411"/>
      <c r="AD24" s="411"/>
      <c r="AE24" s="411"/>
      <c r="AF24" s="411"/>
      <c r="AG24" s="412"/>
      <c r="AH24" s="407">
        <v>138</v>
      </c>
      <c r="AI24" s="408"/>
      <c r="AJ24" s="408"/>
      <c r="AK24" s="408"/>
      <c r="AL24" s="409"/>
      <c r="AM24" s="407">
        <v>411240</v>
      </c>
      <c r="AN24" s="408"/>
      <c r="AO24" s="408"/>
      <c r="AP24" s="408"/>
      <c r="AQ24" s="408"/>
      <c r="AR24" s="409"/>
      <c r="AS24" s="407">
        <v>2980</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370474</v>
      </c>
      <c r="BO24" s="455"/>
      <c r="BP24" s="455"/>
      <c r="BQ24" s="455"/>
      <c r="BR24" s="455"/>
      <c r="BS24" s="455"/>
      <c r="BT24" s="455"/>
      <c r="BU24" s="456"/>
      <c r="BV24" s="454">
        <v>408790</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2</v>
      </c>
      <c r="M25" s="408"/>
      <c r="N25" s="408"/>
      <c r="O25" s="408"/>
      <c r="P25" s="409"/>
      <c r="Q25" s="407">
        <v>6118</v>
      </c>
      <c r="R25" s="408"/>
      <c r="S25" s="408"/>
      <c r="T25" s="408"/>
      <c r="U25" s="408"/>
      <c r="V25" s="409"/>
      <c r="W25" s="497"/>
      <c r="X25" s="434"/>
      <c r="Y25" s="435"/>
      <c r="Z25" s="410" t="s">
        <v>165</v>
      </c>
      <c r="AA25" s="411"/>
      <c r="AB25" s="411"/>
      <c r="AC25" s="411"/>
      <c r="AD25" s="411"/>
      <c r="AE25" s="411"/>
      <c r="AF25" s="411"/>
      <c r="AG25" s="412"/>
      <c r="AH25" s="407" t="s">
        <v>121</v>
      </c>
      <c r="AI25" s="408"/>
      <c r="AJ25" s="408"/>
      <c r="AK25" s="408"/>
      <c r="AL25" s="409"/>
      <c r="AM25" s="407" t="s">
        <v>121</v>
      </c>
      <c r="AN25" s="408"/>
      <c r="AO25" s="408"/>
      <c r="AP25" s="408"/>
      <c r="AQ25" s="408"/>
      <c r="AR25" s="409"/>
      <c r="AS25" s="407" t="s">
        <v>121</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4242777</v>
      </c>
      <c r="BO25" s="484"/>
      <c r="BP25" s="484"/>
      <c r="BQ25" s="484"/>
      <c r="BR25" s="484"/>
      <c r="BS25" s="484"/>
      <c r="BT25" s="484"/>
      <c r="BU25" s="485"/>
      <c r="BV25" s="483">
        <v>3583921</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5795</v>
      </c>
      <c r="R26" s="408"/>
      <c r="S26" s="408"/>
      <c r="T26" s="408"/>
      <c r="U26" s="408"/>
      <c r="V26" s="409"/>
      <c r="W26" s="497"/>
      <c r="X26" s="434"/>
      <c r="Y26" s="435"/>
      <c r="Z26" s="410" t="s">
        <v>168</v>
      </c>
      <c r="AA26" s="465"/>
      <c r="AB26" s="465"/>
      <c r="AC26" s="465"/>
      <c r="AD26" s="465"/>
      <c r="AE26" s="465"/>
      <c r="AF26" s="465"/>
      <c r="AG26" s="466"/>
      <c r="AH26" s="407" t="s">
        <v>121</v>
      </c>
      <c r="AI26" s="408"/>
      <c r="AJ26" s="408"/>
      <c r="AK26" s="408"/>
      <c r="AL26" s="409"/>
      <c r="AM26" s="407" t="s">
        <v>121</v>
      </c>
      <c r="AN26" s="408"/>
      <c r="AO26" s="408"/>
      <c r="AP26" s="408"/>
      <c r="AQ26" s="408"/>
      <c r="AR26" s="409"/>
      <c r="AS26" s="407" t="s">
        <v>121</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121</v>
      </c>
      <c r="BO26" s="455"/>
      <c r="BP26" s="455"/>
      <c r="BQ26" s="455"/>
      <c r="BR26" s="455"/>
      <c r="BS26" s="455"/>
      <c r="BT26" s="455"/>
      <c r="BU26" s="456"/>
      <c r="BV26" s="454" t="s">
        <v>121</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3080</v>
      </c>
      <c r="R27" s="408"/>
      <c r="S27" s="408"/>
      <c r="T27" s="408"/>
      <c r="U27" s="408"/>
      <c r="V27" s="409"/>
      <c r="W27" s="497"/>
      <c r="X27" s="434"/>
      <c r="Y27" s="435"/>
      <c r="Z27" s="410" t="s">
        <v>171</v>
      </c>
      <c r="AA27" s="411"/>
      <c r="AB27" s="411"/>
      <c r="AC27" s="411"/>
      <c r="AD27" s="411"/>
      <c r="AE27" s="411"/>
      <c r="AF27" s="411"/>
      <c r="AG27" s="412"/>
      <c r="AH27" s="407">
        <v>11</v>
      </c>
      <c r="AI27" s="408"/>
      <c r="AJ27" s="408"/>
      <c r="AK27" s="408"/>
      <c r="AL27" s="409"/>
      <c r="AM27" s="407">
        <v>30822</v>
      </c>
      <c r="AN27" s="408"/>
      <c r="AO27" s="408"/>
      <c r="AP27" s="408"/>
      <c r="AQ27" s="408"/>
      <c r="AR27" s="409"/>
      <c r="AS27" s="407">
        <v>2802</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248032</v>
      </c>
      <c r="BO27" s="489"/>
      <c r="BP27" s="489"/>
      <c r="BQ27" s="489"/>
      <c r="BR27" s="489"/>
      <c r="BS27" s="489"/>
      <c r="BT27" s="489"/>
      <c r="BU27" s="490"/>
      <c r="BV27" s="488">
        <v>248023</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2590</v>
      </c>
      <c r="R28" s="408"/>
      <c r="S28" s="408"/>
      <c r="T28" s="408"/>
      <c r="U28" s="408"/>
      <c r="V28" s="409"/>
      <c r="W28" s="497"/>
      <c r="X28" s="434"/>
      <c r="Y28" s="435"/>
      <c r="Z28" s="410" t="s">
        <v>174</v>
      </c>
      <c r="AA28" s="411"/>
      <c r="AB28" s="411"/>
      <c r="AC28" s="411"/>
      <c r="AD28" s="411"/>
      <c r="AE28" s="411"/>
      <c r="AF28" s="411"/>
      <c r="AG28" s="412"/>
      <c r="AH28" s="407" t="s">
        <v>121</v>
      </c>
      <c r="AI28" s="408"/>
      <c r="AJ28" s="408"/>
      <c r="AK28" s="408"/>
      <c r="AL28" s="409"/>
      <c r="AM28" s="407" t="s">
        <v>121</v>
      </c>
      <c r="AN28" s="408"/>
      <c r="AO28" s="408"/>
      <c r="AP28" s="408"/>
      <c r="AQ28" s="408"/>
      <c r="AR28" s="409"/>
      <c r="AS28" s="407" t="s">
        <v>121</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6772706</v>
      </c>
      <c r="BO28" s="484"/>
      <c r="BP28" s="484"/>
      <c r="BQ28" s="484"/>
      <c r="BR28" s="484"/>
      <c r="BS28" s="484"/>
      <c r="BT28" s="484"/>
      <c r="BU28" s="485"/>
      <c r="BV28" s="483">
        <v>7741609</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8</v>
      </c>
      <c r="M29" s="408"/>
      <c r="N29" s="408"/>
      <c r="O29" s="408"/>
      <c r="P29" s="409"/>
      <c r="Q29" s="407">
        <v>2380</v>
      </c>
      <c r="R29" s="408"/>
      <c r="S29" s="408"/>
      <c r="T29" s="408"/>
      <c r="U29" s="408"/>
      <c r="V29" s="409"/>
      <c r="W29" s="498"/>
      <c r="X29" s="499"/>
      <c r="Y29" s="500"/>
      <c r="Z29" s="410" t="s">
        <v>177</v>
      </c>
      <c r="AA29" s="411"/>
      <c r="AB29" s="411"/>
      <c r="AC29" s="411"/>
      <c r="AD29" s="411"/>
      <c r="AE29" s="411"/>
      <c r="AF29" s="411"/>
      <c r="AG29" s="412"/>
      <c r="AH29" s="407">
        <v>149</v>
      </c>
      <c r="AI29" s="408"/>
      <c r="AJ29" s="408"/>
      <c r="AK29" s="408"/>
      <c r="AL29" s="409"/>
      <c r="AM29" s="407">
        <v>442062</v>
      </c>
      <c r="AN29" s="408"/>
      <c r="AO29" s="408"/>
      <c r="AP29" s="408"/>
      <c r="AQ29" s="408"/>
      <c r="AR29" s="409"/>
      <c r="AS29" s="407">
        <v>2967</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284302</v>
      </c>
      <c r="BO29" s="455"/>
      <c r="BP29" s="455"/>
      <c r="BQ29" s="455"/>
      <c r="BR29" s="455"/>
      <c r="BS29" s="455"/>
      <c r="BT29" s="455"/>
      <c r="BU29" s="456"/>
      <c r="BV29" s="454">
        <v>284147</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98.3</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15209740</v>
      </c>
      <c r="BO30" s="489"/>
      <c r="BP30" s="489"/>
      <c r="BQ30" s="489"/>
      <c r="BR30" s="489"/>
      <c r="BS30" s="489"/>
      <c r="BT30" s="489"/>
      <c r="BU30" s="490"/>
      <c r="BV30" s="488">
        <v>15201903</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t="str">
        <f>IF(AO34="","",MAX(C34:D43,U34:V43)+1)</f>
        <v/>
      </c>
      <c r="AN34" s="402"/>
      <c r="AO34" s="403"/>
      <c r="AP34" s="403"/>
      <c r="AQ34" s="403"/>
      <c r="AR34" s="403"/>
      <c r="AS34" s="403"/>
      <c r="AT34" s="403"/>
      <c r="AU34" s="403"/>
      <c r="AV34" s="403"/>
      <c r="AW34" s="403"/>
      <c r="AX34" s="403"/>
      <c r="AY34" s="403"/>
      <c r="AZ34" s="403"/>
      <c r="BA34" s="403"/>
      <c r="BB34" s="403"/>
      <c r="BC34" s="403"/>
      <c r="BD34" s="163"/>
      <c r="BE34" s="402">
        <f>IF(BG34="","",MAX(C34:D43,U34:V43,AM34:AN43)+1)</f>
        <v>6</v>
      </c>
      <c r="BF34" s="402"/>
      <c r="BG34" s="403" t="str">
        <f>IF('各会計、関係団体の財政状況及び健全化判断比率'!B32="","",'各会計、関係団体の財政状況及び健全化判断比率'!B32)</f>
        <v>公共下水道事業特別会計</v>
      </c>
      <c r="BH34" s="403"/>
      <c r="BI34" s="403"/>
      <c r="BJ34" s="403"/>
      <c r="BK34" s="403"/>
      <c r="BL34" s="403"/>
      <c r="BM34" s="403"/>
      <c r="BN34" s="403"/>
      <c r="BO34" s="403"/>
      <c r="BP34" s="403"/>
      <c r="BQ34" s="403"/>
      <c r="BR34" s="403"/>
      <c r="BS34" s="403"/>
      <c r="BT34" s="403"/>
      <c r="BU34" s="403"/>
      <c r="BV34" s="163"/>
      <c r="BW34" s="402">
        <f>IF(BY34="","",MAX(C34:D43,U34:V43,AM34:AN43,BE34:BF43)+1)</f>
        <v>8</v>
      </c>
      <c r="BX34" s="402"/>
      <c r="BY34" s="403" t="str">
        <f>IF('各会計、関係団体の財政状況及び健全化判断比率'!B68="","",'各会計、関係団体の財政状況及び健全化判断比率'!B68)</f>
        <v>双葉地方水道企業団　水道事業会計</v>
      </c>
      <c r="BZ34" s="403"/>
      <c r="CA34" s="403"/>
      <c r="CB34" s="403"/>
      <c r="CC34" s="403"/>
      <c r="CD34" s="403"/>
      <c r="CE34" s="403"/>
      <c r="CF34" s="403"/>
      <c r="CG34" s="403"/>
      <c r="CH34" s="403"/>
      <c r="CI34" s="403"/>
      <c r="CJ34" s="403"/>
      <c r="CK34" s="403"/>
      <c r="CL34" s="403"/>
      <c r="CM34" s="403"/>
      <c r="CN34" s="163"/>
      <c r="CO34" s="402">
        <f>IF(CQ34="","",MAX(C34:D43,U34:V43,AM34:AN43,BE34:BF43,BW34:BX43)+1)</f>
        <v>18</v>
      </c>
      <c r="CP34" s="402"/>
      <c r="CQ34" s="403" t="str">
        <f>IF('各会計、関係団体の財政状況及び健全化判断比率'!BS7="","",'各会計、関係団体の財政状況及び健全化判断比率'!BS7)</f>
        <v>（一社）富岡新エネルギー</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f t="shared" ref="BE35:BE43" si="1">IF(BG35="","",BE34+1)</f>
        <v>7</v>
      </c>
      <c r="BF35" s="402"/>
      <c r="BG35" s="403" t="str">
        <f>IF('各会計、関係団体の財政状況及び健全化判断比率'!B33="","",'各会計、関係団体の財政状況及び健全化判断比率'!B33)</f>
        <v>農業集落排水事業特別会計</v>
      </c>
      <c r="BH35" s="403"/>
      <c r="BI35" s="403"/>
      <c r="BJ35" s="403"/>
      <c r="BK35" s="403"/>
      <c r="BL35" s="403"/>
      <c r="BM35" s="403"/>
      <c r="BN35" s="403"/>
      <c r="BO35" s="403"/>
      <c r="BP35" s="403"/>
      <c r="BQ35" s="403"/>
      <c r="BR35" s="403"/>
      <c r="BS35" s="403"/>
      <c r="BT35" s="403"/>
      <c r="BU35" s="403"/>
      <c r="BV35" s="163"/>
      <c r="BW35" s="402">
        <f t="shared" ref="BW35:BW43" si="2">IF(BY35="","",BW34+1)</f>
        <v>9</v>
      </c>
      <c r="BX35" s="402"/>
      <c r="BY35" s="403" t="str">
        <f>IF('各会計、関係団体の財政状況及び健全化判断比率'!B69="","",'各会計、関係団体の財政状況及び健全化判断比率'!B69)</f>
        <v>双葉地方水道企業団　工業用水道事業会計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10</v>
      </c>
      <c r="BX36" s="402"/>
      <c r="BY36" s="403" t="str">
        <f>IF('各会計、関係団体の財政状況及び健全化判断比率'!B70="","",'各会計、関係団体の財政状況及び健全化判断比率'!B70)</f>
        <v>双葉地方広域市町村圏組合　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5</v>
      </c>
      <c r="V37" s="402"/>
      <c r="W37" s="403" t="str">
        <f>IF('各会計、関係団体の財政状況及び健全化判断比率'!B31="","",'各会計、関係団体の財政状況及び健全化判断比率'!B31)</f>
        <v>介護サービス事業特別会計</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11</v>
      </c>
      <c r="BX37" s="402"/>
      <c r="BY37" s="403" t="str">
        <f>IF('各会計、関係団体の財政状況及び健全化判断比率'!B71="","",'各会計、関係団体の財政状況及び健全化判断比率'!B71)</f>
        <v>双葉地方広域市町村圏組合　下水道事業特別会計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12</v>
      </c>
      <c r="BX38" s="402"/>
      <c r="BY38" s="403" t="str">
        <f>IF('各会計、関係団体の財政状況及び健全化判断比率'!B72="","",'各会計、関係団体の財政状況及び健全化判断比率'!B72)</f>
        <v>福島県市町村総合事務組合　一般会計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13</v>
      </c>
      <c r="BX39" s="402"/>
      <c r="BY39" s="403" t="str">
        <f>IF('各会計、関係団体の財政状況及び健全化判断比率'!B73="","",'各会計、関係団体の財政状況及び健全化判断比率'!B73)</f>
        <v>福島県市町村総合事務組合　消防補償等特別会計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14</v>
      </c>
      <c r="BX40" s="402"/>
      <c r="BY40" s="403" t="str">
        <f>IF('各会計、関係団体の財政状況及び健全化判断比率'!B74="","",'各会計、関係団体の財政状況及び健全化判断比率'!B74)</f>
        <v>福島県市町村総合事務組合　消防賞じゅつ金特別会計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15</v>
      </c>
      <c r="BX41" s="402"/>
      <c r="BY41" s="403" t="str">
        <f>IF('各会計、関係団体の財政状況及び健全化判断比率'!B75="","",'各会計、関係団体の財政状況及び健全化判断比率'!B75)</f>
        <v>福島県市町村総合事務組合　非常勤職員公務災害補償特別会計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16</v>
      </c>
      <c r="BX42" s="402"/>
      <c r="BY42" s="403" t="str">
        <f>IF('各会計、関係団体の財政状況及び健全化判断比率'!B76="","",'各会計、関係団体の財政状況及び健全化判断比率'!B76)</f>
        <v>福島県市町村総合事務組合　自治会館管理特別会計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17</v>
      </c>
      <c r="BX43" s="402"/>
      <c r="BY43" s="403" t="str">
        <f>IF('各会計、関係団体の財政状況及び健全化判断比率'!B77="","",'各会計、関係団体の財政状況及び健全化判断比率'!B77)</f>
        <v>福島県後期高齢者医療広域連合　一般会計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ose97yoGdChSs8GBcFrPZmMtKItxbKzbY0KRzunAbvaNWVo6MKw7AlNVx7hlr3uiDFN5tXcECNbUNrv9BQbf7w==" saltValue="F7DMG2gX+6k/zr8YgCCxP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D16" sqref="AD16:AK16"/>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2228415</v>
      </c>
      <c r="S5" s="712"/>
      <c r="T5" s="712"/>
      <c r="U5" s="712"/>
      <c r="V5" s="712"/>
      <c r="W5" s="712"/>
      <c r="X5" s="712"/>
      <c r="Y5" s="737"/>
      <c r="Z5" s="750">
        <v>14.7</v>
      </c>
      <c r="AA5" s="750"/>
      <c r="AB5" s="750"/>
      <c r="AC5" s="750"/>
      <c r="AD5" s="751">
        <v>2228415</v>
      </c>
      <c r="AE5" s="751"/>
      <c r="AF5" s="751"/>
      <c r="AG5" s="751"/>
      <c r="AH5" s="751"/>
      <c r="AI5" s="751"/>
      <c r="AJ5" s="751"/>
      <c r="AK5" s="751"/>
      <c r="AL5" s="738">
        <v>52.6</v>
      </c>
      <c r="AM5" s="720"/>
      <c r="AN5" s="720"/>
      <c r="AO5" s="739"/>
      <c r="AP5" s="714" t="s">
        <v>216</v>
      </c>
      <c r="AQ5" s="715"/>
      <c r="AR5" s="715"/>
      <c r="AS5" s="715"/>
      <c r="AT5" s="715"/>
      <c r="AU5" s="715"/>
      <c r="AV5" s="715"/>
      <c r="AW5" s="715"/>
      <c r="AX5" s="715"/>
      <c r="AY5" s="715"/>
      <c r="AZ5" s="715"/>
      <c r="BA5" s="715"/>
      <c r="BB5" s="715"/>
      <c r="BC5" s="715"/>
      <c r="BD5" s="715"/>
      <c r="BE5" s="715"/>
      <c r="BF5" s="716"/>
      <c r="BG5" s="656">
        <v>2228415</v>
      </c>
      <c r="BH5" s="657"/>
      <c r="BI5" s="657"/>
      <c r="BJ5" s="657"/>
      <c r="BK5" s="657"/>
      <c r="BL5" s="657"/>
      <c r="BM5" s="657"/>
      <c r="BN5" s="658"/>
      <c r="BO5" s="694">
        <v>100</v>
      </c>
      <c r="BP5" s="694"/>
      <c r="BQ5" s="694"/>
      <c r="BR5" s="694"/>
      <c r="BS5" s="695" t="s">
        <v>121</v>
      </c>
      <c r="BT5" s="695"/>
      <c r="BU5" s="695"/>
      <c r="BV5" s="695"/>
      <c r="BW5" s="695"/>
      <c r="BX5" s="695"/>
      <c r="BY5" s="695"/>
      <c r="BZ5" s="695"/>
      <c r="CA5" s="695"/>
      <c r="CB5" s="730"/>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77774</v>
      </c>
      <c r="S6" s="657"/>
      <c r="T6" s="657"/>
      <c r="U6" s="657"/>
      <c r="V6" s="657"/>
      <c r="W6" s="657"/>
      <c r="X6" s="657"/>
      <c r="Y6" s="658"/>
      <c r="Z6" s="694">
        <v>0.5</v>
      </c>
      <c r="AA6" s="694"/>
      <c r="AB6" s="694"/>
      <c r="AC6" s="694"/>
      <c r="AD6" s="695">
        <v>77774</v>
      </c>
      <c r="AE6" s="695"/>
      <c r="AF6" s="695"/>
      <c r="AG6" s="695"/>
      <c r="AH6" s="695"/>
      <c r="AI6" s="695"/>
      <c r="AJ6" s="695"/>
      <c r="AK6" s="695"/>
      <c r="AL6" s="659">
        <v>1.8</v>
      </c>
      <c r="AM6" s="660"/>
      <c r="AN6" s="660"/>
      <c r="AO6" s="696"/>
      <c r="AP6" s="653" t="s">
        <v>221</v>
      </c>
      <c r="AQ6" s="654"/>
      <c r="AR6" s="654"/>
      <c r="AS6" s="654"/>
      <c r="AT6" s="654"/>
      <c r="AU6" s="654"/>
      <c r="AV6" s="654"/>
      <c r="AW6" s="654"/>
      <c r="AX6" s="654"/>
      <c r="AY6" s="654"/>
      <c r="AZ6" s="654"/>
      <c r="BA6" s="654"/>
      <c r="BB6" s="654"/>
      <c r="BC6" s="654"/>
      <c r="BD6" s="654"/>
      <c r="BE6" s="654"/>
      <c r="BF6" s="655"/>
      <c r="BG6" s="656">
        <v>2228415</v>
      </c>
      <c r="BH6" s="657"/>
      <c r="BI6" s="657"/>
      <c r="BJ6" s="657"/>
      <c r="BK6" s="657"/>
      <c r="BL6" s="657"/>
      <c r="BM6" s="657"/>
      <c r="BN6" s="658"/>
      <c r="BO6" s="694">
        <v>100</v>
      </c>
      <c r="BP6" s="694"/>
      <c r="BQ6" s="694"/>
      <c r="BR6" s="694"/>
      <c r="BS6" s="695" t="s">
        <v>121</v>
      </c>
      <c r="BT6" s="695"/>
      <c r="BU6" s="695"/>
      <c r="BV6" s="695"/>
      <c r="BW6" s="695"/>
      <c r="BX6" s="695"/>
      <c r="BY6" s="695"/>
      <c r="BZ6" s="695"/>
      <c r="CA6" s="695"/>
      <c r="CB6" s="730"/>
      <c r="CD6" s="714" t="s">
        <v>222</v>
      </c>
      <c r="CE6" s="715"/>
      <c r="CF6" s="715"/>
      <c r="CG6" s="715"/>
      <c r="CH6" s="715"/>
      <c r="CI6" s="715"/>
      <c r="CJ6" s="715"/>
      <c r="CK6" s="715"/>
      <c r="CL6" s="715"/>
      <c r="CM6" s="715"/>
      <c r="CN6" s="715"/>
      <c r="CO6" s="715"/>
      <c r="CP6" s="715"/>
      <c r="CQ6" s="716"/>
      <c r="CR6" s="656">
        <v>77409</v>
      </c>
      <c r="CS6" s="657"/>
      <c r="CT6" s="657"/>
      <c r="CU6" s="657"/>
      <c r="CV6" s="657"/>
      <c r="CW6" s="657"/>
      <c r="CX6" s="657"/>
      <c r="CY6" s="658"/>
      <c r="CZ6" s="738">
        <v>0.6</v>
      </c>
      <c r="DA6" s="720"/>
      <c r="DB6" s="720"/>
      <c r="DC6" s="740"/>
      <c r="DD6" s="662" t="s">
        <v>121</v>
      </c>
      <c r="DE6" s="657"/>
      <c r="DF6" s="657"/>
      <c r="DG6" s="657"/>
      <c r="DH6" s="657"/>
      <c r="DI6" s="657"/>
      <c r="DJ6" s="657"/>
      <c r="DK6" s="657"/>
      <c r="DL6" s="657"/>
      <c r="DM6" s="657"/>
      <c r="DN6" s="657"/>
      <c r="DO6" s="657"/>
      <c r="DP6" s="658"/>
      <c r="DQ6" s="662">
        <v>77409</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671</v>
      </c>
      <c r="S7" s="657"/>
      <c r="T7" s="657"/>
      <c r="U7" s="657"/>
      <c r="V7" s="657"/>
      <c r="W7" s="657"/>
      <c r="X7" s="657"/>
      <c r="Y7" s="658"/>
      <c r="Z7" s="694">
        <v>0</v>
      </c>
      <c r="AA7" s="694"/>
      <c r="AB7" s="694"/>
      <c r="AC7" s="694"/>
      <c r="AD7" s="695">
        <v>671</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765141</v>
      </c>
      <c r="BH7" s="657"/>
      <c r="BI7" s="657"/>
      <c r="BJ7" s="657"/>
      <c r="BK7" s="657"/>
      <c r="BL7" s="657"/>
      <c r="BM7" s="657"/>
      <c r="BN7" s="658"/>
      <c r="BO7" s="694">
        <v>34.299999999999997</v>
      </c>
      <c r="BP7" s="694"/>
      <c r="BQ7" s="694"/>
      <c r="BR7" s="694"/>
      <c r="BS7" s="695" t="s">
        <v>121</v>
      </c>
      <c r="BT7" s="695"/>
      <c r="BU7" s="695"/>
      <c r="BV7" s="695"/>
      <c r="BW7" s="695"/>
      <c r="BX7" s="695"/>
      <c r="BY7" s="695"/>
      <c r="BZ7" s="695"/>
      <c r="CA7" s="695"/>
      <c r="CB7" s="730"/>
      <c r="CD7" s="653" t="s">
        <v>225</v>
      </c>
      <c r="CE7" s="654"/>
      <c r="CF7" s="654"/>
      <c r="CG7" s="654"/>
      <c r="CH7" s="654"/>
      <c r="CI7" s="654"/>
      <c r="CJ7" s="654"/>
      <c r="CK7" s="654"/>
      <c r="CL7" s="654"/>
      <c r="CM7" s="654"/>
      <c r="CN7" s="654"/>
      <c r="CO7" s="654"/>
      <c r="CP7" s="654"/>
      <c r="CQ7" s="655"/>
      <c r="CR7" s="656">
        <v>4192252</v>
      </c>
      <c r="CS7" s="657"/>
      <c r="CT7" s="657"/>
      <c r="CU7" s="657"/>
      <c r="CV7" s="657"/>
      <c r="CW7" s="657"/>
      <c r="CX7" s="657"/>
      <c r="CY7" s="658"/>
      <c r="CZ7" s="694">
        <v>30.2</v>
      </c>
      <c r="DA7" s="694"/>
      <c r="DB7" s="694"/>
      <c r="DC7" s="694"/>
      <c r="DD7" s="662">
        <v>23908</v>
      </c>
      <c r="DE7" s="657"/>
      <c r="DF7" s="657"/>
      <c r="DG7" s="657"/>
      <c r="DH7" s="657"/>
      <c r="DI7" s="657"/>
      <c r="DJ7" s="657"/>
      <c r="DK7" s="657"/>
      <c r="DL7" s="657"/>
      <c r="DM7" s="657"/>
      <c r="DN7" s="657"/>
      <c r="DO7" s="657"/>
      <c r="DP7" s="658"/>
      <c r="DQ7" s="662">
        <v>2589648</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10661</v>
      </c>
      <c r="S8" s="657"/>
      <c r="T8" s="657"/>
      <c r="U8" s="657"/>
      <c r="V8" s="657"/>
      <c r="W8" s="657"/>
      <c r="X8" s="657"/>
      <c r="Y8" s="658"/>
      <c r="Z8" s="694">
        <v>0.1</v>
      </c>
      <c r="AA8" s="694"/>
      <c r="AB8" s="694"/>
      <c r="AC8" s="694"/>
      <c r="AD8" s="695">
        <v>10661</v>
      </c>
      <c r="AE8" s="695"/>
      <c r="AF8" s="695"/>
      <c r="AG8" s="695"/>
      <c r="AH8" s="695"/>
      <c r="AI8" s="695"/>
      <c r="AJ8" s="695"/>
      <c r="AK8" s="695"/>
      <c r="AL8" s="659">
        <v>0.3</v>
      </c>
      <c r="AM8" s="660"/>
      <c r="AN8" s="660"/>
      <c r="AO8" s="696"/>
      <c r="AP8" s="653" t="s">
        <v>227</v>
      </c>
      <c r="AQ8" s="654"/>
      <c r="AR8" s="654"/>
      <c r="AS8" s="654"/>
      <c r="AT8" s="654"/>
      <c r="AU8" s="654"/>
      <c r="AV8" s="654"/>
      <c r="AW8" s="654"/>
      <c r="AX8" s="654"/>
      <c r="AY8" s="654"/>
      <c r="AZ8" s="654"/>
      <c r="BA8" s="654"/>
      <c r="BB8" s="654"/>
      <c r="BC8" s="654"/>
      <c r="BD8" s="654"/>
      <c r="BE8" s="654"/>
      <c r="BF8" s="655"/>
      <c r="BG8" s="656">
        <v>17047</v>
      </c>
      <c r="BH8" s="657"/>
      <c r="BI8" s="657"/>
      <c r="BJ8" s="657"/>
      <c r="BK8" s="657"/>
      <c r="BL8" s="657"/>
      <c r="BM8" s="657"/>
      <c r="BN8" s="658"/>
      <c r="BO8" s="694">
        <v>0.8</v>
      </c>
      <c r="BP8" s="694"/>
      <c r="BQ8" s="694"/>
      <c r="BR8" s="694"/>
      <c r="BS8" s="695" t="s">
        <v>121</v>
      </c>
      <c r="BT8" s="695"/>
      <c r="BU8" s="695"/>
      <c r="BV8" s="695"/>
      <c r="BW8" s="695"/>
      <c r="BX8" s="695"/>
      <c r="BY8" s="695"/>
      <c r="BZ8" s="695"/>
      <c r="CA8" s="695"/>
      <c r="CB8" s="730"/>
      <c r="CD8" s="653" t="s">
        <v>228</v>
      </c>
      <c r="CE8" s="654"/>
      <c r="CF8" s="654"/>
      <c r="CG8" s="654"/>
      <c r="CH8" s="654"/>
      <c r="CI8" s="654"/>
      <c r="CJ8" s="654"/>
      <c r="CK8" s="654"/>
      <c r="CL8" s="654"/>
      <c r="CM8" s="654"/>
      <c r="CN8" s="654"/>
      <c r="CO8" s="654"/>
      <c r="CP8" s="654"/>
      <c r="CQ8" s="655"/>
      <c r="CR8" s="656">
        <v>2170188</v>
      </c>
      <c r="CS8" s="657"/>
      <c r="CT8" s="657"/>
      <c r="CU8" s="657"/>
      <c r="CV8" s="657"/>
      <c r="CW8" s="657"/>
      <c r="CX8" s="657"/>
      <c r="CY8" s="658"/>
      <c r="CZ8" s="694">
        <v>15.6</v>
      </c>
      <c r="DA8" s="694"/>
      <c r="DB8" s="694"/>
      <c r="DC8" s="694"/>
      <c r="DD8" s="662">
        <v>4681</v>
      </c>
      <c r="DE8" s="657"/>
      <c r="DF8" s="657"/>
      <c r="DG8" s="657"/>
      <c r="DH8" s="657"/>
      <c r="DI8" s="657"/>
      <c r="DJ8" s="657"/>
      <c r="DK8" s="657"/>
      <c r="DL8" s="657"/>
      <c r="DM8" s="657"/>
      <c r="DN8" s="657"/>
      <c r="DO8" s="657"/>
      <c r="DP8" s="658"/>
      <c r="DQ8" s="662">
        <v>1339564</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13730</v>
      </c>
      <c r="S9" s="657"/>
      <c r="T9" s="657"/>
      <c r="U9" s="657"/>
      <c r="V9" s="657"/>
      <c r="W9" s="657"/>
      <c r="X9" s="657"/>
      <c r="Y9" s="658"/>
      <c r="Z9" s="694">
        <v>0.1</v>
      </c>
      <c r="AA9" s="694"/>
      <c r="AB9" s="694"/>
      <c r="AC9" s="694"/>
      <c r="AD9" s="695">
        <v>13730</v>
      </c>
      <c r="AE9" s="695"/>
      <c r="AF9" s="695"/>
      <c r="AG9" s="695"/>
      <c r="AH9" s="695"/>
      <c r="AI9" s="695"/>
      <c r="AJ9" s="695"/>
      <c r="AK9" s="695"/>
      <c r="AL9" s="659">
        <v>0.3</v>
      </c>
      <c r="AM9" s="660"/>
      <c r="AN9" s="660"/>
      <c r="AO9" s="696"/>
      <c r="AP9" s="653" t="s">
        <v>230</v>
      </c>
      <c r="AQ9" s="654"/>
      <c r="AR9" s="654"/>
      <c r="AS9" s="654"/>
      <c r="AT9" s="654"/>
      <c r="AU9" s="654"/>
      <c r="AV9" s="654"/>
      <c r="AW9" s="654"/>
      <c r="AX9" s="654"/>
      <c r="AY9" s="654"/>
      <c r="AZ9" s="654"/>
      <c r="BA9" s="654"/>
      <c r="BB9" s="654"/>
      <c r="BC9" s="654"/>
      <c r="BD9" s="654"/>
      <c r="BE9" s="654"/>
      <c r="BF9" s="655"/>
      <c r="BG9" s="656">
        <v>586741</v>
      </c>
      <c r="BH9" s="657"/>
      <c r="BI9" s="657"/>
      <c r="BJ9" s="657"/>
      <c r="BK9" s="657"/>
      <c r="BL9" s="657"/>
      <c r="BM9" s="657"/>
      <c r="BN9" s="658"/>
      <c r="BO9" s="694">
        <v>26.3</v>
      </c>
      <c r="BP9" s="694"/>
      <c r="BQ9" s="694"/>
      <c r="BR9" s="694"/>
      <c r="BS9" s="695" t="s">
        <v>121</v>
      </c>
      <c r="BT9" s="695"/>
      <c r="BU9" s="695"/>
      <c r="BV9" s="695"/>
      <c r="BW9" s="695"/>
      <c r="BX9" s="695"/>
      <c r="BY9" s="695"/>
      <c r="BZ9" s="695"/>
      <c r="CA9" s="695"/>
      <c r="CB9" s="730"/>
      <c r="CD9" s="653" t="s">
        <v>231</v>
      </c>
      <c r="CE9" s="654"/>
      <c r="CF9" s="654"/>
      <c r="CG9" s="654"/>
      <c r="CH9" s="654"/>
      <c r="CI9" s="654"/>
      <c r="CJ9" s="654"/>
      <c r="CK9" s="654"/>
      <c r="CL9" s="654"/>
      <c r="CM9" s="654"/>
      <c r="CN9" s="654"/>
      <c r="CO9" s="654"/>
      <c r="CP9" s="654"/>
      <c r="CQ9" s="655"/>
      <c r="CR9" s="656">
        <v>1402677</v>
      </c>
      <c r="CS9" s="657"/>
      <c r="CT9" s="657"/>
      <c r="CU9" s="657"/>
      <c r="CV9" s="657"/>
      <c r="CW9" s="657"/>
      <c r="CX9" s="657"/>
      <c r="CY9" s="658"/>
      <c r="CZ9" s="694">
        <v>10.1</v>
      </c>
      <c r="DA9" s="694"/>
      <c r="DB9" s="694"/>
      <c r="DC9" s="694"/>
      <c r="DD9" s="662">
        <v>2798</v>
      </c>
      <c r="DE9" s="657"/>
      <c r="DF9" s="657"/>
      <c r="DG9" s="657"/>
      <c r="DH9" s="657"/>
      <c r="DI9" s="657"/>
      <c r="DJ9" s="657"/>
      <c r="DK9" s="657"/>
      <c r="DL9" s="657"/>
      <c r="DM9" s="657"/>
      <c r="DN9" s="657"/>
      <c r="DO9" s="657"/>
      <c r="DP9" s="658"/>
      <c r="DQ9" s="662">
        <v>344037</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121</v>
      </c>
      <c r="S10" s="657"/>
      <c r="T10" s="657"/>
      <c r="U10" s="657"/>
      <c r="V10" s="657"/>
      <c r="W10" s="657"/>
      <c r="X10" s="657"/>
      <c r="Y10" s="658"/>
      <c r="Z10" s="694" t="s">
        <v>121</v>
      </c>
      <c r="AA10" s="694"/>
      <c r="AB10" s="694"/>
      <c r="AC10" s="694"/>
      <c r="AD10" s="695" t="s">
        <v>121</v>
      </c>
      <c r="AE10" s="695"/>
      <c r="AF10" s="695"/>
      <c r="AG10" s="695"/>
      <c r="AH10" s="695"/>
      <c r="AI10" s="695"/>
      <c r="AJ10" s="695"/>
      <c r="AK10" s="695"/>
      <c r="AL10" s="659" t="s">
        <v>121</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55126</v>
      </c>
      <c r="BH10" s="657"/>
      <c r="BI10" s="657"/>
      <c r="BJ10" s="657"/>
      <c r="BK10" s="657"/>
      <c r="BL10" s="657"/>
      <c r="BM10" s="657"/>
      <c r="BN10" s="658"/>
      <c r="BO10" s="694">
        <v>2.5</v>
      </c>
      <c r="BP10" s="694"/>
      <c r="BQ10" s="694"/>
      <c r="BR10" s="694"/>
      <c r="BS10" s="695" t="s">
        <v>121</v>
      </c>
      <c r="BT10" s="695"/>
      <c r="BU10" s="695"/>
      <c r="BV10" s="695"/>
      <c r="BW10" s="695"/>
      <c r="BX10" s="695"/>
      <c r="BY10" s="695"/>
      <c r="BZ10" s="695"/>
      <c r="CA10" s="695"/>
      <c r="CB10" s="730"/>
      <c r="CD10" s="653" t="s">
        <v>234</v>
      </c>
      <c r="CE10" s="654"/>
      <c r="CF10" s="654"/>
      <c r="CG10" s="654"/>
      <c r="CH10" s="654"/>
      <c r="CI10" s="654"/>
      <c r="CJ10" s="654"/>
      <c r="CK10" s="654"/>
      <c r="CL10" s="654"/>
      <c r="CM10" s="654"/>
      <c r="CN10" s="654"/>
      <c r="CO10" s="654"/>
      <c r="CP10" s="654"/>
      <c r="CQ10" s="655"/>
      <c r="CR10" s="656">
        <v>1330</v>
      </c>
      <c r="CS10" s="657"/>
      <c r="CT10" s="657"/>
      <c r="CU10" s="657"/>
      <c r="CV10" s="657"/>
      <c r="CW10" s="657"/>
      <c r="CX10" s="657"/>
      <c r="CY10" s="658"/>
      <c r="CZ10" s="694">
        <v>0</v>
      </c>
      <c r="DA10" s="694"/>
      <c r="DB10" s="694"/>
      <c r="DC10" s="694"/>
      <c r="DD10" s="662" t="s">
        <v>121</v>
      </c>
      <c r="DE10" s="657"/>
      <c r="DF10" s="657"/>
      <c r="DG10" s="657"/>
      <c r="DH10" s="657"/>
      <c r="DI10" s="657"/>
      <c r="DJ10" s="657"/>
      <c r="DK10" s="657"/>
      <c r="DL10" s="657"/>
      <c r="DM10" s="657"/>
      <c r="DN10" s="657"/>
      <c r="DO10" s="657"/>
      <c r="DP10" s="658"/>
      <c r="DQ10" s="662">
        <v>1330</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339109</v>
      </c>
      <c r="S11" s="657"/>
      <c r="T11" s="657"/>
      <c r="U11" s="657"/>
      <c r="V11" s="657"/>
      <c r="W11" s="657"/>
      <c r="X11" s="657"/>
      <c r="Y11" s="658"/>
      <c r="Z11" s="659">
        <v>2.2000000000000002</v>
      </c>
      <c r="AA11" s="660"/>
      <c r="AB11" s="660"/>
      <c r="AC11" s="661"/>
      <c r="AD11" s="662">
        <v>339109</v>
      </c>
      <c r="AE11" s="657"/>
      <c r="AF11" s="657"/>
      <c r="AG11" s="657"/>
      <c r="AH11" s="657"/>
      <c r="AI11" s="657"/>
      <c r="AJ11" s="657"/>
      <c r="AK11" s="658"/>
      <c r="AL11" s="659">
        <v>8</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106227</v>
      </c>
      <c r="BH11" s="657"/>
      <c r="BI11" s="657"/>
      <c r="BJ11" s="657"/>
      <c r="BK11" s="657"/>
      <c r="BL11" s="657"/>
      <c r="BM11" s="657"/>
      <c r="BN11" s="658"/>
      <c r="BO11" s="694">
        <v>4.8</v>
      </c>
      <c r="BP11" s="694"/>
      <c r="BQ11" s="694"/>
      <c r="BR11" s="694"/>
      <c r="BS11" s="695" t="s">
        <v>121</v>
      </c>
      <c r="BT11" s="695"/>
      <c r="BU11" s="695"/>
      <c r="BV11" s="695"/>
      <c r="BW11" s="695"/>
      <c r="BX11" s="695"/>
      <c r="BY11" s="695"/>
      <c r="BZ11" s="695"/>
      <c r="CA11" s="695"/>
      <c r="CB11" s="730"/>
      <c r="CD11" s="653" t="s">
        <v>237</v>
      </c>
      <c r="CE11" s="654"/>
      <c r="CF11" s="654"/>
      <c r="CG11" s="654"/>
      <c r="CH11" s="654"/>
      <c r="CI11" s="654"/>
      <c r="CJ11" s="654"/>
      <c r="CK11" s="654"/>
      <c r="CL11" s="654"/>
      <c r="CM11" s="654"/>
      <c r="CN11" s="654"/>
      <c r="CO11" s="654"/>
      <c r="CP11" s="654"/>
      <c r="CQ11" s="655"/>
      <c r="CR11" s="656">
        <v>2383318</v>
      </c>
      <c r="CS11" s="657"/>
      <c r="CT11" s="657"/>
      <c r="CU11" s="657"/>
      <c r="CV11" s="657"/>
      <c r="CW11" s="657"/>
      <c r="CX11" s="657"/>
      <c r="CY11" s="658"/>
      <c r="CZ11" s="694">
        <v>17.2</v>
      </c>
      <c r="DA11" s="694"/>
      <c r="DB11" s="694"/>
      <c r="DC11" s="694"/>
      <c r="DD11" s="662">
        <v>1685416</v>
      </c>
      <c r="DE11" s="657"/>
      <c r="DF11" s="657"/>
      <c r="DG11" s="657"/>
      <c r="DH11" s="657"/>
      <c r="DI11" s="657"/>
      <c r="DJ11" s="657"/>
      <c r="DK11" s="657"/>
      <c r="DL11" s="657"/>
      <c r="DM11" s="657"/>
      <c r="DN11" s="657"/>
      <c r="DO11" s="657"/>
      <c r="DP11" s="658"/>
      <c r="DQ11" s="662">
        <v>1378660</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t="s">
        <v>121</v>
      </c>
      <c r="S12" s="657"/>
      <c r="T12" s="657"/>
      <c r="U12" s="657"/>
      <c r="V12" s="657"/>
      <c r="W12" s="657"/>
      <c r="X12" s="657"/>
      <c r="Y12" s="658"/>
      <c r="Z12" s="694" t="s">
        <v>121</v>
      </c>
      <c r="AA12" s="694"/>
      <c r="AB12" s="694"/>
      <c r="AC12" s="694"/>
      <c r="AD12" s="695" t="s">
        <v>121</v>
      </c>
      <c r="AE12" s="695"/>
      <c r="AF12" s="695"/>
      <c r="AG12" s="695"/>
      <c r="AH12" s="695"/>
      <c r="AI12" s="695"/>
      <c r="AJ12" s="695"/>
      <c r="AK12" s="695"/>
      <c r="AL12" s="659" t="s">
        <v>121</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1361383</v>
      </c>
      <c r="BH12" s="657"/>
      <c r="BI12" s="657"/>
      <c r="BJ12" s="657"/>
      <c r="BK12" s="657"/>
      <c r="BL12" s="657"/>
      <c r="BM12" s="657"/>
      <c r="BN12" s="658"/>
      <c r="BO12" s="694">
        <v>61.1</v>
      </c>
      <c r="BP12" s="694"/>
      <c r="BQ12" s="694"/>
      <c r="BR12" s="694"/>
      <c r="BS12" s="695" t="s">
        <v>121</v>
      </c>
      <c r="BT12" s="695"/>
      <c r="BU12" s="695"/>
      <c r="BV12" s="695"/>
      <c r="BW12" s="695"/>
      <c r="BX12" s="695"/>
      <c r="BY12" s="695"/>
      <c r="BZ12" s="695"/>
      <c r="CA12" s="695"/>
      <c r="CB12" s="730"/>
      <c r="CD12" s="653" t="s">
        <v>240</v>
      </c>
      <c r="CE12" s="654"/>
      <c r="CF12" s="654"/>
      <c r="CG12" s="654"/>
      <c r="CH12" s="654"/>
      <c r="CI12" s="654"/>
      <c r="CJ12" s="654"/>
      <c r="CK12" s="654"/>
      <c r="CL12" s="654"/>
      <c r="CM12" s="654"/>
      <c r="CN12" s="654"/>
      <c r="CO12" s="654"/>
      <c r="CP12" s="654"/>
      <c r="CQ12" s="655"/>
      <c r="CR12" s="656">
        <v>769991</v>
      </c>
      <c r="CS12" s="657"/>
      <c r="CT12" s="657"/>
      <c r="CU12" s="657"/>
      <c r="CV12" s="657"/>
      <c r="CW12" s="657"/>
      <c r="CX12" s="657"/>
      <c r="CY12" s="658"/>
      <c r="CZ12" s="694">
        <v>5.5</v>
      </c>
      <c r="DA12" s="694"/>
      <c r="DB12" s="694"/>
      <c r="DC12" s="694"/>
      <c r="DD12" s="662">
        <v>133135</v>
      </c>
      <c r="DE12" s="657"/>
      <c r="DF12" s="657"/>
      <c r="DG12" s="657"/>
      <c r="DH12" s="657"/>
      <c r="DI12" s="657"/>
      <c r="DJ12" s="657"/>
      <c r="DK12" s="657"/>
      <c r="DL12" s="657"/>
      <c r="DM12" s="657"/>
      <c r="DN12" s="657"/>
      <c r="DO12" s="657"/>
      <c r="DP12" s="658"/>
      <c r="DQ12" s="662">
        <v>252777</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121</v>
      </c>
      <c r="S13" s="657"/>
      <c r="T13" s="657"/>
      <c r="U13" s="657"/>
      <c r="V13" s="657"/>
      <c r="W13" s="657"/>
      <c r="X13" s="657"/>
      <c r="Y13" s="658"/>
      <c r="Z13" s="694" t="s">
        <v>121</v>
      </c>
      <c r="AA13" s="694"/>
      <c r="AB13" s="694"/>
      <c r="AC13" s="694"/>
      <c r="AD13" s="695" t="s">
        <v>121</v>
      </c>
      <c r="AE13" s="695"/>
      <c r="AF13" s="695"/>
      <c r="AG13" s="695"/>
      <c r="AH13" s="695"/>
      <c r="AI13" s="695"/>
      <c r="AJ13" s="695"/>
      <c r="AK13" s="695"/>
      <c r="AL13" s="659" t="s">
        <v>121</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1358721</v>
      </c>
      <c r="BH13" s="657"/>
      <c r="BI13" s="657"/>
      <c r="BJ13" s="657"/>
      <c r="BK13" s="657"/>
      <c r="BL13" s="657"/>
      <c r="BM13" s="657"/>
      <c r="BN13" s="658"/>
      <c r="BO13" s="694">
        <v>61</v>
      </c>
      <c r="BP13" s="694"/>
      <c r="BQ13" s="694"/>
      <c r="BR13" s="694"/>
      <c r="BS13" s="695" t="s">
        <v>121</v>
      </c>
      <c r="BT13" s="695"/>
      <c r="BU13" s="695"/>
      <c r="BV13" s="695"/>
      <c r="BW13" s="695"/>
      <c r="BX13" s="695"/>
      <c r="BY13" s="695"/>
      <c r="BZ13" s="695"/>
      <c r="CA13" s="695"/>
      <c r="CB13" s="730"/>
      <c r="CD13" s="653" t="s">
        <v>243</v>
      </c>
      <c r="CE13" s="654"/>
      <c r="CF13" s="654"/>
      <c r="CG13" s="654"/>
      <c r="CH13" s="654"/>
      <c r="CI13" s="654"/>
      <c r="CJ13" s="654"/>
      <c r="CK13" s="654"/>
      <c r="CL13" s="654"/>
      <c r="CM13" s="654"/>
      <c r="CN13" s="654"/>
      <c r="CO13" s="654"/>
      <c r="CP13" s="654"/>
      <c r="CQ13" s="655"/>
      <c r="CR13" s="656">
        <v>976553</v>
      </c>
      <c r="CS13" s="657"/>
      <c r="CT13" s="657"/>
      <c r="CU13" s="657"/>
      <c r="CV13" s="657"/>
      <c r="CW13" s="657"/>
      <c r="CX13" s="657"/>
      <c r="CY13" s="658"/>
      <c r="CZ13" s="694">
        <v>7</v>
      </c>
      <c r="DA13" s="694"/>
      <c r="DB13" s="694"/>
      <c r="DC13" s="694"/>
      <c r="DD13" s="662">
        <v>202433</v>
      </c>
      <c r="DE13" s="657"/>
      <c r="DF13" s="657"/>
      <c r="DG13" s="657"/>
      <c r="DH13" s="657"/>
      <c r="DI13" s="657"/>
      <c r="DJ13" s="657"/>
      <c r="DK13" s="657"/>
      <c r="DL13" s="657"/>
      <c r="DM13" s="657"/>
      <c r="DN13" s="657"/>
      <c r="DO13" s="657"/>
      <c r="DP13" s="658"/>
      <c r="DQ13" s="662">
        <v>686180</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121</v>
      </c>
      <c r="S14" s="657"/>
      <c r="T14" s="657"/>
      <c r="U14" s="657"/>
      <c r="V14" s="657"/>
      <c r="W14" s="657"/>
      <c r="X14" s="657"/>
      <c r="Y14" s="658"/>
      <c r="Z14" s="694" t="s">
        <v>121</v>
      </c>
      <c r="AA14" s="694"/>
      <c r="AB14" s="694"/>
      <c r="AC14" s="694"/>
      <c r="AD14" s="695" t="s">
        <v>121</v>
      </c>
      <c r="AE14" s="695"/>
      <c r="AF14" s="695"/>
      <c r="AG14" s="695"/>
      <c r="AH14" s="695"/>
      <c r="AI14" s="695"/>
      <c r="AJ14" s="695"/>
      <c r="AK14" s="695"/>
      <c r="AL14" s="659" t="s">
        <v>121</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25214</v>
      </c>
      <c r="BH14" s="657"/>
      <c r="BI14" s="657"/>
      <c r="BJ14" s="657"/>
      <c r="BK14" s="657"/>
      <c r="BL14" s="657"/>
      <c r="BM14" s="657"/>
      <c r="BN14" s="658"/>
      <c r="BO14" s="694">
        <v>1.1000000000000001</v>
      </c>
      <c r="BP14" s="694"/>
      <c r="BQ14" s="694"/>
      <c r="BR14" s="694"/>
      <c r="BS14" s="695" t="s">
        <v>121</v>
      </c>
      <c r="BT14" s="695"/>
      <c r="BU14" s="695"/>
      <c r="BV14" s="695"/>
      <c r="BW14" s="695"/>
      <c r="BX14" s="695"/>
      <c r="BY14" s="695"/>
      <c r="BZ14" s="695"/>
      <c r="CA14" s="695"/>
      <c r="CB14" s="730"/>
      <c r="CD14" s="653" t="s">
        <v>246</v>
      </c>
      <c r="CE14" s="654"/>
      <c r="CF14" s="654"/>
      <c r="CG14" s="654"/>
      <c r="CH14" s="654"/>
      <c r="CI14" s="654"/>
      <c r="CJ14" s="654"/>
      <c r="CK14" s="654"/>
      <c r="CL14" s="654"/>
      <c r="CM14" s="654"/>
      <c r="CN14" s="654"/>
      <c r="CO14" s="654"/>
      <c r="CP14" s="654"/>
      <c r="CQ14" s="655"/>
      <c r="CR14" s="656">
        <v>743379</v>
      </c>
      <c r="CS14" s="657"/>
      <c r="CT14" s="657"/>
      <c r="CU14" s="657"/>
      <c r="CV14" s="657"/>
      <c r="CW14" s="657"/>
      <c r="CX14" s="657"/>
      <c r="CY14" s="658"/>
      <c r="CZ14" s="694">
        <v>5.4</v>
      </c>
      <c r="DA14" s="694"/>
      <c r="DB14" s="694"/>
      <c r="DC14" s="694"/>
      <c r="DD14" s="662">
        <v>52610</v>
      </c>
      <c r="DE14" s="657"/>
      <c r="DF14" s="657"/>
      <c r="DG14" s="657"/>
      <c r="DH14" s="657"/>
      <c r="DI14" s="657"/>
      <c r="DJ14" s="657"/>
      <c r="DK14" s="657"/>
      <c r="DL14" s="657"/>
      <c r="DM14" s="657"/>
      <c r="DN14" s="657"/>
      <c r="DO14" s="657"/>
      <c r="DP14" s="658"/>
      <c r="DQ14" s="662">
        <v>142495</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6188</v>
      </c>
      <c r="S15" s="657"/>
      <c r="T15" s="657"/>
      <c r="U15" s="657"/>
      <c r="V15" s="657"/>
      <c r="W15" s="657"/>
      <c r="X15" s="657"/>
      <c r="Y15" s="658"/>
      <c r="Z15" s="694">
        <v>0</v>
      </c>
      <c r="AA15" s="694"/>
      <c r="AB15" s="694"/>
      <c r="AC15" s="694"/>
      <c r="AD15" s="695">
        <v>6188</v>
      </c>
      <c r="AE15" s="695"/>
      <c r="AF15" s="695"/>
      <c r="AG15" s="695"/>
      <c r="AH15" s="695"/>
      <c r="AI15" s="695"/>
      <c r="AJ15" s="695"/>
      <c r="AK15" s="695"/>
      <c r="AL15" s="659">
        <v>0.1</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76677</v>
      </c>
      <c r="BH15" s="657"/>
      <c r="BI15" s="657"/>
      <c r="BJ15" s="657"/>
      <c r="BK15" s="657"/>
      <c r="BL15" s="657"/>
      <c r="BM15" s="657"/>
      <c r="BN15" s="658"/>
      <c r="BO15" s="694">
        <v>3.4</v>
      </c>
      <c r="BP15" s="694"/>
      <c r="BQ15" s="694"/>
      <c r="BR15" s="694"/>
      <c r="BS15" s="695" t="s">
        <v>121</v>
      </c>
      <c r="BT15" s="695"/>
      <c r="BU15" s="695"/>
      <c r="BV15" s="695"/>
      <c r="BW15" s="695"/>
      <c r="BX15" s="695"/>
      <c r="BY15" s="695"/>
      <c r="BZ15" s="695"/>
      <c r="CA15" s="695"/>
      <c r="CB15" s="730"/>
      <c r="CD15" s="653" t="s">
        <v>249</v>
      </c>
      <c r="CE15" s="654"/>
      <c r="CF15" s="654"/>
      <c r="CG15" s="654"/>
      <c r="CH15" s="654"/>
      <c r="CI15" s="654"/>
      <c r="CJ15" s="654"/>
      <c r="CK15" s="654"/>
      <c r="CL15" s="654"/>
      <c r="CM15" s="654"/>
      <c r="CN15" s="654"/>
      <c r="CO15" s="654"/>
      <c r="CP15" s="654"/>
      <c r="CQ15" s="655"/>
      <c r="CR15" s="656">
        <v>934115</v>
      </c>
      <c r="CS15" s="657"/>
      <c r="CT15" s="657"/>
      <c r="CU15" s="657"/>
      <c r="CV15" s="657"/>
      <c r="CW15" s="657"/>
      <c r="CX15" s="657"/>
      <c r="CY15" s="658"/>
      <c r="CZ15" s="694">
        <v>6.7</v>
      </c>
      <c r="DA15" s="694"/>
      <c r="DB15" s="694"/>
      <c r="DC15" s="694"/>
      <c r="DD15" s="662">
        <v>67155</v>
      </c>
      <c r="DE15" s="657"/>
      <c r="DF15" s="657"/>
      <c r="DG15" s="657"/>
      <c r="DH15" s="657"/>
      <c r="DI15" s="657"/>
      <c r="DJ15" s="657"/>
      <c r="DK15" s="657"/>
      <c r="DL15" s="657"/>
      <c r="DM15" s="657"/>
      <c r="DN15" s="657"/>
      <c r="DO15" s="657"/>
      <c r="DP15" s="658"/>
      <c r="DQ15" s="662">
        <v>507974</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33610</v>
      </c>
      <c r="S16" s="657"/>
      <c r="T16" s="657"/>
      <c r="U16" s="657"/>
      <c r="V16" s="657"/>
      <c r="W16" s="657"/>
      <c r="X16" s="657"/>
      <c r="Y16" s="658"/>
      <c r="Z16" s="694">
        <v>0.2</v>
      </c>
      <c r="AA16" s="694"/>
      <c r="AB16" s="694"/>
      <c r="AC16" s="694"/>
      <c r="AD16" s="695">
        <v>33610</v>
      </c>
      <c r="AE16" s="695"/>
      <c r="AF16" s="695"/>
      <c r="AG16" s="695"/>
      <c r="AH16" s="695"/>
      <c r="AI16" s="695"/>
      <c r="AJ16" s="695"/>
      <c r="AK16" s="695"/>
      <c r="AL16" s="659">
        <v>0.8</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121</v>
      </c>
      <c r="BH16" s="657"/>
      <c r="BI16" s="657"/>
      <c r="BJ16" s="657"/>
      <c r="BK16" s="657"/>
      <c r="BL16" s="657"/>
      <c r="BM16" s="657"/>
      <c r="BN16" s="658"/>
      <c r="BO16" s="694" t="s">
        <v>121</v>
      </c>
      <c r="BP16" s="694"/>
      <c r="BQ16" s="694"/>
      <c r="BR16" s="694"/>
      <c r="BS16" s="695" t="s">
        <v>121</v>
      </c>
      <c r="BT16" s="695"/>
      <c r="BU16" s="695"/>
      <c r="BV16" s="695"/>
      <c r="BW16" s="695"/>
      <c r="BX16" s="695"/>
      <c r="BY16" s="695"/>
      <c r="BZ16" s="695"/>
      <c r="CA16" s="695"/>
      <c r="CB16" s="730"/>
      <c r="CD16" s="653" t="s">
        <v>252</v>
      </c>
      <c r="CE16" s="654"/>
      <c r="CF16" s="654"/>
      <c r="CG16" s="654"/>
      <c r="CH16" s="654"/>
      <c r="CI16" s="654"/>
      <c r="CJ16" s="654"/>
      <c r="CK16" s="654"/>
      <c r="CL16" s="654"/>
      <c r="CM16" s="654"/>
      <c r="CN16" s="654"/>
      <c r="CO16" s="654"/>
      <c r="CP16" s="654"/>
      <c r="CQ16" s="655"/>
      <c r="CR16" s="656">
        <v>189060</v>
      </c>
      <c r="CS16" s="657"/>
      <c r="CT16" s="657"/>
      <c r="CU16" s="657"/>
      <c r="CV16" s="657"/>
      <c r="CW16" s="657"/>
      <c r="CX16" s="657"/>
      <c r="CY16" s="658"/>
      <c r="CZ16" s="694">
        <v>1.4</v>
      </c>
      <c r="DA16" s="694"/>
      <c r="DB16" s="694"/>
      <c r="DC16" s="694"/>
      <c r="DD16" s="662" t="s">
        <v>121</v>
      </c>
      <c r="DE16" s="657"/>
      <c r="DF16" s="657"/>
      <c r="DG16" s="657"/>
      <c r="DH16" s="657"/>
      <c r="DI16" s="657"/>
      <c r="DJ16" s="657"/>
      <c r="DK16" s="657"/>
      <c r="DL16" s="657"/>
      <c r="DM16" s="657"/>
      <c r="DN16" s="657"/>
      <c r="DO16" s="657"/>
      <c r="DP16" s="658"/>
      <c r="DQ16" s="662">
        <v>167326</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51474</v>
      </c>
      <c r="S17" s="657"/>
      <c r="T17" s="657"/>
      <c r="U17" s="657"/>
      <c r="V17" s="657"/>
      <c r="W17" s="657"/>
      <c r="X17" s="657"/>
      <c r="Y17" s="658"/>
      <c r="Z17" s="694">
        <v>0.3</v>
      </c>
      <c r="AA17" s="694"/>
      <c r="AB17" s="694"/>
      <c r="AC17" s="694"/>
      <c r="AD17" s="695">
        <v>51474</v>
      </c>
      <c r="AE17" s="695"/>
      <c r="AF17" s="695"/>
      <c r="AG17" s="695"/>
      <c r="AH17" s="695"/>
      <c r="AI17" s="695"/>
      <c r="AJ17" s="695"/>
      <c r="AK17" s="695"/>
      <c r="AL17" s="659">
        <v>1.2</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121</v>
      </c>
      <c r="BH17" s="657"/>
      <c r="BI17" s="657"/>
      <c r="BJ17" s="657"/>
      <c r="BK17" s="657"/>
      <c r="BL17" s="657"/>
      <c r="BM17" s="657"/>
      <c r="BN17" s="658"/>
      <c r="BO17" s="694" t="s">
        <v>121</v>
      </c>
      <c r="BP17" s="694"/>
      <c r="BQ17" s="694"/>
      <c r="BR17" s="694"/>
      <c r="BS17" s="695" t="s">
        <v>121</v>
      </c>
      <c r="BT17" s="695"/>
      <c r="BU17" s="695"/>
      <c r="BV17" s="695"/>
      <c r="BW17" s="695"/>
      <c r="BX17" s="695"/>
      <c r="BY17" s="695"/>
      <c r="BZ17" s="695"/>
      <c r="CA17" s="695"/>
      <c r="CB17" s="730"/>
      <c r="CD17" s="653" t="s">
        <v>255</v>
      </c>
      <c r="CE17" s="654"/>
      <c r="CF17" s="654"/>
      <c r="CG17" s="654"/>
      <c r="CH17" s="654"/>
      <c r="CI17" s="654"/>
      <c r="CJ17" s="654"/>
      <c r="CK17" s="654"/>
      <c r="CL17" s="654"/>
      <c r="CM17" s="654"/>
      <c r="CN17" s="654"/>
      <c r="CO17" s="654"/>
      <c r="CP17" s="654"/>
      <c r="CQ17" s="655"/>
      <c r="CR17" s="656">
        <v>45323</v>
      </c>
      <c r="CS17" s="657"/>
      <c r="CT17" s="657"/>
      <c r="CU17" s="657"/>
      <c r="CV17" s="657"/>
      <c r="CW17" s="657"/>
      <c r="CX17" s="657"/>
      <c r="CY17" s="658"/>
      <c r="CZ17" s="694">
        <v>0.3</v>
      </c>
      <c r="DA17" s="694"/>
      <c r="DB17" s="694"/>
      <c r="DC17" s="694"/>
      <c r="DD17" s="662" t="s">
        <v>121</v>
      </c>
      <c r="DE17" s="657"/>
      <c r="DF17" s="657"/>
      <c r="DG17" s="657"/>
      <c r="DH17" s="657"/>
      <c r="DI17" s="657"/>
      <c r="DJ17" s="657"/>
      <c r="DK17" s="657"/>
      <c r="DL17" s="657"/>
      <c r="DM17" s="657"/>
      <c r="DN17" s="657"/>
      <c r="DO17" s="657"/>
      <c r="DP17" s="658"/>
      <c r="DQ17" s="662">
        <v>45323</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4698</v>
      </c>
      <c r="S18" s="657"/>
      <c r="T18" s="657"/>
      <c r="U18" s="657"/>
      <c r="V18" s="657"/>
      <c r="W18" s="657"/>
      <c r="X18" s="657"/>
      <c r="Y18" s="658"/>
      <c r="Z18" s="694">
        <v>0</v>
      </c>
      <c r="AA18" s="694"/>
      <c r="AB18" s="694"/>
      <c r="AC18" s="694"/>
      <c r="AD18" s="695">
        <v>4698</v>
      </c>
      <c r="AE18" s="695"/>
      <c r="AF18" s="695"/>
      <c r="AG18" s="695"/>
      <c r="AH18" s="695"/>
      <c r="AI18" s="695"/>
      <c r="AJ18" s="695"/>
      <c r="AK18" s="695"/>
      <c r="AL18" s="659">
        <v>0.1</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121</v>
      </c>
      <c r="BH18" s="657"/>
      <c r="BI18" s="657"/>
      <c r="BJ18" s="657"/>
      <c r="BK18" s="657"/>
      <c r="BL18" s="657"/>
      <c r="BM18" s="657"/>
      <c r="BN18" s="658"/>
      <c r="BO18" s="694" t="s">
        <v>121</v>
      </c>
      <c r="BP18" s="694"/>
      <c r="BQ18" s="694"/>
      <c r="BR18" s="694"/>
      <c r="BS18" s="695" t="s">
        <v>121</v>
      </c>
      <c r="BT18" s="695"/>
      <c r="BU18" s="695"/>
      <c r="BV18" s="695"/>
      <c r="BW18" s="695"/>
      <c r="BX18" s="695"/>
      <c r="BY18" s="695"/>
      <c r="BZ18" s="695"/>
      <c r="CA18" s="695"/>
      <c r="CB18" s="730"/>
      <c r="CD18" s="653" t="s">
        <v>258</v>
      </c>
      <c r="CE18" s="654"/>
      <c r="CF18" s="654"/>
      <c r="CG18" s="654"/>
      <c r="CH18" s="654"/>
      <c r="CI18" s="654"/>
      <c r="CJ18" s="654"/>
      <c r="CK18" s="654"/>
      <c r="CL18" s="654"/>
      <c r="CM18" s="654"/>
      <c r="CN18" s="654"/>
      <c r="CO18" s="654"/>
      <c r="CP18" s="654"/>
      <c r="CQ18" s="655"/>
      <c r="CR18" s="656" t="s">
        <v>121</v>
      </c>
      <c r="CS18" s="657"/>
      <c r="CT18" s="657"/>
      <c r="CU18" s="657"/>
      <c r="CV18" s="657"/>
      <c r="CW18" s="657"/>
      <c r="CX18" s="657"/>
      <c r="CY18" s="658"/>
      <c r="CZ18" s="694" t="s">
        <v>121</v>
      </c>
      <c r="DA18" s="694"/>
      <c r="DB18" s="694"/>
      <c r="DC18" s="694"/>
      <c r="DD18" s="662" t="s">
        <v>121</v>
      </c>
      <c r="DE18" s="657"/>
      <c r="DF18" s="657"/>
      <c r="DG18" s="657"/>
      <c r="DH18" s="657"/>
      <c r="DI18" s="657"/>
      <c r="DJ18" s="657"/>
      <c r="DK18" s="657"/>
      <c r="DL18" s="657"/>
      <c r="DM18" s="657"/>
      <c r="DN18" s="657"/>
      <c r="DO18" s="657"/>
      <c r="DP18" s="658"/>
      <c r="DQ18" s="662" t="s">
        <v>121</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46776</v>
      </c>
      <c r="S19" s="657"/>
      <c r="T19" s="657"/>
      <c r="U19" s="657"/>
      <c r="V19" s="657"/>
      <c r="W19" s="657"/>
      <c r="X19" s="657"/>
      <c r="Y19" s="658"/>
      <c r="Z19" s="694">
        <v>0.3</v>
      </c>
      <c r="AA19" s="694"/>
      <c r="AB19" s="694"/>
      <c r="AC19" s="694"/>
      <c r="AD19" s="695">
        <v>46776</v>
      </c>
      <c r="AE19" s="695"/>
      <c r="AF19" s="695"/>
      <c r="AG19" s="695"/>
      <c r="AH19" s="695"/>
      <c r="AI19" s="695"/>
      <c r="AJ19" s="695"/>
      <c r="AK19" s="695"/>
      <c r="AL19" s="659">
        <v>1.1000000000000001</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t="s">
        <v>121</v>
      </c>
      <c r="BH19" s="657"/>
      <c r="BI19" s="657"/>
      <c r="BJ19" s="657"/>
      <c r="BK19" s="657"/>
      <c r="BL19" s="657"/>
      <c r="BM19" s="657"/>
      <c r="BN19" s="658"/>
      <c r="BO19" s="694" t="s">
        <v>121</v>
      </c>
      <c r="BP19" s="694"/>
      <c r="BQ19" s="694"/>
      <c r="BR19" s="694"/>
      <c r="BS19" s="695" t="s">
        <v>121</v>
      </c>
      <c r="BT19" s="695"/>
      <c r="BU19" s="695"/>
      <c r="BV19" s="695"/>
      <c r="BW19" s="695"/>
      <c r="BX19" s="695"/>
      <c r="BY19" s="695"/>
      <c r="BZ19" s="695"/>
      <c r="CA19" s="695"/>
      <c r="CB19" s="730"/>
      <c r="CD19" s="653" t="s">
        <v>261</v>
      </c>
      <c r="CE19" s="654"/>
      <c r="CF19" s="654"/>
      <c r="CG19" s="654"/>
      <c r="CH19" s="654"/>
      <c r="CI19" s="654"/>
      <c r="CJ19" s="654"/>
      <c r="CK19" s="654"/>
      <c r="CL19" s="654"/>
      <c r="CM19" s="654"/>
      <c r="CN19" s="654"/>
      <c r="CO19" s="654"/>
      <c r="CP19" s="654"/>
      <c r="CQ19" s="655"/>
      <c r="CR19" s="656" t="s">
        <v>121</v>
      </c>
      <c r="CS19" s="657"/>
      <c r="CT19" s="657"/>
      <c r="CU19" s="657"/>
      <c r="CV19" s="657"/>
      <c r="CW19" s="657"/>
      <c r="CX19" s="657"/>
      <c r="CY19" s="658"/>
      <c r="CZ19" s="694" t="s">
        <v>121</v>
      </c>
      <c r="DA19" s="694"/>
      <c r="DB19" s="694"/>
      <c r="DC19" s="694"/>
      <c r="DD19" s="662" t="s">
        <v>121</v>
      </c>
      <c r="DE19" s="657"/>
      <c r="DF19" s="657"/>
      <c r="DG19" s="657"/>
      <c r="DH19" s="657"/>
      <c r="DI19" s="657"/>
      <c r="DJ19" s="657"/>
      <c r="DK19" s="657"/>
      <c r="DL19" s="657"/>
      <c r="DM19" s="657"/>
      <c r="DN19" s="657"/>
      <c r="DO19" s="657"/>
      <c r="DP19" s="658"/>
      <c r="DQ19" s="662" t="s">
        <v>121</v>
      </c>
      <c r="DR19" s="657"/>
      <c r="DS19" s="657"/>
      <c r="DT19" s="657"/>
      <c r="DU19" s="657"/>
      <c r="DV19" s="657"/>
      <c r="DW19" s="657"/>
      <c r="DX19" s="657"/>
      <c r="DY19" s="657"/>
      <c r="DZ19" s="657"/>
      <c r="EA19" s="657"/>
      <c r="EB19" s="657"/>
      <c r="EC19" s="693"/>
    </row>
    <row r="20" spans="2:133" ht="11.25" customHeight="1" x14ac:dyDescent="0.2">
      <c r="B20" s="731" t="s">
        <v>262</v>
      </c>
      <c r="C20" s="732"/>
      <c r="D20" s="732"/>
      <c r="E20" s="732"/>
      <c r="F20" s="732"/>
      <c r="G20" s="732"/>
      <c r="H20" s="732"/>
      <c r="I20" s="732"/>
      <c r="J20" s="732"/>
      <c r="K20" s="732"/>
      <c r="L20" s="732"/>
      <c r="M20" s="732"/>
      <c r="N20" s="732"/>
      <c r="O20" s="732"/>
      <c r="P20" s="732"/>
      <c r="Q20" s="733"/>
      <c r="R20" s="656" t="s">
        <v>121</v>
      </c>
      <c r="S20" s="657"/>
      <c r="T20" s="657"/>
      <c r="U20" s="657"/>
      <c r="V20" s="657"/>
      <c r="W20" s="657"/>
      <c r="X20" s="657"/>
      <c r="Y20" s="658"/>
      <c r="Z20" s="694" t="s">
        <v>121</v>
      </c>
      <c r="AA20" s="694"/>
      <c r="AB20" s="694"/>
      <c r="AC20" s="694"/>
      <c r="AD20" s="695" t="s">
        <v>121</v>
      </c>
      <c r="AE20" s="695"/>
      <c r="AF20" s="695"/>
      <c r="AG20" s="695"/>
      <c r="AH20" s="695"/>
      <c r="AI20" s="695"/>
      <c r="AJ20" s="695"/>
      <c r="AK20" s="695"/>
      <c r="AL20" s="659" t="s">
        <v>121</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t="s">
        <v>121</v>
      </c>
      <c r="BH20" s="657"/>
      <c r="BI20" s="657"/>
      <c r="BJ20" s="657"/>
      <c r="BK20" s="657"/>
      <c r="BL20" s="657"/>
      <c r="BM20" s="657"/>
      <c r="BN20" s="658"/>
      <c r="BO20" s="694" t="s">
        <v>121</v>
      </c>
      <c r="BP20" s="694"/>
      <c r="BQ20" s="694"/>
      <c r="BR20" s="694"/>
      <c r="BS20" s="695" t="s">
        <v>121</v>
      </c>
      <c r="BT20" s="695"/>
      <c r="BU20" s="695"/>
      <c r="BV20" s="695"/>
      <c r="BW20" s="695"/>
      <c r="BX20" s="695"/>
      <c r="BY20" s="695"/>
      <c r="BZ20" s="695"/>
      <c r="CA20" s="695"/>
      <c r="CB20" s="730"/>
      <c r="CD20" s="653" t="s">
        <v>264</v>
      </c>
      <c r="CE20" s="654"/>
      <c r="CF20" s="654"/>
      <c r="CG20" s="654"/>
      <c r="CH20" s="654"/>
      <c r="CI20" s="654"/>
      <c r="CJ20" s="654"/>
      <c r="CK20" s="654"/>
      <c r="CL20" s="654"/>
      <c r="CM20" s="654"/>
      <c r="CN20" s="654"/>
      <c r="CO20" s="654"/>
      <c r="CP20" s="654"/>
      <c r="CQ20" s="655"/>
      <c r="CR20" s="656">
        <v>13885595</v>
      </c>
      <c r="CS20" s="657"/>
      <c r="CT20" s="657"/>
      <c r="CU20" s="657"/>
      <c r="CV20" s="657"/>
      <c r="CW20" s="657"/>
      <c r="CX20" s="657"/>
      <c r="CY20" s="658"/>
      <c r="CZ20" s="694">
        <v>100</v>
      </c>
      <c r="DA20" s="694"/>
      <c r="DB20" s="694"/>
      <c r="DC20" s="694"/>
      <c r="DD20" s="662">
        <v>2172136</v>
      </c>
      <c r="DE20" s="657"/>
      <c r="DF20" s="657"/>
      <c r="DG20" s="657"/>
      <c r="DH20" s="657"/>
      <c r="DI20" s="657"/>
      <c r="DJ20" s="657"/>
      <c r="DK20" s="657"/>
      <c r="DL20" s="657"/>
      <c r="DM20" s="657"/>
      <c r="DN20" s="657"/>
      <c r="DO20" s="657"/>
      <c r="DP20" s="658"/>
      <c r="DQ20" s="662">
        <v>7532723</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2551945</v>
      </c>
      <c r="S21" s="657"/>
      <c r="T21" s="657"/>
      <c r="U21" s="657"/>
      <c r="V21" s="657"/>
      <c r="W21" s="657"/>
      <c r="X21" s="657"/>
      <c r="Y21" s="658"/>
      <c r="Z21" s="694">
        <v>16.899999999999999</v>
      </c>
      <c r="AA21" s="694"/>
      <c r="AB21" s="694"/>
      <c r="AC21" s="694"/>
      <c r="AD21" s="695">
        <v>1447685</v>
      </c>
      <c r="AE21" s="695"/>
      <c r="AF21" s="695"/>
      <c r="AG21" s="695"/>
      <c r="AH21" s="695"/>
      <c r="AI21" s="695"/>
      <c r="AJ21" s="695"/>
      <c r="AK21" s="695"/>
      <c r="AL21" s="659">
        <v>34.200000000000003</v>
      </c>
      <c r="AM21" s="660"/>
      <c r="AN21" s="660"/>
      <c r="AO21" s="696"/>
      <c r="AP21" s="653" t="s">
        <v>266</v>
      </c>
      <c r="AQ21" s="734"/>
      <c r="AR21" s="734"/>
      <c r="AS21" s="734"/>
      <c r="AT21" s="734"/>
      <c r="AU21" s="734"/>
      <c r="AV21" s="734"/>
      <c r="AW21" s="734"/>
      <c r="AX21" s="734"/>
      <c r="AY21" s="734"/>
      <c r="AZ21" s="734"/>
      <c r="BA21" s="734"/>
      <c r="BB21" s="734"/>
      <c r="BC21" s="734"/>
      <c r="BD21" s="734"/>
      <c r="BE21" s="734"/>
      <c r="BF21" s="735"/>
      <c r="BG21" s="656" t="s">
        <v>121</v>
      </c>
      <c r="BH21" s="657"/>
      <c r="BI21" s="657"/>
      <c r="BJ21" s="657"/>
      <c r="BK21" s="657"/>
      <c r="BL21" s="657"/>
      <c r="BM21" s="657"/>
      <c r="BN21" s="658"/>
      <c r="BO21" s="694" t="s">
        <v>121</v>
      </c>
      <c r="BP21" s="694"/>
      <c r="BQ21" s="694"/>
      <c r="BR21" s="694"/>
      <c r="BS21" s="695" t="s">
        <v>121</v>
      </c>
      <c r="BT21" s="695"/>
      <c r="BU21" s="695"/>
      <c r="BV21" s="695"/>
      <c r="BW21" s="695"/>
      <c r="BX21" s="695"/>
      <c r="BY21" s="695"/>
      <c r="BZ21" s="695"/>
      <c r="CA21" s="695"/>
      <c r="CB21" s="730"/>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1447685</v>
      </c>
      <c r="S22" s="657"/>
      <c r="T22" s="657"/>
      <c r="U22" s="657"/>
      <c r="V22" s="657"/>
      <c r="W22" s="657"/>
      <c r="X22" s="657"/>
      <c r="Y22" s="658"/>
      <c r="Z22" s="694">
        <v>9.6</v>
      </c>
      <c r="AA22" s="694"/>
      <c r="AB22" s="694"/>
      <c r="AC22" s="694"/>
      <c r="AD22" s="695">
        <v>1447685</v>
      </c>
      <c r="AE22" s="695"/>
      <c r="AF22" s="695"/>
      <c r="AG22" s="695"/>
      <c r="AH22" s="695"/>
      <c r="AI22" s="695"/>
      <c r="AJ22" s="695"/>
      <c r="AK22" s="695"/>
      <c r="AL22" s="659">
        <v>34.200000000000003</v>
      </c>
      <c r="AM22" s="660"/>
      <c r="AN22" s="660"/>
      <c r="AO22" s="696"/>
      <c r="AP22" s="653" t="s">
        <v>268</v>
      </c>
      <c r="AQ22" s="734"/>
      <c r="AR22" s="734"/>
      <c r="AS22" s="734"/>
      <c r="AT22" s="734"/>
      <c r="AU22" s="734"/>
      <c r="AV22" s="734"/>
      <c r="AW22" s="734"/>
      <c r="AX22" s="734"/>
      <c r="AY22" s="734"/>
      <c r="AZ22" s="734"/>
      <c r="BA22" s="734"/>
      <c r="BB22" s="734"/>
      <c r="BC22" s="734"/>
      <c r="BD22" s="734"/>
      <c r="BE22" s="734"/>
      <c r="BF22" s="735"/>
      <c r="BG22" s="656" t="s">
        <v>121</v>
      </c>
      <c r="BH22" s="657"/>
      <c r="BI22" s="657"/>
      <c r="BJ22" s="657"/>
      <c r="BK22" s="657"/>
      <c r="BL22" s="657"/>
      <c r="BM22" s="657"/>
      <c r="BN22" s="658"/>
      <c r="BO22" s="694" t="s">
        <v>121</v>
      </c>
      <c r="BP22" s="694"/>
      <c r="BQ22" s="694"/>
      <c r="BR22" s="694"/>
      <c r="BS22" s="695" t="s">
        <v>121</v>
      </c>
      <c r="BT22" s="695"/>
      <c r="BU22" s="695"/>
      <c r="BV22" s="695"/>
      <c r="BW22" s="695"/>
      <c r="BX22" s="695"/>
      <c r="BY22" s="695"/>
      <c r="BZ22" s="695"/>
      <c r="CA22" s="695"/>
      <c r="CB22" s="730"/>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82707</v>
      </c>
      <c r="S23" s="657"/>
      <c r="T23" s="657"/>
      <c r="U23" s="657"/>
      <c r="V23" s="657"/>
      <c r="W23" s="657"/>
      <c r="X23" s="657"/>
      <c r="Y23" s="658"/>
      <c r="Z23" s="694">
        <v>0.5</v>
      </c>
      <c r="AA23" s="694"/>
      <c r="AB23" s="694"/>
      <c r="AC23" s="694"/>
      <c r="AD23" s="695" t="s">
        <v>121</v>
      </c>
      <c r="AE23" s="695"/>
      <c r="AF23" s="695"/>
      <c r="AG23" s="695"/>
      <c r="AH23" s="695"/>
      <c r="AI23" s="695"/>
      <c r="AJ23" s="695"/>
      <c r="AK23" s="695"/>
      <c r="AL23" s="659" t="s">
        <v>121</v>
      </c>
      <c r="AM23" s="660"/>
      <c r="AN23" s="660"/>
      <c r="AO23" s="696"/>
      <c r="AP23" s="653" t="s">
        <v>271</v>
      </c>
      <c r="AQ23" s="734"/>
      <c r="AR23" s="734"/>
      <c r="AS23" s="734"/>
      <c r="AT23" s="734"/>
      <c r="AU23" s="734"/>
      <c r="AV23" s="734"/>
      <c r="AW23" s="734"/>
      <c r="AX23" s="734"/>
      <c r="AY23" s="734"/>
      <c r="AZ23" s="734"/>
      <c r="BA23" s="734"/>
      <c r="BB23" s="734"/>
      <c r="BC23" s="734"/>
      <c r="BD23" s="734"/>
      <c r="BE23" s="734"/>
      <c r="BF23" s="735"/>
      <c r="BG23" s="656" t="s">
        <v>121</v>
      </c>
      <c r="BH23" s="657"/>
      <c r="BI23" s="657"/>
      <c r="BJ23" s="657"/>
      <c r="BK23" s="657"/>
      <c r="BL23" s="657"/>
      <c r="BM23" s="657"/>
      <c r="BN23" s="658"/>
      <c r="BO23" s="694" t="s">
        <v>121</v>
      </c>
      <c r="BP23" s="694"/>
      <c r="BQ23" s="694"/>
      <c r="BR23" s="694"/>
      <c r="BS23" s="695" t="s">
        <v>121</v>
      </c>
      <c r="BT23" s="695"/>
      <c r="BU23" s="695"/>
      <c r="BV23" s="695"/>
      <c r="BW23" s="695"/>
      <c r="BX23" s="695"/>
      <c r="BY23" s="695"/>
      <c r="BZ23" s="695"/>
      <c r="CA23" s="695"/>
      <c r="CB23" s="730"/>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1021553</v>
      </c>
      <c r="S24" s="657"/>
      <c r="T24" s="657"/>
      <c r="U24" s="657"/>
      <c r="V24" s="657"/>
      <c r="W24" s="657"/>
      <c r="X24" s="657"/>
      <c r="Y24" s="658"/>
      <c r="Z24" s="694">
        <v>6.8</v>
      </c>
      <c r="AA24" s="694"/>
      <c r="AB24" s="694"/>
      <c r="AC24" s="694"/>
      <c r="AD24" s="695" t="s">
        <v>121</v>
      </c>
      <c r="AE24" s="695"/>
      <c r="AF24" s="695"/>
      <c r="AG24" s="695"/>
      <c r="AH24" s="695"/>
      <c r="AI24" s="695"/>
      <c r="AJ24" s="695"/>
      <c r="AK24" s="695"/>
      <c r="AL24" s="659" t="s">
        <v>121</v>
      </c>
      <c r="AM24" s="660"/>
      <c r="AN24" s="660"/>
      <c r="AO24" s="696"/>
      <c r="AP24" s="653" t="s">
        <v>278</v>
      </c>
      <c r="AQ24" s="734"/>
      <c r="AR24" s="734"/>
      <c r="AS24" s="734"/>
      <c r="AT24" s="734"/>
      <c r="AU24" s="734"/>
      <c r="AV24" s="734"/>
      <c r="AW24" s="734"/>
      <c r="AX24" s="734"/>
      <c r="AY24" s="734"/>
      <c r="AZ24" s="734"/>
      <c r="BA24" s="734"/>
      <c r="BB24" s="734"/>
      <c r="BC24" s="734"/>
      <c r="BD24" s="734"/>
      <c r="BE24" s="734"/>
      <c r="BF24" s="735"/>
      <c r="BG24" s="656" t="s">
        <v>121</v>
      </c>
      <c r="BH24" s="657"/>
      <c r="BI24" s="657"/>
      <c r="BJ24" s="657"/>
      <c r="BK24" s="657"/>
      <c r="BL24" s="657"/>
      <c r="BM24" s="657"/>
      <c r="BN24" s="658"/>
      <c r="BO24" s="694" t="s">
        <v>121</v>
      </c>
      <c r="BP24" s="694"/>
      <c r="BQ24" s="694"/>
      <c r="BR24" s="694"/>
      <c r="BS24" s="695" t="s">
        <v>121</v>
      </c>
      <c r="BT24" s="695"/>
      <c r="BU24" s="695"/>
      <c r="BV24" s="695"/>
      <c r="BW24" s="695"/>
      <c r="BX24" s="695"/>
      <c r="BY24" s="695"/>
      <c r="BZ24" s="695"/>
      <c r="CA24" s="695"/>
      <c r="CB24" s="730"/>
      <c r="CD24" s="714" t="s">
        <v>279</v>
      </c>
      <c r="CE24" s="715"/>
      <c r="CF24" s="715"/>
      <c r="CG24" s="715"/>
      <c r="CH24" s="715"/>
      <c r="CI24" s="715"/>
      <c r="CJ24" s="715"/>
      <c r="CK24" s="715"/>
      <c r="CL24" s="715"/>
      <c r="CM24" s="715"/>
      <c r="CN24" s="715"/>
      <c r="CO24" s="715"/>
      <c r="CP24" s="715"/>
      <c r="CQ24" s="716"/>
      <c r="CR24" s="711">
        <v>2333920</v>
      </c>
      <c r="CS24" s="712"/>
      <c r="CT24" s="712"/>
      <c r="CU24" s="712"/>
      <c r="CV24" s="712"/>
      <c r="CW24" s="712"/>
      <c r="CX24" s="712"/>
      <c r="CY24" s="737"/>
      <c r="CZ24" s="738">
        <v>16.8</v>
      </c>
      <c r="DA24" s="720"/>
      <c r="DB24" s="720"/>
      <c r="DC24" s="740"/>
      <c r="DD24" s="736">
        <v>1719038</v>
      </c>
      <c r="DE24" s="712"/>
      <c r="DF24" s="712"/>
      <c r="DG24" s="712"/>
      <c r="DH24" s="712"/>
      <c r="DI24" s="712"/>
      <c r="DJ24" s="712"/>
      <c r="DK24" s="737"/>
      <c r="DL24" s="736">
        <v>1447459</v>
      </c>
      <c r="DM24" s="712"/>
      <c r="DN24" s="712"/>
      <c r="DO24" s="712"/>
      <c r="DP24" s="712"/>
      <c r="DQ24" s="712"/>
      <c r="DR24" s="712"/>
      <c r="DS24" s="712"/>
      <c r="DT24" s="712"/>
      <c r="DU24" s="712"/>
      <c r="DV24" s="737"/>
      <c r="DW24" s="738">
        <v>34.200000000000003</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5313577</v>
      </c>
      <c r="S25" s="657"/>
      <c r="T25" s="657"/>
      <c r="U25" s="657"/>
      <c r="V25" s="657"/>
      <c r="W25" s="657"/>
      <c r="X25" s="657"/>
      <c r="Y25" s="658"/>
      <c r="Z25" s="694">
        <v>35.1</v>
      </c>
      <c r="AA25" s="694"/>
      <c r="AB25" s="694"/>
      <c r="AC25" s="694"/>
      <c r="AD25" s="695">
        <v>4209317</v>
      </c>
      <c r="AE25" s="695"/>
      <c r="AF25" s="695"/>
      <c r="AG25" s="695"/>
      <c r="AH25" s="695"/>
      <c r="AI25" s="695"/>
      <c r="AJ25" s="695"/>
      <c r="AK25" s="695"/>
      <c r="AL25" s="659">
        <v>99.4</v>
      </c>
      <c r="AM25" s="660"/>
      <c r="AN25" s="660"/>
      <c r="AO25" s="696"/>
      <c r="AP25" s="653" t="s">
        <v>281</v>
      </c>
      <c r="AQ25" s="734"/>
      <c r="AR25" s="734"/>
      <c r="AS25" s="734"/>
      <c r="AT25" s="734"/>
      <c r="AU25" s="734"/>
      <c r="AV25" s="734"/>
      <c r="AW25" s="734"/>
      <c r="AX25" s="734"/>
      <c r="AY25" s="734"/>
      <c r="AZ25" s="734"/>
      <c r="BA25" s="734"/>
      <c r="BB25" s="734"/>
      <c r="BC25" s="734"/>
      <c r="BD25" s="734"/>
      <c r="BE25" s="734"/>
      <c r="BF25" s="735"/>
      <c r="BG25" s="656" t="s">
        <v>121</v>
      </c>
      <c r="BH25" s="657"/>
      <c r="BI25" s="657"/>
      <c r="BJ25" s="657"/>
      <c r="BK25" s="657"/>
      <c r="BL25" s="657"/>
      <c r="BM25" s="657"/>
      <c r="BN25" s="658"/>
      <c r="BO25" s="694" t="s">
        <v>121</v>
      </c>
      <c r="BP25" s="694"/>
      <c r="BQ25" s="694"/>
      <c r="BR25" s="694"/>
      <c r="BS25" s="695" t="s">
        <v>121</v>
      </c>
      <c r="BT25" s="695"/>
      <c r="BU25" s="695"/>
      <c r="BV25" s="695"/>
      <c r="BW25" s="695"/>
      <c r="BX25" s="695"/>
      <c r="BY25" s="695"/>
      <c r="BZ25" s="695"/>
      <c r="CA25" s="695"/>
      <c r="CB25" s="730"/>
      <c r="CD25" s="653" t="s">
        <v>282</v>
      </c>
      <c r="CE25" s="654"/>
      <c r="CF25" s="654"/>
      <c r="CG25" s="654"/>
      <c r="CH25" s="654"/>
      <c r="CI25" s="654"/>
      <c r="CJ25" s="654"/>
      <c r="CK25" s="654"/>
      <c r="CL25" s="654"/>
      <c r="CM25" s="654"/>
      <c r="CN25" s="654"/>
      <c r="CO25" s="654"/>
      <c r="CP25" s="654"/>
      <c r="CQ25" s="655"/>
      <c r="CR25" s="656">
        <v>1545563</v>
      </c>
      <c r="CS25" s="669"/>
      <c r="CT25" s="669"/>
      <c r="CU25" s="669"/>
      <c r="CV25" s="669"/>
      <c r="CW25" s="669"/>
      <c r="CX25" s="669"/>
      <c r="CY25" s="670"/>
      <c r="CZ25" s="659">
        <v>11.1</v>
      </c>
      <c r="DA25" s="671"/>
      <c r="DB25" s="671"/>
      <c r="DC25" s="672"/>
      <c r="DD25" s="662">
        <v>1359085</v>
      </c>
      <c r="DE25" s="669"/>
      <c r="DF25" s="669"/>
      <c r="DG25" s="669"/>
      <c r="DH25" s="669"/>
      <c r="DI25" s="669"/>
      <c r="DJ25" s="669"/>
      <c r="DK25" s="670"/>
      <c r="DL25" s="662">
        <v>1261222</v>
      </c>
      <c r="DM25" s="669"/>
      <c r="DN25" s="669"/>
      <c r="DO25" s="669"/>
      <c r="DP25" s="669"/>
      <c r="DQ25" s="669"/>
      <c r="DR25" s="669"/>
      <c r="DS25" s="669"/>
      <c r="DT25" s="669"/>
      <c r="DU25" s="669"/>
      <c r="DV25" s="670"/>
      <c r="DW25" s="659">
        <v>29.8</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545</v>
      </c>
      <c r="S26" s="657"/>
      <c r="T26" s="657"/>
      <c r="U26" s="657"/>
      <c r="V26" s="657"/>
      <c r="W26" s="657"/>
      <c r="X26" s="657"/>
      <c r="Y26" s="658"/>
      <c r="Z26" s="694">
        <v>0</v>
      </c>
      <c r="AA26" s="694"/>
      <c r="AB26" s="694"/>
      <c r="AC26" s="694"/>
      <c r="AD26" s="695">
        <v>545</v>
      </c>
      <c r="AE26" s="695"/>
      <c r="AF26" s="695"/>
      <c r="AG26" s="695"/>
      <c r="AH26" s="695"/>
      <c r="AI26" s="695"/>
      <c r="AJ26" s="695"/>
      <c r="AK26" s="695"/>
      <c r="AL26" s="659">
        <v>0</v>
      </c>
      <c r="AM26" s="660"/>
      <c r="AN26" s="660"/>
      <c r="AO26" s="696"/>
      <c r="AP26" s="653" t="s">
        <v>284</v>
      </c>
      <c r="AQ26" s="734"/>
      <c r="AR26" s="734"/>
      <c r="AS26" s="734"/>
      <c r="AT26" s="734"/>
      <c r="AU26" s="734"/>
      <c r="AV26" s="734"/>
      <c r="AW26" s="734"/>
      <c r="AX26" s="734"/>
      <c r="AY26" s="734"/>
      <c r="AZ26" s="734"/>
      <c r="BA26" s="734"/>
      <c r="BB26" s="734"/>
      <c r="BC26" s="734"/>
      <c r="BD26" s="734"/>
      <c r="BE26" s="734"/>
      <c r="BF26" s="735"/>
      <c r="BG26" s="656" t="s">
        <v>121</v>
      </c>
      <c r="BH26" s="657"/>
      <c r="BI26" s="657"/>
      <c r="BJ26" s="657"/>
      <c r="BK26" s="657"/>
      <c r="BL26" s="657"/>
      <c r="BM26" s="657"/>
      <c r="BN26" s="658"/>
      <c r="BO26" s="694" t="s">
        <v>121</v>
      </c>
      <c r="BP26" s="694"/>
      <c r="BQ26" s="694"/>
      <c r="BR26" s="694"/>
      <c r="BS26" s="695" t="s">
        <v>121</v>
      </c>
      <c r="BT26" s="695"/>
      <c r="BU26" s="695"/>
      <c r="BV26" s="695"/>
      <c r="BW26" s="695"/>
      <c r="BX26" s="695"/>
      <c r="BY26" s="695"/>
      <c r="BZ26" s="695"/>
      <c r="CA26" s="695"/>
      <c r="CB26" s="730"/>
      <c r="CD26" s="653" t="s">
        <v>285</v>
      </c>
      <c r="CE26" s="654"/>
      <c r="CF26" s="654"/>
      <c r="CG26" s="654"/>
      <c r="CH26" s="654"/>
      <c r="CI26" s="654"/>
      <c r="CJ26" s="654"/>
      <c r="CK26" s="654"/>
      <c r="CL26" s="654"/>
      <c r="CM26" s="654"/>
      <c r="CN26" s="654"/>
      <c r="CO26" s="654"/>
      <c r="CP26" s="654"/>
      <c r="CQ26" s="655"/>
      <c r="CR26" s="656">
        <v>1035131</v>
      </c>
      <c r="CS26" s="657"/>
      <c r="CT26" s="657"/>
      <c r="CU26" s="657"/>
      <c r="CV26" s="657"/>
      <c r="CW26" s="657"/>
      <c r="CX26" s="657"/>
      <c r="CY26" s="658"/>
      <c r="CZ26" s="659">
        <v>7.5</v>
      </c>
      <c r="DA26" s="671"/>
      <c r="DB26" s="671"/>
      <c r="DC26" s="672"/>
      <c r="DD26" s="662">
        <v>947550</v>
      </c>
      <c r="DE26" s="657"/>
      <c r="DF26" s="657"/>
      <c r="DG26" s="657"/>
      <c r="DH26" s="657"/>
      <c r="DI26" s="657"/>
      <c r="DJ26" s="657"/>
      <c r="DK26" s="658"/>
      <c r="DL26" s="662" t="s">
        <v>121</v>
      </c>
      <c r="DM26" s="657"/>
      <c r="DN26" s="657"/>
      <c r="DO26" s="657"/>
      <c r="DP26" s="657"/>
      <c r="DQ26" s="657"/>
      <c r="DR26" s="657"/>
      <c r="DS26" s="657"/>
      <c r="DT26" s="657"/>
      <c r="DU26" s="657"/>
      <c r="DV26" s="658"/>
      <c r="DW26" s="659" t="s">
        <v>121</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6221</v>
      </c>
      <c r="S27" s="657"/>
      <c r="T27" s="657"/>
      <c r="U27" s="657"/>
      <c r="V27" s="657"/>
      <c r="W27" s="657"/>
      <c r="X27" s="657"/>
      <c r="Y27" s="658"/>
      <c r="Z27" s="694">
        <v>0</v>
      </c>
      <c r="AA27" s="694"/>
      <c r="AB27" s="694"/>
      <c r="AC27" s="694"/>
      <c r="AD27" s="695" t="s">
        <v>121</v>
      </c>
      <c r="AE27" s="695"/>
      <c r="AF27" s="695"/>
      <c r="AG27" s="695"/>
      <c r="AH27" s="695"/>
      <c r="AI27" s="695"/>
      <c r="AJ27" s="695"/>
      <c r="AK27" s="695"/>
      <c r="AL27" s="659" t="s">
        <v>121</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2228415</v>
      </c>
      <c r="BH27" s="657"/>
      <c r="BI27" s="657"/>
      <c r="BJ27" s="657"/>
      <c r="BK27" s="657"/>
      <c r="BL27" s="657"/>
      <c r="BM27" s="657"/>
      <c r="BN27" s="658"/>
      <c r="BO27" s="694">
        <v>100</v>
      </c>
      <c r="BP27" s="694"/>
      <c r="BQ27" s="694"/>
      <c r="BR27" s="694"/>
      <c r="BS27" s="695" t="s">
        <v>121</v>
      </c>
      <c r="BT27" s="695"/>
      <c r="BU27" s="695"/>
      <c r="BV27" s="695"/>
      <c r="BW27" s="695"/>
      <c r="BX27" s="695"/>
      <c r="BY27" s="695"/>
      <c r="BZ27" s="695"/>
      <c r="CA27" s="695"/>
      <c r="CB27" s="730"/>
      <c r="CD27" s="653" t="s">
        <v>288</v>
      </c>
      <c r="CE27" s="654"/>
      <c r="CF27" s="654"/>
      <c r="CG27" s="654"/>
      <c r="CH27" s="654"/>
      <c r="CI27" s="654"/>
      <c r="CJ27" s="654"/>
      <c r="CK27" s="654"/>
      <c r="CL27" s="654"/>
      <c r="CM27" s="654"/>
      <c r="CN27" s="654"/>
      <c r="CO27" s="654"/>
      <c r="CP27" s="654"/>
      <c r="CQ27" s="655"/>
      <c r="CR27" s="656">
        <v>743034</v>
      </c>
      <c r="CS27" s="669"/>
      <c r="CT27" s="669"/>
      <c r="CU27" s="669"/>
      <c r="CV27" s="669"/>
      <c r="CW27" s="669"/>
      <c r="CX27" s="669"/>
      <c r="CY27" s="670"/>
      <c r="CZ27" s="659">
        <v>5.4</v>
      </c>
      <c r="DA27" s="671"/>
      <c r="DB27" s="671"/>
      <c r="DC27" s="672"/>
      <c r="DD27" s="662">
        <v>314630</v>
      </c>
      <c r="DE27" s="669"/>
      <c r="DF27" s="669"/>
      <c r="DG27" s="669"/>
      <c r="DH27" s="669"/>
      <c r="DI27" s="669"/>
      <c r="DJ27" s="669"/>
      <c r="DK27" s="670"/>
      <c r="DL27" s="662">
        <v>140914</v>
      </c>
      <c r="DM27" s="669"/>
      <c r="DN27" s="669"/>
      <c r="DO27" s="669"/>
      <c r="DP27" s="669"/>
      <c r="DQ27" s="669"/>
      <c r="DR27" s="669"/>
      <c r="DS27" s="669"/>
      <c r="DT27" s="669"/>
      <c r="DU27" s="669"/>
      <c r="DV27" s="670"/>
      <c r="DW27" s="659">
        <v>3.3</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113934</v>
      </c>
      <c r="S28" s="657"/>
      <c r="T28" s="657"/>
      <c r="U28" s="657"/>
      <c r="V28" s="657"/>
      <c r="W28" s="657"/>
      <c r="X28" s="657"/>
      <c r="Y28" s="658"/>
      <c r="Z28" s="694">
        <v>0.8</v>
      </c>
      <c r="AA28" s="694"/>
      <c r="AB28" s="694"/>
      <c r="AC28" s="694"/>
      <c r="AD28" s="695">
        <v>18888</v>
      </c>
      <c r="AE28" s="695"/>
      <c r="AF28" s="695"/>
      <c r="AG28" s="695"/>
      <c r="AH28" s="695"/>
      <c r="AI28" s="695"/>
      <c r="AJ28" s="695"/>
      <c r="AK28" s="695"/>
      <c r="AL28" s="659">
        <v>0.4</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45323</v>
      </c>
      <c r="CS28" s="657"/>
      <c r="CT28" s="657"/>
      <c r="CU28" s="657"/>
      <c r="CV28" s="657"/>
      <c r="CW28" s="657"/>
      <c r="CX28" s="657"/>
      <c r="CY28" s="658"/>
      <c r="CZ28" s="659">
        <v>0.3</v>
      </c>
      <c r="DA28" s="671"/>
      <c r="DB28" s="671"/>
      <c r="DC28" s="672"/>
      <c r="DD28" s="662">
        <v>45323</v>
      </c>
      <c r="DE28" s="657"/>
      <c r="DF28" s="657"/>
      <c r="DG28" s="657"/>
      <c r="DH28" s="657"/>
      <c r="DI28" s="657"/>
      <c r="DJ28" s="657"/>
      <c r="DK28" s="658"/>
      <c r="DL28" s="662">
        <v>45323</v>
      </c>
      <c r="DM28" s="657"/>
      <c r="DN28" s="657"/>
      <c r="DO28" s="657"/>
      <c r="DP28" s="657"/>
      <c r="DQ28" s="657"/>
      <c r="DR28" s="657"/>
      <c r="DS28" s="657"/>
      <c r="DT28" s="657"/>
      <c r="DU28" s="657"/>
      <c r="DV28" s="658"/>
      <c r="DW28" s="659">
        <v>1.1000000000000001</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7357</v>
      </c>
      <c r="S29" s="657"/>
      <c r="T29" s="657"/>
      <c r="U29" s="657"/>
      <c r="V29" s="657"/>
      <c r="W29" s="657"/>
      <c r="X29" s="657"/>
      <c r="Y29" s="658"/>
      <c r="Z29" s="694">
        <v>0</v>
      </c>
      <c r="AA29" s="694"/>
      <c r="AB29" s="694"/>
      <c r="AC29" s="694"/>
      <c r="AD29" s="695" t="s">
        <v>121</v>
      </c>
      <c r="AE29" s="695"/>
      <c r="AF29" s="695"/>
      <c r="AG29" s="695"/>
      <c r="AH29" s="695"/>
      <c r="AI29" s="695"/>
      <c r="AJ29" s="695"/>
      <c r="AK29" s="695"/>
      <c r="AL29" s="659" t="s">
        <v>121</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0"/>
      <c r="CD29" s="675" t="s">
        <v>292</v>
      </c>
      <c r="CE29" s="676"/>
      <c r="CF29" s="653" t="s">
        <v>66</v>
      </c>
      <c r="CG29" s="654"/>
      <c r="CH29" s="654"/>
      <c r="CI29" s="654"/>
      <c r="CJ29" s="654"/>
      <c r="CK29" s="654"/>
      <c r="CL29" s="654"/>
      <c r="CM29" s="654"/>
      <c r="CN29" s="654"/>
      <c r="CO29" s="654"/>
      <c r="CP29" s="654"/>
      <c r="CQ29" s="655"/>
      <c r="CR29" s="656">
        <v>45323</v>
      </c>
      <c r="CS29" s="669"/>
      <c r="CT29" s="669"/>
      <c r="CU29" s="669"/>
      <c r="CV29" s="669"/>
      <c r="CW29" s="669"/>
      <c r="CX29" s="669"/>
      <c r="CY29" s="670"/>
      <c r="CZ29" s="659">
        <v>0.3</v>
      </c>
      <c r="DA29" s="671"/>
      <c r="DB29" s="671"/>
      <c r="DC29" s="672"/>
      <c r="DD29" s="662">
        <v>45323</v>
      </c>
      <c r="DE29" s="669"/>
      <c r="DF29" s="669"/>
      <c r="DG29" s="669"/>
      <c r="DH29" s="669"/>
      <c r="DI29" s="669"/>
      <c r="DJ29" s="669"/>
      <c r="DK29" s="670"/>
      <c r="DL29" s="662">
        <v>45323</v>
      </c>
      <c r="DM29" s="669"/>
      <c r="DN29" s="669"/>
      <c r="DO29" s="669"/>
      <c r="DP29" s="669"/>
      <c r="DQ29" s="669"/>
      <c r="DR29" s="669"/>
      <c r="DS29" s="669"/>
      <c r="DT29" s="669"/>
      <c r="DU29" s="669"/>
      <c r="DV29" s="670"/>
      <c r="DW29" s="659">
        <v>1.1000000000000001</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4114836</v>
      </c>
      <c r="S30" s="657"/>
      <c r="T30" s="657"/>
      <c r="U30" s="657"/>
      <c r="V30" s="657"/>
      <c r="W30" s="657"/>
      <c r="X30" s="657"/>
      <c r="Y30" s="658"/>
      <c r="Z30" s="694">
        <v>27.2</v>
      </c>
      <c r="AA30" s="694"/>
      <c r="AB30" s="694"/>
      <c r="AC30" s="694"/>
      <c r="AD30" s="695" t="s">
        <v>121</v>
      </c>
      <c r="AE30" s="695"/>
      <c r="AF30" s="695"/>
      <c r="AG30" s="695"/>
      <c r="AH30" s="695"/>
      <c r="AI30" s="695"/>
      <c r="AJ30" s="695"/>
      <c r="AK30" s="695"/>
      <c r="AL30" s="659" t="s">
        <v>121</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8"/>
      <c r="BI30" s="728"/>
      <c r="BJ30" s="728"/>
      <c r="BK30" s="728"/>
      <c r="BL30" s="728"/>
      <c r="BM30" s="728"/>
      <c r="BN30" s="728"/>
      <c r="BO30" s="728"/>
      <c r="BP30" s="728"/>
      <c r="BQ30" s="729"/>
      <c r="BR30" s="708" t="s">
        <v>295</v>
      </c>
      <c r="BS30" s="728"/>
      <c r="BT30" s="728"/>
      <c r="BU30" s="728"/>
      <c r="BV30" s="728"/>
      <c r="BW30" s="728"/>
      <c r="BX30" s="728"/>
      <c r="BY30" s="728"/>
      <c r="BZ30" s="728"/>
      <c r="CA30" s="728"/>
      <c r="CB30" s="729"/>
      <c r="CD30" s="677"/>
      <c r="CE30" s="678"/>
      <c r="CF30" s="653" t="s">
        <v>296</v>
      </c>
      <c r="CG30" s="654"/>
      <c r="CH30" s="654"/>
      <c r="CI30" s="654"/>
      <c r="CJ30" s="654"/>
      <c r="CK30" s="654"/>
      <c r="CL30" s="654"/>
      <c r="CM30" s="654"/>
      <c r="CN30" s="654"/>
      <c r="CO30" s="654"/>
      <c r="CP30" s="654"/>
      <c r="CQ30" s="655"/>
      <c r="CR30" s="656">
        <v>38316</v>
      </c>
      <c r="CS30" s="657"/>
      <c r="CT30" s="657"/>
      <c r="CU30" s="657"/>
      <c r="CV30" s="657"/>
      <c r="CW30" s="657"/>
      <c r="CX30" s="657"/>
      <c r="CY30" s="658"/>
      <c r="CZ30" s="659">
        <v>0.3</v>
      </c>
      <c r="DA30" s="671"/>
      <c r="DB30" s="671"/>
      <c r="DC30" s="672"/>
      <c r="DD30" s="662">
        <v>38316</v>
      </c>
      <c r="DE30" s="657"/>
      <c r="DF30" s="657"/>
      <c r="DG30" s="657"/>
      <c r="DH30" s="657"/>
      <c r="DI30" s="657"/>
      <c r="DJ30" s="657"/>
      <c r="DK30" s="658"/>
      <c r="DL30" s="662">
        <v>38316</v>
      </c>
      <c r="DM30" s="657"/>
      <c r="DN30" s="657"/>
      <c r="DO30" s="657"/>
      <c r="DP30" s="657"/>
      <c r="DQ30" s="657"/>
      <c r="DR30" s="657"/>
      <c r="DS30" s="657"/>
      <c r="DT30" s="657"/>
      <c r="DU30" s="657"/>
      <c r="DV30" s="658"/>
      <c r="DW30" s="659">
        <v>0.9</v>
      </c>
      <c r="DX30" s="671"/>
      <c r="DY30" s="671"/>
      <c r="DZ30" s="671"/>
      <c r="EA30" s="671"/>
      <c r="EB30" s="671"/>
      <c r="EC30" s="683"/>
    </row>
    <row r="31" spans="2:133" ht="11.25" customHeight="1" x14ac:dyDescent="0.2">
      <c r="B31" s="731" t="s">
        <v>297</v>
      </c>
      <c r="C31" s="732"/>
      <c r="D31" s="732"/>
      <c r="E31" s="732"/>
      <c r="F31" s="732"/>
      <c r="G31" s="732"/>
      <c r="H31" s="732"/>
      <c r="I31" s="732"/>
      <c r="J31" s="732"/>
      <c r="K31" s="732"/>
      <c r="L31" s="732"/>
      <c r="M31" s="732"/>
      <c r="N31" s="732"/>
      <c r="O31" s="732"/>
      <c r="P31" s="732"/>
      <c r="Q31" s="733"/>
      <c r="R31" s="656" t="s">
        <v>121</v>
      </c>
      <c r="S31" s="657"/>
      <c r="T31" s="657"/>
      <c r="U31" s="657"/>
      <c r="V31" s="657"/>
      <c r="W31" s="657"/>
      <c r="X31" s="657"/>
      <c r="Y31" s="658"/>
      <c r="Z31" s="694" t="s">
        <v>121</v>
      </c>
      <c r="AA31" s="694"/>
      <c r="AB31" s="694"/>
      <c r="AC31" s="694"/>
      <c r="AD31" s="695" t="s">
        <v>121</v>
      </c>
      <c r="AE31" s="695"/>
      <c r="AF31" s="695"/>
      <c r="AG31" s="695"/>
      <c r="AH31" s="695"/>
      <c r="AI31" s="695"/>
      <c r="AJ31" s="695"/>
      <c r="AK31" s="695"/>
      <c r="AL31" s="659" t="s">
        <v>121</v>
      </c>
      <c r="AM31" s="660"/>
      <c r="AN31" s="660"/>
      <c r="AO31" s="696"/>
      <c r="AP31" s="722" t="s">
        <v>298</v>
      </c>
      <c r="AQ31" s="723"/>
      <c r="AR31" s="723"/>
      <c r="AS31" s="723"/>
      <c r="AT31" s="724" t="s">
        <v>299</v>
      </c>
      <c r="AU31" s="200"/>
      <c r="AV31" s="200"/>
      <c r="AW31" s="200"/>
      <c r="AX31" s="714" t="s">
        <v>177</v>
      </c>
      <c r="AY31" s="715"/>
      <c r="AZ31" s="715"/>
      <c r="BA31" s="715"/>
      <c r="BB31" s="715"/>
      <c r="BC31" s="715"/>
      <c r="BD31" s="715"/>
      <c r="BE31" s="715"/>
      <c r="BF31" s="716"/>
      <c r="BG31" s="718">
        <v>99.8</v>
      </c>
      <c r="BH31" s="719"/>
      <c r="BI31" s="719"/>
      <c r="BJ31" s="719"/>
      <c r="BK31" s="719"/>
      <c r="BL31" s="719"/>
      <c r="BM31" s="720">
        <v>99.1</v>
      </c>
      <c r="BN31" s="719"/>
      <c r="BO31" s="719"/>
      <c r="BP31" s="719"/>
      <c r="BQ31" s="721"/>
      <c r="BR31" s="718">
        <v>99.8</v>
      </c>
      <c r="BS31" s="719"/>
      <c r="BT31" s="719"/>
      <c r="BU31" s="719"/>
      <c r="BV31" s="719"/>
      <c r="BW31" s="719"/>
      <c r="BX31" s="720">
        <v>98.7</v>
      </c>
      <c r="BY31" s="719"/>
      <c r="BZ31" s="719"/>
      <c r="CA31" s="719"/>
      <c r="CB31" s="721"/>
      <c r="CD31" s="677"/>
      <c r="CE31" s="678"/>
      <c r="CF31" s="653" t="s">
        <v>300</v>
      </c>
      <c r="CG31" s="654"/>
      <c r="CH31" s="654"/>
      <c r="CI31" s="654"/>
      <c r="CJ31" s="654"/>
      <c r="CK31" s="654"/>
      <c r="CL31" s="654"/>
      <c r="CM31" s="654"/>
      <c r="CN31" s="654"/>
      <c r="CO31" s="654"/>
      <c r="CP31" s="654"/>
      <c r="CQ31" s="655"/>
      <c r="CR31" s="656">
        <v>7007</v>
      </c>
      <c r="CS31" s="669"/>
      <c r="CT31" s="669"/>
      <c r="CU31" s="669"/>
      <c r="CV31" s="669"/>
      <c r="CW31" s="669"/>
      <c r="CX31" s="669"/>
      <c r="CY31" s="670"/>
      <c r="CZ31" s="659">
        <v>0.1</v>
      </c>
      <c r="DA31" s="671"/>
      <c r="DB31" s="671"/>
      <c r="DC31" s="672"/>
      <c r="DD31" s="662">
        <v>7007</v>
      </c>
      <c r="DE31" s="669"/>
      <c r="DF31" s="669"/>
      <c r="DG31" s="669"/>
      <c r="DH31" s="669"/>
      <c r="DI31" s="669"/>
      <c r="DJ31" s="669"/>
      <c r="DK31" s="670"/>
      <c r="DL31" s="662">
        <v>7007</v>
      </c>
      <c r="DM31" s="669"/>
      <c r="DN31" s="669"/>
      <c r="DO31" s="669"/>
      <c r="DP31" s="669"/>
      <c r="DQ31" s="669"/>
      <c r="DR31" s="669"/>
      <c r="DS31" s="669"/>
      <c r="DT31" s="669"/>
      <c r="DU31" s="669"/>
      <c r="DV31" s="670"/>
      <c r="DW31" s="659">
        <v>0.2</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667593</v>
      </c>
      <c r="S32" s="657"/>
      <c r="T32" s="657"/>
      <c r="U32" s="657"/>
      <c r="V32" s="657"/>
      <c r="W32" s="657"/>
      <c r="X32" s="657"/>
      <c r="Y32" s="658"/>
      <c r="Z32" s="694">
        <v>4.4000000000000004</v>
      </c>
      <c r="AA32" s="694"/>
      <c r="AB32" s="694"/>
      <c r="AC32" s="694"/>
      <c r="AD32" s="695" t="s">
        <v>121</v>
      </c>
      <c r="AE32" s="695"/>
      <c r="AF32" s="695"/>
      <c r="AG32" s="695"/>
      <c r="AH32" s="695"/>
      <c r="AI32" s="695"/>
      <c r="AJ32" s="695"/>
      <c r="AK32" s="695"/>
      <c r="AL32" s="659" t="s">
        <v>121</v>
      </c>
      <c r="AM32" s="660"/>
      <c r="AN32" s="660"/>
      <c r="AO32" s="696"/>
      <c r="AP32" s="697"/>
      <c r="AQ32" s="698"/>
      <c r="AR32" s="698"/>
      <c r="AS32" s="698"/>
      <c r="AT32" s="725"/>
      <c r="AU32" s="196" t="s">
        <v>302</v>
      </c>
      <c r="AX32" s="653" t="s">
        <v>303</v>
      </c>
      <c r="AY32" s="654"/>
      <c r="AZ32" s="654"/>
      <c r="BA32" s="654"/>
      <c r="BB32" s="654"/>
      <c r="BC32" s="654"/>
      <c r="BD32" s="654"/>
      <c r="BE32" s="654"/>
      <c r="BF32" s="655"/>
      <c r="BG32" s="727">
        <v>99.6</v>
      </c>
      <c r="BH32" s="669"/>
      <c r="BI32" s="669"/>
      <c r="BJ32" s="669"/>
      <c r="BK32" s="669"/>
      <c r="BL32" s="669"/>
      <c r="BM32" s="660">
        <v>98.2</v>
      </c>
      <c r="BN32" s="669"/>
      <c r="BO32" s="669"/>
      <c r="BP32" s="669"/>
      <c r="BQ32" s="692"/>
      <c r="BR32" s="727">
        <v>99.7</v>
      </c>
      <c r="BS32" s="669"/>
      <c r="BT32" s="669"/>
      <c r="BU32" s="669"/>
      <c r="BV32" s="669"/>
      <c r="BW32" s="669"/>
      <c r="BX32" s="660">
        <v>97.6</v>
      </c>
      <c r="BY32" s="669"/>
      <c r="BZ32" s="669"/>
      <c r="CA32" s="669"/>
      <c r="CB32" s="692"/>
      <c r="CD32" s="679"/>
      <c r="CE32" s="680"/>
      <c r="CF32" s="653" t="s">
        <v>304</v>
      </c>
      <c r="CG32" s="654"/>
      <c r="CH32" s="654"/>
      <c r="CI32" s="654"/>
      <c r="CJ32" s="654"/>
      <c r="CK32" s="654"/>
      <c r="CL32" s="654"/>
      <c r="CM32" s="654"/>
      <c r="CN32" s="654"/>
      <c r="CO32" s="654"/>
      <c r="CP32" s="654"/>
      <c r="CQ32" s="655"/>
      <c r="CR32" s="656" t="s">
        <v>121</v>
      </c>
      <c r="CS32" s="657"/>
      <c r="CT32" s="657"/>
      <c r="CU32" s="657"/>
      <c r="CV32" s="657"/>
      <c r="CW32" s="657"/>
      <c r="CX32" s="657"/>
      <c r="CY32" s="658"/>
      <c r="CZ32" s="659" t="s">
        <v>121</v>
      </c>
      <c r="DA32" s="671"/>
      <c r="DB32" s="671"/>
      <c r="DC32" s="672"/>
      <c r="DD32" s="662" t="s">
        <v>121</v>
      </c>
      <c r="DE32" s="657"/>
      <c r="DF32" s="657"/>
      <c r="DG32" s="657"/>
      <c r="DH32" s="657"/>
      <c r="DI32" s="657"/>
      <c r="DJ32" s="657"/>
      <c r="DK32" s="658"/>
      <c r="DL32" s="662" t="s">
        <v>121</v>
      </c>
      <c r="DM32" s="657"/>
      <c r="DN32" s="657"/>
      <c r="DO32" s="657"/>
      <c r="DP32" s="657"/>
      <c r="DQ32" s="657"/>
      <c r="DR32" s="657"/>
      <c r="DS32" s="657"/>
      <c r="DT32" s="657"/>
      <c r="DU32" s="657"/>
      <c r="DV32" s="658"/>
      <c r="DW32" s="659" t="s">
        <v>121</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83765</v>
      </c>
      <c r="S33" s="657"/>
      <c r="T33" s="657"/>
      <c r="U33" s="657"/>
      <c r="V33" s="657"/>
      <c r="W33" s="657"/>
      <c r="X33" s="657"/>
      <c r="Y33" s="658"/>
      <c r="Z33" s="694">
        <v>0.6</v>
      </c>
      <c r="AA33" s="694"/>
      <c r="AB33" s="694"/>
      <c r="AC33" s="694"/>
      <c r="AD33" s="695">
        <v>2327</v>
      </c>
      <c r="AE33" s="695"/>
      <c r="AF33" s="695"/>
      <c r="AG33" s="695"/>
      <c r="AH33" s="695"/>
      <c r="AI33" s="695"/>
      <c r="AJ33" s="695"/>
      <c r="AK33" s="695"/>
      <c r="AL33" s="659">
        <v>0.1</v>
      </c>
      <c r="AM33" s="660"/>
      <c r="AN33" s="660"/>
      <c r="AO33" s="696"/>
      <c r="AP33" s="699"/>
      <c r="AQ33" s="700"/>
      <c r="AR33" s="700"/>
      <c r="AS33" s="700"/>
      <c r="AT33" s="726"/>
      <c r="AU33" s="201"/>
      <c r="AV33" s="201"/>
      <c r="AW33" s="201"/>
      <c r="AX33" s="637" t="s">
        <v>306</v>
      </c>
      <c r="AY33" s="638"/>
      <c r="AZ33" s="638"/>
      <c r="BA33" s="638"/>
      <c r="BB33" s="638"/>
      <c r="BC33" s="638"/>
      <c r="BD33" s="638"/>
      <c r="BE33" s="638"/>
      <c r="BF33" s="639"/>
      <c r="BG33" s="717">
        <v>99.9</v>
      </c>
      <c r="BH33" s="641"/>
      <c r="BI33" s="641"/>
      <c r="BJ33" s="641"/>
      <c r="BK33" s="641"/>
      <c r="BL33" s="641"/>
      <c r="BM33" s="687">
        <v>99.5</v>
      </c>
      <c r="BN33" s="641"/>
      <c r="BO33" s="641"/>
      <c r="BP33" s="641"/>
      <c r="BQ33" s="704"/>
      <c r="BR33" s="717">
        <v>99.9</v>
      </c>
      <c r="BS33" s="641"/>
      <c r="BT33" s="641"/>
      <c r="BU33" s="641"/>
      <c r="BV33" s="641"/>
      <c r="BW33" s="641"/>
      <c r="BX33" s="687">
        <v>99.3</v>
      </c>
      <c r="BY33" s="641"/>
      <c r="BZ33" s="641"/>
      <c r="CA33" s="641"/>
      <c r="CB33" s="704"/>
      <c r="CD33" s="653" t="s">
        <v>307</v>
      </c>
      <c r="CE33" s="654"/>
      <c r="CF33" s="654"/>
      <c r="CG33" s="654"/>
      <c r="CH33" s="654"/>
      <c r="CI33" s="654"/>
      <c r="CJ33" s="654"/>
      <c r="CK33" s="654"/>
      <c r="CL33" s="654"/>
      <c r="CM33" s="654"/>
      <c r="CN33" s="654"/>
      <c r="CO33" s="654"/>
      <c r="CP33" s="654"/>
      <c r="CQ33" s="655"/>
      <c r="CR33" s="656">
        <v>9190479</v>
      </c>
      <c r="CS33" s="669"/>
      <c r="CT33" s="669"/>
      <c r="CU33" s="669"/>
      <c r="CV33" s="669"/>
      <c r="CW33" s="669"/>
      <c r="CX33" s="669"/>
      <c r="CY33" s="670"/>
      <c r="CZ33" s="659">
        <v>66.2</v>
      </c>
      <c r="DA33" s="671"/>
      <c r="DB33" s="671"/>
      <c r="DC33" s="672"/>
      <c r="DD33" s="662">
        <v>4269035</v>
      </c>
      <c r="DE33" s="669"/>
      <c r="DF33" s="669"/>
      <c r="DG33" s="669"/>
      <c r="DH33" s="669"/>
      <c r="DI33" s="669"/>
      <c r="DJ33" s="669"/>
      <c r="DK33" s="670"/>
      <c r="DL33" s="662">
        <v>1934428</v>
      </c>
      <c r="DM33" s="669"/>
      <c r="DN33" s="669"/>
      <c r="DO33" s="669"/>
      <c r="DP33" s="669"/>
      <c r="DQ33" s="669"/>
      <c r="DR33" s="669"/>
      <c r="DS33" s="669"/>
      <c r="DT33" s="669"/>
      <c r="DU33" s="669"/>
      <c r="DV33" s="670"/>
      <c r="DW33" s="659">
        <v>45.7</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49353</v>
      </c>
      <c r="S34" s="657"/>
      <c r="T34" s="657"/>
      <c r="U34" s="657"/>
      <c r="V34" s="657"/>
      <c r="W34" s="657"/>
      <c r="X34" s="657"/>
      <c r="Y34" s="658"/>
      <c r="Z34" s="694">
        <v>0.3</v>
      </c>
      <c r="AA34" s="694"/>
      <c r="AB34" s="694"/>
      <c r="AC34" s="694"/>
      <c r="AD34" s="695" t="s">
        <v>121</v>
      </c>
      <c r="AE34" s="695"/>
      <c r="AF34" s="695"/>
      <c r="AG34" s="695"/>
      <c r="AH34" s="695"/>
      <c r="AI34" s="695"/>
      <c r="AJ34" s="695"/>
      <c r="AK34" s="695"/>
      <c r="AL34" s="659" t="s">
        <v>121</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2823612</v>
      </c>
      <c r="CS34" s="657"/>
      <c r="CT34" s="657"/>
      <c r="CU34" s="657"/>
      <c r="CV34" s="657"/>
      <c r="CW34" s="657"/>
      <c r="CX34" s="657"/>
      <c r="CY34" s="658"/>
      <c r="CZ34" s="659">
        <v>20.3</v>
      </c>
      <c r="DA34" s="671"/>
      <c r="DB34" s="671"/>
      <c r="DC34" s="672"/>
      <c r="DD34" s="662">
        <v>1226992</v>
      </c>
      <c r="DE34" s="657"/>
      <c r="DF34" s="657"/>
      <c r="DG34" s="657"/>
      <c r="DH34" s="657"/>
      <c r="DI34" s="657"/>
      <c r="DJ34" s="657"/>
      <c r="DK34" s="658"/>
      <c r="DL34" s="662">
        <v>909158</v>
      </c>
      <c r="DM34" s="657"/>
      <c r="DN34" s="657"/>
      <c r="DO34" s="657"/>
      <c r="DP34" s="657"/>
      <c r="DQ34" s="657"/>
      <c r="DR34" s="657"/>
      <c r="DS34" s="657"/>
      <c r="DT34" s="657"/>
      <c r="DU34" s="657"/>
      <c r="DV34" s="658"/>
      <c r="DW34" s="659">
        <v>21.5</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3682786</v>
      </c>
      <c r="S35" s="657"/>
      <c r="T35" s="657"/>
      <c r="U35" s="657"/>
      <c r="V35" s="657"/>
      <c r="W35" s="657"/>
      <c r="X35" s="657"/>
      <c r="Y35" s="658"/>
      <c r="Z35" s="694">
        <v>24.4</v>
      </c>
      <c r="AA35" s="694"/>
      <c r="AB35" s="694"/>
      <c r="AC35" s="694"/>
      <c r="AD35" s="695" t="s">
        <v>121</v>
      </c>
      <c r="AE35" s="695"/>
      <c r="AF35" s="695"/>
      <c r="AG35" s="695"/>
      <c r="AH35" s="695"/>
      <c r="AI35" s="695"/>
      <c r="AJ35" s="695"/>
      <c r="AK35" s="695"/>
      <c r="AL35" s="659" t="s">
        <v>121</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462891</v>
      </c>
      <c r="CS35" s="669"/>
      <c r="CT35" s="669"/>
      <c r="CU35" s="669"/>
      <c r="CV35" s="669"/>
      <c r="CW35" s="669"/>
      <c r="CX35" s="669"/>
      <c r="CY35" s="670"/>
      <c r="CZ35" s="659">
        <v>3.3</v>
      </c>
      <c r="DA35" s="671"/>
      <c r="DB35" s="671"/>
      <c r="DC35" s="672"/>
      <c r="DD35" s="662">
        <v>207299</v>
      </c>
      <c r="DE35" s="669"/>
      <c r="DF35" s="669"/>
      <c r="DG35" s="669"/>
      <c r="DH35" s="669"/>
      <c r="DI35" s="669"/>
      <c r="DJ35" s="669"/>
      <c r="DK35" s="670"/>
      <c r="DL35" s="662">
        <v>168808</v>
      </c>
      <c r="DM35" s="669"/>
      <c r="DN35" s="669"/>
      <c r="DO35" s="669"/>
      <c r="DP35" s="669"/>
      <c r="DQ35" s="669"/>
      <c r="DR35" s="669"/>
      <c r="DS35" s="669"/>
      <c r="DT35" s="669"/>
      <c r="DU35" s="669"/>
      <c r="DV35" s="670"/>
      <c r="DW35" s="659">
        <v>4</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653809</v>
      </c>
      <c r="S36" s="657"/>
      <c r="T36" s="657"/>
      <c r="U36" s="657"/>
      <c r="V36" s="657"/>
      <c r="W36" s="657"/>
      <c r="X36" s="657"/>
      <c r="Y36" s="658"/>
      <c r="Z36" s="694">
        <v>4.3</v>
      </c>
      <c r="AA36" s="694"/>
      <c r="AB36" s="694"/>
      <c r="AC36" s="694"/>
      <c r="AD36" s="695" t="s">
        <v>121</v>
      </c>
      <c r="AE36" s="695"/>
      <c r="AF36" s="695"/>
      <c r="AG36" s="695"/>
      <c r="AH36" s="695"/>
      <c r="AI36" s="695"/>
      <c r="AJ36" s="695"/>
      <c r="AK36" s="695"/>
      <c r="AL36" s="659" t="s">
        <v>121</v>
      </c>
      <c r="AM36" s="660"/>
      <c r="AN36" s="660"/>
      <c r="AO36" s="696"/>
      <c r="AP36" s="204"/>
      <c r="AQ36" s="705" t="s">
        <v>315</v>
      </c>
      <c r="AR36" s="706"/>
      <c r="AS36" s="706"/>
      <c r="AT36" s="706"/>
      <c r="AU36" s="706"/>
      <c r="AV36" s="706"/>
      <c r="AW36" s="706"/>
      <c r="AX36" s="706"/>
      <c r="AY36" s="707"/>
      <c r="AZ36" s="711">
        <v>1206875</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122203</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2244278</v>
      </c>
      <c r="CS36" s="657"/>
      <c r="CT36" s="657"/>
      <c r="CU36" s="657"/>
      <c r="CV36" s="657"/>
      <c r="CW36" s="657"/>
      <c r="CX36" s="657"/>
      <c r="CY36" s="658"/>
      <c r="CZ36" s="659">
        <v>16.2</v>
      </c>
      <c r="DA36" s="671"/>
      <c r="DB36" s="671"/>
      <c r="DC36" s="672"/>
      <c r="DD36" s="662">
        <v>618326</v>
      </c>
      <c r="DE36" s="657"/>
      <c r="DF36" s="657"/>
      <c r="DG36" s="657"/>
      <c r="DH36" s="657"/>
      <c r="DI36" s="657"/>
      <c r="DJ36" s="657"/>
      <c r="DK36" s="658"/>
      <c r="DL36" s="662">
        <v>282057</v>
      </c>
      <c r="DM36" s="657"/>
      <c r="DN36" s="657"/>
      <c r="DO36" s="657"/>
      <c r="DP36" s="657"/>
      <c r="DQ36" s="657"/>
      <c r="DR36" s="657"/>
      <c r="DS36" s="657"/>
      <c r="DT36" s="657"/>
      <c r="DU36" s="657"/>
      <c r="DV36" s="658"/>
      <c r="DW36" s="659">
        <v>6.7</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424755</v>
      </c>
      <c r="S37" s="657"/>
      <c r="T37" s="657"/>
      <c r="U37" s="657"/>
      <c r="V37" s="657"/>
      <c r="W37" s="657"/>
      <c r="X37" s="657"/>
      <c r="Y37" s="658"/>
      <c r="Z37" s="694">
        <v>2.8</v>
      </c>
      <c r="AA37" s="694"/>
      <c r="AB37" s="694"/>
      <c r="AC37" s="694"/>
      <c r="AD37" s="695">
        <v>4429</v>
      </c>
      <c r="AE37" s="695"/>
      <c r="AF37" s="695"/>
      <c r="AG37" s="695"/>
      <c r="AH37" s="695"/>
      <c r="AI37" s="695"/>
      <c r="AJ37" s="695"/>
      <c r="AK37" s="695"/>
      <c r="AL37" s="659">
        <v>0.1</v>
      </c>
      <c r="AM37" s="660"/>
      <c r="AN37" s="660"/>
      <c r="AO37" s="696"/>
      <c r="AQ37" s="689" t="s">
        <v>319</v>
      </c>
      <c r="AR37" s="690"/>
      <c r="AS37" s="690"/>
      <c r="AT37" s="690"/>
      <c r="AU37" s="690"/>
      <c r="AV37" s="690"/>
      <c r="AW37" s="690"/>
      <c r="AX37" s="690"/>
      <c r="AY37" s="691"/>
      <c r="AZ37" s="656">
        <v>487175</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122203</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892196</v>
      </c>
      <c r="CS37" s="669"/>
      <c r="CT37" s="669"/>
      <c r="CU37" s="669"/>
      <c r="CV37" s="669"/>
      <c r="CW37" s="669"/>
      <c r="CX37" s="669"/>
      <c r="CY37" s="670"/>
      <c r="CZ37" s="659">
        <v>6.4</v>
      </c>
      <c r="DA37" s="671"/>
      <c r="DB37" s="671"/>
      <c r="DC37" s="672"/>
      <c r="DD37" s="662">
        <v>135210</v>
      </c>
      <c r="DE37" s="669"/>
      <c r="DF37" s="669"/>
      <c r="DG37" s="669"/>
      <c r="DH37" s="669"/>
      <c r="DI37" s="669"/>
      <c r="DJ37" s="669"/>
      <c r="DK37" s="670"/>
      <c r="DL37" s="662">
        <v>127536</v>
      </c>
      <c r="DM37" s="669"/>
      <c r="DN37" s="669"/>
      <c r="DO37" s="669"/>
      <c r="DP37" s="669"/>
      <c r="DQ37" s="669"/>
      <c r="DR37" s="669"/>
      <c r="DS37" s="669"/>
      <c r="DT37" s="669"/>
      <c r="DU37" s="669"/>
      <c r="DV37" s="670"/>
      <c r="DW37" s="659">
        <v>3</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t="s">
        <v>121</v>
      </c>
      <c r="S38" s="657"/>
      <c r="T38" s="657"/>
      <c r="U38" s="657"/>
      <c r="V38" s="657"/>
      <c r="W38" s="657"/>
      <c r="X38" s="657"/>
      <c r="Y38" s="658"/>
      <c r="Z38" s="694" t="s">
        <v>121</v>
      </c>
      <c r="AA38" s="694"/>
      <c r="AB38" s="694"/>
      <c r="AC38" s="694"/>
      <c r="AD38" s="695" t="s">
        <v>121</v>
      </c>
      <c r="AE38" s="695"/>
      <c r="AF38" s="695"/>
      <c r="AG38" s="695"/>
      <c r="AH38" s="695"/>
      <c r="AI38" s="695"/>
      <c r="AJ38" s="695"/>
      <c r="AK38" s="695"/>
      <c r="AL38" s="659" t="s">
        <v>121</v>
      </c>
      <c r="AM38" s="660"/>
      <c r="AN38" s="660"/>
      <c r="AO38" s="696"/>
      <c r="AQ38" s="689" t="s">
        <v>323</v>
      </c>
      <c r="AR38" s="690"/>
      <c r="AS38" s="690"/>
      <c r="AT38" s="690"/>
      <c r="AU38" s="690"/>
      <c r="AV38" s="690"/>
      <c r="AW38" s="690"/>
      <c r="AX38" s="690"/>
      <c r="AY38" s="691"/>
      <c r="AZ38" s="656">
        <v>15873</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2138</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1178485</v>
      </c>
      <c r="CS38" s="657"/>
      <c r="CT38" s="657"/>
      <c r="CU38" s="657"/>
      <c r="CV38" s="657"/>
      <c r="CW38" s="657"/>
      <c r="CX38" s="657"/>
      <c r="CY38" s="658"/>
      <c r="CZ38" s="659">
        <v>8.5</v>
      </c>
      <c r="DA38" s="671"/>
      <c r="DB38" s="671"/>
      <c r="DC38" s="672"/>
      <c r="DD38" s="662">
        <v>999726</v>
      </c>
      <c r="DE38" s="657"/>
      <c r="DF38" s="657"/>
      <c r="DG38" s="657"/>
      <c r="DH38" s="657"/>
      <c r="DI38" s="657"/>
      <c r="DJ38" s="657"/>
      <c r="DK38" s="658"/>
      <c r="DL38" s="662">
        <v>574405</v>
      </c>
      <c r="DM38" s="657"/>
      <c r="DN38" s="657"/>
      <c r="DO38" s="657"/>
      <c r="DP38" s="657"/>
      <c r="DQ38" s="657"/>
      <c r="DR38" s="657"/>
      <c r="DS38" s="657"/>
      <c r="DT38" s="657"/>
      <c r="DU38" s="657"/>
      <c r="DV38" s="658"/>
      <c r="DW38" s="659">
        <v>13.6</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121</v>
      </c>
      <c r="S39" s="657"/>
      <c r="T39" s="657"/>
      <c r="U39" s="657"/>
      <c r="V39" s="657"/>
      <c r="W39" s="657"/>
      <c r="X39" s="657"/>
      <c r="Y39" s="658"/>
      <c r="Z39" s="694" t="s">
        <v>121</v>
      </c>
      <c r="AA39" s="694"/>
      <c r="AB39" s="694"/>
      <c r="AC39" s="694"/>
      <c r="AD39" s="695" t="s">
        <v>121</v>
      </c>
      <c r="AE39" s="695"/>
      <c r="AF39" s="695"/>
      <c r="AG39" s="695"/>
      <c r="AH39" s="695"/>
      <c r="AI39" s="695"/>
      <c r="AJ39" s="695"/>
      <c r="AK39" s="695"/>
      <c r="AL39" s="659" t="s">
        <v>121</v>
      </c>
      <c r="AM39" s="660"/>
      <c r="AN39" s="660"/>
      <c r="AO39" s="696"/>
      <c r="AQ39" s="689" t="s">
        <v>327</v>
      </c>
      <c r="AR39" s="690"/>
      <c r="AS39" s="690"/>
      <c r="AT39" s="690"/>
      <c r="AU39" s="690"/>
      <c r="AV39" s="690"/>
      <c r="AW39" s="690"/>
      <c r="AX39" s="690"/>
      <c r="AY39" s="691"/>
      <c r="AZ39" s="656">
        <v>12517</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3304</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2400213</v>
      </c>
      <c r="CS39" s="669"/>
      <c r="CT39" s="669"/>
      <c r="CU39" s="669"/>
      <c r="CV39" s="669"/>
      <c r="CW39" s="669"/>
      <c r="CX39" s="669"/>
      <c r="CY39" s="670"/>
      <c r="CZ39" s="659">
        <v>17.3</v>
      </c>
      <c r="DA39" s="671"/>
      <c r="DB39" s="671"/>
      <c r="DC39" s="672"/>
      <c r="DD39" s="662">
        <v>1216692</v>
      </c>
      <c r="DE39" s="669"/>
      <c r="DF39" s="669"/>
      <c r="DG39" s="669"/>
      <c r="DH39" s="669"/>
      <c r="DI39" s="669"/>
      <c r="DJ39" s="669"/>
      <c r="DK39" s="670"/>
      <c r="DL39" s="662" t="s">
        <v>121</v>
      </c>
      <c r="DM39" s="669"/>
      <c r="DN39" s="669"/>
      <c r="DO39" s="669"/>
      <c r="DP39" s="669"/>
      <c r="DQ39" s="669"/>
      <c r="DR39" s="669"/>
      <c r="DS39" s="669"/>
      <c r="DT39" s="669"/>
      <c r="DU39" s="669"/>
      <c r="DV39" s="670"/>
      <c r="DW39" s="659" t="s">
        <v>121</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t="s">
        <v>121</v>
      </c>
      <c r="S40" s="657"/>
      <c r="T40" s="657"/>
      <c r="U40" s="657"/>
      <c r="V40" s="657"/>
      <c r="W40" s="657"/>
      <c r="X40" s="657"/>
      <c r="Y40" s="658"/>
      <c r="Z40" s="694" t="s">
        <v>121</v>
      </c>
      <c r="AA40" s="694"/>
      <c r="AB40" s="694"/>
      <c r="AC40" s="694"/>
      <c r="AD40" s="695" t="s">
        <v>121</v>
      </c>
      <c r="AE40" s="695"/>
      <c r="AF40" s="695"/>
      <c r="AG40" s="695"/>
      <c r="AH40" s="695"/>
      <c r="AI40" s="695"/>
      <c r="AJ40" s="695"/>
      <c r="AK40" s="695"/>
      <c r="AL40" s="659" t="s">
        <v>121</v>
      </c>
      <c r="AM40" s="660"/>
      <c r="AN40" s="660"/>
      <c r="AO40" s="696"/>
      <c r="AQ40" s="689" t="s">
        <v>331</v>
      </c>
      <c r="AR40" s="690"/>
      <c r="AS40" s="690"/>
      <c r="AT40" s="690"/>
      <c r="AU40" s="690"/>
      <c r="AV40" s="690"/>
      <c r="AW40" s="690"/>
      <c r="AX40" s="690"/>
      <c r="AY40" s="691"/>
      <c r="AZ40" s="656">
        <v>3145</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11</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81000</v>
      </c>
      <c r="CS40" s="657"/>
      <c r="CT40" s="657"/>
      <c r="CU40" s="657"/>
      <c r="CV40" s="657"/>
      <c r="CW40" s="657"/>
      <c r="CX40" s="657"/>
      <c r="CY40" s="658"/>
      <c r="CZ40" s="659">
        <v>0.6</v>
      </c>
      <c r="DA40" s="671"/>
      <c r="DB40" s="671"/>
      <c r="DC40" s="672"/>
      <c r="DD40" s="662" t="s">
        <v>121</v>
      </c>
      <c r="DE40" s="657"/>
      <c r="DF40" s="657"/>
      <c r="DG40" s="657"/>
      <c r="DH40" s="657"/>
      <c r="DI40" s="657"/>
      <c r="DJ40" s="657"/>
      <c r="DK40" s="658"/>
      <c r="DL40" s="662" t="s">
        <v>121</v>
      </c>
      <c r="DM40" s="657"/>
      <c r="DN40" s="657"/>
      <c r="DO40" s="657"/>
      <c r="DP40" s="657"/>
      <c r="DQ40" s="657"/>
      <c r="DR40" s="657"/>
      <c r="DS40" s="657"/>
      <c r="DT40" s="657"/>
      <c r="DU40" s="657"/>
      <c r="DV40" s="658"/>
      <c r="DW40" s="659" t="s">
        <v>121</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15118531</v>
      </c>
      <c r="S41" s="681"/>
      <c r="T41" s="681"/>
      <c r="U41" s="681"/>
      <c r="V41" s="681"/>
      <c r="W41" s="681"/>
      <c r="X41" s="681"/>
      <c r="Y41" s="684"/>
      <c r="Z41" s="685">
        <v>100</v>
      </c>
      <c r="AA41" s="685"/>
      <c r="AB41" s="685"/>
      <c r="AC41" s="685"/>
      <c r="AD41" s="686">
        <v>4235506</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193765</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41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121</v>
      </c>
      <c r="CS41" s="669"/>
      <c r="CT41" s="669"/>
      <c r="CU41" s="669"/>
      <c r="CV41" s="669"/>
      <c r="CW41" s="669"/>
      <c r="CX41" s="669"/>
      <c r="CY41" s="670"/>
      <c r="CZ41" s="659" t="s">
        <v>121</v>
      </c>
      <c r="DA41" s="671"/>
      <c r="DB41" s="671"/>
      <c r="DC41" s="672"/>
      <c r="DD41" s="662" t="s">
        <v>121</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494400</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482</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2361196</v>
      </c>
      <c r="CS42" s="669"/>
      <c r="CT42" s="669"/>
      <c r="CU42" s="669"/>
      <c r="CV42" s="669"/>
      <c r="CW42" s="669"/>
      <c r="CX42" s="669"/>
      <c r="CY42" s="670"/>
      <c r="CZ42" s="659">
        <v>17</v>
      </c>
      <c r="DA42" s="671"/>
      <c r="DB42" s="671"/>
      <c r="DC42" s="672"/>
      <c r="DD42" s="662">
        <v>1544650</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62866</v>
      </c>
      <c r="CS43" s="669"/>
      <c r="CT43" s="669"/>
      <c r="CU43" s="669"/>
      <c r="CV43" s="669"/>
      <c r="CW43" s="669"/>
      <c r="CX43" s="669"/>
      <c r="CY43" s="670"/>
      <c r="CZ43" s="659">
        <v>0.5</v>
      </c>
      <c r="DA43" s="671"/>
      <c r="DB43" s="671"/>
      <c r="DC43" s="672"/>
      <c r="DD43" s="662">
        <v>62866</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2172136</v>
      </c>
      <c r="CS44" s="657"/>
      <c r="CT44" s="657"/>
      <c r="CU44" s="657"/>
      <c r="CV44" s="657"/>
      <c r="CW44" s="657"/>
      <c r="CX44" s="657"/>
      <c r="CY44" s="658"/>
      <c r="CZ44" s="659">
        <v>15.6</v>
      </c>
      <c r="DA44" s="660"/>
      <c r="DB44" s="660"/>
      <c r="DC44" s="661"/>
      <c r="DD44" s="662">
        <v>1377324</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804998</v>
      </c>
      <c r="CS45" s="669"/>
      <c r="CT45" s="669"/>
      <c r="CU45" s="669"/>
      <c r="CV45" s="669"/>
      <c r="CW45" s="669"/>
      <c r="CX45" s="669"/>
      <c r="CY45" s="670"/>
      <c r="CZ45" s="659">
        <v>5.8</v>
      </c>
      <c r="DA45" s="671"/>
      <c r="DB45" s="671"/>
      <c r="DC45" s="672"/>
      <c r="DD45" s="662">
        <v>115190</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1367138</v>
      </c>
      <c r="CS46" s="657"/>
      <c r="CT46" s="657"/>
      <c r="CU46" s="657"/>
      <c r="CV46" s="657"/>
      <c r="CW46" s="657"/>
      <c r="CX46" s="657"/>
      <c r="CY46" s="658"/>
      <c r="CZ46" s="659">
        <v>9.8000000000000007</v>
      </c>
      <c r="DA46" s="660"/>
      <c r="DB46" s="660"/>
      <c r="DC46" s="661"/>
      <c r="DD46" s="662">
        <v>1262134</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189060</v>
      </c>
      <c r="CS47" s="669"/>
      <c r="CT47" s="669"/>
      <c r="CU47" s="669"/>
      <c r="CV47" s="669"/>
      <c r="CW47" s="669"/>
      <c r="CX47" s="669"/>
      <c r="CY47" s="670"/>
      <c r="CZ47" s="659">
        <v>1.4</v>
      </c>
      <c r="DA47" s="671"/>
      <c r="DB47" s="671"/>
      <c r="DC47" s="672"/>
      <c r="DD47" s="662">
        <v>167326</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350</v>
      </c>
      <c r="CG48" s="654"/>
      <c r="CH48" s="654"/>
      <c r="CI48" s="654"/>
      <c r="CJ48" s="654"/>
      <c r="CK48" s="654"/>
      <c r="CL48" s="654"/>
      <c r="CM48" s="654"/>
      <c r="CN48" s="654"/>
      <c r="CO48" s="654"/>
      <c r="CP48" s="654"/>
      <c r="CQ48" s="655"/>
      <c r="CR48" s="656" t="s">
        <v>121</v>
      </c>
      <c r="CS48" s="657"/>
      <c r="CT48" s="657"/>
      <c r="CU48" s="657"/>
      <c r="CV48" s="657"/>
      <c r="CW48" s="657"/>
      <c r="CX48" s="657"/>
      <c r="CY48" s="658"/>
      <c r="CZ48" s="659" t="s">
        <v>121</v>
      </c>
      <c r="DA48" s="660"/>
      <c r="DB48" s="660"/>
      <c r="DC48" s="661"/>
      <c r="DD48" s="662" t="s">
        <v>121</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13885595</v>
      </c>
      <c r="CS49" s="641"/>
      <c r="CT49" s="641"/>
      <c r="CU49" s="641"/>
      <c r="CV49" s="641"/>
      <c r="CW49" s="641"/>
      <c r="CX49" s="641"/>
      <c r="CY49" s="642"/>
      <c r="CZ49" s="643">
        <v>100</v>
      </c>
      <c r="DA49" s="644"/>
      <c r="DB49" s="644"/>
      <c r="DC49" s="645"/>
      <c r="DD49" s="646">
        <v>7532723</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50H7Wrahs7kxDVUcv9sP2pKLXr80fvfn5914jmZDsuapY8FbeY2cQBMftxF506w+QEjlwmkqKpkbHUoneZC+JQ==" saltValue="DzZ26X6peZGF0YThJtATz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AF33" sqref="AF33:AJ33"/>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4" t="s">
        <v>352</v>
      </c>
      <c r="B2" s="1124"/>
      <c r="C2" s="1124"/>
      <c r="D2" s="1124"/>
      <c r="E2" s="1124"/>
      <c r="F2" s="1124"/>
      <c r="G2" s="1124"/>
      <c r="H2" s="1124"/>
      <c r="I2" s="1124"/>
      <c r="J2" s="1124"/>
      <c r="K2" s="1124"/>
      <c r="L2" s="1124"/>
      <c r="M2" s="1124"/>
      <c r="N2" s="1124"/>
      <c r="O2" s="1124"/>
      <c r="P2" s="1124"/>
      <c r="Q2" s="1124"/>
      <c r="R2" s="1124"/>
      <c r="S2" s="1124"/>
      <c r="T2" s="1124"/>
      <c r="U2" s="1124"/>
      <c r="V2" s="1124"/>
      <c r="W2" s="1124"/>
      <c r="X2" s="1124"/>
      <c r="Y2" s="1124"/>
      <c r="Z2" s="1124"/>
      <c r="AA2" s="1124"/>
      <c r="AB2" s="1124"/>
      <c r="AC2" s="1124"/>
      <c r="AD2" s="1124"/>
      <c r="AE2" s="1124"/>
      <c r="AF2" s="1124"/>
      <c r="AG2" s="1124"/>
      <c r="AH2" s="1124"/>
      <c r="AI2" s="1124"/>
      <c r="AJ2" s="1124"/>
      <c r="AK2" s="1124"/>
      <c r="AL2" s="1124"/>
      <c r="AM2" s="1124"/>
      <c r="AN2" s="1124"/>
      <c r="AO2" s="1124"/>
      <c r="AP2" s="1124"/>
      <c r="AQ2" s="1124"/>
      <c r="AR2" s="1124"/>
      <c r="AS2" s="1124"/>
      <c r="AT2" s="1124"/>
      <c r="AU2" s="1124"/>
      <c r="AV2" s="1124"/>
      <c r="AW2" s="1124"/>
      <c r="AX2" s="1124"/>
      <c r="AY2" s="1124"/>
      <c r="AZ2" s="1124"/>
      <c r="BA2" s="1124"/>
      <c r="BB2" s="1124"/>
      <c r="BC2" s="1124"/>
      <c r="BD2" s="1124"/>
      <c r="BE2" s="1124"/>
      <c r="BF2" s="1124"/>
      <c r="BG2" s="1124"/>
      <c r="BH2" s="1124"/>
      <c r="BI2" s="112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5" t="s">
        <v>353</v>
      </c>
      <c r="DK2" s="1126"/>
      <c r="DL2" s="1126"/>
      <c r="DM2" s="1126"/>
      <c r="DN2" s="1126"/>
      <c r="DO2" s="1127"/>
      <c r="DP2" s="210"/>
      <c r="DQ2" s="1125" t="s">
        <v>354</v>
      </c>
      <c r="DR2" s="1126"/>
      <c r="DS2" s="1126"/>
      <c r="DT2" s="1126"/>
      <c r="DU2" s="1126"/>
      <c r="DV2" s="1126"/>
      <c r="DW2" s="1126"/>
      <c r="DX2" s="1126"/>
      <c r="DY2" s="1126"/>
      <c r="DZ2" s="112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3" t="s">
        <v>355</v>
      </c>
      <c r="B4" s="1093"/>
      <c r="C4" s="1093"/>
      <c r="D4" s="1093"/>
      <c r="E4" s="1093"/>
      <c r="F4" s="1093"/>
      <c r="G4" s="1093"/>
      <c r="H4" s="1093"/>
      <c r="I4" s="1093"/>
      <c r="J4" s="1093"/>
      <c r="K4" s="1093"/>
      <c r="L4" s="1093"/>
      <c r="M4" s="1093"/>
      <c r="N4" s="1093"/>
      <c r="O4" s="1093"/>
      <c r="P4" s="1093"/>
      <c r="Q4" s="1093"/>
      <c r="R4" s="1093"/>
      <c r="S4" s="1093"/>
      <c r="T4" s="1093"/>
      <c r="U4" s="1093"/>
      <c r="V4" s="1093"/>
      <c r="W4" s="1093"/>
      <c r="X4" s="1093"/>
      <c r="Y4" s="1093"/>
      <c r="Z4" s="1093"/>
      <c r="AA4" s="1093"/>
      <c r="AB4" s="1093"/>
      <c r="AC4" s="1093"/>
      <c r="AD4" s="1093"/>
      <c r="AE4" s="1093"/>
      <c r="AF4" s="1093"/>
      <c r="AG4" s="1093"/>
      <c r="AH4" s="1093"/>
      <c r="AI4" s="1093"/>
      <c r="AJ4" s="1093"/>
      <c r="AK4" s="1093"/>
      <c r="AL4" s="1093"/>
      <c r="AM4" s="1093"/>
      <c r="AN4" s="1093"/>
      <c r="AO4" s="1093"/>
      <c r="AP4" s="1093"/>
      <c r="AQ4" s="1093"/>
      <c r="AR4" s="1093"/>
      <c r="AS4" s="1093"/>
      <c r="AT4" s="1093"/>
      <c r="AU4" s="1093"/>
      <c r="AV4" s="1093"/>
      <c r="AW4" s="1093"/>
      <c r="AX4" s="1093"/>
      <c r="AY4" s="1093"/>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8"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8" t="s">
        <v>371</v>
      </c>
      <c r="DH5" s="1119"/>
      <c r="DI5" s="1119"/>
      <c r="DJ5" s="1119"/>
      <c r="DK5" s="1120"/>
      <c r="DL5" s="1118" t="s">
        <v>372</v>
      </c>
      <c r="DM5" s="1119"/>
      <c r="DN5" s="1119"/>
      <c r="DO5" s="1119"/>
      <c r="DP5" s="1120"/>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29"/>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1"/>
      <c r="DH6" s="1122"/>
      <c r="DI6" s="1122"/>
      <c r="DJ6" s="1122"/>
      <c r="DK6" s="1123"/>
      <c r="DL6" s="1121"/>
      <c r="DM6" s="1122"/>
      <c r="DN6" s="1122"/>
      <c r="DO6" s="1122"/>
      <c r="DP6" s="1123"/>
      <c r="DQ6" s="1039"/>
      <c r="DR6" s="1040"/>
      <c r="DS6" s="1040"/>
      <c r="DT6" s="1040"/>
      <c r="DU6" s="1041"/>
      <c r="DV6" s="1039"/>
      <c r="DW6" s="1040"/>
      <c r="DX6" s="1040"/>
      <c r="DY6" s="1040"/>
      <c r="DZ6" s="1051"/>
      <c r="EA6" s="216"/>
    </row>
    <row r="7" spans="1:131" s="217" customFormat="1" ht="26.25" customHeight="1" thickTop="1" x14ac:dyDescent="0.2">
      <c r="A7" s="218">
        <v>1</v>
      </c>
      <c r="B7" s="1081" t="s">
        <v>374</v>
      </c>
      <c r="C7" s="1082"/>
      <c r="D7" s="1082"/>
      <c r="E7" s="1082"/>
      <c r="F7" s="1082"/>
      <c r="G7" s="1082"/>
      <c r="H7" s="1082"/>
      <c r="I7" s="1082"/>
      <c r="J7" s="1082"/>
      <c r="K7" s="1082"/>
      <c r="L7" s="1082"/>
      <c r="M7" s="1082"/>
      <c r="N7" s="1082"/>
      <c r="O7" s="1082"/>
      <c r="P7" s="1083"/>
      <c r="Q7" s="1136">
        <v>15136</v>
      </c>
      <c r="R7" s="1137"/>
      <c r="S7" s="1137"/>
      <c r="T7" s="1137"/>
      <c r="U7" s="1137"/>
      <c r="V7" s="1137">
        <v>13903</v>
      </c>
      <c r="W7" s="1137"/>
      <c r="X7" s="1137"/>
      <c r="Y7" s="1137"/>
      <c r="Z7" s="1137"/>
      <c r="AA7" s="1137">
        <v>1233</v>
      </c>
      <c r="AB7" s="1137"/>
      <c r="AC7" s="1137"/>
      <c r="AD7" s="1137"/>
      <c r="AE7" s="1138"/>
      <c r="AF7" s="1139">
        <v>514</v>
      </c>
      <c r="AG7" s="1140"/>
      <c r="AH7" s="1140"/>
      <c r="AI7" s="1140"/>
      <c r="AJ7" s="1141"/>
      <c r="AK7" s="1142">
        <v>15</v>
      </c>
      <c r="AL7" s="1143"/>
      <c r="AM7" s="1143"/>
      <c r="AN7" s="1143"/>
      <c r="AO7" s="1143"/>
      <c r="AP7" s="1143">
        <v>369</v>
      </c>
      <c r="AQ7" s="1143"/>
      <c r="AR7" s="1143"/>
      <c r="AS7" s="1143"/>
      <c r="AT7" s="1143"/>
      <c r="AU7" s="1144"/>
      <c r="AV7" s="1144"/>
      <c r="AW7" s="1144"/>
      <c r="AX7" s="1144"/>
      <c r="AY7" s="1145"/>
      <c r="AZ7" s="214"/>
      <c r="BA7" s="214"/>
      <c r="BB7" s="214"/>
      <c r="BC7" s="214"/>
      <c r="BD7" s="214"/>
      <c r="BE7" s="215"/>
      <c r="BF7" s="215"/>
      <c r="BG7" s="215"/>
      <c r="BH7" s="215"/>
      <c r="BI7" s="215"/>
      <c r="BJ7" s="215"/>
      <c r="BK7" s="215"/>
      <c r="BL7" s="215"/>
      <c r="BM7" s="215"/>
      <c r="BN7" s="215"/>
      <c r="BO7" s="215"/>
      <c r="BP7" s="215"/>
      <c r="BQ7" s="218">
        <v>1</v>
      </c>
      <c r="BR7" s="219"/>
      <c r="BS7" s="1133" t="s">
        <v>561</v>
      </c>
      <c r="BT7" s="1134"/>
      <c r="BU7" s="1134"/>
      <c r="BV7" s="1134"/>
      <c r="BW7" s="1134"/>
      <c r="BX7" s="1134"/>
      <c r="BY7" s="1134"/>
      <c r="BZ7" s="1134"/>
      <c r="CA7" s="1134"/>
      <c r="CB7" s="1134"/>
      <c r="CC7" s="1134"/>
      <c r="CD7" s="1134"/>
      <c r="CE7" s="1134"/>
      <c r="CF7" s="1134"/>
      <c r="CG7" s="1146"/>
      <c r="CH7" s="1130">
        <v>0</v>
      </c>
      <c r="CI7" s="1131"/>
      <c r="CJ7" s="1131"/>
      <c r="CK7" s="1131"/>
      <c r="CL7" s="1132"/>
      <c r="CM7" s="1130">
        <v>3</v>
      </c>
      <c r="CN7" s="1131"/>
      <c r="CO7" s="1131"/>
      <c r="CP7" s="1131"/>
      <c r="CQ7" s="1132"/>
      <c r="CR7" s="1130">
        <v>1</v>
      </c>
      <c r="CS7" s="1131"/>
      <c r="CT7" s="1131"/>
      <c r="CU7" s="1131"/>
      <c r="CV7" s="1132"/>
      <c r="CW7" s="1130" t="s">
        <v>562</v>
      </c>
      <c r="CX7" s="1131"/>
      <c r="CY7" s="1131"/>
      <c r="CZ7" s="1131"/>
      <c r="DA7" s="1132"/>
      <c r="DB7" s="1130" t="s">
        <v>562</v>
      </c>
      <c r="DC7" s="1131"/>
      <c r="DD7" s="1131"/>
      <c r="DE7" s="1131"/>
      <c r="DF7" s="1132"/>
      <c r="DG7" s="1130" t="s">
        <v>562</v>
      </c>
      <c r="DH7" s="1131"/>
      <c r="DI7" s="1131"/>
      <c r="DJ7" s="1131"/>
      <c r="DK7" s="1132"/>
      <c r="DL7" s="1130" t="s">
        <v>562</v>
      </c>
      <c r="DM7" s="1131"/>
      <c r="DN7" s="1131"/>
      <c r="DO7" s="1131"/>
      <c r="DP7" s="1132"/>
      <c r="DQ7" s="1130" t="s">
        <v>562</v>
      </c>
      <c r="DR7" s="1131"/>
      <c r="DS7" s="1131"/>
      <c r="DT7" s="1131"/>
      <c r="DU7" s="1132"/>
      <c r="DV7" s="1133"/>
      <c r="DW7" s="1134"/>
      <c r="DX7" s="1134"/>
      <c r="DY7" s="1134"/>
      <c r="DZ7" s="1135"/>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4"/>
      <c r="AL8" s="1115"/>
      <c r="AM8" s="1115"/>
      <c r="AN8" s="1115"/>
      <c r="AO8" s="1115"/>
      <c r="AP8" s="1115"/>
      <c r="AQ8" s="1115"/>
      <c r="AR8" s="1115"/>
      <c r="AS8" s="1115"/>
      <c r="AT8" s="1115"/>
      <c r="AU8" s="1116"/>
      <c r="AV8" s="1116"/>
      <c r="AW8" s="1116"/>
      <c r="AX8" s="1116"/>
      <c r="AY8" s="1117"/>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4"/>
      <c r="AL9" s="1115"/>
      <c r="AM9" s="1115"/>
      <c r="AN9" s="1115"/>
      <c r="AO9" s="1115"/>
      <c r="AP9" s="1115"/>
      <c r="AQ9" s="1115"/>
      <c r="AR9" s="1115"/>
      <c r="AS9" s="1115"/>
      <c r="AT9" s="1115"/>
      <c r="AU9" s="1116"/>
      <c r="AV9" s="1116"/>
      <c r="AW9" s="1116"/>
      <c r="AX9" s="1116"/>
      <c r="AY9" s="1117"/>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4"/>
      <c r="AL10" s="1115"/>
      <c r="AM10" s="1115"/>
      <c r="AN10" s="1115"/>
      <c r="AO10" s="1115"/>
      <c r="AP10" s="1115"/>
      <c r="AQ10" s="1115"/>
      <c r="AR10" s="1115"/>
      <c r="AS10" s="1115"/>
      <c r="AT10" s="1115"/>
      <c r="AU10" s="1116"/>
      <c r="AV10" s="1116"/>
      <c r="AW10" s="1116"/>
      <c r="AX10" s="1116"/>
      <c r="AY10" s="1117"/>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4"/>
      <c r="AL11" s="1115"/>
      <c r="AM11" s="1115"/>
      <c r="AN11" s="1115"/>
      <c r="AO11" s="1115"/>
      <c r="AP11" s="1115"/>
      <c r="AQ11" s="1115"/>
      <c r="AR11" s="1115"/>
      <c r="AS11" s="1115"/>
      <c r="AT11" s="1115"/>
      <c r="AU11" s="1116"/>
      <c r="AV11" s="1116"/>
      <c r="AW11" s="1116"/>
      <c r="AX11" s="1116"/>
      <c r="AY11" s="1117"/>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4"/>
      <c r="AL12" s="1115"/>
      <c r="AM12" s="1115"/>
      <c r="AN12" s="1115"/>
      <c r="AO12" s="1115"/>
      <c r="AP12" s="1115"/>
      <c r="AQ12" s="1115"/>
      <c r="AR12" s="1115"/>
      <c r="AS12" s="1115"/>
      <c r="AT12" s="1115"/>
      <c r="AU12" s="1116"/>
      <c r="AV12" s="1116"/>
      <c r="AW12" s="1116"/>
      <c r="AX12" s="1116"/>
      <c r="AY12" s="1117"/>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4"/>
      <c r="AL13" s="1115"/>
      <c r="AM13" s="1115"/>
      <c r="AN13" s="1115"/>
      <c r="AO13" s="1115"/>
      <c r="AP13" s="1115"/>
      <c r="AQ13" s="1115"/>
      <c r="AR13" s="1115"/>
      <c r="AS13" s="1115"/>
      <c r="AT13" s="1115"/>
      <c r="AU13" s="1116"/>
      <c r="AV13" s="1116"/>
      <c r="AW13" s="1116"/>
      <c r="AX13" s="1116"/>
      <c r="AY13" s="1117"/>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4"/>
      <c r="AL14" s="1115"/>
      <c r="AM14" s="1115"/>
      <c r="AN14" s="1115"/>
      <c r="AO14" s="1115"/>
      <c r="AP14" s="1115"/>
      <c r="AQ14" s="1115"/>
      <c r="AR14" s="1115"/>
      <c r="AS14" s="1115"/>
      <c r="AT14" s="1115"/>
      <c r="AU14" s="1116"/>
      <c r="AV14" s="1116"/>
      <c r="AW14" s="1116"/>
      <c r="AX14" s="1116"/>
      <c r="AY14" s="1117"/>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4"/>
      <c r="AL15" s="1115"/>
      <c r="AM15" s="1115"/>
      <c r="AN15" s="1115"/>
      <c r="AO15" s="1115"/>
      <c r="AP15" s="1115"/>
      <c r="AQ15" s="1115"/>
      <c r="AR15" s="1115"/>
      <c r="AS15" s="1115"/>
      <c r="AT15" s="1115"/>
      <c r="AU15" s="1116"/>
      <c r="AV15" s="1116"/>
      <c r="AW15" s="1116"/>
      <c r="AX15" s="1116"/>
      <c r="AY15" s="1117"/>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4"/>
      <c r="AL16" s="1115"/>
      <c r="AM16" s="1115"/>
      <c r="AN16" s="1115"/>
      <c r="AO16" s="1115"/>
      <c r="AP16" s="1115"/>
      <c r="AQ16" s="1115"/>
      <c r="AR16" s="1115"/>
      <c r="AS16" s="1115"/>
      <c r="AT16" s="1115"/>
      <c r="AU16" s="1116"/>
      <c r="AV16" s="1116"/>
      <c r="AW16" s="1116"/>
      <c r="AX16" s="1116"/>
      <c r="AY16" s="1117"/>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4"/>
      <c r="AL17" s="1115"/>
      <c r="AM17" s="1115"/>
      <c r="AN17" s="1115"/>
      <c r="AO17" s="1115"/>
      <c r="AP17" s="1115"/>
      <c r="AQ17" s="1115"/>
      <c r="AR17" s="1115"/>
      <c r="AS17" s="1115"/>
      <c r="AT17" s="1115"/>
      <c r="AU17" s="1116"/>
      <c r="AV17" s="1116"/>
      <c r="AW17" s="1116"/>
      <c r="AX17" s="1116"/>
      <c r="AY17" s="1117"/>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4"/>
      <c r="AL18" s="1115"/>
      <c r="AM18" s="1115"/>
      <c r="AN18" s="1115"/>
      <c r="AO18" s="1115"/>
      <c r="AP18" s="1115"/>
      <c r="AQ18" s="1115"/>
      <c r="AR18" s="1115"/>
      <c r="AS18" s="1115"/>
      <c r="AT18" s="1115"/>
      <c r="AU18" s="1116"/>
      <c r="AV18" s="1116"/>
      <c r="AW18" s="1116"/>
      <c r="AX18" s="1116"/>
      <c r="AY18" s="1117"/>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4"/>
      <c r="AL19" s="1115"/>
      <c r="AM19" s="1115"/>
      <c r="AN19" s="1115"/>
      <c r="AO19" s="1115"/>
      <c r="AP19" s="1115"/>
      <c r="AQ19" s="1115"/>
      <c r="AR19" s="1115"/>
      <c r="AS19" s="1115"/>
      <c r="AT19" s="1115"/>
      <c r="AU19" s="1116"/>
      <c r="AV19" s="1116"/>
      <c r="AW19" s="1116"/>
      <c r="AX19" s="1116"/>
      <c r="AY19" s="1117"/>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4"/>
      <c r="AL20" s="1115"/>
      <c r="AM20" s="1115"/>
      <c r="AN20" s="1115"/>
      <c r="AO20" s="1115"/>
      <c r="AP20" s="1115"/>
      <c r="AQ20" s="1115"/>
      <c r="AR20" s="1115"/>
      <c r="AS20" s="1115"/>
      <c r="AT20" s="1115"/>
      <c r="AU20" s="1116"/>
      <c r="AV20" s="1116"/>
      <c r="AW20" s="1116"/>
      <c r="AX20" s="1116"/>
      <c r="AY20" s="1117"/>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4"/>
      <c r="AL21" s="1115"/>
      <c r="AM21" s="1115"/>
      <c r="AN21" s="1115"/>
      <c r="AO21" s="1115"/>
      <c r="AP21" s="1115"/>
      <c r="AQ21" s="1115"/>
      <c r="AR21" s="1115"/>
      <c r="AS21" s="1115"/>
      <c r="AT21" s="1115"/>
      <c r="AU21" s="1116"/>
      <c r="AV21" s="1116"/>
      <c r="AW21" s="1116"/>
      <c r="AX21" s="1116"/>
      <c r="AY21" s="1117"/>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7"/>
      <c r="R22" s="1108"/>
      <c r="S22" s="1108"/>
      <c r="T22" s="1108"/>
      <c r="U22" s="1108"/>
      <c r="V22" s="1108"/>
      <c r="W22" s="1108"/>
      <c r="X22" s="1108"/>
      <c r="Y22" s="1108"/>
      <c r="Z22" s="1108"/>
      <c r="AA22" s="1108"/>
      <c r="AB22" s="1108"/>
      <c r="AC22" s="1108"/>
      <c r="AD22" s="1108"/>
      <c r="AE22" s="1109"/>
      <c r="AF22" s="1070"/>
      <c r="AG22" s="1071"/>
      <c r="AH22" s="1071"/>
      <c r="AI22" s="1071"/>
      <c r="AJ22" s="1072"/>
      <c r="AK22" s="1110"/>
      <c r="AL22" s="1111"/>
      <c r="AM22" s="1111"/>
      <c r="AN22" s="1111"/>
      <c r="AO22" s="1111"/>
      <c r="AP22" s="1111"/>
      <c r="AQ22" s="1111"/>
      <c r="AR22" s="1111"/>
      <c r="AS22" s="1111"/>
      <c r="AT22" s="1111"/>
      <c r="AU22" s="1112"/>
      <c r="AV22" s="1112"/>
      <c r="AW22" s="1112"/>
      <c r="AX22" s="1112"/>
      <c r="AY22" s="1113"/>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376</v>
      </c>
      <c r="B23" s="972" t="s">
        <v>377</v>
      </c>
      <c r="C23" s="973"/>
      <c r="D23" s="973"/>
      <c r="E23" s="973"/>
      <c r="F23" s="973"/>
      <c r="G23" s="973"/>
      <c r="H23" s="973"/>
      <c r="I23" s="973"/>
      <c r="J23" s="973"/>
      <c r="K23" s="973"/>
      <c r="L23" s="973"/>
      <c r="M23" s="973"/>
      <c r="N23" s="973"/>
      <c r="O23" s="973"/>
      <c r="P23" s="983"/>
      <c r="Q23" s="1101">
        <v>15136</v>
      </c>
      <c r="R23" s="1095"/>
      <c r="S23" s="1095"/>
      <c r="T23" s="1095"/>
      <c r="U23" s="1095"/>
      <c r="V23" s="1095">
        <v>13903</v>
      </c>
      <c r="W23" s="1095"/>
      <c r="X23" s="1095"/>
      <c r="Y23" s="1095"/>
      <c r="Z23" s="1095"/>
      <c r="AA23" s="1095">
        <v>1233</v>
      </c>
      <c r="AB23" s="1095"/>
      <c r="AC23" s="1095"/>
      <c r="AD23" s="1095"/>
      <c r="AE23" s="1102"/>
      <c r="AF23" s="1103">
        <v>514</v>
      </c>
      <c r="AG23" s="1095"/>
      <c r="AH23" s="1095"/>
      <c r="AI23" s="1095"/>
      <c r="AJ23" s="1104"/>
      <c r="AK23" s="1105"/>
      <c r="AL23" s="1106"/>
      <c r="AM23" s="1106"/>
      <c r="AN23" s="1106"/>
      <c r="AO23" s="1106"/>
      <c r="AP23" s="1095">
        <v>369</v>
      </c>
      <c r="AQ23" s="1095"/>
      <c r="AR23" s="1095"/>
      <c r="AS23" s="1095"/>
      <c r="AT23" s="1095"/>
      <c r="AU23" s="1096"/>
      <c r="AV23" s="1096"/>
      <c r="AW23" s="1096"/>
      <c r="AX23" s="1096"/>
      <c r="AY23" s="1097"/>
      <c r="AZ23" s="1098" t="s">
        <v>121</v>
      </c>
      <c r="BA23" s="1099"/>
      <c r="BB23" s="1099"/>
      <c r="BC23" s="1099"/>
      <c r="BD23" s="1100"/>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4" t="s">
        <v>378</v>
      </c>
      <c r="B24" s="1094"/>
      <c r="C24" s="1094"/>
      <c r="D24" s="1094"/>
      <c r="E24" s="1094"/>
      <c r="F24" s="1094"/>
      <c r="G24" s="1094"/>
      <c r="H24" s="1094"/>
      <c r="I24" s="1094"/>
      <c r="J24" s="1094"/>
      <c r="K24" s="1094"/>
      <c r="L24" s="1094"/>
      <c r="M24" s="1094"/>
      <c r="N24" s="1094"/>
      <c r="O24" s="1094"/>
      <c r="P24" s="1094"/>
      <c r="Q24" s="1094"/>
      <c r="R24" s="1094"/>
      <c r="S24" s="1094"/>
      <c r="T24" s="1094"/>
      <c r="U24" s="1094"/>
      <c r="V24" s="1094"/>
      <c r="W24" s="1094"/>
      <c r="X24" s="1094"/>
      <c r="Y24" s="1094"/>
      <c r="Z24" s="1094"/>
      <c r="AA24" s="1094"/>
      <c r="AB24" s="1094"/>
      <c r="AC24" s="1094"/>
      <c r="AD24" s="1094"/>
      <c r="AE24" s="1094"/>
      <c r="AF24" s="1094"/>
      <c r="AG24" s="1094"/>
      <c r="AH24" s="1094"/>
      <c r="AI24" s="1094"/>
      <c r="AJ24" s="1094"/>
      <c r="AK24" s="1094"/>
      <c r="AL24" s="1094"/>
      <c r="AM24" s="1094"/>
      <c r="AN24" s="1094"/>
      <c r="AO24" s="1094"/>
      <c r="AP24" s="1094"/>
      <c r="AQ24" s="1094"/>
      <c r="AR24" s="1094"/>
      <c r="AS24" s="1094"/>
      <c r="AT24" s="1094"/>
      <c r="AU24" s="1094"/>
      <c r="AV24" s="1094"/>
      <c r="AW24" s="1094"/>
      <c r="AX24" s="1094"/>
      <c r="AY24" s="1094"/>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3" t="s">
        <v>379</v>
      </c>
      <c r="B25" s="1093"/>
      <c r="C25" s="1093"/>
      <c r="D25" s="1093"/>
      <c r="E25" s="1093"/>
      <c r="F25" s="1093"/>
      <c r="G25" s="1093"/>
      <c r="H25" s="1093"/>
      <c r="I25" s="1093"/>
      <c r="J25" s="1093"/>
      <c r="K25" s="1093"/>
      <c r="L25" s="1093"/>
      <c r="M25" s="1093"/>
      <c r="N25" s="1093"/>
      <c r="O25" s="1093"/>
      <c r="P25" s="1093"/>
      <c r="Q25" s="1093"/>
      <c r="R25" s="1093"/>
      <c r="S25" s="1093"/>
      <c r="T25" s="1093"/>
      <c r="U25" s="1093"/>
      <c r="V25" s="1093"/>
      <c r="W25" s="1093"/>
      <c r="X25" s="1093"/>
      <c r="Y25" s="1093"/>
      <c r="Z25" s="1093"/>
      <c r="AA25" s="1093"/>
      <c r="AB25" s="1093"/>
      <c r="AC25" s="1093"/>
      <c r="AD25" s="1093"/>
      <c r="AE25" s="1093"/>
      <c r="AF25" s="1093"/>
      <c r="AG25" s="1093"/>
      <c r="AH25" s="1093"/>
      <c r="AI25" s="1093"/>
      <c r="AJ25" s="1093"/>
      <c r="AK25" s="1093"/>
      <c r="AL25" s="1093"/>
      <c r="AM25" s="1093"/>
      <c r="AN25" s="1093"/>
      <c r="AO25" s="1093"/>
      <c r="AP25" s="1093"/>
      <c r="AQ25" s="1093"/>
      <c r="AR25" s="1093"/>
      <c r="AS25" s="1093"/>
      <c r="AT25" s="1093"/>
      <c r="AU25" s="1093"/>
      <c r="AV25" s="1093"/>
      <c r="AW25" s="1093"/>
      <c r="AX25" s="1093"/>
      <c r="AY25" s="1093"/>
      <c r="AZ25" s="1093"/>
      <c r="BA25" s="1093"/>
      <c r="BB25" s="1093"/>
      <c r="BC25" s="1093"/>
      <c r="BD25" s="1093"/>
      <c r="BE25" s="1093"/>
      <c r="BF25" s="1093"/>
      <c r="BG25" s="1093"/>
      <c r="BH25" s="1093"/>
      <c r="BI25" s="1093"/>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89" t="s">
        <v>383</v>
      </c>
      <c r="AG26" s="1043"/>
      <c r="AH26" s="1043"/>
      <c r="AI26" s="1043"/>
      <c r="AJ26" s="1090"/>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1"/>
      <c r="AG27" s="1046"/>
      <c r="AH27" s="1046"/>
      <c r="AI27" s="1046"/>
      <c r="AJ27" s="1092"/>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1" t="s">
        <v>388</v>
      </c>
      <c r="C28" s="1082"/>
      <c r="D28" s="1082"/>
      <c r="E28" s="1082"/>
      <c r="F28" s="1082"/>
      <c r="G28" s="1082"/>
      <c r="H28" s="1082"/>
      <c r="I28" s="1082"/>
      <c r="J28" s="1082"/>
      <c r="K28" s="1082"/>
      <c r="L28" s="1082"/>
      <c r="M28" s="1082"/>
      <c r="N28" s="1082"/>
      <c r="O28" s="1082"/>
      <c r="P28" s="1083"/>
      <c r="Q28" s="1084">
        <v>2329</v>
      </c>
      <c r="R28" s="1085"/>
      <c r="S28" s="1085"/>
      <c r="T28" s="1085"/>
      <c r="U28" s="1085"/>
      <c r="V28" s="1085">
        <v>2206</v>
      </c>
      <c r="W28" s="1085"/>
      <c r="X28" s="1085"/>
      <c r="Y28" s="1085"/>
      <c r="Z28" s="1085"/>
      <c r="AA28" s="1085">
        <v>122</v>
      </c>
      <c r="AB28" s="1085"/>
      <c r="AC28" s="1085"/>
      <c r="AD28" s="1085"/>
      <c r="AE28" s="1086"/>
      <c r="AF28" s="1087">
        <v>122</v>
      </c>
      <c r="AG28" s="1085"/>
      <c r="AH28" s="1085"/>
      <c r="AI28" s="1085"/>
      <c r="AJ28" s="1088"/>
      <c r="AK28" s="1077">
        <v>194</v>
      </c>
      <c r="AL28" s="1078"/>
      <c r="AM28" s="1078"/>
      <c r="AN28" s="1078"/>
      <c r="AO28" s="1078"/>
      <c r="AP28" s="1078" t="s">
        <v>560</v>
      </c>
      <c r="AQ28" s="1078"/>
      <c r="AR28" s="1078"/>
      <c r="AS28" s="1078"/>
      <c r="AT28" s="1078"/>
      <c r="AU28" s="1078" t="s">
        <v>560</v>
      </c>
      <c r="AV28" s="1078"/>
      <c r="AW28" s="1078"/>
      <c r="AX28" s="1078"/>
      <c r="AY28" s="1078"/>
      <c r="AZ28" s="1078" t="s">
        <v>560</v>
      </c>
      <c r="BA28" s="1078"/>
      <c r="BB28" s="1078"/>
      <c r="BC28" s="1078"/>
      <c r="BD28" s="1078"/>
      <c r="BE28" s="1079"/>
      <c r="BF28" s="1079"/>
      <c r="BG28" s="1079"/>
      <c r="BH28" s="1079"/>
      <c r="BI28" s="1080"/>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389</v>
      </c>
      <c r="C29" s="1066"/>
      <c r="D29" s="1066"/>
      <c r="E29" s="1066"/>
      <c r="F29" s="1066"/>
      <c r="G29" s="1066"/>
      <c r="H29" s="1066"/>
      <c r="I29" s="1066"/>
      <c r="J29" s="1066"/>
      <c r="K29" s="1066"/>
      <c r="L29" s="1066"/>
      <c r="M29" s="1066"/>
      <c r="N29" s="1066"/>
      <c r="O29" s="1066"/>
      <c r="P29" s="1067"/>
      <c r="Q29" s="1073">
        <v>1657</v>
      </c>
      <c r="R29" s="1074"/>
      <c r="S29" s="1074"/>
      <c r="T29" s="1074"/>
      <c r="U29" s="1074"/>
      <c r="V29" s="1074">
        <v>1579</v>
      </c>
      <c r="W29" s="1074"/>
      <c r="X29" s="1074"/>
      <c r="Y29" s="1074"/>
      <c r="Z29" s="1074"/>
      <c r="AA29" s="1074">
        <v>78</v>
      </c>
      <c r="AB29" s="1074"/>
      <c r="AC29" s="1074"/>
      <c r="AD29" s="1074"/>
      <c r="AE29" s="1075"/>
      <c r="AF29" s="1070">
        <v>78</v>
      </c>
      <c r="AG29" s="1071"/>
      <c r="AH29" s="1071"/>
      <c r="AI29" s="1071"/>
      <c r="AJ29" s="1072"/>
      <c r="AK29" s="1015">
        <v>308</v>
      </c>
      <c r="AL29" s="1006"/>
      <c r="AM29" s="1006"/>
      <c r="AN29" s="1006"/>
      <c r="AO29" s="1006"/>
      <c r="AP29" s="1006" t="s">
        <v>560</v>
      </c>
      <c r="AQ29" s="1006"/>
      <c r="AR29" s="1006"/>
      <c r="AS29" s="1006"/>
      <c r="AT29" s="1006"/>
      <c r="AU29" s="1006" t="s">
        <v>560</v>
      </c>
      <c r="AV29" s="1006"/>
      <c r="AW29" s="1006"/>
      <c r="AX29" s="1006"/>
      <c r="AY29" s="1006"/>
      <c r="AZ29" s="1006" t="s">
        <v>560</v>
      </c>
      <c r="BA29" s="1006"/>
      <c r="BB29" s="1006"/>
      <c r="BC29" s="1006"/>
      <c r="BD29" s="100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390</v>
      </c>
      <c r="C30" s="1066"/>
      <c r="D30" s="1066"/>
      <c r="E30" s="1066"/>
      <c r="F30" s="1066"/>
      <c r="G30" s="1066"/>
      <c r="H30" s="1066"/>
      <c r="I30" s="1066"/>
      <c r="J30" s="1066"/>
      <c r="K30" s="1066"/>
      <c r="L30" s="1066"/>
      <c r="M30" s="1066"/>
      <c r="N30" s="1066"/>
      <c r="O30" s="1066"/>
      <c r="P30" s="1067"/>
      <c r="Q30" s="1073">
        <v>62</v>
      </c>
      <c r="R30" s="1074"/>
      <c r="S30" s="1074"/>
      <c r="T30" s="1074"/>
      <c r="U30" s="1074"/>
      <c r="V30" s="1074">
        <v>61</v>
      </c>
      <c r="W30" s="1074"/>
      <c r="X30" s="1074"/>
      <c r="Y30" s="1074"/>
      <c r="Z30" s="1074"/>
      <c r="AA30" s="1074">
        <v>0</v>
      </c>
      <c r="AB30" s="1074"/>
      <c r="AC30" s="1074"/>
      <c r="AD30" s="1074"/>
      <c r="AE30" s="1075"/>
      <c r="AF30" s="1070">
        <v>0</v>
      </c>
      <c r="AG30" s="1071"/>
      <c r="AH30" s="1071"/>
      <c r="AI30" s="1071"/>
      <c r="AJ30" s="1072"/>
      <c r="AK30" s="1015" t="s">
        <v>560</v>
      </c>
      <c r="AL30" s="1006"/>
      <c r="AM30" s="1006"/>
      <c r="AN30" s="1006"/>
      <c r="AO30" s="1006"/>
      <c r="AP30" s="1006" t="s">
        <v>560</v>
      </c>
      <c r="AQ30" s="1006"/>
      <c r="AR30" s="1006"/>
      <c r="AS30" s="1006"/>
      <c r="AT30" s="1006"/>
      <c r="AU30" s="1006" t="s">
        <v>560</v>
      </c>
      <c r="AV30" s="1006"/>
      <c r="AW30" s="1006"/>
      <c r="AX30" s="1006"/>
      <c r="AY30" s="1006"/>
      <c r="AZ30" s="1006" t="s">
        <v>560</v>
      </c>
      <c r="BA30" s="1006"/>
      <c r="BB30" s="1006"/>
      <c r="BC30" s="1006"/>
      <c r="BD30" s="100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391</v>
      </c>
      <c r="C31" s="1066"/>
      <c r="D31" s="1066"/>
      <c r="E31" s="1066"/>
      <c r="F31" s="1066"/>
      <c r="G31" s="1066"/>
      <c r="H31" s="1066"/>
      <c r="I31" s="1066"/>
      <c r="J31" s="1066"/>
      <c r="K31" s="1066"/>
      <c r="L31" s="1066"/>
      <c r="M31" s="1066"/>
      <c r="N31" s="1066"/>
      <c r="O31" s="1066"/>
      <c r="P31" s="1067"/>
      <c r="Q31" s="1073">
        <v>11</v>
      </c>
      <c r="R31" s="1074"/>
      <c r="S31" s="1074"/>
      <c r="T31" s="1074"/>
      <c r="U31" s="1074"/>
      <c r="V31" s="1074">
        <v>10</v>
      </c>
      <c r="W31" s="1074"/>
      <c r="X31" s="1074"/>
      <c r="Y31" s="1074"/>
      <c r="Z31" s="1074"/>
      <c r="AA31" s="1074">
        <v>1</v>
      </c>
      <c r="AB31" s="1074"/>
      <c r="AC31" s="1074"/>
      <c r="AD31" s="1074"/>
      <c r="AE31" s="1075"/>
      <c r="AF31" s="1070">
        <v>1</v>
      </c>
      <c r="AG31" s="1071"/>
      <c r="AH31" s="1071"/>
      <c r="AI31" s="1071"/>
      <c r="AJ31" s="1072"/>
      <c r="AK31" s="1015">
        <v>5</v>
      </c>
      <c r="AL31" s="1006"/>
      <c r="AM31" s="1006"/>
      <c r="AN31" s="1006"/>
      <c r="AO31" s="1006"/>
      <c r="AP31" s="1006" t="s">
        <v>560</v>
      </c>
      <c r="AQ31" s="1006"/>
      <c r="AR31" s="1006"/>
      <c r="AS31" s="1006"/>
      <c r="AT31" s="1006"/>
      <c r="AU31" s="1006" t="s">
        <v>560</v>
      </c>
      <c r="AV31" s="1006"/>
      <c r="AW31" s="1006"/>
      <c r="AX31" s="1006"/>
      <c r="AY31" s="1006"/>
      <c r="AZ31" s="1006" t="s">
        <v>560</v>
      </c>
      <c r="BA31" s="1006"/>
      <c r="BB31" s="1006"/>
      <c r="BC31" s="1006"/>
      <c r="BD31" s="100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392</v>
      </c>
      <c r="C32" s="1066"/>
      <c r="D32" s="1066"/>
      <c r="E32" s="1066"/>
      <c r="F32" s="1066"/>
      <c r="G32" s="1066"/>
      <c r="H32" s="1066"/>
      <c r="I32" s="1066"/>
      <c r="J32" s="1066"/>
      <c r="K32" s="1066"/>
      <c r="L32" s="1066"/>
      <c r="M32" s="1066"/>
      <c r="N32" s="1066"/>
      <c r="O32" s="1066"/>
      <c r="P32" s="1067"/>
      <c r="Q32" s="1073">
        <v>455</v>
      </c>
      <c r="R32" s="1074"/>
      <c r="S32" s="1074"/>
      <c r="T32" s="1074"/>
      <c r="U32" s="1074"/>
      <c r="V32" s="1074">
        <v>375</v>
      </c>
      <c r="W32" s="1074"/>
      <c r="X32" s="1074"/>
      <c r="Y32" s="1074"/>
      <c r="Z32" s="1074"/>
      <c r="AA32" s="1074">
        <v>80</v>
      </c>
      <c r="AB32" s="1074"/>
      <c r="AC32" s="1074"/>
      <c r="AD32" s="1074"/>
      <c r="AE32" s="1075"/>
      <c r="AF32" s="1070">
        <v>80</v>
      </c>
      <c r="AG32" s="1071"/>
      <c r="AH32" s="1071"/>
      <c r="AI32" s="1071"/>
      <c r="AJ32" s="1072"/>
      <c r="AK32" s="1015">
        <v>328</v>
      </c>
      <c r="AL32" s="1006"/>
      <c r="AM32" s="1006"/>
      <c r="AN32" s="1006"/>
      <c r="AO32" s="1006"/>
      <c r="AP32" s="1006">
        <v>524</v>
      </c>
      <c r="AQ32" s="1006"/>
      <c r="AR32" s="1006"/>
      <c r="AS32" s="1006"/>
      <c r="AT32" s="1006"/>
      <c r="AU32" s="1006">
        <v>524</v>
      </c>
      <c r="AV32" s="1006"/>
      <c r="AW32" s="1006"/>
      <c r="AX32" s="1006"/>
      <c r="AY32" s="1006"/>
      <c r="AZ32" s="1076" t="s">
        <v>560</v>
      </c>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394</v>
      </c>
      <c r="C33" s="1066"/>
      <c r="D33" s="1066"/>
      <c r="E33" s="1066"/>
      <c r="F33" s="1066"/>
      <c r="G33" s="1066"/>
      <c r="H33" s="1066"/>
      <c r="I33" s="1066"/>
      <c r="J33" s="1066"/>
      <c r="K33" s="1066"/>
      <c r="L33" s="1066"/>
      <c r="M33" s="1066"/>
      <c r="N33" s="1066"/>
      <c r="O33" s="1066"/>
      <c r="P33" s="1067"/>
      <c r="Q33" s="1073">
        <v>169</v>
      </c>
      <c r="R33" s="1074"/>
      <c r="S33" s="1074"/>
      <c r="T33" s="1074"/>
      <c r="U33" s="1074"/>
      <c r="V33" s="1074">
        <v>159</v>
      </c>
      <c r="W33" s="1074"/>
      <c r="X33" s="1074"/>
      <c r="Y33" s="1074"/>
      <c r="Z33" s="1074"/>
      <c r="AA33" s="1074">
        <v>11</v>
      </c>
      <c r="AB33" s="1074"/>
      <c r="AC33" s="1074"/>
      <c r="AD33" s="1074"/>
      <c r="AE33" s="1075"/>
      <c r="AF33" s="1070">
        <v>11</v>
      </c>
      <c r="AG33" s="1071"/>
      <c r="AH33" s="1071"/>
      <c r="AI33" s="1071"/>
      <c r="AJ33" s="1072"/>
      <c r="AK33" s="1015">
        <v>159</v>
      </c>
      <c r="AL33" s="1006"/>
      <c r="AM33" s="1006"/>
      <c r="AN33" s="1006"/>
      <c r="AO33" s="1006"/>
      <c r="AP33" s="1006">
        <v>254</v>
      </c>
      <c r="AQ33" s="1006"/>
      <c r="AR33" s="1006"/>
      <c r="AS33" s="1006"/>
      <c r="AT33" s="1006"/>
      <c r="AU33" s="1006">
        <v>254</v>
      </c>
      <c r="AV33" s="1006"/>
      <c r="AW33" s="1006"/>
      <c r="AX33" s="1006"/>
      <c r="AY33" s="1006"/>
      <c r="AZ33" s="1076" t="s">
        <v>560</v>
      </c>
      <c r="BA33" s="1076"/>
      <c r="BB33" s="1076"/>
      <c r="BC33" s="1076"/>
      <c r="BD33" s="1076"/>
      <c r="BE33" s="1007" t="s">
        <v>393</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395</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376</v>
      </c>
      <c r="B63" s="972" t="s">
        <v>396</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220</v>
      </c>
      <c r="AG63" s="994"/>
      <c r="AH63" s="994"/>
      <c r="AI63" s="994"/>
      <c r="AJ63" s="1057"/>
      <c r="AK63" s="1058"/>
      <c r="AL63" s="998"/>
      <c r="AM63" s="998"/>
      <c r="AN63" s="998"/>
      <c r="AO63" s="998"/>
      <c r="AP63" s="994">
        <v>778</v>
      </c>
      <c r="AQ63" s="994"/>
      <c r="AR63" s="994"/>
      <c r="AS63" s="994"/>
      <c r="AT63" s="994"/>
      <c r="AU63" s="994">
        <v>778</v>
      </c>
      <c r="AV63" s="994"/>
      <c r="AW63" s="994"/>
      <c r="AX63" s="994"/>
      <c r="AY63" s="994"/>
      <c r="AZ63" s="1052"/>
      <c r="BA63" s="1052"/>
      <c r="BB63" s="1052"/>
      <c r="BC63" s="1052"/>
      <c r="BD63" s="1052"/>
      <c r="BE63" s="995"/>
      <c r="BF63" s="995"/>
      <c r="BG63" s="995"/>
      <c r="BH63" s="995"/>
      <c r="BI63" s="996"/>
      <c r="BJ63" s="1053" t="s">
        <v>121</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398</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399</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549</v>
      </c>
      <c r="C68" s="1021"/>
      <c r="D68" s="1021"/>
      <c r="E68" s="1021"/>
      <c r="F68" s="1021"/>
      <c r="G68" s="1021"/>
      <c r="H68" s="1021"/>
      <c r="I68" s="1021"/>
      <c r="J68" s="1021"/>
      <c r="K68" s="1021"/>
      <c r="L68" s="1021"/>
      <c r="M68" s="1021"/>
      <c r="N68" s="1021"/>
      <c r="O68" s="1021"/>
      <c r="P68" s="1022"/>
      <c r="Q68" s="1023">
        <v>1354</v>
      </c>
      <c r="R68" s="1017"/>
      <c r="S68" s="1017"/>
      <c r="T68" s="1017"/>
      <c r="U68" s="1017"/>
      <c r="V68" s="1017">
        <v>1564</v>
      </c>
      <c r="W68" s="1017"/>
      <c r="X68" s="1017"/>
      <c r="Y68" s="1017"/>
      <c r="Z68" s="1017"/>
      <c r="AA68" s="1017">
        <v>-210</v>
      </c>
      <c r="AB68" s="1017"/>
      <c r="AC68" s="1017"/>
      <c r="AD68" s="1017"/>
      <c r="AE68" s="1017"/>
      <c r="AF68" s="1017">
        <v>3496</v>
      </c>
      <c r="AG68" s="1017"/>
      <c r="AH68" s="1017"/>
      <c r="AI68" s="1017"/>
      <c r="AJ68" s="1017"/>
      <c r="AK68" s="1017" t="s">
        <v>568</v>
      </c>
      <c r="AL68" s="1017"/>
      <c r="AM68" s="1017"/>
      <c r="AN68" s="1017"/>
      <c r="AO68" s="1017"/>
      <c r="AP68" s="1017">
        <v>1789</v>
      </c>
      <c r="AQ68" s="1017"/>
      <c r="AR68" s="1017"/>
      <c r="AS68" s="1017"/>
      <c r="AT68" s="1017"/>
      <c r="AU68" s="1017" t="s">
        <v>568</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550</v>
      </c>
      <c r="C69" s="1010"/>
      <c r="D69" s="1010"/>
      <c r="E69" s="1010"/>
      <c r="F69" s="1010"/>
      <c r="G69" s="1010"/>
      <c r="H69" s="1010"/>
      <c r="I69" s="1010"/>
      <c r="J69" s="1010"/>
      <c r="K69" s="1010"/>
      <c r="L69" s="1010"/>
      <c r="M69" s="1010"/>
      <c r="N69" s="1010"/>
      <c r="O69" s="1010"/>
      <c r="P69" s="1011"/>
      <c r="Q69" s="1012">
        <v>589</v>
      </c>
      <c r="R69" s="1006"/>
      <c r="S69" s="1006"/>
      <c r="T69" s="1006"/>
      <c r="U69" s="1006"/>
      <c r="V69" s="1006">
        <v>469</v>
      </c>
      <c r="W69" s="1006"/>
      <c r="X69" s="1006"/>
      <c r="Y69" s="1006"/>
      <c r="Z69" s="1006"/>
      <c r="AA69" s="1006">
        <v>120</v>
      </c>
      <c r="AB69" s="1006"/>
      <c r="AC69" s="1006"/>
      <c r="AD69" s="1006"/>
      <c r="AE69" s="1006"/>
      <c r="AF69" s="1006">
        <v>996</v>
      </c>
      <c r="AG69" s="1006"/>
      <c r="AH69" s="1006"/>
      <c r="AI69" s="1006"/>
      <c r="AJ69" s="1006"/>
      <c r="AK69" s="1006" t="s">
        <v>568</v>
      </c>
      <c r="AL69" s="1006"/>
      <c r="AM69" s="1006"/>
      <c r="AN69" s="1006"/>
      <c r="AO69" s="1006"/>
      <c r="AP69" s="1006">
        <v>864</v>
      </c>
      <c r="AQ69" s="1006"/>
      <c r="AR69" s="1006"/>
      <c r="AS69" s="1006"/>
      <c r="AT69" s="1006"/>
      <c r="AU69" s="1006" t="s">
        <v>568</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551</v>
      </c>
      <c r="C70" s="1010"/>
      <c r="D70" s="1010"/>
      <c r="E70" s="1010"/>
      <c r="F70" s="1010"/>
      <c r="G70" s="1010"/>
      <c r="H70" s="1010"/>
      <c r="I70" s="1010"/>
      <c r="J70" s="1010"/>
      <c r="K70" s="1010"/>
      <c r="L70" s="1010"/>
      <c r="M70" s="1010"/>
      <c r="N70" s="1010"/>
      <c r="O70" s="1010"/>
      <c r="P70" s="1011"/>
      <c r="Q70" s="1012">
        <v>8989</v>
      </c>
      <c r="R70" s="1006"/>
      <c r="S70" s="1006"/>
      <c r="T70" s="1006"/>
      <c r="U70" s="1006"/>
      <c r="V70" s="1006">
        <v>8935</v>
      </c>
      <c r="W70" s="1006"/>
      <c r="X70" s="1006"/>
      <c r="Y70" s="1006"/>
      <c r="Z70" s="1006"/>
      <c r="AA70" s="1006">
        <v>54</v>
      </c>
      <c r="AB70" s="1006"/>
      <c r="AC70" s="1006"/>
      <c r="AD70" s="1006"/>
      <c r="AE70" s="1006"/>
      <c r="AF70" s="1006">
        <v>54</v>
      </c>
      <c r="AG70" s="1006"/>
      <c r="AH70" s="1006"/>
      <c r="AI70" s="1006"/>
      <c r="AJ70" s="1006"/>
      <c r="AK70" s="1006">
        <v>2644</v>
      </c>
      <c r="AL70" s="1006"/>
      <c r="AM70" s="1006"/>
      <c r="AN70" s="1006"/>
      <c r="AO70" s="1006"/>
      <c r="AP70" s="1006">
        <v>126</v>
      </c>
      <c r="AQ70" s="1006"/>
      <c r="AR70" s="1006"/>
      <c r="AS70" s="1006"/>
      <c r="AT70" s="1006"/>
      <c r="AU70" s="1006" t="s">
        <v>568</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552</v>
      </c>
      <c r="C71" s="1010"/>
      <c r="D71" s="1010"/>
      <c r="E71" s="1010"/>
      <c r="F71" s="1010"/>
      <c r="G71" s="1010"/>
      <c r="H71" s="1010"/>
      <c r="I71" s="1010"/>
      <c r="J71" s="1010"/>
      <c r="K71" s="1010"/>
      <c r="L71" s="1010"/>
      <c r="M71" s="1010"/>
      <c r="N71" s="1010"/>
      <c r="O71" s="1010"/>
      <c r="P71" s="1011"/>
      <c r="Q71" s="1012">
        <v>63</v>
      </c>
      <c r="R71" s="1006"/>
      <c r="S71" s="1006"/>
      <c r="T71" s="1006"/>
      <c r="U71" s="1006"/>
      <c r="V71" s="1006">
        <v>63</v>
      </c>
      <c r="W71" s="1006"/>
      <c r="X71" s="1006"/>
      <c r="Y71" s="1006"/>
      <c r="Z71" s="1006"/>
      <c r="AA71" s="1006">
        <v>0</v>
      </c>
      <c r="AB71" s="1006"/>
      <c r="AC71" s="1006"/>
      <c r="AD71" s="1006"/>
      <c r="AE71" s="1006"/>
      <c r="AF71" s="1006">
        <v>0</v>
      </c>
      <c r="AG71" s="1006"/>
      <c r="AH71" s="1006"/>
      <c r="AI71" s="1006"/>
      <c r="AJ71" s="1006"/>
      <c r="AK71" s="1006">
        <v>0</v>
      </c>
      <c r="AL71" s="1006"/>
      <c r="AM71" s="1006"/>
      <c r="AN71" s="1006"/>
      <c r="AO71" s="1006"/>
      <c r="AP71" s="1006">
        <v>0</v>
      </c>
      <c r="AQ71" s="1006"/>
      <c r="AR71" s="1006"/>
      <c r="AS71" s="1006"/>
      <c r="AT71" s="1006"/>
      <c r="AU71" s="1006" t="s">
        <v>568</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553</v>
      </c>
      <c r="C72" s="1010"/>
      <c r="D72" s="1010"/>
      <c r="E72" s="1010"/>
      <c r="F72" s="1010"/>
      <c r="G72" s="1010"/>
      <c r="H72" s="1010"/>
      <c r="I72" s="1010"/>
      <c r="J72" s="1010"/>
      <c r="K72" s="1010"/>
      <c r="L72" s="1010"/>
      <c r="M72" s="1010"/>
      <c r="N72" s="1010"/>
      <c r="O72" s="1010"/>
      <c r="P72" s="1011"/>
      <c r="Q72" s="1012">
        <v>8445</v>
      </c>
      <c r="R72" s="1006"/>
      <c r="S72" s="1006"/>
      <c r="T72" s="1006"/>
      <c r="U72" s="1006"/>
      <c r="V72" s="1006">
        <v>6617</v>
      </c>
      <c r="W72" s="1006"/>
      <c r="X72" s="1006"/>
      <c r="Y72" s="1006"/>
      <c r="Z72" s="1006"/>
      <c r="AA72" s="1006">
        <v>1828</v>
      </c>
      <c r="AB72" s="1006"/>
      <c r="AC72" s="1006"/>
      <c r="AD72" s="1006"/>
      <c r="AE72" s="1006"/>
      <c r="AF72" s="1006" t="s">
        <v>568</v>
      </c>
      <c r="AG72" s="1006"/>
      <c r="AH72" s="1006"/>
      <c r="AI72" s="1006"/>
      <c r="AJ72" s="1006"/>
      <c r="AK72" s="1006">
        <v>14</v>
      </c>
      <c r="AL72" s="1006"/>
      <c r="AM72" s="1006"/>
      <c r="AN72" s="1006"/>
      <c r="AO72" s="1006"/>
      <c r="AP72" s="1006" t="s">
        <v>568</v>
      </c>
      <c r="AQ72" s="1006"/>
      <c r="AR72" s="1006"/>
      <c r="AS72" s="1006"/>
      <c r="AT72" s="1006"/>
      <c r="AU72" s="1006" t="s">
        <v>568</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554</v>
      </c>
      <c r="C73" s="1010"/>
      <c r="D73" s="1010"/>
      <c r="E73" s="1010"/>
      <c r="F73" s="1010"/>
      <c r="G73" s="1010"/>
      <c r="H73" s="1010"/>
      <c r="I73" s="1010"/>
      <c r="J73" s="1010"/>
      <c r="K73" s="1010"/>
      <c r="L73" s="1010"/>
      <c r="M73" s="1010"/>
      <c r="N73" s="1010"/>
      <c r="O73" s="1010"/>
      <c r="P73" s="1011"/>
      <c r="Q73" s="1012">
        <v>1514</v>
      </c>
      <c r="R73" s="1006"/>
      <c r="S73" s="1006"/>
      <c r="T73" s="1006"/>
      <c r="U73" s="1006"/>
      <c r="V73" s="1006">
        <v>1513</v>
      </c>
      <c r="W73" s="1006"/>
      <c r="X73" s="1006"/>
      <c r="Y73" s="1006"/>
      <c r="Z73" s="1006"/>
      <c r="AA73" s="1006">
        <v>1</v>
      </c>
      <c r="AB73" s="1006"/>
      <c r="AC73" s="1006"/>
      <c r="AD73" s="1006"/>
      <c r="AE73" s="1006"/>
      <c r="AF73" s="1006" t="s">
        <v>568</v>
      </c>
      <c r="AG73" s="1006"/>
      <c r="AH73" s="1006"/>
      <c r="AI73" s="1006"/>
      <c r="AJ73" s="1006"/>
      <c r="AK73" s="1006" t="s">
        <v>568</v>
      </c>
      <c r="AL73" s="1006"/>
      <c r="AM73" s="1006"/>
      <c r="AN73" s="1006"/>
      <c r="AO73" s="1006"/>
      <c r="AP73" s="1006" t="s">
        <v>568</v>
      </c>
      <c r="AQ73" s="1006"/>
      <c r="AR73" s="1006"/>
      <c r="AS73" s="1006"/>
      <c r="AT73" s="1006"/>
      <c r="AU73" s="1006" t="s">
        <v>568</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555</v>
      </c>
      <c r="C74" s="1010"/>
      <c r="D74" s="1010"/>
      <c r="E74" s="1010"/>
      <c r="F74" s="1010"/>
      <c r="G74" s="1010"/>
      <c r="H74" s="1010"/>
      <c r="I74" s="1010"/>
      <c r="J74" s="1010"/>
      <c r="K74" s="1010"/>
      <c r="L74" s="1010"/>
      <c r="M74" s="1010"/>
      <c r="N74" s="1010"/>
      <c r="O74" s="1010"/>
      <c r="P74" s="1011"/>
      <c r="Q74" s="1012">
        <v>2</v>
      </c>
      <c r="R74" s="1006"/>
      <c r="S74" s="1006"/>
      <c r="T74" s="1006"/>
      <c r="U74" s="1006"/>
      <c r="V74" s="1006">
        <v>0</v>
      </c>
      <c r="W74" s="1006"/>
      <c r="X74" s="1006"/>
      <c r="Y74" s="1006"/>
      <c r="Z74" s="1006"/>
      <c r="AA74" s="1006">
        <v>2</v>
      </c>
      <c r="AB74" s="1006"/>
      <c r="AC74" s="1006"/>
      <c r="AD74" s="1006"/>
      <c r="AE74" s="1006"/>
      <c r="AF74" s="1006" t="s">
        <v>568</v>
      </c>
      <c r="AG74" s="1006"/>
      <c r="AH74" s="1006"/>
      <c r="AI74" s="1006"/>
      <c r="AJ74" s="1006"/>
      <c r="AK74" s="1006" t="s">
        <v>568</v>
      </c>
      <c r="AL74" s="1006"/>
      <c r="AM74" s="1006"/>
      <c r="AN74" s="1006"/>
      <c r="AO74" s="1006"/>
      <c r="AP74" s="1006" t="s">
        <v>568</v>
      </c>
      <c r="AQ74" s="1006"/>
      <c r="AR74" s="1006"/>
      <c r="AS74" s="1006"/>
      <c r="AT74" s="1006"/>
      <c r="AU74" s="1006" t="s">
        <v>568</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556</v>
      </c>
      <c r="C75" s="1010"/>
      <c r="D75" s="1010"/>
      <c r="E75" s="1010"/>
      <c r="F75" s="1010"/>
      <c r="G75" s="1010"/>
      <c r="H75" s="1010"/>
      <c r="I75" s="1010"/>
      <c r="J75" s="1010"/>
      <c r="K75" s="1010"/>
      <c r="L75" s="1010"/>
      <c r="M75" s="1010"/>
      <c r="N75" s="1010"/>
      <c r="O75" s="1010"/>
      <c r="P75" s="1011"/>
      <c r="Q75" s="1013">
        <v>53</v>
      </c>
      <c r="R75" s="1014"/>
      <c r="S75" s="1014"/>
      <c r="T75" s="1014"/>
      <c r="U75" s="1015"/>
      <c r="V75" s="1016">
        <v>29</v>
      </c>
      <c r="W75" s="1014"/>
      <c r="X75" s="1014"/>
      <c r="Y75" s="1014"/>
      <c r="Z75" s="1015"/>
      <c r="AA75" s="1016">
        <v>24</v>
      </c>
      <c r="AB75" s="1014"/>
      <c r="AC75" s="1014"/>
      <c r="AD75" s="1014"/>
      <c r="AE75" s="1015"/>
      <c r="AF75" s="1016" t="s">
        <v>568</v>
      </c>
      <c r="AG75" s="1014"/>
      <c r="AH75" s="1014"/>
      <c r="AI75" s="1014"/>
      <c r="AJ75" s="1015"/>
      <c r="AK75" s="1016" t="s">
        <v>568</v>
      </c>
      <c r="AL75" s="1014"/>
      <c r="AM75" s="1014"/>
      <c r="AN75" s="1014"/>
      <c r="AO75" s="1015"/>
      <c r="AP75" s="1016" t="s">
        <v>568</v>
      </c>
      <c r="AQ75" s="1014"/>
      <c r="AR75" s="1014"/>
      <c r="AS75" s="1014"/>
      <c r="AT75" s="1015"/>
      <c r="AU75" s="1016" t="s">
        <v>568</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557</v>
      </c>
      <c r="C76" s="1010"/>
      <c r="D76" s="1010"/>
      <c r="E76" s="1010"/>
      <c r="F76" s="1010"/>
      <c r="G76" s="1010"/>
      <c r="H76" s="1010"/>
      <c r="I76" s="1010"/>
      <c r="J76" s="1010"/>
      <c r="K76" s="1010"/>
      <c r="L76" s="1010"/>
      <c r="M76" s="1010"/>
      <c r="N76" s="1010"/>
      <c r="O76" s="1010"/>
      <c r="P76" s="1011"/>
      <c r="Q76" s="1013">
        <v>43</v>
      </c>
      <c r="R76" s="1014"/>
      <c r="S76" s="1014"/>
      <c r="T76" s="1014"/>
      <c r="U76" s="1015"/>
      <c r="V76" s="1016">
        <v>42</v>
      </c>
      <c r="W76" s="1014"/>
      <c r="X76" s="1014"/>
      <c r="Y76" s="1014"/>
      <c r="Z76" s="1015"/>
      <c r="AA76" s="1016">
        <v>1</v>
      </c>
      <c r="AB76" s="1014"/>
      <c r="AC76" s="1014"/>
      <c r="AD76" s="1014"/>
      <c r="AE76" s="1015"/>
      <c r="AF76" s="1016" t="s">
        <v>568</v>
      </c>
      <c r="AG76" s="1014"/>
      <c r="AH76" s="1014"/>
      <c r="AI76" s="1014"/>
      <c r="AJ76" s="1015"/>
      <c r="AK76" s="1016" t="s">
        <v>568</v>
      </c>
      <c r="AL76" s="1014"/>
      <c r="AM76" s="1014"/>
      <c r="AN76" s="1014"/>
      <c r="AO76" s="1015"/>
      <c r="AP76" s="1016" t="s">
        <v>568</v>
      </c>
      <c r="AQ76" s="1014"/>
      <c r="AR76" s="1014"/>
      <c r="AS76" s="1014"/>
      <c r="AT76" s="1015"/>
      <c r="AU76" s="1016" t="s">
        <v>568</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t="s">
        <v>558</v>
      </c>
      <c r="C77" s="1010"/>
      <c r="D77" s="1010"/>
      <c r="E77" s="1010"/>
      <c r="F77" s="1010"/>
      <c r="G77" s="1010"/>
      <c r="H77" s="1010"/>
      <c r="I77" s="1010"/>
      <c r="J77" s="1010"/>
      <c r="K77" s="1010"/>
      <c r="L77" s="1010"/>
      <c r="M77" s="1010"/>
      <c r="N77" s="1010"/>
      <c r="O77" s="1010"/>
      <c r="P77" s="1011"/>
      <c r="Q77" s="1013">
        <v>997</v>
      </c>
      <c r="R77" s="1014"/>
      <c r="S77" s="1014"/>
      <c r="T77" s="1014"/>
      <c r="U77" s="1015"/>
      <c r="V77" s="1016">
        <v>947</v>
      </c>
      <c r="W77" s="1014"/>
      <c r="X77" s="1014"/>
      <c r="Y77" s="1014"/>
      <c r="Z77" s="1015"/>
      <c r="AA77" s="1016">
        <v>50</v>
      </c>
      <c r="AB77" s="1014"/>
      <c r="AC77" s="1014"/>
      <c r="AD77" s="1014"/>
      <c r="AE77" s="1015"/>
      <c r="AF77" s="1016">
        <v>50</v>
      </c>
      <c r="AG77" s="1014"/>
      <c r="AH77" s="1014"/>
      <c r="AI77" s="1014"/>
      <c r="AJ77" s="1015"/>
      <c r="AK77" s="1016">
        <v>0</v>
      </c>
      <c r="AL77" s="1014"/>
      <c r="AM77" s="1014"/>
      <c r="AN77" s="1014"/>
      <c r="AO77" s="1015"/>
      <c r="AP77" s="1016">
        <v>0</v>
      </c>
      <c r="AQ77" s="1014"/>
      <c r="AR77" s="1014"/>
      <c r="AS77" s="1014"/>
      <c r="AT77" s="1015"/>
      <c r="AU77" s="1016" t="s">
        <v>568</v>
      </c>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t="s">
        <v>559</v>
      </c>
      <c r="C78" s="1010"/>
      <c r="D78" s="1010"/>
      <c r="E78" s="1010"/>
      <c r="F78" s="1010"/>
      <c r="G78" s="1010"/>
      <c r="H78" s="1010"/>
      <c r="I78" s="1010"/>
      <c r="J78" s="1010"/>
      <c r="K78" s="1010"/>
      <c r="L78" s="1010"/>
      <c r="M78" s="1010"/>
      <c r="N78" s="1010"/>
      <c r="O78" s="1010"/>
      <c r="P78" s="1011"/>
      <c r="Q78" s="1012">
        <v>259339</v>
      </c>
      <c r="R78" s="1006"/>
      <c r="S78" s="1006"/>
      <c r="T78" s="1006"/>
      <c r="U78" s="1006"/>
      <c r="V78" s="1006">
        <v>254515</v>
      </c>
      <c r="W78" s="1006"/>
      <c r="X78" s="1006"/>
      <c r="Y78" s="1006"/>
      <c r="Z78" s="1006"/>
      <c r="AA78" s="1006">
        <v>4824</v>
      </c>
      <c r="AB78" s="1006"/>
      <c r="AC78" s="1006"/>
      <c r="AD78" s="1006"/>
      <c r="AE78" s="1006"/>
      <c r="AF78" s="1006">
        <v>4824</v>
      </c>
      <c r="AG78" s="1006"/>
      <c r="AH78" s="1006"/>
      <c r="AI78" s="1006"/>
      <c r="AJ78" s="1006"/>
      <c r="AK78" s="1006">
        <v>1141</v>
      </c>
      <c r="AL78" s="1006"/>
      <c r="AM78" s="1006"/>
      <c r="AN78" s="1006"/>
      <c r="AO78" s="1006"/>
      <c r="AP78" s="1006">
        <v>0</v>
      </c>
      <c r="AQ78" s="1006"/>
      <c r="AR78" s="1006"/>
      <c r="AS78" s="1006"/>
      <c r="AT78" s="1006"/>
      <c r="AU78" s="1006" t="s">
        <v>568</v>
      </c>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376</v>
      </c>
      <c r="B88" s="972" t="s">
        <v>400</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9420</v>
      </c>
      <c r="AG88" s="994"/>
      <c r="AH88" s="994"/>
      <c r="AI88" s="994"/>
      <c r="AJ88" s="994"/>
      <c r="AK88" s="998"/>
      <c r="AL88" s="998"/>
      <c r="AM88" s="998"/>
      <c r="AN88" s="998"/>
      <c r="AO88" s="998"/>
      <c r="AP88" s="994">
        <v>2779</v>
      </c>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401</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v>
      </c>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402</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403</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406</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407</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408</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409</v>
      </c>
      <c r="AB109" s="931"/>
      <c r="AC109" s="931"/>
      <c r="AD109" s="931"/>
      <c r="AE109" s="932"/>
      <c r="AF109" s="933" t="s">
        <v>410</v>
      </c>
      <c r="AG109" s="931"/>
      <c r="AH109" s="931"/>
      <c r="AI109" s="931"/>
      <c r="AJ109" s="932"/>
      <c r="AK109" s="933" t="s">
        <v>294</v>
      </c>
      <c r="AL109" s="931"/>
      <c r="AM109" s="931"/>
      <c r="AN109" s="931"/>
      <c r="AO109" s="932"/>
      <c r="AP109" s="933" t="s">
        <v>411</v>
      </c>
      <c r="AQ109" s="931"/>
      <c r="AR109" s="931"/>
      <c r="AS109" s="931"/>
      <c r="AT109" s="964"/>
      <c r="AU109" s="930" t="s">
        <v>408</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409</v>
      </c>
      <c r="BR109" s="931"/>
      <c r="BS109" s="931"/>
      <c r="BT109" s="931"/>
      <c r="BU109" s="932"/>
      <c r="BV109" s="933" t="s">
        <v>410</v>
      </c>
      <c r="BW109" s="931"/>
      <c r="BX109" s="931"/>
      <c r="BY109" s="931"/>
      <c r="BZ109" s="932"/>
      <c r="CA109" s="933" t="s">
        <v>294</v>
      </c>
      <c r="CB109" s="931"/>
      <c r="CC109" s="931"/>
      <c r="CD109" s="931"/>
      <c r="CE109" s="932"/>
      <c r="CF109" s="971" t="s">
        <v>411</v>
      </c>
      <c r="CG109" s="971"/>
      <c r="CH109" s="971"/>
      <c r="CI109" s="971"/>
      <c r="CJ109" s="971"/>
      <c r="CK109" s="933" t="s">
        <v>412</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409</v>
      </c>
      <c r="DH109" s="931"/>
      <c r="DI109" s="931"/>
      <c r="DJ109" s="931"/>
      <c r="DK109" s="932"/>
      <c r="DL109" s="933" t="s">
        <v>410</v>
      </c>
      <c r="DM109" s="931"/>
      <c r="DN109" s="931"/>
      <c r="DO109" s="931"/>
      <c r="DP109" s="932"/>
      <c r="DQ109" s="933" t="s">
        <v>294</v>
      </c>
      <c r="DR109" s="931"/>
      <c r="DS109" s="931"/>
      <c r="DT109" s="931"/>
      <c r="DU109" s="932"/>
      <c r="DV109" s="933" t="s">
        <v>411</v>
      </c>
      <c r="DW109" s="931"/>
      <c r="DX109" s="931"/>
      <c r="DY109" s="931"/>
      <c r="DZ109" s="964"/>
    </row>
    <row r="110" spans="1:131" s="212" customFormat="1" ht="26.25" customHeight="1" x14ac:dyDescent="0.2">
      <c r="A110" s="842" t="s">
        <v>413</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77671</v>
      </c>
      <c r="AB110" s="924"/>
      <c r="AC110" s="924"/>
      <c r="AD110" s="924"/>
      <c r="AE110" s="925"/>
      <c r="AF110" s="926">
        <v>65364</v>
      </c>
      <c r="AG110" s="924"/>
      <c r="AH110" s="924"/>
      <c r="AI110" s="924"/>
      <c r="AJ110" s="925"/>
      <c r="AK110" s="926">
        <v>45323</v>
      </c>
      <c r="AL110" s="924"/>
      <c r="AM110" s="924"/>
      <c r="AN110" s="924"/>
      <c r="AO110" s="925"/>
      <c r="AP110" s="927">
        <v>1.2</v>
      </c>
      <c r="AQ110" s="928"/>
      <c r="AR110" s="928"/>
      <c r="AS110" s="928"/>
      <c r="AT110" s="929"/>
      <c r="AU110" s="965" t="s">
        <v>69</v>
      </c>
      <c r="AV110" s="966"/>
      <c r="AW110" s="966"/>
      <c r="AX110" s="966"/>
      <c r="AY110" s="966"/>
      <c r="AZ110" s="895" t="s">
        <v>414</v>
      </c>
      <c r="BA110" s="843"/>
      <c r="BB110" s="843"/>
      <c r="BC110" s="843"/>
      <c r="BD110" s="843"/>
      <c r="BE110" s="843"/>
      <c r="BF110" s="843"/>
      <c r="BG110" s="843"/>
      <c r="BH110" s="843"/>
      <c r="BI110" s="843"/>
      <c r="BJ110" s="843"/>
      <c r="BK110" s="843"/>
      <c r="BL110" s="843"/>
      <c r="BM110" s="843"/>
      <c r="BN110" s="843"/>
      <c r="BO110" s="843"/>
      <c r="BP110" s="844"/>
      <c r="BQ110" s="896">
        <v>455943</v>
      </c>
      <c r="BR110" s="877"/>
      <c r="BS110" s="877"/>
      <c r="BT110" s="877"/>
      <c r="BU110" s="877"/>
      <c r="BV110" s="877">
        <v>407090</v>
      </c>
      <c r="BW110" s="877"/>
      <c r="BX110" s="877"/>
      <c r="BY110" s="877"/>
      <c r="BZ110" s="877"/>
      <c r="CA110" s="877">
        <v>368774</v>
      </c>
      <c r="CB110" s="877"/>
      <c r="CC110" s="877"/>
      <c r="CD110" s="877"/>
      <c r="CE110" s="877"/>
      <c r="CF110" s="901">
        <v>9.5</v>
      </c>
      <c r="CG110" s="902"/>
      <c r="CH110" s="902"/>
      <c r="CI110" s="902"/>
      <c r="CJ110" s="902"/>
      <c r="CK110" s="961" t="s">
        <v>415</v>
      </c>
      <c r="CL110" s="854"/>
      <c r="CM110" s="895" t="s">
        <v>416</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121</v>
      </c>
      <c r="DH110" s="877"/>
      <c r="DI110" s="877"/>
      <c r="DJ110" s="877"/>
      <c r="DK110" s="877"/>
      <c r="DL110" s="877" t="s">
        <v>121</v>
      </c>
      <c r="DM110" s="877"/>
      <c r="DN110" s="877"/>
      <c r="DO110" s="877"/>
      <c r="DP110" s="877"/>
      <c r="DQ110" s="877" t="s">
        <v>121</v>
      </c>
      <c r="DR110" s="877"/>
      <c r="DS110" s="877"/>
      <c r="DT110" s="877"/>
      <c r="DU110" s="877"/>
      <c r="DV110" s="878" t="s">
        <v>121</v>
      </c>
      <c r="DW110" s="878"/>
      <c r="DX110" s="878"/>
      <c r="DY110" s="878"/>
      <c r="DZ110" s="879"/>
    </row>
    <row r="111" spans="1:131" s="212" customFormat="1" ht="26.25" customHeight="1" x14ac:dyDescent="0.2">
      <c r="A111" s="809" t="s">
        <v>417</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121</v>
      </c>
      <c r="AB111" s="954"/>
      <c r="AC111" s="954"/>
      <c r="AD111" s="954"/>
      <c r="AE111" s="955"/>
      <c r="AF111" s="956" t="s">
        <v>121</v>
      </c>
      <c r="AG111" s="954"/>
      <c r="AH111" s="954"/>
      <c r="AI111" s="954"/>
      <c r="AJ111" s="955"/>
      <c r="AK111" s="956" t="s">
        <v>121</v>
      </c>
      <c r="AL111" s="954"/>
      <c r="AM111" s="954"/>
      <c r="AN111" s="954"/>
      <c r="AO111" s="955"/>
      <c r="AP111" s="957" t="s">
        <v>121</v>
      </c>
      <c r="AQ111" s="958"/>
      <c r="AR111" s="958"/>
      <c r="AS111" s="958"/>
      <c r="AT111" s="959"/>
      <c r="AU111" s="967"/>
      <c r="AV111" s="968"/>
      <c r="AW111" s="968"/>
      <c r="AX111" s="968"/>
      <c r="AY111" s="968"/>
      <c r="AZ111" s="850" t="s">
        <v>418</v>
      </c>
      <c r="BA111" s="787"/>
      <c r="BB111" s="787"/>
      <c r="BC111" s="787"/>
      <c r="BD111" s="787"/>
      <c r="BE111" s="787"/>
      <c r="BF111" s="787"/>
      <c r="BG111" s="787"/>
      <c r="BH111" s="787"/>
      <c r="BI111" s="787"/>
      <c r="BJ111" s="787"/>
      <c r="BK111" s="787"/>
      <c r="BL111" s="787"/>
      <c r="BM111" s="787"/>
      <c r="BN111" s="787"/>
      <c r="BO111" s="787"/>
      <c r="BP111" s="788"/>
      <c r="BQ111" s="851">
        <v>915184</v>
      </c>
      <c r="BR111" s="852"/>
      <c r="BS111" s="852"/>
      <c r="BT111" s="852"/>
      <c r="BU111" s="852"/>
      <c r="BV111" s="852">
        <v>775458</v>
      </c>
      <c r="BW111" s="852"/>
      <c r="BX111" s="852"/>
      <c r="BY111" s="852"/>
      <c r="BZ111" s="852"/>
      <c r="CA111" s="852">
        <v>927500</v>
      </c>
      <c r="CB111" s="852"/>
      <c r="CC111" s="852"/>
      <c r="CD111" s="852"/>
      <c r="CE111" s="852"/>
      <c r="CF111" s="910">
        <v>23.9</v>
      </c>
      <c r="CG111" s="911"/>
      <c r="CH111" s="911"/>
      <c r="CI111" s="911"/>
      <c r="CJ111" s="911"/>
      <c r="CK111" s="962"/>
      <c r="CL111" s="856"/>
      <c r="CM111" s="850" t="s">
        <v>419</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121</v>
      </c>
      <c r="DH111" s="852"/>
      <c r="DI111" s="852"/>
      <c r="DJ111" s="852"/>
      <c r="DK111" s="852"/>
      <c r="DL111" s="852" t="s">
        <v>121</v>
      </c>
      <c r="DM111" s="852"/>
      <c r="DN111" s="852"/>
      <c r="DO111" s="852"/>
      <c r="DP111" s="852"/>
      <c r="DQ111" s="852" t="s">
        <v>121</v>
      </c>
      <c r="DR111" s="852"/>
      <c r="DS111" s="852"/>
      <c r="DT111" s="852"/>
      <c r="DU111" s="852"/>
      <c r="DV111" s="829" t="s">
        <v>121</v>
      </c>
      <c r="DW111" s="829"/>
      <c r="DX111" s="829"/>
      <c r="DY111" s="829"/>
      <c r="DZ111" s="830"/>
    </row>
    <row r="112" spans="1:131" s="212" customFormat="1" ht="26.25" customHeight="1" x14ac:dyDescent="0.2">
      <c r="A112" s="947" t="s">
        <v>420</v>
      </c>
      <c r="B112" s="948"/>
      <c r="C112" s="787" t="s">
        <v>421</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121</v>
      </c>
      <c r="AB112" s="815"/>
      <c r="AC112" s="815"/>
      <c r="AD112" s="815"/>
      <c r="AE112" s="816"/>
      <c r="AF112" s="817" t="s">
        <v>121</v>
      </c>
      <c r="AG112" s="815"/>
      <c r="AH112" s="815"/>
      <c r="AI112" s="815"/>
      <c r="AJ112" s="816"/>
      <c r="AK112" s="817" t="s">
        <v>121</v>
      </c>
      <c r="AL112" s="815"/>
      <c r="AM112" s="815"/>
      <c r="AN112" s="815"/>
      <c r="AO112" s="816"/>
      <c r="AP112" s="859" t="s">
        <v>121</v>
      </c>
      <c r="AQ112" s="860"/>
      <c r="AR112" s="860"/>
      <c r="AS112" s="860"/>
      <c r="AT112" s="861"/>
      <c r="AU112" s="967"/>
      <c r="AV112" s="968"/>
      <c r="AW112" s="968"/>
      <c r="AX112" s="968"/>
      <c r="AY112" s="968"/>
      <c r="AZ112" s="850" t="s">
        <v>422</v>
      </c>
      <c r="BA112" s="787"/>
      <c r="BB112" s="787"/>
      <c r="BC112" s="787"/>
      <c r="BD112" s="787"/>
      <c r="BE112" s="787"/>
      <c r="BF112" s="787"/>
      <c r="BG112" s="787"/>
      <c r="BH112" s="787"/>
      <c r="BI112" s="787"/>
      <c r="BJ112" s="787"/>
      <c r="BK112" s="787"/>
      <c r="BL112" s="787"/>
      <c r="BM112" s="787"/>
      <c r="BN112" s="787"/>
      <c r="BO112" s="787"/>
      <c r="BP112" s="788"/>
      <c r="BQ112" s="851">
        <v>1216268</v>
      </c>
      <c r="BR112" s="852"/>
      <c r="BS112" s="852"/>
      <c r="BT112" s="852"/>
      <c r="BU112" s="852"/>
      <c r="BV112" s="852">
        <v>982789</v>
      </c>
      <c r="BW112" s="852"/>
      <c r="BX112" s="852"/>
      <c r="BY112" s="852"/>
      <c r="BZ112" s="852"/>
      <c r="CA112" s="852">
        <v>778163</v>
      </c>
      <c r="CB112" s="852"/>
      <c r="CC112" s="852"/>
      <c r="CD112" s="852"/>
      <c r="CE112" s="852"/>
      <c r="CF112" s="910">
        <v>20</v>
      </c>
      <c r="CG112" s="911"/>
      <c r="CH112" s="911"/>
      <c r="CI112" s="911"/>
      <c r="CJ112" s="911"/>
      <c r="CK112" s="962"/>
      <c r="CL112" s="856"/>
      <c r="CM112" s="850" t="s">
        <v>423</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121</v>
      </c>
      <c r="DH112" s="852"/>
      <c r="DI112" s="852"/>
      <c r="DJ112" s="852"/>
      <c r="DK112" s="852"/>
      <c r="DL112" s="852" t="s">
        <v>121</v>
      </c>
      <c r="DM112" s="852"/>
      <c r="DN112" s="852"/>
      <c r="DO112" s="852"/>
      <c r="DP112" s="852"/>
      <c r="DQ112" s="852" t="s">
        <v>121</v>
      </c>
      <c r="DR112" s="852"/>
      <c r="DS112" s="852"/>
      <c r="DT112" s="852"/>
      <c r="DU112" s="852"/>
      <c r="DV112" s="829" t="s">
        <v>121</v>
      </c>
      <c r="DW112" s="829"/>
      <c r="DX112" s="829"/>
      <c r="DY112" s="829"/>
      <c r="DZ112" s="830"/>
    </row>
    <row r="113" spans="1:130" s="212" customFormat="1" ht="26.25" customHeight="1" x14ac:dyDescent="0.2">
      <c r="A113" s="949"/>
      <c r="B113" s="950"/>
      <c r="C113" s="787" t="s">
        <v>424</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296272</v>
      </c>
      <c r="AB113" s="954"/>
      <c r="AC113" s="954"/>
      <c r="AD113" s="954"/>
      <c r="AE113" s="955"/>
      <c r="AF113" s="956">
        <v>237945</v>
      </c>
      <c r="AG113" s="954"/>
      <c r="AH113" s="954"/>
      <c r="AI113" s="954"/>
      <c r="AJ113" s="955"/>
      <c r="AK113" s="956">
        <v>214630</v>
      </c>
      <c r="AL113" s="954"/>
      <c r="AM113" s="954"/>
      <c r="AN113" s="954"/>
      <c r="AO113" s="955"/>
      <c r="AP113" s="957">
        <v>5.5</v>
      </c>
      <c r="AQ113" s="958"/>
      <c r="AR113" s="958"/>
      <c r="AS113" s="958"/>
      <c r="AT113" s="959"/>
      <c r="AU113" s="967"/>
      <c r="AV113" s="968"/>
      <c r="AW113" s="968"/>
      <c r="AX113" s="968"/>
      <c r="AY113" s="968"/>
      <c r="AZ113" s="850" t="s">
        <v>425</v>
      </c>
      <c r="BA113" s="787"/>
      <c r="BB113" s="787"/>
      <c r="BC113" s="787"/>
      <c r="BD113" s="787"/>
      <c r="BE113" s="787"/>
      <c r="BF113" s="787"/>
      <c r="BG113" s="787"/>
      <c r="BH113" s="787"/>
      <c r="BI113" s="787"/>
      <c r="BJ113" s="787"/>
      <c r="BK113" s="787"/>
      <c r="BL113" s="787"/>
      <c r="BM113" s="787"/>
      <c r="BN113" s="787"/>
      <c r="BO113" s="787"/>
      <c r="BP113" s="788"/>
      <c r="BQ113" s="851">
        <v>62479</v>
      </c>
      <c r="BR113" s="852"/>
      <c r="BS113" s="852"/>
      <c r="BT113" s="852"/>
      <c r="BU113" s="852"/>
      <c r="BV113" s="852">
        <v>48313</v>
      </c>
      <c r="BW113" s="852"/>
      <c r="BX113" s="852"/>
      <c r="BY113" s="852"/>
      <c r="BZ113" s="852"/>
      <c r="CA113" s="852">
        <v>34058</v>
      </c>
      <c r="CB113" s="852"/>
      <c r="CC113" s="852"/>
      <c r="CD113" s="852"/>
      <c r="CE113" s="852"/>
      <c r="CF113" s="910">
        <v>0.9</v>
      </c>
      <c r="CG113" s="911"/>
      <c r="CH113" s="911"/>
      <c r="CI113" s="911"/>
      <c r="CJ113" s="911"/>
      <c r="CK113" s="962"/>
      <c r="CL113" s="856"/>
      <c r="CM113" s="850" t="s">
        <v>426</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121</v>
      </c>
      <c r="DH113" s="815"/>
      <c r="DI113" s="815"/>
      <c r="DJ113" s="815"/>
      <c r="DK113" s="816"/>
      <c r="DL113" s="817" t="s">
        <v>121</v>
      </c>
      <c r="DM113" s="815"/>
      <c r="DN113" s="815"/>
      <c r="DO113" s="815"/>
      <c r="DP113" s="816"/>
      <c r="DQ113" s="817" t="s">
        <v>121</v>
      </c>
      <c r="DR113" s="815"/>
      <c r="DS113" s="815"/>
      <c r="DT113" s="815"/>
      <c r="DU113" s="816"/>
      <c r="DV113" s="859" t="s">
        <v>121</v>
      </c>
      <c r="DW113" s="860"/>
      <c r="DX113" s="860"/>
      <c r="DY113" s="860"/>
      <c r="DZ113" s="861"/>
    </row>
    <row r="114" spans="1:130" s="212" customFormat="1" ht="26.25" customHeight="1" x14ac:dyDescent="0.2">
      <c r="A114" s="949"/>
      <c r="B114" s="950"/>
      <c r="C114" s="787" t="s">
        <v>427</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24652</v>
      </c>
      <c r="AB114" s="815"/>
      <c r="AC114" s="815"/>
      <c r="AD114" s="815"/>
      <c r="AE114" s="816"/>
      <c r="AF114" s="817">
        <v>23541</v>
      </c>
      <c r="AG114" s="815"/>
      <c r="AH114" s="815"/>
      <c r="AI114" s="815"/>
      <c r="AJ114" s="816"/>
      <c r="AK114" s="817">
        <v>19695</v>
      </c>
      <c r="AL114" s="815"/>
      <c r="AM114" s="815"/>
      <c r="AN114" s="815"/>
      <c r="AO114" s="816"/>
      <c r="AP114" s="859">
        <v>0.5</v>
      </c>
      <c r="AQ114" s="860"/>
      <c r="AR114" s="860"/>
      <c r="AS114" s="860"/>
      <c r="AT114" s="861"/>
      <c r="AU114" s="967"/>
      <c r="AV114" s="968"/>
      <c r="AW114" s="968"/>
      <c r="AX114" s="968"/>
      <c r="AY114" s="968"/>
      <c r="AZ114" s="850" t="s">
        <v>428</v>
      </c>
      <c r="BA114" s="787"/>
      <c r="BB114" s="787"/>
      <c r="BC114" s="787"/>
      <c r="BD114" s="787"/>
      <c r="BE114" s="787"/>
      <c r="BF114" s="787"/>
      <c r="BG114" s="787"/>
      <c r="BH114" s="787"/>
      <c r="BI114" s="787"/>
      <c r="BJ114" s="787"/>
      <c r="BK114" s="787"/>
      <c r="BL114" s="787"/>
      <c r="BM114" s="787"/>
      <c r="BN114" s="787"/>
      <c r="BO114" s="787"/>
      <c r="BP114" s="788"/>
      <c r="BQ114" s="851">
        <v>377903</v>
      </c>
      <c r="BR114" s="852"/>
      <c r="BS114" s="852"/>
      <c r="BT114" s="852"/>
      <c r="BU114" s="852"/>
      <c r="BV114" s="852">
        <v>275510</v>
      </c>
      <c r="BW114" s="852"/>
      <c r="BX114" s="852"/>
      <c r="BY114" s="852"/>
      <c r="BZ114" s="852"/>
      <c r="CA114" s="852">
        <v>382775</v>
      </c>
      <c r="CB114" s="852"/>
      <c r="CC114" s="852"/>
      <c r="CD114" s="852"/>
      <c r="CE114" s="852"/>
      <c r="CF114" s="910">
        <v>9.8000000000000007</v>
      </c>
      <c r="CG114" s="911"/>
      <c r="CH114" s="911"/>
      <c r="CI114" s="911"/>
      <c r="CJ114" s="911"/>
      <c r="CK114" s="962"/>
      <c r="CL114" s="856"/>
      <c r="CM114" s="850" t="s">
        <v>429</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121</v>
      </c>
      <c r="DH114" s="815"/>
      <c r="DI114" s="815"/>
      <c r="DJ114" s="815"/>
      <c r="DK114" s="816"/>
      <c r="DL114" s="817" t="s">
        <v>121</v>
      </c>
      <c r="DM114" s="815"/>
      <c r="DN114" s="815"/>
      <c r="DO114" s="815"/>
      <c r="DP114" s="816"/>
      <c r="DQ114" s="817" t="s">
        <v>121</v>
      </c>
      <c r="DR114" s="815"/>
      <c r="DS114" s="815"/>
      <c r="DT114" s="815"/>
      <c r="DU114" s="816"/>
      <c r="DV114" s="859" t="s">
        <v>121</v>
      </c>
      <c r="DW114" s="860"/>
      <c r="DX114" s="860"/>
      <c r="DY114" s="860"/>
      <c r="DZ114" s="861"/>
    </row>
    <row r="115" spans="1:130" s="212" customFormat="1" ht="26.25" customHeight="1" x14ac:dyDescent="0.2">
      <c r="A115" s="949"/>
      <c r="B115" s="950"/>
      <c r="C115" s="787" t="s">
        <v>430</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123592</v>
      </c>
      <c r="AB115" s="954"/>
      <c r="AC115" s="954"/>
      <c r="AD115" s="954"/>
      <c r="AE115" s="955"/>
      <c r="AF115" s="956">
        <v>123601</v>
      </c>
      <c r="AG115" s="954"/>
      <c r="AH115" s="954"/>
      <c r="AI115" s="954"/>
      <c r="AJ115" s="955"/>
      <c r="AK115" s="956">
        <v>185910</v>
      </c>
      <c r="AL115" s="954"/>
      <c r="AM115" s="954"/>
      <c r="AN115" s="954"/>
      <c r="AO115" s="955"/>
      <c r="AP115" s="957">
        <v>4.8</v>
      </c>
      <c r="AQ115" s="958"/>
      <c r="AR115" s="958"/>
      <c r="AS115" s="958"/>
      <c r="AT115" s="959"/>
      <c r="AU115" s="967"/>
      <c r="AV115" s="968"/>
      <c r="AW115" s="968"/>
      <c r="AX115" s="968"/>
      <c r="AY115" s="968"/>
      <c r="AZ115" s="850" t="s">
        <v>431</v>
      </c>
      <c r="BA115" s="787"/>
      <c r="BB115" s="787"/>
      <c r="BC115" s="787"/>
      <c r="BD115" s="787"/>
      <c r="BE115" s="787"/>
      <c r="BF115" s="787"/>
      <c r="BG115" s="787"/>
      <c r="BH115" s="787"/>
      <c r="BI115" s="787"/>
      <c r="BJ115" s="787"/>
      <c r="BK115" s="787"/>
      <c r="BL115" s="787"/>
      <c r="BM115" s="787"/>
      <c r="BN115" s="787"/>
      <c r="BO115" s="787"/>
      <c r="BP115" s="788"/>
      <c r="BQ115" s="851" t="s">
        <v>121</v>
      </c>
      <c r="BR115" s="852"/>
      <c r="BS115" s="852"/>
      <c r="BT115" s="852"/>
      <c r="BU115" s="852"/>
      <c r="BV115" s="852" t="s">
        <v>121</v>
      </c>
      <c r="BW115" s="852"/>
      <c r="BX115" s="852"/>
      <c r="BY115" s="852"/>
      <c r="BZ115" s="852"/>
      <c r="CA115" s="852" t="s">
        <v>121</v>
      </c>
      <c r="CB115" s="852"/>
      <c r="CC115" s="852"/>
      <c r="CD115" s="852"/>
      <c r="CE115" s="852"/>
      <c r="CF115" s="910" t="s">
        <v>121</v>
      </c>
      <c r="CG115" s="911"/>
      <c r="CH115" s="911"/>
      <c r="CI115" s="911"/>
      <c r="CJ115" s="911"/>
      <c r="CK115" s="962"/>
      <c r="CL115" s="856"/>
      <c r="CM115" s="850" t="s">
        <v>432</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121</v>
      </c>
      <c r="DH115" s="815"/>
      <c r="DI115" s="815"/>
      <c r="DJ115" s="815"/>
      <c r="DK115" s="816"/>
      <c r="DL115" s="817" t="s">
        <v>121</v>
      </c>
      <c r="DM115" s="815"/>
      <c r="DN115" s="815"/>
      <c r="DO115" s="815"/>
      <c r="DP115" s="816"/>
      <c r="DQ115" s="817" t="s">
        <v>121</v>
      </c>
      <c r="DR115" s="815"/>
      <c r="DS115" s="815"/>
      <c r="DT115" s="815"/>
      <c r="DU115" s="816"/>
      <c r="DV115" s="859" t="s">
        <v>121</v>
      </c>
      <c r="DW115" s="860"/>
      <c r="DX115" s="860"/>
      <c r="DY115" s="860"/>
      <c r="DZ115" s="861"/>
    </row>
    <row r="116" spans="1:130" s="212" customFormat="1" ht="26.25" customHeight="1" x14ac:dyDescent="0.2">
      <c r="A116" s="951"/>
      <c r="B116" s="952"/>
      <c r="C116" s="874" t="s">
        <v>433</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121</v>
      </c>
      <c r="AB116" s="815"/>
      <c r="AC116" s="815"/>
      <c r="AD116" s="815"/>
      <c r="AE116" s="816"/>
      <c r="AF116" s="817" t="s">
        <v>121</v>
      </c>
      <c r="AG116" s="815"/>
      <c r="AH116" s="815"/>
      <c r="AI116" s="815"/>
      <c r="AJ116" s="816"/>
      <c r="AK116" s="817" t="s">
        <v>121</v>
      </c>
      <c r="AL116" s="815"/>
      <c r="AM116" s="815"/>
      <c r="AN116" s="815"/>
      <c r="AO116" s="816"/>
      <c r="AP116" s="859" t="s">
        <v>121</v>
      </c>
      <c r="AQ116" s="860"/>
      <c r="AR116" s="860"/>
      <c r="AS116" s="860"/>
      <c r="AT116" s="861"/>
      <c r="AU116" s="967"/>
      <c r="AV116" s="968"/>
      <c r="AW116" s="968"/>
      <c r="AX116" s="968"/>
      <c r="AY116" s="968"/>
      <c r="AZ116" s="944" t="s">
        <v>434</v>
      </c>
      <c r="BA116" s="945"/>
      <c r="BB116" s="945"/>
      <c r="BC116" s="945"/>
      <c r="BD116" s="945"/>
      <c r="BE116" s="945"/>
      <c r="BF116" s="945"/>
      <c r="BG116" s="945"/>
      <c r="BH116" s="945"/>
      <c r="BI116" s="945"/>
      <c r="BJ116" s="945"/>
      <c r="BK116" s="945"/>
      <c r="BL116" s="945"/>
      <c r="BM116" s="945"/>
      <c r="BN116" s="945"/>
      <c r="BO116" s="945"/>
      <c r="BP116" s="946"/>
      <c r="BQ116" s="851" t="s">
        <v>121</v>
      </c>
      <c r="BR116" s="852"/>
      <c r="BS116" s="852"/>
      <c r="BT116" s="852"/>
      <c r="BU116" s="852"/>
      <c r="BV116" s="852" t="s">
        <v>121</v>
      </c>
      <c r="BW116" s="852"/>
      <c r="BX116" s="852"/>
      <c r="BY116" s="852"/>
      <c r="BZ116" s="852"/>
      <c r="CA116" s="852" t="s">
        <v>121</v>
      </c>
      <c r="CB116" s="852"/>
      <c r="CC116" s="852"/>
      <c r="CD116" s="852"/>
      <c r="CE116" s="852"/>
      <c r="CF116" s="910" t="s">
        <v>121</v>
      </c>
      <c r="CG116" s="911"/>
      <c r="CH116" s="911"/>
      <c r="CI116" s="911"/>
      <c r="CJ116" s="911"/>
      <c r="CK116" s="962"/>
      <c r="CL116" s="856"/>
      <c r="CM116" s="850" t="s">
        <v>435</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121</v>
      </c>
      <c r="DH116" s="815"/>
      <c r="DI116" s="815"/>
      <c r="DJ116" s="815"/>
      <c r="DK116" s="816"/>
      <c r="DL116" s="817" t="s">
        <v>121</v>
      </c>
      <c r="DM116" s="815"/>
      <c r="DN116" s="815"/>
      <c r="DO116" s="815"/>
      <c r="DP116" s="816"/>
      <c r="DQ116" s="817" t="s">
        <v>121</v>
      </c>
      <c r="DR116" s="815"/>
      <c r="DS116" s="815"/>
      <c r="DT116" s="815"/>
      <c r="DU116" s="816"/>
      <c r="DV116" s="859" t="s">
        <v>121</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436</v>
      </c>
      <c r="Z117" s="932"/>
      <c r="AA117" s="937">
        <v>522187</v>
      </c>
      <c r="AB117" s="938"/>
      <c r="AC117" s="938"/>
      <c r="AD117" s="938"/>
      <c r="AE117" s="939"/>
      <c r="AF117" s="940">
        <v>450451</v>
      </c>
      <c r="AG117" s="938"/>
      <c r="AH117" s="938"/>
      <c r="AI117" s="938"/>
      <c r="AJ117" s="939"/>
      <c r="AK117" s="940">
        <v>465558</v>
      </c>
      <c r="AL117" s="938"/>
      <c r="AM117" s="938"/>
      <c r="AN117" s="938"/>
      <c r="AO117" s="939"/>
      <c r="AP117" s="941"/>
      <c r="AQ117" s="942"/>
      <c r="AR117" s="942"/>
      <c r="AS117" s="942"/>
      <c r="AT117" s="943"/>
      <c r="AU117" s="967"/>
      <c r="AV117" s="968"/>
      <c r="AW117" s="968"/>
      <c r="AX117" s="968"/>
      <c r="AY117" s="968"/>
      <c r="AZ117" s="898" t="s">
        <v>437</v>
      </c>
      <c r="BA117" s="899"/>
      <c r="BB117" s="899"/>
      <c r="BC117" s="899"/>
      <c r="BD117" s="899"/>
      <c r="BE117" s="899"/>
      <c r="BF117" s="899"/>
      <c r="BG117" s="899"/>
      <c r="BH117" s="899"/>
      <c r="BI117" s="899"/>
      <c r="BJ117" s="899"/>
      <c r="BK117" s="899"/>
      <c r="BL117" s="899"/>
      <c r="BM117" s="899"/>
      <c r="BN117" s="899"/>
      <c r="BO117" s="899"/>
      <c r="BP117" s="900"/>
      <c r="BQ117" s="851" t="s">
        <v>121</v>
      </c>
      <c r="BR117" s="852"/>
      <c r="BS117" s="852"/>
      <c r="BT117" s="852"/>
      <c r="BU117" s="852"/>
      <c r="BV117" s="852" t="s">
        <v>121</v>
      </c>
      <c r="BW117" s="852"/>
      <c r="BX117" s="852"/>
      <c r="BY117" s="852"/>
      <c r="BZ117" s="852"/>
      <c r="CA117" s="852" t="s">
        <v>121</v>
      </c>
      <c r="CB117" s="852"/>
      <c r="CC117" s="852"/>
      <c r="CD117" s="852"/>
      <c r="CE117" s="852"/>
      <c r="CF117" s="910" t="s">
        <v>121</v>
      </c>
      <c r="CG117" s="911"/>
      <c r="CH117" s="911"/>
      <c r="CI117" s="911"/>
      <c r="CJ117" s="911"/>
      <c r="CK117" s="962"/>
      <c r="CL117" s="856"/>
      <c r="CM117" s="850" t="s">
        <v>438</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121</v>
      </c>
      <c r="DH117" s="815"/>
      <c r="DI117" s="815"/>
      <c r="DJ117" s="815"/>
      <c r="DK117" s="816"/>
      <c r="DL117" s="817" t="s">
        <v>121</v>
      </c>
      <c r="DM117" s="815"/>
      <c r="DN117" s="815"/>
      <c r="DO117" s="815"/>
      <c r="DP117" s="816"/>
      <c r="DQ117" s="817" t="s">
        <v>121</v>
      </c>
      <c r="DR117" s="815"/>
      <c r="DS117" s="815"/>
      <c r="DT117" s="815"/>
      <c r="DU117" s="816"/>
      <c r="DV117" s="859" t="s">
        <v>121</v>
      </c>
      <c r="DW117" s="860"/>
      <c r="DX117" s="860"/>
      <c r="DY117" s="860"/>
      <c r="DZ117" s="861"/>
    </row>
    <row r="118" spans="1:130" s="212" customFormat="1" ht="26.25" customHeight="1" x14ac:dyDescent="0.2">
      <c r="A118" s="930" t="s">
        <v>412</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409</v>
      </c>
      <c r="AB118" s="931"/>
      <c r="AC118" s="931"/>
      <c r="AD118" s="931"/>
      <c r="AE118" s="932"/>
      <c r="AF118" s="933" t="s">
        <v>410</v>
      </c>
      <c r="AG118" s="931"/>
      <c r="AH118" s="931"/>
      <c r="AI118" s="931"/>
      <c r="AJ118" s="932"/>
      <c r="AK118" s="933" t="s">
        <v>294</v>
      </c>
      <c r="AL118" s="931"/>
      <c r="AM118" s="931"/>
      <c r="AN118" s="931"/>
      <c r="AO118" s="932"/>
      <c r="AP118" s="934" t="s">
        <v>411</v>
      </c>
      <c r="AQ118" s="935"/>
      <c r="AR118" s="935"/>
      <c r="AS118" s="935"/>
      <c r="AT118" s="936"/>
      <c r="AU118" s="967"/>
      <c r="AV118" s="968"/>
      <c r="AW118" s="968"/>
      <c r="AX118" s="968"/>
      <c r="AY118" s="968"/>
      <c r="AZ118" s="873" t="s">
        <v>439</v>
      </c>
      <c r="BA118" s="874"/>
      <c r="BB118" s="874"/>
      <c r="BC118" s="874"/>
      <c r="BD118" s="874"/>
      <c r="BE118" s="874"/>
      <c r="BF118" s="874"/>
      <c r="BG118" s="874"/>
      <c r="BH118" s="874"/>
      <c r="BI118" s="874"/>
      <c r="BJ118" s="874"/>
      <c r="BK118" s="874"/>
      <c r="BL118" s="874"/>
      <c r="BM118" s="874"/>
      <c r="BN118" s="874"/>
      <c r="BO118" s="874"/>
      <c r="BP118" s="875"/>
      <c r="BQ118" s="914" t="s">
        <v>121</v>
      </c>
      <c r="BR118" s="880"/>
      <c r="BS118" s="880"/>
      <c r="BT118" s="880"/>
      <c r="BU118" s="880"/>
      <c r="BV118" s="880" t="s">
        <v>121</v>
      </c>
      <c r="BW118" s="880"/>
      <c r="BX118" s="880"/>
      <c r="BY118" s="880"/>
      <c r="BZ118" s="880"/>
      <c r="CA118" s="880" t="s">
        <v>121</v>
      </c>
      <c r="CB118" s="880"/>
      <c r="CC118" s="880"/>
      <c r="CD118" s="880"/>
      <c r="CE118" s="880"/>
      <c r="CF118" s="910" t="s">
        <v>121</v>
      </c>
      <c r="CG118" s="911"/>
      <c r="CH118" s="911"/>
      <c r="CI118" s="911"/>
      <c r="CJ118" s="911"/>
      <c r="CK118" s="962"/>
      <c r="CL118" s="856"/>
      <c r="CM118" s="850" t="s">
        <v>440</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121</v>
      </c>
      <c r="DH118" s="815"/>
      <c r="DI118" s="815"/>
      <c r="DJ118" s="815"/>
      <c r="DK118" s="816"/>
      <c r="DL118" s="817" t="s">
        <v>121</v>
      </c>
      <c r="DM118" s="815"/>
      <c r="DN118" s="815"/>
      <c r="DO118" s="815"/>
      <c r="DP118" s="816"/>
      <c r="DQ118" s="817" t="s">
        <v>121</v>
      </c>
      <c r="DR118" s="815"/>
      <c r="DS118" s="815"/>
      <c r="DT118" s="815"/>
      <c r="DU118" s="816"/>
      <c r="DV118" s="859" t="s">
        <v>121</v>
      </c>
      <c r="DW118" s="860"/>
      <c r="DX118" s="860"/>
      <c r="DY118" s="860"/>
      <c r="DZ118" s="861"/>
    </row>
    <row r="119" spans="1:130" s="212" customFormat="1" ht="26.25" customHeight="1" x14ac:dyDescent="0.2">
      <c r="A119" s="853" t="s">
        <v>415</v>
      </c>
      <c r="B119" s="854"/>
      <c r="C119" s="895" t="s">
        <v>416</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121</v>
      </c>
      <c r="AB119" s="924"/>
      <c r="AC119" s="924"/>
      <c r="AD119" s="924"/>
      <c r="AE119" s="925"/>
      <c r="AF119" s="926" t="s">
        <v>121</v>
      </c>
      <c r="AG119" s="924"/>
      <c r="AH119" s="924"/>
      <c r="AI119" s="924"/>
      <c r="AJ119" s="925"/>
      <c r="AK119" s="926" t="s">
        <v>121</v>
      </c>
      <c r="AL119" s="924"/>
      <c r="AM119" s="924"/>
      <c r="AN119" s="924"/>
      <c r="AO119" s="925"/>
      <c r="AP119" s="927" t="s">
        <v>121</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441</v>
      </c>
      <c r="BP119" s="913"/>
      <c r="BQ119" s="914">
        <v>3027777</v>
      </c>
      <c r="BR119" s="880"/>
      <c r="BS119" s="880"/>
      <c r="BT119" s="880"/>
      <c r="BU119" s="880"/>
      <c r="BV119" s="880">
        <v>2489160</v>
      </c>
      <c r="BW119" s="880"/>
      <c r="BX119" s="880"/>
      <c r="BY119" s="880"/>
      <c r="BZ119" s="880"/>
      <c r="CA119" s="880">
        <v>2491270</v>
      </c>
      <c r="CB119" s="880"/>
      <c r="CC119" s="880"/>
      <c r="CD119" s="880"/>
      <c r="CE119" s="880"/>
      <c r="CF119" s="783"/>
      <c r="CG119" s="784"/>
      <c r="CH119" s="784"/>
      <c r="CI119" s="784"/>
      <c r="CJ119" s="869"/>
      <c r="CK119" s="963"/>
      <c r="CL119" s="858"/>
      <c r="CM119" s="873" t="s">
        <v>442</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915184</v>
      </c>
      <c r="DH119" s="799"/>
      <c r="DI119" s="799"/>
      <c r="DJ119" s="799"/>
      <c r="DK119" s="800"/>
      <c r="DL119" s="801">
        <v>775458</v>
      </c>
      <c r="DM119" s="799"/>
      <c r="DN119" s="799"/>
      <c r="DO119" s="799"/>
      <c r="DP119" s="800"/>
      <c r="DQ119" s="801">
        <v>927500</v>
      </c>
      <c r="DR119" s="799"/>
      <c r="DS119" s="799"/>
      <c r="DT119" s="799"/>
      <c r="DU119" s="800"/>
      <c r="DV119" s="883">
        <v>23.9</v>
      </c>
      <c r="DW119" s="884"/>
      <c r="DX119" s="884"/>
      <c r="DY119" s="884"/>
      <c r="DZ119" s="885"/>
    </row>
    <row r="120" spans="1:130" s="212" customFormat="1" ht="26.25" customHeight="1" x14ac:dyDescent="0.2">
      <c r="A120" s="855"/>
      <c r="B120" s="856"/>
      <c r="C120" s="850" t="s">
        <v>419</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121</v>
      </c>
      <c r="AB120" s="815"/>
      <c r="AC120" s="815"/>
      <c r="AD120" s="815"/>
      <c r="AE120" s="816"/>
      <c r="AF120" s="817" t="s">
        <v>121</v>
      </c>
      <c r="AG120" s="815"/>
      <c r="AH120" s="815"/>
      <c r="AI120" s="815"/>
      <c r="AJ120" s="816"/>
      <c r="AK120" s="817" t="s">
        <v>121</v>
      </c>
      <c r="AL120" s="815"/>
      <c r="AM120" s="815"/>
      <c r="AN120" s="815"/>
      <c r="AO120" s="816"/>
      <c r="AP120" s="859" t="s">
        <v>121</v>
      </c>
      <c r="AQ120" s="860"/>
      <c r="AR120" s="860"/>
      <c r="AS120" s="860"/>
      <c r="AT120" s="861"/>
      <c r="AU120" s="915" t="s">
        <v>443</v>
      </c>
      <c r="AV120" s="916"/>
      <c r="AW120" s="916"/>
      <c r="AX120" s="916"/>
      <c r="AY120" s="917"/>
      <c r="AZ120" s="895" t="s">
        <v>444</v>
      </c>
      <c r="BA120" s="843"/>
      <c r="BB120" s="843"/>
      <c r="BC120" s="843"/>
      <c r="BD120" s="843"/>
      <c r="BE120" s="843"/>
      <c r="BF120" s="843"/>
      <c r="BG120" s="843"/>
      <c r="BH120" s="843"/>
      <c r="BI120" s="843"/>
      <c r="BJ120" s="843"/>
      <c r="BK120" s="843"/>
      <c r="BL120" s="843"/>
      <c r="BM120" s="843"/>
      <c r="BN120" s="843"/>
      <c r="BO120" s="843"/>
      <c r="BP120" s="844"/>
      <c r="BQ120" s="896">
        <v>12655910</v>
      </c>
      <c r="BR120" s="877"/>
      <c r="BS120" s="877"/>
      <c r="BT120" s="877"/>
      <c r="BU120" s="877"/>
      <c r="BV120" s="877">
        <v>15639953</v>
      </c>
      <c r="BW120" s="877"/>
      <c r="BX120" s="877"/>
      <c r="BY120" s="877"/>
      <c r="BZ120" s="877"/>
      <c r="CA120" s="877">
        <v>13689300</v>
      </c>
      <c r="CB120" s="877"/>
      <c r="CC120" s="877"/>
      <c r="CD120" s="877"/>
      <c r="CE120" s="877"/>
      <c r="CF120" s="901">
        <v>352.1</v>
      </c>
      <c r="CG120" s="902"/>
      <c r="CH120" s="902"/>
      <c r="CI120" s="902"/>
      <c r="CJ120" s="902"/>
      <c r="CK120" s="903" t="s">
        <v>445</v>
      </c>
      <c r="CL120" s="887"/>
      <c r="CM120" s="887"/>
      <c r="CN120" s="887"/>
      <c r="CO120" s="888"/>
      <c r="CP120" s="907" t="s">
        <v>392</v>
      </c>
      <c r="CQ120" s="908"/>
      <c r="CR120" s="908"/>
      <c r="CS120" s="908"/>
      <c r="CT120" s="908"/>
      <c r="CU120" s="908"/>
      <c r="CV120" s="908"/>
      <c r="CW120" s="908"/>
      <c r="CX120" s="908"/>
      <c r="CY120" s="908"/>
      <c r="CZ120" s="908"/>
      <c r="DA120" s="908"/>
      <c r="DB120" s="908"/>
      <c r="DC120" s="908"/>
      <c r="DD120" s="908"/>
      <c r="DE120" s="908"/>
      <c r="DF120" s="909"/>
      <c r="DG120" s="896">
        <v>831019</v>
      </c>
      <c r="DH120" s="877"/>
      <c r="DI120" s="877"/>
      <c r="DJ120" s="877"/>
      <c r="DK120" s="877"/>
      <c r="DL120" s="877">
        <v>666040</v>
      </c>
      <c r="DM120" s="877"/>
      <c r="DN120" s="877"/>
      <c r="DO120" s="877"/>
      <c r="DP120" s="877"/>
      <c r="DQ120" s="877">
        <v>523815</v>
      </c>
      <c r="DR120" s="877"/>
      <c r="DS120" s="877"/>
      <c r="DT120" s="877"/>
      <c r="DU120" s="877"/>
      <c r="DV120" s="878">
        <v>13.5</v>
      </c>
      <c r="DW120" s="878"/>
      <c r="DX120" s="878"/>
      <c r="DY120" s="878"/>
      <c r="DZ120" s="879"/>
    </row>
    <row r="121" spans="1:130" s="212" customFormat="1" ht="26.25" customHeight="1" x14ac:dyDescent="0.2">
      <c r="A121" s="855"/>
      <c r="B121" s="856"/>
      <c r="C121" s="898" t="s">
        <v>446</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121</v>
      </c>
      <c r="AB121" s="815"/>
      <c r="AC121" s="815"/>
      <c r="AD121" s="815"/>
      <c r="AE121" s="816"/>
      <c r="AF121" s="817" t="s">
        <v>121</v>
      </c>
      <c r="AG121" s="815"/>
      <c r="AH121" s="815"/>
      <c r="AI121" s="815"/>
      <c r="AJ121" s="816"/>
      <c r="AK121" s="817" t="s">
        <v>121</v>
      </c>
      <c r="AL121" s="815"/>
      <c r="AM121" s="815"/>
      <c r="AN121" s="815"/>
      <c r="AO121" s="816"/>
      <c r="AP121" s="859" t="s">
        <v>121</v>
      </c>
      <c r="AQ121" s="860"/>
      <c r="AR121" s="860"/>
      <c r="AS121" s="860"/>
      <c r="AT121" s="861"/>
      <c r="AU121" s="918"/>
      <c r="AV121" s="919"/>
      <c r="AW121" s="919"/>
      <c r="AX121" s="919"/>
      <c r="AY121" s="920"/>
      <c r="AZ121" s="850" t="s">
        <v>447</v>
      </c>
      <c r="BA121" s="787"/>
      <c r="BB121" s="787"/>
      <c r="BC121" s="787"/>
      <c r="BD121" s="787"/>
      <c r="BE121" s="787"/>
      <c r="BF121" s="787"/>
      <c r="BG121" s="787"/>
      <c r="BH121" s="787"/>
      <c r="BI121" s="787"/>
      <c r="BJ121" s="787"/>
      <c r="BK121" s="787"/>
      <c r="BL121" s="787"/>
      <c r="BM121" s="787"/>
      <c r="BN121" s="787"/>
      <c r="BO121" s="787"/>
      <c r="BP121" s="788"/>
      <c r="BQ121" s="851" t="s">
        <v>121</v>
      </c>
      <c r="BR121" s="852"/>
      <c r="BS121" s="852"/>
      <c r="BT121" s="852"/>
      <c r="BU121" s="852"/>
      <c r="BV121" s="852" t="s">
        <v>121</v>
      </c>
      <c r="BW121" s="852"/>
      <c r="BX121" s="852"/>
      <c r="BY121" s="852"/>
      <c r="BZ121" s="852"/>
      <c r="CA121" s="852" t="s">
        <v>121</v>
      </c>
      <c r="CB121" s="852"/>
      <c r="CC121" s="852"/>
      <c r="CD121" s="852"/>
      <c r="CE121" s="852"/>
      <c r="CF121" s="910" t="s">
        <v>121</v>
      </c>
      <c r="CG121" s="911"/>
      <c r="CH121" s="911"/>
      <c r="CI121" s="911"/>
      <c r="CJ121" s="911"/>
      <c r="CK121" s="904"/>
      <c r="CL121" s="890"/>
      <c r="CM121" s="890"/>
      <c r="CN121" s="890"/>
      <c r="CO121" s="891"/>
      <c r="CP121" s="870" t="s">
        <v>394</v>
      </c>
      <c r="CQ121" s="871"/>
      <c r="CR121" s="871"/>
      <c r="CS121" s="871"/>
      <c r="CT121" s="871"/>
      <c r="CU121" s="871"/>
      <c r="CV121" s="871"/>
      <c r="CW121" s="871"/>
      <c r="CX121" s="871"/>
      <c r="CY121" s="871"/>
      <c r="CZ121" s="871"/>
      <c r="DA121" s="871"/>
      <c r="DB121" s="871"/>
      <c r="DC121" s="871"/>
      <c r="DD121" s="871"/>
      <c r="DE121" s="871"/>
      <c r="DF121" s="872"/>
      <c r="DG121" s="851">
        <v>385249</v>
      </c>
      <c r="DH121" s="852"/>
      <c r="DI121" s="852"/>
      <c r="DJ121" s="852"/>
      <c r="DK121" s="852"/>
      <c r="DL121" s="852">
        <v>316749</v>
      </c>
      <c r="DM121" s="852"/>
      <c r="DN121" s="852"/>
      <c r="DO121" s="852"/>
      <c r="DP121" s="852"/>
      <c r="DQ121" s="852">
        <v>254348</v>
      </c>
      <c r="DR121" s="852"/>
      <c r="DS121" s="852"/>
      <c r="DT121" s="852"/>
      <c r="DU121" s="852"/>
      <c r="DV121" s="829">
        <v>6.5</v>
      </c>
      <c r="DW121" s="829"/>
      <c r="DX121" s="829"/>
      <c r="DY121" s="829"/>
      <c r="DZ121" s="830"/>
    </row>
    <row r="122" spans="1:130" s="212" customFormat="1" ht="26.25" customHeight="1" x14ac:dyDescent="0.2">
      <c r="A122" s="855"/>
      <c r="B122" s="856"/>
      <c r="C122" s="850" t="s">
        <v>429</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121</v>
      </c>
      <c r="AB122" s="815"/>
      <c r="AC122" s="815"/>
      <c r="AD122" s="815"/>
      <c r="AE122" s="816"/>
      <c r="AF122" s="817" t="s">
        <v>121</v>
      </c>
      <c r="AG122" s="815"/>
      <c r="AH122" s="815"/>
      <c r="AI122" s="815"/>
      <c r="AJ122" s="816"/>
      <c r="AK122" s="817" t="s">
        <v>121</v>
      </c>
      <c r="AL122" s="815"/>
      <c r="AM122" s="815"/>
      <c r="AN122" s="815"/>
      <c r="AO122" s="816"/>
      <c r="AP122" s="859" t="s">
        <v>121</v>
      </c>
      <c r="AQ122" s="860"/>
      <c r="AR122" s="860"/>
      <c r="AS122" s="860"/>
      <c r="AT122" s="861"/>
      <c r="AU122" s="918"/>
      <c r="AV122" s="919"/>
      <c r="AW122" s="919"/>
      <c r="AX122" s="919"/>
      <c r="AY122" s="920"/>
      <c r="AZ122" s="873" t="s">
        <v>448</v>
      </c>
      <c r="BA122" s="874"/>
      <c r="BB122" s="874"/>
      <c r="BC122" s="874"/>
      <c r="BD122" s="874"/>
      <c r="BE122" s="874"/>
      <c r="BF122" s="874"/>
      <c r="BG122" s="874"/>
      <c r="BH122" s="874"/>
      <c r="BI122" s="874"/>
      <c r="BJ122" s="874"/>
      <c r="BK122" s="874"/>
      <c r="BL122" s="874"/>
      <c r="BM122" s="874"/>
      <c r="BN122" s="874"/>
      <c r="BO122" s="874"/>
      <c r="BP122" s="875"/>
      <c r="BQ122" s="914">
        <v>4459288</v>
      </c>
      <c r="BR122" s="880"/>
      <c r="BS122" s="880"/>
      <c r="BT122" s="880"/>
      <c r="BU122" s="880"/>
      <c r="BV122" s="880">
        <v>4037918</v>
      </c>
      <c r="BW122" s="880"/>
      <c r="BX122" s="880"/>
      <c r="BY122" s="880"/>
      <c r="BZ122" s="880"/>
      <c r="CA122" s="880">
        <v>3631717</v>
      </c>
      <c r="CB122" s="880"/>
      <c r="CC122" s="880"/>
      <c r="CD122" s="880"/>
      <c r="CE122" s="880"/>
      <c r="CF122" s="881">
        <v>93.4</v>
      </c>
      <c r="CG122" s="882"/>
      <c r="CH122" s="882"/>
      <c r="CI122" s="882"/>
      <c r="CJ122" s="882"/>
      <c r="CK122" s="904"/>
      <c r="CL122" s="890"/>
      <c r="CM122" s="890"/>
      <c r="CN122" s="890"/>
      <c r="CO122" s="891"/>
      <c r="CP122" s="870" t="s">
        <v>391</v>
      </c>
      <c r="CQ122" s="871"/>
      <c r="CR122" s="871"/>
      <c r="CS122" s="871"/>
      <c r="CT122" s="871"/>
      <c r="CU122" s="871"/>
      <c r="CV122" s="871"/>
      <c r="CW122" s="871"/>
      <c r="CX122" s="871"/>
      <c r="CY122" s="871"/>
      <c r="CZ122" s="871"/>
      <c r="DA122" s="871"/>
      <c r="DB122" s="871"/>
      <c r="DC122" s="871"/>
      <c r="DD122" s="871"/>
      <c r="DE122" s="871"/>
      <c r="DF122" s="872"/>
      <c r="DG122" s="851" t="s">
        <v>121</v>
      </c>
      <c r="DH122" s="852"/>
      <c r="DI122" s="852"/>
      <c r="DJ122" s="852"/>
      <c r="DK122" s="852"/>
      <c r="DL122" s="852" t="s">
        <v>121</v>
      </c>
      <c r="DM122" s="852"/>
      <c r="DN122" s="852"/>
      <c r="DO122" s="852"/>
      <c r="DP122" s="852"/>
      <c r="DQ122" s="852" t="s">
        <v>121</v>
      </c>
      <c r="DR122" s="852"/>
      <c r="DS122" s="852"/>
      <c r="DT122" s="852"/>
      <c r="DU122" s="852"/>
      <c r="DV122" s="829" t="s">
        <v>121</v>
      </c>
      <c r="DW122" s="829"/>
      <c r="DX122" s="829"/>
      <c r="DY122" s="829"/>
      <c r="DZ122" s="830"/>
    </row>
    <row r="123" spans="1:130" s="212" customFormat="1" ht="26.25" customHeight="1" x14ac:dyDescent="0.2">
      <c r="A123" s="855"/>
      <c r="B123" s="856"/>
      <c r="C123" s="850" t="s">
        <v>435</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121</v>
      </c>
      <c r="AB123" s="815"/>
      <c r="AC123" s="815"/>
      <c r="AD123" s="815"/>
      <c r="AE123" s="816"/>
      <c r="AF123" s="817" t="s">
        <v>121</v>
      </c>
      <c r="AG123" s="815"/>
      <c r="AH123" s="815"/>
      <c r="AI123" s="815"/>
      <c r="AJ123" s="816"/>
      <c r="AK123" s="817" t="s">
        <v>121</v>
      </c>
      <c r="AL123" s="815"/>
      <c r="AM123" s="815"/>
      <c r="AN123" s="815"/>
      <c r="AO123" s="816"/>
      <c r="AP123" s="859" t="s">
        <v>121</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449</v>
      </c>
      <c r="BP123" s="913"/>
      <c r="BQ123" s="867">
        <v>17115198</v>
      </c>
      <c r="BR123" s="868"/>
      <c r="BS123" s="868"/>
      <c r="BT123" s="868"/>
      <c r="BU123" s="868"/>
      <c r="BV123" s="868">
        <v>19677871</v>
      </c>
      <c r="BW123" s="868"/>
      <c r="BX123" s="868"/>
      <c r="BY123" s="868"/>
      <c r="BZ123" s="868"/>
      <c r="CA123" s="868">
        <v>17321017</v>
      </c>
      <c r="CB123" s="868"/>
      <c r="CC123" s="868"/>
      <c r="CD123" s="868"/>
      <c r="CE123" s="868"/>
      <c r="CF123" s="783"/>
      <c r="CG123" s="784"/>
      <c r="CH123" s="784"/>
      <c r="CI123" s="784"/>
      <c r="CJ123" s="869"/>
      <c r="CK123" s="904"/>
      <c r="CL123" s="890"/>
      <c r="CM123" s="890"/>
      <c r="CN123" s="890"/>
      <c r="CO123" s="891"/>
      <c r="CP123" s="870" t="s">
        <v>389</v>
      </c>
      <c r="CQ123" s="871"/>
      <c r="CR123" s="871"/>
      <c r="CS123" s="871"/>
      <c r="CT123" s="871"/>
      <c r="CU123" s="871"/>
      <c r="CV123" s="871"/>
      <c r="CW123" s="871"/>
      <c r="CX123" s="871"/>
      <c r="CY123" s="871"/>
      <c r="CZ123" s="871"/>
      <c r="DA123" s="871"/>
      <c r="DB123" s="871"/>
      <c r="DC123" s="871"/>
      <c r="DD123" s="871"/>
      <c r="DE123" s="871"/>
      <c r="DF123" s="872"/>
      <c r="DG123" s="814" t="s">
        <v>121</v>
      </c>
      <c r="DH123" s="815"/>
      <c r="DI123" s="815"/>
      <c r="DJ123" s="815"/>
      <c r="DK123" s="816"/>
      <c r="DL123" s="817" t="s">
        <v>121</v>
      </c>
      <c r="DM123" s="815"/>
      <c r="DN123" s="815"/>
      <c r="DO123" s="815"/>
      <c r="DP123" s="816"/>
      <c r="DQ123" s="817" t="s">
        <v>121</v>
      </c>
      <c r="DR123" s="815"/>
      <c r="DS123" s="815"/>
      <c r="DT123" s="815"/>
      <c r="DU123" s="816"/>
      <c r="DV123" s="859" t="s">
        <v>121</v>
      </c>
      <c r="DW123" s="860"/>
      <c r="DX123" s="860"/>
      <c r="DY123" s="860"/>
      <c r="DZ123" s="861"/>
    </row>
    <row r="124" spans="1:130" s="212" customFormat="1" ht="26.25" customHeight="1" thickBot="1" x14ac:dyDescent="0.25">
      <c r="A124" s="855"/>
      <c r="B124" s="856"/>
      <c r="C124" s="850" t="s">
        <v>438</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121</v>
      </c>
      <c r="AB124" s="815"/>
      <c r="AC124" s="815"/>
      <c r="AD124" s="815"/>
      <c r="AE124" s="816"/>
      <c r="AF124" s="817" t="s">
        <v>121</v>
      </c>
      <c r="AG124" s="815"/>
      <c r="AH124" s="815"/>
      <c r="AI124" s="815"/>
      <c r="AJ124" s="816"/>
      <c r="AK124" s="817" t="s">
        <v>121</v>
      </c>
      <c r="AL124" s="815"/>
      <c r="AM124" s="815"/>
      <c r="AN124" s="815"/>
      <c r="AO124" s="816"/>
      <c r="AP124" s="859" t="s">
        <v>121</v>
      </c>
      <c r="AQ124" s="860"/>
      <c r="AR124" s="860"/>
      <c r="AS124" s="860"/>
      <c r="AT124" s="861"/>
      <c r="AU124" s="862" t="s">
        <v>450</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121</v>
      </c>
      <c r="BR124" s="866"/>
      <c r="BS124" s="866"/>
      <c r="BT124" s="866"/>
      <c r="BU124" s="866"/>
      <c r="BV124" s="866" t="s">
        <v>121</v>
      </c>
      <c r="BW124" s="866"/>
      <c r="BX124" s="866"/>
      <c r="BY124" s="866"/>
      <c r="BZ124" s="866"/>
      <c r="CA124" s="866" t="s">
        <v>121</v>
      </c>
      <c r="CB124" s="866"/>
      <c r="CC124" s="866"/>
      <c r="CD124" s="866"/>
      <c r="CE124" s="866"/>
      <c r="CF124" s="761"/>
      <c r="CG124" s="762"/>
      <c r="CH124" s="762"/>
      <c r="CI124" s="762"/>
      <c r="CJ124" s="897"/>
      <c r="CK124" s="905"/>
      <c r="CL124" s="905"/>
      <c r="CM124" s="905"/>
      <c r="CN124" s="905"/>
      <c r="CO124" s="906"/>
      <c r="CP124" s="870" t="s">
        <v>451</v>
      </c>
      <c r="CQ124" s="871"/>
      <c r="CR124" s="871"/>
      <c r="CS124" s="871"/>
      <c r="CT124" s="871"/>
      <c r="CU124" s="871"/>
      <c r="CV124" s="871"/>
      <c r="CW124" s="871"/>
      <c r="CX124" s="871"/>
      <c r="CY124" s="871"/>
      <c r="CZ124" s="871"/>
      <c r="DA124" s="871"/>
      <c r="DB124" s="871"/>
      <c r="DC124" s="871"/>
      <c r="DD124" s="871"/>
      <c r="DE124" s="871"/>
      <c r="DF124" s="872"/>
      <c r="DG124" s="798" t="s">
        <v>121</v>
      </c>
      <c r="DH124" s="799"/>
      <c r="DI124" s="799"/>
      <c r="DJ124" s="799"/>
      <c r="DK124" s="800"/>
      <c r="DL124" s="801" t="s">
        <v>121</v>
      </c>
      <c r="DM124" s="799"/>
      <c r="DN124" s="799"/>
      <c r="DO124" s="799"/>
      <c r="DP124" s="800"/>
      <c r="DQ124" s="801" t="s">
        <v>121</v>
      </c>
      <c r="DR124" s="799"/>
      <c r="DS124" s="799"/>
      <c r="DT124" s="799"/>
      <c r="DU124" s="800"/>
      <c r="DV124" s="883" t="s">
        <v>121</v>
      </c>
      <c r="DW124" s="884"/>
      <c r="DX124" s="884"/>
      <c r="DY124" s="884"/>
      <c r="DZ124" s="885"/>
    </row>
    <row r="125" spans="1:130" s="212" customFormat="1" ht="26.25" customHeight="1" x14ac:dyDescent="0.2">
      <c r="A125" s="855"/>
      <c r="B125" s="856"/>
      <c r="C125" s="850" t="s">
        <v>440</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121</v>
      </c>
      <c r="AB125" s="815"/>
      <c r="AC125" s="815"/>
      <c r="AD125" s="815"/>
      <c r="AE125" s="816"/>
      <c r="AF125" s="817" t="s">
        <v>121</v>
      </c>
      <c r="AG125" s="815"/>
      <c r="AH125" s="815"/>
      <c r="AI125" s="815"/>
      <c r="AJ125" s="816"/>
      <c r="AK125" s="817" t="s">
        <v>121</v>
      </c>
      <c r="AL125" s="815"/>
      <c r="AM125" s="815"/>
      <c r="AN125" s="815"/>
      <c r="AO125" s="816"/>
      <c r="AP125" s="859" t="s">
        <v>121</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452</v>
      </c>
      <c r="CL125" s="887"/>
      <c r="CM125" s="887"/>
      <c r="CN125" s="887"/>
      <c r="CO125" s="888"/>
      <c r="CP125" s="895" t="s">
        <v>453</v>
      </c>
      <c r="CQ125" s="843"/>
      <c r="CR125" s="843"/>
      <c r="CS125" s="843"/>
      <c r="CT125" s="843"/>
      <c r="CU125" s="843"/>
      <c r="CV125" s="843"/>
      <c r="CW125" s="843"/>
      <c r="CX125" s="843"/>
      <c r="CY125" s="843"/>
      <c r="CZ125" s="843"/>
      <c r="DA125" s="843"/>
      <c r="DB125" s="843"/>
      <c r="DC125" s="843"/>
      <c r="DD125" s="843"/>
      <c r="DE125" s="843"/>
      <c r="DF125" s="844"/>
      <c r="DG125" s="896" t="s">
        <v>121</v>
      </c>
      <c r="DH125" s="877"/>
      <c r="DI125" s="877"/>
      <c r="DJ125" s="877"/>
      <c r="DK125" s="877"/>
      <c r="DL125" s="877" t="s">
        <v>121</v>
      </c>
      <c r="DM125" s="877"/>
      <c r="DN125" s="877"/>
      <c r="DO125" s="877"/>
      <c r="DP125" s="877"/>
      <c r="DQ125" s="877" t="s">
        <v>121</v>
      </c>
      <c r="DR125" s="877"/>
      <c r="DS125" s="877"/>
      <c r="DT125" s="877"/>
      <c r="DU125" s="877"/>
      <c r="DV125" s="878" t="s">
        <v>121</v>
      </c>
      <c r="DW125" s="878"/>
      <c r="DX125" s="878"/>
      <c r="DY125" s="878"/>
      <c r="DZ125" s="879"/>
    </row>
    <row r="126" spans="1:130" s="212" customFormat="1" ht="26.25" customHeight="1" thickBot="1" x14ac:dyDescent="0.25">
      <c r="A126" s="855"/>
      <c r="B126" s="856"/>
      <c r="C126" s="850" t="s">
        <v>442</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123592</v>
      </c>
      <c r="AB126" s="815"/>
      <c r="AC126" s="815"/>
      <c r="AD126" s="815"/>
      <c r="AE126" s="816"/>
      <c r="AF126" s="817">
        <v>123601</v>
      </c>
      <c r="AG126" s="815"/>
      <c r="AH126" s="815"/>
      <c r="AI126" s="815"/>
      <c r="AJ126" s="816"/>
      <c r="AK126" s="817">
        <v>185910</v>
      </c>
      <c r="AL126" s="815"/>
      <c r="AM126" s="815"/>
      <c r="AN126" s="815"/>
      <c r="AO126" s="816"/>
      <c r="AP126" s="859">
        <v>4.8</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454</v>
      </c>
      <c r="CQ126" s="787"/>
      <c r="CR126" s="787"/>
      <c r="CS126" s="787"/>
      <c r="CT126" s="787"/>
      <c r="CU126" s="787"/>
      <c r="CV126" s="787"/>
      <c r="CW126" s="787"/>
      <c r="CX126" s="787"/>
      <c r="CY126" s="787"/>
      <c r="CZ126" s="787"/>
      <c r="DA126" s="787"/>
      <c r="DB126" s="787"/>
      <c r="DC126" s="787"/>
      <c r="DD126" s="787"/>
      <c r="DE126" s="787"/>
      <c r="DF126" s="788"/>
      <c r="DG126" s="851" t="s">
        <v>121</v>
      </c>
      <c r="DH126" s="852"/>
      <c r="DI126" s="852"/>
      <c r="DJ126" s="852"/>
      <c r="DK126" s="852"/>
      <c r="DL126" s="852" t="s">
        <v>121</v>
      </c>
      <c r="DM126" s="852"/>
      <c r="DN126" s="852"/>
      <c r="DO126" s="852"/>
      <c r="DP126" s="852"/>
      <c r="DQ126" s="852" t="s">
        <v>121</v>
      </c>
      <c r="DR126" s="852"/>
      <c r="DS126" s="852"/>
      <c r="DT126" s="852"/>
      <c r="DU126" s="852"/>
      <c r="DV126" s="829" t="s">
        <v>121</v>
      </c>
      <c r="DW126" s="829"/>
      <c r="DX126" s="829"/>
      <c r="DY126" s="829"/>
      <c r="DZ126" s="830"/>
    </row>
    <row r="127" spans="1:130" s="212" customFormat="1" ht="26.25" customHeight="1" x14ac:dyDescent="0.2">
      <c r="A127" s="857"/>
      <c r="B127" s="858"/>
      <c r="C127" s="873" t="s">
        <v>455</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121</v>
      </c>
      <c r="AB127" s="815"/>
      <c r="AC127" s="815"/>
      <c r="AD127" s="815"/>
      <c r="AE127" s="816"/>
      <c r="AF127" s="817" t="s">
        <v>121</v>
      </c>
      <c r="AG127" s="815"/>
      <c r="AH127" s="815"/>
      <c r="AI127" s="815"/>
      <c r="AJ127" s="816"/>
      <c r="AK127" s="817" t="s">
        <v>121</v>
      </c>
      <c r="AL127" s="815"/>
      <c r="AM127" s="815"/>
      <c r="AN127" s="815"/>
      <c r="AO127" s="816"/>
      <c r="AP127" s="859" t="s">
        <v>121</v>
      </c>
      <c r="AQ127" s="860"/>
      <c r="AR127" s="860"/>
      <c r="AS127" s="860"/>
      <c r="AT127" s="861"/>
      <c r="AU127" s="214"/>
      <c r="AV127" s="214"/>
      <c r="AW127" s="214"/>
      <c r="AX127" s="876" t="s">
        <v>456</v>
      </c>
      <c r="AY127" s="847"/>
      <c r="AZ127" s="847"/>
      <c r="BA127" s="847"/>
      <c r="BB127" s="847"/>
      <c r="BC127" s="847"/>
      <c r="BD127" s="847"/>
      <c r="BE127" s="848"/>
      <c r="BF127" s="846" t="s">
        <v>457</v>
      </c>
      <c r="BG127" s="847"/>
      <c r="BH127" s="847"/>
      <c r="BI127" s="847"/>
      <c r="BJ127" s="847"/>
      <c r="BK127" s="847"/>
      <c r="BL127" s="848"/>
      <c r="BM127" s="846" t="s">
        <v>458</v>
      </c>
      <c r="BN127" s="847"/>
      <c r="BO127" s="847"/>
      <c r="BP127" s="847"/>
      <c r="BQ127" s="847"/>
      <c r="BR127" s="847"/>
      <c r="BS127" s="848"/>
      <c r="BT127" s="846" t="s">
        <v>459</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460</v>
      </c>
      <c r="CQ127" s="787"/>
      <c r="CR127" s="787"/>
      <c r="CS127" s="787"/>
      <c r="CT127" s="787"/>
      <c r="CU127" s="787"/>
      <c r="CV127" s="787"/>
      <c r="CW127" s="787"/>
      <c r="CX127" s="787"/>
      <c r="CY127" s="787"/>
      <c r="CZ127" s="787"/>
      <c r="DA127" s="787"/>
      <c r="DB127" s="787"/>
      <c r="DC127" s="787"/>
      <c r="DD127" s="787"/>
      <c r="DE127" s="787"/>
      <c r="DF127" s="788"/>
      <c r="DG127" s="851" t="s">
        <v>121</v>
      </c>
      <c r="DH127" s="852"/>
      <c r="DI127" s="852"/>
      <c r="DJ127" s="852"/>
      <c r="DK127" s="852"/>
      <c r="DL127" s="852" t="s">
        <v>121</v>
      </c>
      <c r="DM127" s="852"/>
      <c r="DN127" s="852"/>
      <c r="DO127" s="852"/>
      <c r="DP127" s="852"/>
      <c r="DQ127" s="852" t="s">
        <v>121</v>
      </c>
      <c r="DR127" s="852"/>
      <c r="DS127" s="852"/>
      <c r="DT127" s="852"/>
      <c r="DU127" s="852"/>
      <c r="DV127" s="829" t="s">
        <v>121</v>
      </c>
      <c r="DW127" s="829"/>
      <c r="DX127" s="829"/>
      <c r="DY127" s="829"/>
      <c r="DZ127" s="830"/>
    </row>
    <row r="128" spans="1:130" s="212" customFormat="1" ht="26.25" customHeight="1" thickBot="1" x14ac:dyDescent="0.25">
      <c r="A128" s="831" t="s">
        <v>461</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462</v>
      </c>
      <c r="X128" s="833"/>
      <c r="Y128" s="833"/>
      <c r="Z128" s="834"/>
      <c r="AA128" s="835" t="s">
        <v>121</v>
      </c>
      <c r="AB128" s="836"/>
      <c r="AC128" s="836"/>
      <c r="AD128" s="836"/>
      <c r="AE128" s="837"/>
      <c r="AF128" s="838" t="s">
        <v>121</v>
      </c>
      <c r="AG128" s="836"/>
      <c r="AH128" s="836"/>
      <c r="AI128" s="836"/>
      <c r="AJ128" s="837"/>
      <c r="AK128" s="838" t="s">
        <v>121</v>
      </c>
      <c r="AL128" s="836"/>
      <c r="AM128" s="836"/>
      <c r="AN128" s="836"/>
      <c r="AO128" s="837"/>
      <c r="AP128" s="839"/>
      <c r="AQ128" s="840"/>
      <c r="AR128" s="840"/>
      <c r="AS128" s="840"/>
      <c r="AT128" s="841"/>
      <c r="AU128" s="214"/>
      <c r="AV128" s="214"/>
      <c r="AW128" s="214"/>
      <c r="AX128" s="842" t="s">
        <v>463</v>
      </c>
      <c r="AY128" s="843"/>
      <c r="AZ128" s="843"/>
      <c r="BA128" s="843"/>
      <c r="BB128" s="843"/>
      <c r="BC128" s="843"/>
      <c r="BD128" s="843"/>
      <c r="BE128" s="844"/>
      <c r="BF128" s="821" t="s">
        <v>121</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464</v>
      </c>
      <c r="CQ128" s="765"/>
      <c r="CR128" s="765"/>
      <c r="CS128" s="765"/>
      <c r="CT128" s="765"/>
      <c r="CU128" s="765"/>
      <c r="CV128" s="765"/>
      <c r="CW128" s="765"/>
      <c r="CX128" s="765"/>
      <c r="CY128" s="765"/>
      <c r="CZ128" s="765"/>
      <c r="DA128" s="765"/>
      <c r="DB128" s="765"/>
      <c r="DC128" s="765"/>
      <c r="DD128" s="765"/>
      <c r="DE128" s="765"/>
      <c r="DF128" s="766"/>
      <c r="DG128" s="825" t="s">
        <v>121</v>
      </c>
      <c r="DH128" s="826"/>
      <c r="DI128" s="826"/>
      <c r="DJ128" s="826"/>
      <c r="DK128" s="826"/>
      <c r="DL128" s="826" t="s">
        <v>121</v>
      </c>
      <c r="DM128" s="826"/>
      <c r="DN128" s="826"/>
      <c r="DO128" s="826"/>
      <c r="DP128" s="826"/>
      <c r="DQ128" s="826" t="s">
        <v>121</v>
      </c>
      <c r="DR128" s="826"/>
      <c r="DS128" s="826"/>
      <c r="DT128" s="826"/>
      <c r="DU128" s="826"/>
      <c r="DV128" s="827" t="s">
        <v>121</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465</v>
      </c>
      <c r="X129" s="812"/>
      <c r="Y129" s="812"/>
      <c r="Z129" s="813"/>
      <c r="AA129" s="814">
        <v>4180636</v>
      </c>
      <c r="AB129" s="815"/>
      <c r="AC129" s="815"/>
      <c r="AD129" s="815"/>
      <c r="AE129" s="816"/>
      <c r="AF129" s="817">
        <v>4253754</v>
      </c>
      <c r="AG129" s="815"/>
      <c r="AH129" s="815"/>
      <c r="AI129" s="815"/>
      <c r="AJ129" s="816"/>
      <c r="AK129" s="817">
        <v>4350585</v>
      </c>
      <c r="AL129" s="815"/>
      <c r="AM129" s="815"/>
      <c r="AN129" s="815"/>
      <c r="AO129" s="816"/>
      <c r="AP129" s="818"/>
      <c r="AQ129" s="819"/>
      <c r="AR129" s="819"/>
      <c r="AS129" s="819"/>
      <c r="AT129" s="820"/>
      <c r="AU129" s="215"/>
      <c r="AV129" s="215"/>
      <c r="AW129" s="215"/>
      <c r="AX129" s="786" t="s">
        <v>466</v>
      </c>
      <c r="AY129" s="787"/>
      <c r="AZ129" s="787"/>
      <c r="BA129" s="787"/>
      <c r="BB129" s="787"/>
      <c r="BC129" s="787"/>
      <c r="BD129" s="787"/>
      <c r="BE129" s="788"/>
      <c r="BF129" s="805" t="s">
        <v>121</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467</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468</v>
      </c>
      <c r="X130" s="812"/>
      <c r="Y130" s="812"/>
      <c r="Z130" s="813"/>
      <c r="AA130" s="814">
        <v>523498</v>
      </c>
      <c r="AB130" s="815"/>
      <c r="AC130" s="815"/>
      <c r="AD130" s="815"/>
      <c r="AE130" s="816"/>
      <c r="AF130" s="817">
        <v>496052</v>
      </c>
      <c r="AG130" s="815"/>
      <c r="AH130" s="815"/>
      <c r="AI130" s="815"/>
      <c r="AJ130" s="816"/>
      <c r="AK130" s="817">
        <v>462213</v>
      </c>
      <c r="AL130" s="815"/>
      <c r="AM130" s="815"/>
      <c r="AN130" s="815"/>
      <c r="AO130" s="816"/>
      <c r="AP130" s="818"/>
      <c r="AQ130" s="819"/>
      <c r="AR130" s="819"/>
      <c r="AS130" s="819"/>
      <c r="AT130" s="820"/>
      <c r="AU130" s="215"/>
      <c r="AV130" s="215"/>
      <c r="AW130" s="215"/>
      <c r="AX130" s="786" t="s">
        <v>469</v>
      </c>
      <c r="AY130" s="787"/>
      <c r="AZ130" s="787"/>
      <c r="BA130" s="787"/>
      <c r="BB130" s="787"/>
      <c r="BC130" s="787"/>
      <c r="BD130" s="787"/>
      <c r="BE130" s="788"/>
      <c r="BF130" s="789">
        <v>-0.3</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470</v>
      </c>
      <c r="X131" s="796"/>
      <c r="Y131" s="796"/>
      <c r="Z131" s="797"/>
      <c r="AA131" s="798">
        <v>3657138</v>
      </c>
      <c r="AB131" s="799"/>
      <c r="AC131" s="799"/>
      <c r="AD131" s="799"/>
      <c r="AE131" s="800"/>
      <c r="AF131" s="801">
        <v>3757702</v>
      </c>
      <c r="AG131" s="799"/>
      <c r="AH131" s="799"/>
      <c r="AI131" s="799"/>
      <c r="AJ131" s="800"/>
      <c r="AK131" s="801">
        <v>3888372</v>
      </c>
      <c r="AL131" s="799"/>
      <c r="AM131" s="799"/>
      <c r="AN131" s="799"/>
      <c r="AO131" s="800"/>
      <c r="AP131" s="802"/>
      <c r="AQ131" s="803"/>
      <c r="AR131" s="803"/>
      <c r="AS131" s="803"/>
      <c r="AT131" s="804"/>
      <c r="AU131" s="215"/>
      <c r="AV131" s="215"/>
      <c r="AW131" s="215"/>
      <c r="AX131" s="764" t="s">
        <v>471</v>
      </c>
      <c r="AY131" s="765"/>
      <c r="AZ131" s="765"/>
      <c r="BA131" s="765"/>
      <c r="BB131" s="765"/>
      <c r="BC131" s="765"/>
      <c r="BD131" s="765"/>
      <c r="BE131" s="766"/>
      <c r="BF131" s="767" t="s">
        <v>121</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472</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473</v>
      </c>
      <c r="W132" s="777"/>
      <c r="X132" s="777"/>
      <c r="Y132" s="777"/>
      <c r="Z132" s="778"/>
      <c r="AA132" s="779">
        <v>-3.5847704000000001E-2</v>
      </c>
      <c r="AB132" s="780"/>
      <c r="AC132" s="780"/>
      <c r="AD132" s="780"/>
      <c r="AE132" s="781"/>
      <c r="AF132" s="782">
        <v>-1.213534229</v>
      </c>
      <c r="AG132" s="780"/>
      <c r="AH132" s="780"/>
      <c r="AI132" s="780"/>
      <c r="AJ132" s="781"/>
      <c r="AK132" s="782">
        <v>8.602572E-2</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474</v>
      </c>
      <c r="W133" s="756"/>
      <c r="X133" s="756"/>
      <c r="Y133" s="756"/>
      <c r="Z133" s="757"/>
      <c r="AA133" s="758">
        <v>-1.7</v>
      </c>
      <c r="AB133" s="759"/>
      <c r="AC133" s="759"/>
      <c r="AD133" s="759"/>
      <c r="AE133" s="760"/>
      <c r="AF133" s="758">
        <v>-2.6</v>
      </c>
      <c r="AG133" s="759"/>
      <c r="AH133" s="759"/>
      <c r="AI133" s="759"/>
      <c r="AJ133" s="760"/>
      <c r="AK133" s="758">
        <v>-0.3</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g83+HhCg3lQi0wZjiDIT81BXBG2PwvqluMRzT0+BSyEdUxUKb6iKLXN1f+RszJBpn1DkSgw1SxMlaNsY/7SIQ==" saltValue="PrQ6Keg3IMQbuTmThGx1T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election activeCell="BD56" sqref="BD56"/>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eB5O4emdCYYOk52/BZabZUN8u5PTWW+bWTxf6z1XYIRY/hNjGj256DpT/8mQfljTV1keRS/DkI8fFHgkhfsOg==" saltValue="wH6nsy7uluOCZbNTDRP6f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WXp6xW0u+158+8fD7P7EB9ZUsuymaAOZx+hUAfZ/Y4Nh78o43frKIL9eiOq2LZ3yGr8Ppgioi4vsajn6njmSA==" saltValue="DVXRdITMtA4VGSstVhLMt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52" t="s">
        <v>478</v>
      </c>
      <c r="AP7" s="253"/>
      <c r="AQ7" s="254" t="s">
        <v>479</v>
      </c>
      <c r="AR7" s="255"/>
    </row>
    <row r="8" spans="1:46" ht="13" x14ac:dyDescent="0.2">
      <c r="A8" s="247"/>
      <c r="AK8" s="256"/>
      <c r="AL8" s="257"/>
      <c r="AM8" s="257"/>
      <c r="AN8" s="258"/>
      <c r="AO8" s="1153"/>
      <c r="AP8" s="259" t="s">
        <v>480</v>
      </c>
      <c r="AQ8" s="260" t="s">
        <v>481</v>
      </c>
      <c r="AR8" s="261" t="s">
        <v>482</v>
      </c>
    </row>
    <row r="9" spans="1:46" ht="13" x14ac:dyDescent="0.2">
      <c r="A9" s="247"/>
      <c r="AK9" s="1164" t="s">
        <v>483</v>
      </c>
      <c r="AL9" s="1165"/>
      <c r="AM9" s="1165"/>
      <c r="AN9" s="1166"/>
      <c r="AO9" s="262">
        <v>1545563</v>
      </c>
      <c r="AP9" s="262">
        <v>136582</v>
      </c>
      <c r="AQ9" s="263">
        <v>239935</v>
      </c>
      <c r="AR9" s="264">
        <v>-43.1</v>
      </c>
    </row>
    <row r="10" spans="1:46" ht="13.5" customHeight="1" x14ac:dyDescent="0.2">
      <c r="A10" s="247"/>
      <c r="AK10" s="1164" t="s">
        <v>484</v>
      </c>
      <c r="AL10" s="1165"/>
      <c r="AM10" s="1165"/>
      <c r="AN10" s="1166"/>
      <c r="AO10" s="265">
        <v>208552</v>
      </c>
      <c r="AP10" s="265">
        <v>18430</v>
      </c>
      <c r="AQ10" s="266">
        <v>33021</v>
      </c>
      <c r="AR10" s="267">
        <v>-44.2</v>
      </c>
    </row>
    <row r="11" spans="1:46" ht="13.5" customHeight="1" x14ac:dyDescent="0.2">
      <c r="A11" s="247"/>
      <c r="AK11" s="1164" t="s">
        <v>485</v>
      </c>
      <c r="AL11" s="1165"/>
      <c r="AM11" s="1165"/>
      <c r="AN11" s="1166"/>
      <c r="AO11" s="265" t="s">
        <v>486</v>
      </c>
      <c r="AP11" s="265" t="s">
        <v>486</v>
      </c>
      <c r="AQ11" s="266">
        <v>2306</v>
      </c>
      <c r="AR11" s="267" t="s">
        <v>486</v>
      </c>
    </row>
    <row r="12" spans="1:46" ht="13.5" customHeight="1" x14ac:dyDescent="0.2">
      <c r="A12" s="247"/>
      <c r="AK12" s="1164" t="s">
        <v>487</v>
      </c>
      <c r="AL12" s="1165"/>
      <c r="AM12" s="1165"/>
      <c r="AN12" s="1166"/>
      <c r="AO12" s="265" t="s">
        <v>486</v>
      </c>
      <c r="AP12" s="265" t="s">
        <v>486</v>
      </c>
      <c r="AQ12" s="266" t="s">
        <v>486</v>
      </c>
      <c r="AR12" s="267" t="s">
        <v>486</v>
      </c>
    </row>
    <row r="13" spans="1:46" ht="13.5" customHeight="1" x14ac:dyDescent="0.2">
      <c r="A13" s="247"/>
      <c r="AK13" s="1164" t="s">
        <v>488</v>
      </c>
      <c r="AL13" s="1165"/>
      <c r="AM13" s="1165"/>
      <c r="AN13" s="1166"/>
      <c r="AO13" s="265">
        <v>157571</v>
      </c>
      <c r="AP13" s="265">
        <v>13925</v>
      </c>
      <c r="AQ13" s="266">
        <v>7428</v>
      </c>
      <c r="AR13" s="267">
        <v>87.5</v>
      </c>
    </row>
    <row r="14" spans="1:46" ht="13.5" customHeight="1" x14ac:dyDescent="0.2">
      <c r="A14" s="247"/>
      <c r="AK14" s="1164" t="s">
        <v>489</v>
      </c>
      <c r="AL14" s="1165"/>
      <c r="AM14" s="1165"/>
      <c r="AN14" s="1166"/>
      <c r="AO14" s="265">
        <v>62866</v>
      </c>
      <c r="AP14" s="265">
        <v>5555</v>
      </c>
      <c r="AQ14" s="266">
        <v>4299</v>
      </c>
      <c r="AR14" s="267">
        <v>29.2</v>
      </c>
    </row>
    <row r="15" spans="1:46" ht="13.5" customHeight="1" x14ac:dyDescent="0.2">
      <c r="A15" s="247"/>
      <c r="AK15" s="1167" t="s">
        <v>490</v>
      </c>
      <c r="AL15" s="1168"/>
      <c r="AM15" s="1168"/>
      <c r="AN15" s="1169"/>
      <c r="AO15" s="265">
        <v>-101223</v>
      </c>
      <c r="AP15" s="265">
        <v>-8945</v>
      </c>
      <c r="AQ15" s="266">
        <v>-13612</v>
      </c>
      <c r="AR15" s="267">
        <v>-34.299999999999997</v>
      </c>
    </row>
    <row r="16" spans="1:46" ht="13" x14ac:dyDescent="0.2">
      <c r="A16" s="247"/>
      <c r="AK16" s="1167" t="s">
        <v>177</v>
      </c>
      <c r="AL16" s="1168"/>
      <c r="AM16" s="1168"/>
      <c r="AN16" s="1169"/>
      <c r="AO16" s="265">
        <v>1873329</v>
      </c>
      <c r="AP16" s="265">
        <v>165547</v>
      </c>
      <c r="AQ16" s="266">
        <v>273378</v>
      </c>
      <c r="AR16" s="267">
        <v>-39.4</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70" t="s">
        <v>495</v>
      </c>
      <c r="AL21" s="1171"/>
      <c r="AM21" s="1171"/>
      <c r="AN21" s="1172"/>
      <c r="AO21" s="277">
        <v>13.17</v>
      </c>
      <c r="AP21" s="278">
        <v>21.68</v>
      </c>
      <c r="AQ21" s="279">
        <v>-8.51</v>
      </c>
      <c r="AS21" s="280"/>
      <c r="AT21" s="276"/>
    </row>
    <row r="22" spans="1:46" s="248" customFormat="1" ht="13" x14ac:dyDescent="0.2">
      <c r="A22" s="276"/>
      <c r="AK22" s="1170" t="s">
        <v>496</v>
      </c>
      <c r="AL22" s="1171"/>
      <c r="AM22" s="1171"/>
      <c r="AN22" s="1172"/>
      <c r="AO22" s="281">
        <v>98.3</v>
      </c>
      <c r="AP22" s="282">
        <v>95.1</v>
      </c>
      <c r="AQ22" s="283">
        <v>3.2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3" t="s">
        <v>497</v>
      </c>
      <c r="B26" s="1163"/>
      <c r="C26" s="1163"/>
      <c r="D26" s="1163"/>
      <c r="E26" s="1163"/>
      <c r="F26" s="1163"/>
      <c r="G26" s="1163"/>
      <c r="H26" s="1163"/>
      <c r="I26" s="1163"/>
      <c r="J26" s="1163"/>
      <c r="K26" s="1163"/>
      <c r="L26" s="1163"/>
      <c r="M26" s="1163"/>
      <c r="N26" s="1163"/>
      <c r="O26" s="1163"/>
      <c r="P26" s="1163"/>
      <c r="Q26" s="1163"/>
      <c r="R26" s="1163"/>
      <c r="S26" s="1163"/>
      <c r="T26" s="1163"/>
      <c r="U26" s="1163"/>
      <c r="V26" s="1163"/>
      <c r="W26" s="1163"/>
      <c r="X26" s="1163"/>
      <c r="Y26" s="1163"/>
      <c r="Z26" s="1163"/>
      <c r="AA26" s="1163"/>
      <c r="AB26" s="1163"/>
      <c r="AC26" s="1163"/>
      <c r="AD26" s="1163"/>
      <c r="AE26" s="1163"/>
      <c r="AF26" s="1163"/>
      <c r="AG26" s="1163"/>
      <c r="AH26" s="1163"/>
      <c r="AI26" s="1163"/>
      <c r="AJ26" s="1163"/>
      <c r="AK26" s="1163"/>
      <c r="AL26" s="1163"/>
      <c r="AM26" s="1163"/>
      <c r="AN26" s="1163"/>
      <c r="AO26" s="1163"/>
      <c r="AP26" s="1163"/>
      <c r="AQ26" s="1163"/>
      <c r="AR26" s="1163"/>
      <c r="AS26" s="1163"/>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52" t="s">
        <v>478</v>
      </c>
      <c r="AP30" s="253"/>
      <c r="AQ30" s="254" t="s">
        <v>479</v>
      </c>
      <c r="AR30" s="255"/>
    </row>
    <row r="31" spans="1:46" ht="13" x14ac:dyDescent="0.2">
      <c r="A31" s="247"/>
      <c r="AK31" s="256"/>
      <c r="AL31" s="257"/>
      <c r="AM31" s="257"/>
      <c r="AN31" s="258"/>
      <c r="AO31" s="1153"/>
      <c r="AP31" s="259" t="s">
        <v>480</v>
      </c>
      <c r="AQ31" s="260" t="s">
        <v>481</v>
      </c>
      <c r="AR31" s="261" t="s">
        <v>482</v>
      </c>
    </row>
    <row r="32" spans="1:46" ht="27" customHeight="1" x14ac:dyDescent="0.2">
      <c r="A32" s="247"/>
      <c r="AK32" s="1154" t="s">
        <v>500</v>
      </c>
      <c r="AL32" s="1155"/>
      <c r="AM32" s="1155"/>
      <c r="AN32" s="1156"/>
      <c r="AO32" s="291">
        <v>45323</v>
      </c>
      <c r="AP32" s="291">
        <v>4005</v>
      </c>
      <c r="AQ32" s="292">
        <v>143519</v>
      </c>
      <c r="AR32" s="293">
        <v>-97.2</v>
      </c>
    </row>
    <row r="33" spans="1:46" ht="13.5" customHeight="1" x14ac:dyDescent="0.2">
      <c r="A33" s="247"/>
      <c r="AK33" s="1154" t="s">
        <v>501</v>
      </c>
      <c r="AL33" s="1155"/>
      <c r="AM33" s="1155"/>
      <c r="AN33" s="1156"/>
      <c r="AO33" s="291" t="s">
        <v>486</v>
      </c>
      <c r="AP33" s="291" t="s">
        <v>486</v>
      </c>
      <c r="AQ33" s="292" t="s">
        <v>486</v>
      </c>
      <c r="AR33" s="293" t="s">
        <v>486</v>
      </c>
    </row>
    <row r="34" spans="1:46" ht="27" customHeight="1" x14ac:dyDescent="0.2">
      <c r="A34" s="247"/>
      <c r="AK34" s="1154" t="s">
        <v>502</v>
      </c>
      <c r="AL34" s="1155"/>
      <c r="AM34" s="1155"/>
      <c r="AN34" s="1156"/>
      <c r="AO34" s="291" t="s">
        <v>486</v>
      </c>
      <c r="AP34" s="291" t="s">
        <v>486</v>
      </c>
      <c r="AQ34" s="292" t="s">
        <v>486</v>
      </c>
      <c r="AR34" s="293" t="s">
        <v>486</v>
      </c>
    </row>
    <row r="35" spans="1:46" ht="27" customHeight="1" x14ac:dyDescent="0.2">
      <c r="A35" s="247"/>
      <c r="AK35" s="1154" t="s">
        <v>503</v>
      </c>
      <c r="AL35" s="1155"/>
      <c r="AM35" s="1155"/>
      <c r="AN35" s="1156"/>
      <c r="AO35" s="291">
        <v>214630</v>
      </c>
      <c r="AP35" s="291">
        <v>18967</v>
      </c>
      <c r="AQ35" s="292">
        <v>32537</v>
      </c>
      <c r="AR35" s="293">
        <v>-41.7</v>
      </c>
    </row>
    <row r="36" spans="1:46" ht="27" customHeight="1" x14ac:dyDescent="0.2">
      <c r="A36" s="247"/>
      <c r="AK36" s="1154" t="s">
        <v>504</v>
      </c>
      <c r="AL36" s="1155"/>
      <c r="AM36" s="1155"/>
      <c r="AN36" s="1156"/>
      <c r="AO36" s="291">
        <v>19695</v>
      </c>
      <c r="AP36" s="291">
        <v>1740</v>
      </c>
      <c r="AQ36" s="292">
        <v>3256</v>
      </c>
      <c r="AR36" s="293">
        <v>-46.6</v>
      </c>
    </row>
    <row r="37" spans="1:46" ht="13.5" customHeight="1" x14ac:dyDescent="0.2">
      <c r="A37" s="247"/>
      <c r="AK37" s="1154" t="s">
        <v>505</v>
      </c>
      <c r="AL37" s="1155"/>
      <c r="AM37" s="1155"/>
      <c r="AN37" s="1156"/>
      <c r="AO37" s="291">
        <v>185910</v>
      </c>
      <c r="AP37" s="291">
        <v>16429</v>
      </c>
      <c r="AQ37" s="292">
        <v>244</v>
      </c>
      <c r="AR37" s="293">
        <v>6633.2</v>
      </c>
    </row>
    <row r="38" spans="1:46" ht="27" customHeight="1" x14ac:dyDescent="0.2">
      <c r="A38" s="247"/>
      <c r="AK38" s="1157" t="s">
        <v>506</v>
      </c>
      <c r="AL38" s="1158"/>
      <c r="AM38" s="1158"/>
      <c r="AN38" s="1159"/>
      <c r="AO38" s="294" t="s">
        <v>486</v>
      </c>
      <c r="AP38" s="294" t="s">
        <v>486</v>
      </c>
      <c r="AQ38" s="295">
        <v>45</v>
      </c>
      <c r="AR38" s="283" t="s">
        <v>486</v>
      </c>
      <c r="AS38" s="290"/>
    </row>
    <row r="39" spans="1:46" ht="13" x14ac:dyDescent="0.2">
      <c r="A39" s="247"/>
      <c r="AK39" s="1157" t="s">
        <v>507</v>
      </c>
      <c r="AL39" s="1158"/>
      <c r="AM39" s="1158"/>
      <c r="AN39" s="1159"/>
      <c r="AO39" s="291" t="s">
        <v>486</v>
      </c>
      <c r="AP39" s="291" t="s">
        <v>486</v>
      </c>
      <c r="AQ39" s="292">
        <v>-3310</v>
      </c>
      <c r="AR39" s="293" t="s">
        <v>486</v>
      </c>
      <c r="AS39" s="290"/>
    </row>
    <row r="40" spans="1:46" ht="27" customHeight="1" x14ac:dyDescent="0.2">
      <c r="A40" s="247"/>
      <c r="AK40" s="1154" t="s">
        <v>508</v>
      </c>
      <c r="AL40" s="1155"/>
      <c r="AM40" s="1155"/>
      <c r="AN40" s="1156"/>
      <c r="AO40" s="291">
        <v>-462213</v>
      </c>
      <c r="AP40" s="291">
        <v>-40846</v>
      </c>
      <c r="AQ40" s="292">
        <v>-131495</v>
      </c>
      <c r="AR40" s="293">
        <v>-68.900000000000006</v>
      </c>
      <c r="AS40" s="290"/>
    </row>
    <row r="41" spans="1:46" ht="13" x14ac:dyDescent="0.2">
      <c r="A41" s="247"/>
      <c r="AK41" s="1160" t="s">
        <v>287</v>
      </c>
      <c r="AL41" s="1161"/>
      <c r="AM41" s="1161"/>
      <c r="AN41" s="1162"/>
      <c r="AO41" s="291">
        <v>3345</v>
      </c>
      <c r="AP41" s="291">
        <v>296</v>
      </c>
      <c r="AQ41" s="292">
        <v>44796</v>
      </c>
      <c r="AR41" s="293">
        <v>-99.3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47" t="s">
        <v>478</v>
      </c>
      <c r="AN49" s="1149" t="s">
        <v>511</v>
      </c>
      <c r="AO49" s="1150"/>
      <c r="AP49" s="1150"/>
      <c r="AQ49" s="1150"/>
      <c r="AR49" s="1151"/>
    </row>
    <row r="50" spans="1:44" ht="13" x14ac:dyDescent="0.2">
      <c r="A50" s="247"/>
      <c r="AK50" s="305"/>
      <c r="AL50" s="306"/>
      <c r="AM50" s="1148"/>
      <c r="AN50" s="307" t="s">
        <v>512</v>
      </c>
      <c r="AO50" s="308" t="s">
        <v>513</v>
      </c>
      <c r="AP50" s="309" t="s">
        <v>514</v>
      </c>
      <c r="AQ50" s="310" t="s">
        <v>515</v>
      </c>
      <c r="AR50" s="311" t="s">
        <v>516</v>
      </c>
    </row>
    <row r="51" spans="1:44" ht="13" x14ac:dyDescent="0.2">
      <c r="A51" s="247"/>
      <c r="AK51" s="303" t="s">
        <v>517</v>
      </c>
      <c r="AL51" s="304"/>
      <c r="AM51" s="312">
        <v>7093409</v>
      </c>
      <c r="AN51" s="313">
        <v>573251</v>
      </c>
      <c r="AO51" s="314">
        <v>84.9</v>
      </c>
      <c r="AP51" s="315">
        <v>301035</v>
      </c>
      <c r="AQ51" s="316">
        <v>12.2</v>
      </c>
      <c r="AR51" s="317">
        <v>72.7</v>
      </c>
    </row>
    <row r="52" spans="1:44" ht="13" x14ac:dyDescent="0.2">
      <c r="A52" s="247"/>
      <c r="AK52" s="318"/>
      <c r="AL52" s="319" t="s">
        <v>518</v>
      </c>
      <c r="AM52" s="320">
        <v>371762</v>
      </c>
      <c r="AN52" s="321">
        <v>30044</v>
      </c>
      <c r="AO52" s="322">
        <v>-40.799999999999997</v>
      </c>
      <c r="AP52" s="323">
        <v>154376</v>
      </c>
      <c r="AQ52" s="324">
        <v>29.1</v>
      </c>
      <c r="AR52" s="325">
        <v>-69.900000000000006</v>
      </c>
    </row>
    <row r="53" spans="1:44" ht="13" x14ac:dyDescent="0.2">
      <c r="A53" s="247"/>
      <c r="AK53" s="303" t="s">
        <v>519</v>
      </c>
      <c r="AL53" s="304"/>
      <c r="AM53" s="312">
        <v>7433423</v>
      </c>
      <c r="AN53" s="313">
        <v>617240</v>
      </c>
      <c r="AO53" s="314">
        <v>7.7</v>
      </c>
      <c r="AP53" s="315">
        <v>330026</v>
      </c>
      <c r="AQ53" s="316">
        <v>9.6</v>
      </c>
      <c r="AR53" s="317">
        <v>-1.9</v>
      </c>
    </row>
    <row r="54" spans="1:44" ht="13" x14ac:dyDescent="0.2">
      <c r="A54" s="247"/>
      <c r="AK54" s="318"/>
      <c r="AL54" s="319" t="s">
        <v>518</v>
      </c>
      <c r="AM54" s="320">
        <v>1197639</v>
      </c>
      <c r="AN54" s="321">
        <v>99447</v>
      </c>
      <c r="AO54" s="322">
        <v>231</v>
      </c>
      <c r="AP54" s="323">
        <v>141075</v>
      </c>
      <c r="AQ54" s="324">
        <v>-8.6</v>
      </c>
      <c r="AR54" s="325">
        <v>239.6</v>
      </c>
    </row>
    <row r="55" spans="1:44" ht="13" x14ac:dyDescent="0.2">
      <c r="A55" s="247"/>
      <c r="AK55" s="303" t="s">
        <v>520</v>
      </c>
      <c r="AL55" s="304"/>
      <c r="AM55" s="312">
        <v>1807194</v>
      </c>
      <c r="AN55" s="313">
        <v>153987</v>
      </c>
      <c r="AO55" s="314">
        <v>-75.099999999999994</v>
      </c>
      <c r="AP55" s="315">
        <v>278179</v>
      </c>
      <c r="AQ55" s="316">
        <v>-15.7</v>
      </c>
      <c r="AR55" s="317">
        <v>-59.4</v>
      </c>
    </row>
    <row r="56" spans="1:44" ht="13" x14ac:dyDescent="0.2">
      <c r="A56" s="247"/>
      <c r="AK56" s="318"/>
      <c r="AL56" s="319" t="s">
        <v>518</v>
      </c>
      <c r="AM56" s="320">
        <v>486420</v>
      </c>
      <c r="AN56" s="321">
        <v>41447</v>
      </c>
      <c r="AO56" s="322">
        <v>-58.3</v>
      </c>
      <c r="AP56" s="323">
        <v>122182</v>
      </c>
      <c r="AQ56" s="324">
        <v>-13.4</v>
      </c>
      <c r="AR56" s="325">
        <v>-44.9</v>
      </c>
    </row>
    <row r="57" spans="1:44" ht="13" x14ac:dyDescent="0.2">
      <c r="A57" s="247"/>
      <c r="AK57" s="303" t="s">
        <v>521</v>
      </c>
      <c r="AL57" s="304"/>
      <c r="AM57" s="312">
        <v>4469345</v>
      </c>
      <c r="AN57" s="313">
        <v>388099</v>
      </c>
      <c r="AO57" s="314">
        <v>152</v>
      </c>
      <c r="AP57" s="315">
        <v>283153</v>
      </c>
      <c r="AQ57" s="316">
        <v>1.8</v>
      </c>
      <c r="AR57" s="317">
        <v>150.19999999999999</v>
      </c>
    </row>
    <row r="58" spans="1:44" ht="13" x14ac:dyDescent="0.2">
      <c r="A58" s="247"/>
      <c r="AK58" s="318"/>
      <c r="AL58" s="319" t="s">
        <v>518</v>
      </c>
      <c r="AM58" s="320">
        <v>990795</v>
      </c>
      <c r="AN58" s="321">
        <v>86036</v>
      </c>
      <c r="AO58" s="322">
        <v>107.6</v>
      </c>
      <c r="AP58" s="323">
        <v>127593</v>
      </c>
      <c r="AQ58" s="324">
        <v>4.4000000000000004</v>
      </c>
      <c r="AR58" s="325">
        <v>103.2</v>
      </c>
    </row>
    <row r="59" spans="1:44" ht="13" x14ac:dyDescent="0.2">
      <c r="A59" s="247"/>
      <c r="AK59" s="303" t="s">
        <v>522</v>
      </c>
      <c r="AL59" s="304"/>
      <c r="AM59" s="312">
        <v>2172136</v>
      </c>
      <c r="AN59" s="313">
        <v>191953</v>
      </c>
      <c r="AO59" s="314">
        <v>-50.5</v>
      </c>
      <c r="AP59" s="315">
        <v>262169</v>
      </c>
      <c r="AQ59" s="316">
        <v>-7.4</v>
      </c>
      <c r="AR59" s="317">
        <v>-43.1</v>
      </c>
    </row>
    <row r="60" spans="1:44" ht="13" x14ac:dyDescent="0.2">
      <c r="A60" s="247"/>
      <c r="AK60" s="318"/>
      <c r="AL60" s="319" t="s">
        <v>518</v>
      </c>
      <c r="AM60" s="320">
        <v>1367138</v>
      </c>
      <c r="AN60" s="321">
        <v>120815</v>
      </c>
      <c r="AO60" s="322">
        <v>40.4</v>
      </c>
      <c r="AP60" s="323">
        <v>152658</v>
      </c>
      <c r="AQ60" s="324">
        <v>19.600000000000001</v>
      </c>
      <c r="AR60" s="325">
        <v>20.8</v>
      </c>
    </row>
    <row r="61" spans="1:44" ht="13" x14ac:dyDescent="0.2">
      <c r="A61" s="247"/>
      <c r="AK61" s="303" t="s">
        <v>523</v>
      </c>
      <c r="AL61" s="326"/>
      <c r="AM61" s="312">
        <v>4595101</v>
      </c>
      <c r="AN61" s="313">
        <v>384906</v>
      </c>
      <c r="AO61" s="314">
        <v>23.8</v>
      </c>
      <c r="AP61" s="315">
        <v>290912</v>
      </c>
      <c r="AQ61" s="327">
        <v>0.1</v>
      </c>
      <c r="AR61" s="317">
        <v>23.7</v>
      </c>
    </row>
    <row r="62" spans="1:44" ht="13" x14ac:dyDescent="0.2">
      <c r="A62" s="247"/>
      <c r="AK62" s="318"/>
      <c r="AL62" s="319" t="s">
        <v>518</v>
      </c>
      <c r="AM62" s="320">
        <v>882751</v>
      </c>
      <c r="AN62" s="321">
        <v>75558</v>
      </c>
      <c r="AO62" s="322">
        <v>56</v>
      </c>
      <c r="AP62" s="323">
        <v>139577</v>
      </c>
      <c r="AQ62" s="324">
        <v>6.2</v>
      </c>
      <c r="AR62" s="325">
        <v>49.8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yCMl0ikyFn/wmbT5LdqBUORmbyZ2nE7iFCwvjNFw46UbjGDCsLjRP8BCGH1SGs1BAC3FFHuHAJBjLeaxxFNDZg==" saltValue="hxWsmHwbLmkz3loj+P3G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election activeCell="BJ101" sqref="BJ101"/>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5tH7W2o94JT78/P3DNb6eCzrIPxlePx06kIMUbjp5/dv7oUVmBY/MFHqecm1YHtbYR4s7RSANX9nsLLWiqputg==" saltValue="HoIT4jXwJ7uRxcqReKm7c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E31" sqref="AE3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l9xgCwMTclQeR3h3Jod+RbezrBtbcqU6W1zmNL/0FM7ejsxgcXwgvyXcDuPoPKWyhPSPoNFu+Cs2fIGWxrYACQ==" saltValue="HyV1b2EYyaVFgaEUoTWkB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3" t="s">
        <v>3</v>
      </c>
      <c r="D47" s="1173"/>
      <c r="E47" s="1174"/>
      <c r="F47" s="11">
        <v>142.28</v>
      </c>
      <c r="G47" s="12">
        <v>149.53</v>
      </c>
      <c r="H47" s="12">
        <v>174.9</v>
      </c>
      <c r="I47" s="12">
        <v>181.99</v>
      </c>
      <c r="J47" s="13">
        <v>155.66999999999999</v>
      </c>
    </row>
    <row r="48" spans="2:10" ht="57.75" customHeight="1" x14ac:dyDescent="0.2">
      <c r="B48" s="14"/>
      <c r="C48" s="1175" t="s">
        <v>4</v>
      </c>
      <c r="D48" s="1175"/>
      <c r="E48" s="1176"/>
      <c r="F48" s="15">
        <v>14.78</v>
      </c>
      <c r="G48" s="16">
        <v>29.57</v>
      </c>
      <c r="H48" s="16">
        <v>23.82</v>
      </c>
      <c r="I48" s="16">
        <v>14.29</v>
      </c>
      <c r="J48" s="17">
        <v>11.81</v>
      </c>
    </row>
    <row r="49" spans="2:10" ht="57.75" customHeight="1" thickBot="1" x14ac:dyDescent="0.25">
      <c r="B49" s="18"/>
      <c r="C49" s="1177" t="s">
        <v>5</v>
      </c>
      <c r="D49" s="1177"/>
      <c r="E49" s="1178"/>
      <c r="F49" s="19" t="s">
        <v>530</v>
      </c>
      <c r="G49" s="20">
        <v>25.39</v>
      </c>
      <c r="H49" s="20" t="s">
        <v>531</v>
      </c>
      <c r="I49" s="20" t="s">
        <v>532</v>
      </c>
      <c r="J49" s="21" t="s">
        <v>533</v>
      </c>
    </row>
    <row r="50" spans="2:10" ht="13" x14ac:dyDescent="0.2"/>
  </sheetData>
  <sheetProtection algorithmName="SHA-512" hashValue="04clyPu0ThcnhPBsQVgfUu5XxuB8ix3qv/CW6BHO5FwRsR2mLZCFpJTbYZ2Hmkviur0ZDIatCn7BTaIz9pDKTw==" saltValue="J64IrknUEBjbKS0m63Dfp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sqref="A1:A1048576"/>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3" t="s">
        <v>534</v>
      </c>
      <c r="D34" s="1183"/>
      <c r="E34" s="1184"/>
      <c r="F34" s="32">
        <v>13.38</v>
      </c>
      <c r="G34" s="33">
        <v>29.49</v>
      </c>
      <c r="H34" s="33">
        <v>23.82</v>
      </c>
      <c r="I34" s="33">
        <v>14.28</v>
      </c>
      <c r="J34" s="34">
        <v>11.8</v>
      </c>
      <c r="K34" s="22"/>
      <c r="L34" s="22"/>
      <c r="M34" s="22"/>
      <c r="N34" s="22"/>
      <c r="O34" s="22"/>
      <c r="P34" s="22"/>
    </row>
    <row r="35" spans="1:16" ht="39" customHeight="1" x14ac:dyDescent="0.2">
      <c r="A35" s="22"/>
      <c r="B35" s="35"/>
      <c r="C35" s="1179" t="s">
        <v>535</v>
      </c>
      <c r="D35" s="1179"/>
      <c r="E35" s="1180"/>
      <c r="F35" s="36">
        <v>4.49</v>
      </c>
      <c r="G35" s="37">
        <v>4.2</v>
      </c>
      <c r="H35" s="37">
        <v>6.92</v>
      </c>
      <c r="I35" s="37">
        <v>5.27</v>
      </c>
      <c r="J35" s="38">
        <v>2.8</v>
      </c>
      <c r="K35" s="22"/>
      <c r="L35" s="22"/>
      <c r="M35" s="22"/>
      <c r="N35" s="22"/>
      <c r="O35" s="22"/>
      <c r="P35" s="22"/>
    </row>
    <row r="36" spans="1:16" ht="39" customHeight="1" x14ac:dyDescent="0.2">
      <c r="A36" s="22"/>
      <c r="B36" s="35"/>
      <c r="C36" s="1179" t="s">
        <v>536</v>
      </c>
      <c r="D36" s="1179"/>
      <c r="E36" s="1180"/>
      <c r="F36" s="36">
        <v>2.36</v>
      </c>
      <c r="G36" s="37">
        <v>1.58</v>
      </c>
      <c r="H36" s="37">
        <v>1.96</v>
      </c>
      <c r="I36" s="37">
        <v>0.59</v>
      </c>
      <c r="J36" s="38">
        <v>1.78</v>
      </c>
      <c r="K36" s="22"/>
      <c r="L36" s="22"/>
      <c r="M36" s="22"/>
      <c r="N36" s="22"/>
      <c r="O36" s="22"/>
      <c r="P36" s="22"/>
    </row>
    <row r="37" spans="1:16" ht="39" customHeight="1" x14ac:dyDescent="0.2">
      <c r="A37" s="22"/>
      <c r="B37" s="35"/>
      <c r="C37" s="1179" t="s">
        <v>537</v>
      </c>
      <c r="D37" s="1179"/>
      <c r="E37" s="1180"/>
      <c r="F37" s="36">
        <v>0.22</v>
      </c>
      <c r="G37" s="37">
        <v>0.13</v>
      </c>
      <c r="H37" s="37">
        <v>0.23</v>
      </c>
      <c r="I37" s="37">
        <v>0.09</v>
      </c>
      <c r="J37" s="38">
        <v>0.25</v>
      </c>
      <c r="K37" s="22"/>
      <c r="L37" s="22"/>
      <c r="M37" s="22"/>
      <c r="N37" s="22"/>
      <c r="O37" s="22"/>
      <c r="P37" s="22"/>
    </row>
    <row r="38" spans="1:16" ht="39" customHeight="1" x14ac:dyDescent="0.2">
      <c r="A38" s="22"/>
      <c r="B38" s="35"/>
      <c r="C38" s="1179" t="s">
        <v>538</v>
      </c>
      <c r="D38" s="1179"/>
      <c r="E38" s="1180"/>
      <c r="F38" s="36">
        <v>0.35</v>
      </c>
      <c r="G38" s="37">
        <v>0.17</v>
      </c>
      <c r="H38" s="37">
        <v>0.32</v>
      </c>
      <c r="I38" s="37">
        <v>0.27</v>
      </c>
      <c r="J38" s="38">
        <v>0.18</v>
      </c>
      <c r="K38" s="22"/>
      <c r="L38" s="22"/>
      <c r="M38" s="22"/>
      <c r="N38" s="22"/>
      <c r="O38" s="22"/>
      <c r="P38" s="22"/>
    </row>
    <row r="39" spans="1:16" ht="39" customHeight="1" x14ac:dyDescent="0.2">
      <c r="A39" s="22"/>
      <c r="B39" s="35"/>
      <c r="C39" s="1179" t="s">
        <v>539</v>
      </c>
      <c r="D39" s="1179"/>
      <c r="E39" s="1180"/>
      <c r="F39" s="36">
        <v>0.02</v>
      </c>
      <c r="G39" s="37">
        <v>0.01</v>
      </c>
      <c r="H39" s="37">
        <v>0.01</v>
      </c>
      <c r="I39" s="37">
        <v>0.01</v>
      </c>
      <c r="J39" s="38">
        <v>0.01</v>
      </c>
      <c r="K39" s="22"/>
      <c r="L39" s="22"/>
      <c r="M39" s="22"/>
      <c r="N39" s="22"/>
      <c r="O39" s="22"/>
      <c r="P39" s="22"/>
    </row>
    <row r="40" spans="1:16" ht="39" customHeight="1" x14ac:dyDescent="0.2">
      <c r="A40" s="22"/>
      <c r="B40" s="35"/>
      <c r="C40" s="1179" t="s">
        <v>540</v>
      </c>
      <c r="D40" s="1179"/>
      <c r="E40" s="1180"/>
      <c r="F40" s="36">
        <v>0.03</v>
      </c>
      <c r="G40" s="37">
        <v>0.11</v>
      </c>
      <c r="H40" s="37">
        <v>0.01</v>
      </c>
      <c r="I40" s="37">
        <v>0.02</v>
      </c>
      <c r="J40" s="38">
        <v>0</v>
      </c>
      <c r="K40" s="22"/>
      <c r="L40" s="22"/>
      <c r="M40" s="22"/>
      <c r="N40" s="22"/>
      <c r="O40" s="22"/>
      <c r="P40" s="22"/>
    </row>
    <row r="41" spans="1:16" ht="39" customHeight="1" x14ac:dyDescent="0.2">
      <c r="A41" s="22"/>
      <c r="B41" s="35"/>
      <c r="C41" s="1179"/>
      <c r="D41" s="1179"/>
      <c r="E41" s="1180"/>
      <c r="F41" s="36"/>
      <c r="G41" s="37"/>
      <c r="H41" s="37"/>
      <c r="I41" s="37"/>
      <c r="J41" s="38"/>
      <c r="K41" s="22"/>
      <c r="L41" s="22"/>
      <c r="M41" s="22"/>
      <c r="N41" s="22"/>
      <c r="O41" s="22"/>
      <c r="P41" s="22"/>
    </row>
    <row r="42" spans="1:16" ht="39" customHeight="1" x14ac:dyDescent="0.2">
      <c r="A42" s="22"/>
      <c r="B42" s="39"/>
      <c r="C42" s="1179" t="s">
        <v>541</v>
      </c>
      <c r="D42" s="1179"/>
      <c r="E42" s="1180"/>
      <c r="F42" s="36" t="s">
        <v>486</v>
      </c>
      <c r="G42" s="37" t="s">
        <v>542</v>
      </c>
      <c r="H42" s="37" t="s">
        <v>486</v>
      </c>
      <c r="I42" s="37" t="s">
        <v>486</v>
      </c>
      <c r="J42" s="38" t="s">
        <v>486</v>
      </c>
      <c r="K42" s="22"/>
      <c r="L42" s="22"/>
      <c r="M42" s="22"/>
      <c r="N42" s="22"/>
      <c r="O42" s="22"/>
      <c r="P42" s="22"/>
    </row>
    <row r="43" spans="1:16" ht="39" customHeight="1" thickBot="1" x14ac:dyDescent="0.25">
      <c r="A43" s="22"/>
      <c r="B43" s="40"/>
      <c r="C43" s="1181" t="s">
        <v>543</v>
      </c>
      <c r="D43" s="1181"/>
      <c r="E43" s="1182"/>
      <c r="F43" s="41">
        <v>0</v>
      </c>
      <c r="G43" s="42" t="s">
        <v>486</v>
      </c>
      <c r="H43" s="42">
        <v>0</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vlDwG7uLsFwvWWYyRDRoYWQZFUSrr1vDAqB8vmFXZaTuAv5QauL3ienFi0A4ZuNO6fIqoJWnfy0KwxooCmH2A==" saltValue="IF0jAsrEkzIvYKDdJ4a7Y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C63" sqref="C63"/>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208" t="s">
        <v>9</v>
      </c>
      <c r="C45" s="1209"/>
      <c r="D45" s="56"/>
      <c r="E45" s="1214" t="s">
        <v>10</v>
      </c>
      <c r="F45" s="1214"/>
      <c r="G45" s="1214"/>
      <c r="H45" s="1214"/>
      <c r="I45" s="1214"/>
      <c r="J45" s="1215"/>
      <c r="K45" s="57">
        <v>91</v>
      </c>
      <c r="L45" s="58">
        <v>88</v>
      </c>
      <c r="M45" s="58">
        <v>78</v>
      </c>
      <c r="N45" s="58">
        <v>65</v>
      </c>
      <c r="O45" s="59">
        <v>45</v>
      </c>
      <c r="P45" s="46"/>
      <c r="Q45" s="46"/>
      <c r="R45" s="46"/>
      <c r="S45" s="46"/>
      <c r="T45" s="46"/>
      <c r="U45" s="46"/>
    </row>
    <row r="46" spans="1:21" ht="30.75" customHeight="1" x14ac:dyDescent="0.2">
      <c r="A46" s="46"/>
      <c r="B46" s="1210"/>
      <c r="C46" s="1211"/>
      <c r="D46" s="60"/>
      <c r="E46" s="1187" t="s">
        <v>11</v>
      </c>
      <c r="F46" s="1187"/>
      <c r="G46" s="1187"/>
      <c r="H46" s="1187"/>
      <c r="I46" s="1187"/>
      <c r="J46" s="1188"/>
      <c r="K46" s="61" t="s">
        <v>486</v>
      </c>
      <c r="L46" s="62" t="s">
        <v>486</v>
      </c>
      <c r="M46" s="62" t="s">
        <v>486</v>
      </c>
      <c r="N46" s="62" t="s">
        <v>486</v>
      </c>
      <c r="O46" s="63" t="s">
        <v>486</v>
      </c>
      <c r="P46" s="46"/>
      <c r="Q46" s="46"/>
      <c r="R46" s="46"/>
      <c r="S46" s="46"/>
      <c r="T46" s="46"/>
      <c r="U46" s="46"/>
    </row>
    <row r="47" spans="1:21" ht="30.75" customHeight="1" x14ac:dyDescent="0.2">
      <c r="A47" s="46"/>
      <c r="B47" s="1210"/>
      <c r="C47" s="1211"/>
      <c r="D47" s="60"/>
      <c r="E47" s="1187" t="s">
        <v>12</v>
      </c>
      <c r="F47" s="1187"/>
      <c r="G47" s="1187"/>
      <c r="H47" s="1187"/>
      <c r="I47" s="1187"/>
      <c r="J47" s="1188"/>
      <c r="K47" s="61" t="s">
        <v>486</v>
      </c>
      <c r="L47" s="62" t="s">
        <v>486</v>
      </c>
      <c r="M47" s="62" t="s">
        <v>486</v>
      </c>
      <c r="N47" s="62" t="s">
        <v>486</v>
      </c>
      <c r="O47" s="63" t="s">
        <v>486</v>
      </c>
      <c r="P47" s="46"/>
      <c r="Q47" s="46"/>
      <c r="R47" s="46"/>
      <c r="S47" s="46"/>
      <c r="T47" s="46"/>
      <c r="U47" s="46"/>
    </row>
    <row r="48" spans="1:21" ht="30.75" customHeight="1" x14ac:dyDescent="0.2">
      <c r="A48" s="46"/>
      <c r="B48" s="1210"/>
      <c r="C48" s="1211"/>
      <c r="D48" s="60"/>
      <c r="E48" s="1187" t="s">
        <v>13</v>
      </c>
      <c r="F48" s="1187"/>
      <c r="G48" s="1187"/>
      <c r="H48" s="1187"/>
      <c r="I48" s="1187"/>
      <c r="J48" s="1188"/>
      <c r="K48" s="61">
        <v>425</v>
      </c>
      <c r="L48" s="62">
        <v>70</v>
      </c>
      <c r="M48" s="62">
        <v>296</v>
      </c>
      <c r="N48" s="62">
        <v>238</v>
      </c>
      <c r="O48" s="63">
        <v>215</v>
      </c>
      <c r="P48" s="46"/>
      <c r="Q48" s="46"/>
      <c r="R48" s="46"/>
      <c r="S48" s="46"/>
      <c r="T48" s="46"/>
      <c r="U48" s="46"/>
    </row>
    <row r="49" spans="1:21" ht="30.75" customHeight="1" x14ac:dyDescent="0.2">
      <c r="A49" s="46"/>
      <c r="B49" s="1210"/>
      <c r="C49" s="1211"/>
      <c r="D49" s="60"/>
      <c r="E49" s="1187" t="s">
        <v>14</v>
      </c>
      <c r="F49" s="1187"/>
      <c r="G49" s="1187"/>
      <c r="H49" s="1187"/>
      <c r="I49" s="1187"/>
      <c r="J49" s="1188"/>
      <c r="K49" s="61">
        <v>18</v>
      </c>
      <c r="L49" s="62">
        <v>25</v>
      </c>
      <c r="M49" s="62">
        <v>25</v>
      </c>
      <c r="N49" s="62">
        <v>24</v>
      </c>
      <c r="O49" s="63">
        <v>20</v>
      </c>
      <c r="P49" s="46"/>
      <c r="Q49" s="46"/>
      <c r="R49" s="46"/>
      <c r="S49" s="46"/>
      <c r="T49" s="46"/>
      <c r="U49" s="46"/>
    </row>
    <row r="50" spans="1:21" ht="30.75" customHeight="1" x14ac:dyDescent="0.2">
      <c r="A50" s="46"/>
      <c r="B50" s="1210"/>
      <c r="C50" s="1211"/>
      <c r="D50" s="60"/>
      <c r="E50" s="1187" t="s">
        <v>15</v>
      </c>
      <c r="F50" s="1187"/>
      <c r="G50" s="1187"/>
      <c r="H50" s="1187"/>
      <c r="I50" s="1187"/>
      <c r="J50" s="1188"/>
      <c r="K50" s="61">
        <v>124</v>
      </c>
      <c r="L50" s="62">
        <v>124</v>
      </c>
      <c r="M50" s="62">
        <v>124</v>
      </c>
      <c r="N50" s="62">
        <v>124</v>
      </c>
      <c r="O50" s="63">
        <v>186</v>
      </c>
      <c r="P50" s="46"/>
      <c r="Q50" s="46"/>
      <c r="R50" s="46"/>
      <c r="S50" s="46"/>
      <c r="T50" s="46"/>
      <c r="U50" s="46"/>
    </row>
    <row r="51" spans="1:21" ht="30.75" customHeight="1" x14ac:dyDescent="0.2">
      <c r="A51" s="46"/>
      <c r="B51" s="1212"/>
      <c r="C51" s="1213"/>
      <c r="D51" s="64"/>
      <c r="E51" s="1187" t="s">
        <v>16</v>
      </c>
      <c r="F51" s="1187"/>
      <c r="G51" s="1187"/>
      <c r="H51" s="1187"/>
      <c r="I51" s="1187"/>
      <c r="J51" s="1188"/>
      <c r="K51" s="61" t="s">
        <v>486</v>
      </c>
      <c r="L51" s="62" t="s">
        <v>486</v>
      </c>
      <c r="M51" s="62" t="s">
        <v>486</v>
      </c>
      <c r="N51" s="62" t="s">
        <v>486</v>
      </c>
      <c r="O51" s="63" t="s">
        <v>486</v>
      </c>
      <c r="P51" s="46"/>
      <c r="Q51" s="46"/>
      <c r="R51" s="46"/>
      <c r="S51" s="46"/>
      <c r="T51" s="46"/>
      <c r="U51" s="46"/>
    </row>
    <row r="52" spans="1:21" ht="30.75" customHeight="1" x14ac:dyDescent="0.2">
      <c r="A52" s="46"/>
      <c r="B52" s="1185" t="s">
        <v>17</v>
      </c>
      <c r="C52" s="1186"/>
      <c r="D52" s="64"/>
      <c r="E52" s="1187" t="s">
        <v>18</v>
      </c>
      <c r="F52" s="1187"/>
      <c r="G52" s="1187"/>
      <c r="H52" s="1187"/>
      <c r="I52" s="1187"/>
      <c r="J52" s="1188"/>
      <c r="K52" s="61">
        <v>603</v>
      </c>
      <c r="L52" s="62">
        <v>569</v>
      </c>
      <c r="M52" s="62">
        <v>523</v>
      </c>
      <c r="N52" s="62">
        <v>496</v>
      </c>
      <c r="O52" s="63">
        <v>462</v>
      </c>
      <c r="P52" s="46"/>
      <c r="Q52" s="46"/>
      <c r="R52" s="46"/>
      <c r="S52" s="46"/>
      <c r="T52" s="46"/>
      <c r="U52" s="46"/>
    </row>
    <row r="53" spans="1:21" ht="30.75" customHeight="1" thickBot="1" x14ac:dyDescent="0.25">
      <c r="A53" s="46"/>
      <c r="B53" s="1189" t="s">
        <v>19</v>
      </c>
      <c r="C53" s="1190"/>
      <c r="D53" s="65"/>
      <c r="E53" s="1191" t="s">
        <v>20</v>
      </c>
      <c r="F53" s="1191"/>
      <c r="G53" s="1191"/>
      <c r="H53" s="1191"/>
      <c r="I53" s="1191"/>
      <c r="J53" s="1192"/>
      <c r="K53" s="66">
        <v>55</v>
      </c>
      <c r="L53" s="67">
        <v>-262</v>
      </c>
      <c r="M53" s="67">
        <v>0</v>
      </c>
      <c r="N53" s="67">
        <v>-45</v>
      </c>
      <c r="O53" s="68">
        <v>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93" t="s">
        <v>24</v>
      </c>
      <c r="C58" s="1194"/>
      <c r="D58" s="1199" t="s">
        <v>25</v>
      </c>
      <c r="E58" s="1200"/>
      <c r="F58" s="1200"/>
      <c r="G58" s="1200"/>
      <c r="H58" s="1200"/>
      <c r="I58" s="1200"/>
      <c r="J58" s="1201"/>
      <c r="K58" s="81"/>
      <c r="L58" s="82"/>
      <c r="M58" s="82"/>
      <c r="N58" s="82"/>
      <c r="O58" s="83"/>
    </row>
    <row r="59" spans="1:21" ht="31.5" customHeight="1" x14ac:dyDescent="0.2">
      <c r="B59" s="1195"/>
      <c r="C59" s="1196"/>
      <c r="D59" s="1202" t="s">
        <v>26</v>
      </c>
      <c r="E59" s="1203"/>
      <c r="F59" s="1203"/>
      <c r="G59" s="1203"/>
      <c r="H59" s="1203"/>
      <c r="I59" s="1203"/>
      <c r="J59" s="1204"/>
      <c r="K59" s="84"/>
      <c r="L59" s="85"/>
      <c r="M59" s="85"/>
      <c r="N59" s="85"/>
      <c r="O59" s="86"/>
    </row>
    <row r="60" spans="1:21" ht="31.5" customHeight="1" thickBot="1" x14ac:dyDescent="0.25">
      <c r="B60" s="1197"/>
      <c r="C60" s="1198"/>
      <c r="D60" s="1205" t="s">
        <v>27</v>
      </c>
      <c r="E60" s="1206"/>
      <c r="F60" s="1206"/>
      <c r="G60" s="1206"/>
      <c r="H60" s="1206"/>
      <c r="I60" s="1206"/>
      <c r="J60" s="120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JK4mTsmNSNfZmTu7sn0q26YQTsOdBL7x0+L2QNcVCmBOJN231Ifq+NMR0F3s+gMZzaFizHf2rWdNW2nZePdSA==" saltValue="b0YbXV8ISn667ZD7XVEpO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L53" sqref="L53"/>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28" t="s">
        <v>30</v>
      </c>
      <c r="C41" s="1229"/>
      <c r="D41" s="103"/>
      <c r="E41" s="1230" t="s">
        <v>31</v>
      </c>
      <c r="F41" s="1230"/>
      <c r="G41" s="1230"/>
      <c r="H41" s="1231"/>
      <c r="I41" s="330">
        <v>604</v>
      </c>
      <c r="J41" s="331">
        <v>537</v>
      </c>
      <c r="K41" s="331">
        <v>456</v>
      </c>
      <c r="L41" s="331">
        <v>407</v>
      </c>
      <c r="M41" s="332">
        <v>369</v>
      </c>
    </row>
    <row r="42" spans="2:13" ht="27.75" customHeight="1" x14ac:dyDescent="0.2">
      <c r="B42" s="1218"/>
      <c r="C42" s="1219"/>
      <c r="D42" s="104"/>
      <c r="E42" s="1222" t="s">
        <v>32</v>
      </c>
      <c r="F42" s="1222"/>
      <c r="G42" s="1222"/>
      <c r="H42" s="1223"/>
      <c r="I42" s="333">
        <v>1251</v>
      </c>
      <c r="J42" s="334">
        <v>1068</v>
      </c>
      <c r="K42" s="334">
        <v>915</v>
      </c>
      <c r="L42" s="334">
        <v>775</v>
      </c>
      <c r="M42" s="335">
        <v>928</v>
      </c>
    </row>
    <row r="43" spans="2:13" ht="27.75" customHeight="1" x14ac:dyDescent="0.2">
      <c r="B43" s="1218"/>
      <c r="C43" s="1219"/>
      <c r="D43" s="104"/>
      <c r="E43" s="1222" t="s">
        <v>33</v>
      </c>
      <c r="F43" s="1222"/>
      <c r="G43" s="1222"/>
      <c r="H43" s="1223"/>
      <c r="I43" s="333">
        <v>1742</v>
      </c>
      <c r="J43" s="334">
        <v>1483</v>
      </c>
      <c r="K43" s="334">
        <v>1216</v>
      </c>
      <c r="L43" s="334">
        <v>983</v>
      </c>
      <c r="M43" s="335">
        <v>778</v>
      </c>
    </row>
    <row r="44" spans="2:13" ht="27.75" customHeight="1" x14ac:dyDescent="0.2">
      <c r="B44" s="1218"/>
      <c r="C44" s="1219"/>
      <c r="D44" s="104"/>
      <c r="E44" s="1222" t="s">
        <v>34</v>
      </c>
      <c r="F44" s="1222"/>
      <c r="G44" s="1222"/>
      <c r="H44" s="1223"/>
      <c r="I44" s="333">
        <v>91</v>
      </c>
      <c r="J44" s="334">
        <v>77</v>
      </c>
      <c r="K44" s="334">
        <v>62</v>
      </c>
      <c r="L44" s="334">
        <v>48</v>
      </c>
      <c r="M44" s="335">
        <v>34</v>
      </c>
    </row>
    <row r="45" spans="2:13" ht="27.75" customHeight="1" x14ac:dyDescent="0.2">
      <c r="B45" s="1218"/>
      <c r="C45" s="1219"/>
      <c r="D45" s="104"/>
      <c r="E45" s="1222" t="s">
        <v>35</v>
      </c>
      <c r="F45" s="1222"/>
      <c r="G45" s="1222"/>
      <c r="H45" s="1223"/>
      <c r="I45" s="333">
        <v>417</v>
      </c>
      <c r="J45" s="334">
        <v>439</v>
      </c>
      <c r="K45" s="334">
        <v>378</v>
      </c>
      <c r="L45" s="334">
        <v>276</v>
      </c>
      <c r="M45" s="335">
        <v>383</v>
      </c>
    </row>
    <row r="46" spans="2:13" ht="27.75" customHeight="1" x14ac:dyDescent="0.2">
      <c r="B46" s="1218"/>
      <c r="C46" s="1219"/>
      <c r="D46" s="105"/>
      <c r="E46" s="1222" t="s">
        <v>36</v>
      </c>
      <c r="F46" s="1222"/>
      <c r="G46" s="1222"/>
      <c r="H46" s="1223"/>
      <c r="I46" s="333" t="s">
        <v>486</v>
      </c>
      <c r="J46" s="334" t="s">
        <v>486</v>
      </c>
      <c r="K46" s="334" t="s">
        <v>486</v>
      </c>
      <c r="L46" s="334" t="s">
        <v>486</v>
      </c>
      <c r="M46" s="335" t="s">
        <v>486</v>
      </c>
    </row>
    <row r="47" spans="2:13" ht="27.75" customHeight="1" x14ac:dyDescent="0.2">
      <c r="B47" s="1218"/>
      <c r="C47" s="1219"/>
      <c r="D47" s="106"/>
      <c r="E47" s="1232" t="s">
        <v>37</v>
      </c>
      <c r="F47" s="1233"/>
      <c r="G47" s="1233"/>
      <c r="H47" s="1234"/>
      <c r="I47" s="333" t="s">
        <v>486</v>
      </c>
      <c r="J47" s="334" t="s">
        <v>486</v>
      </c>
      <c r="K47" s="334" t="s">
        <v>486</v>
      </c>
      <c r="L47" s="334" t="s">
        <v>486</v>
      </c>
      <c r="M47" s="335" t="s">
        <v>486</v>
      </c>
    </row>
    <row r="48" spans="2:13" ht="27.75" customHeight="1" x14ac:dyDescent="0.2">
      <c r="B48" s="1218"/>
      <c r="C48" s="1219"/>
      <c r="D48" s="104"/>
      <c r="E48" s="1222" t="s">
        <v>38</v>
      </c>
      <c r="F48" s="1222"/>
      <c r="G48" s="1222"/>
      <c r="H48" s="1223"/>
      <c r="I48" s="333" t="s">
        <v>486</v>
      </c>
      <c r="J48" s="334" t="s">
        <v>486</v>
      </c>
      <c r="K48" s="334" t="s">
        <v>486</v>
      </c>
      <c r="L48" s="334" t="s">
        <v>486</v>
      </c>
      <c r="M48" s="335" t="s">
        <v>486</v>
      </c>
    </row>
    <row r="49" spans="2:13" ht="27.75" customHeight="1" x14ac:dyDescent="0.2">
      <c r="B49" s="1220"/>
      <c r="C49" s="1221"/>
      <c r="D49" s="104"/>
      <c r="E49" s="1222" t="s">
        <v>39</v>
      </c>
      <c r="F49" s="1222"/>
      <c r="G49" s="1222"/>
      <c r="H49" s="1223"/>
      <c r="I49" s="333" t="s">
        <v>486</v>
      </c>
      <c r="J49" s="334" t="s">
        <v>486</v>
      </c>
      <c r="K49" s="334" t="s">
        <v>486</v>
      </c>
      <c r="L49" s="334" t="s">
        <v>486</v>
      </c>
      <c r="M49" s="335" t="s">
        <v>486</v>
      </c>
    </row>
    <row r="50" spans="2:13" ht="27.75" customHeight="1" x14ac:dyDescent="0.2">
      <c r="B50" s="1216" t="s">
        <v>40</v>
      </c>
      <c r="C50" s="1217"/>
      <c r="D50" s="107"/>
      <c r="E50" s="1222" t="s">
        <v>41</v>
      </c>
      <c r="F50" s="1222"/>
      <c r="G50" s="1222"/>
      <c r="H50" s="1223"/>
      <c r="I50" s="333">
        <v>12940</v>
      </c>
      <c r="J50" s="334">
        <v>12959</v>
      </c>
      <c r="K50" s="334">
        <v>12656</v>
      </c>
      <c r="L50" s="334">
        <v>15640</v>
      </c>
      <c r="M50" s="335">
        <v>13689</v>
      </c>
    </row>
    <row r="51" spans="2:13" ht="27.75" customHeight="1" x14ac:dyDescent="0.2">
      <c r="B51" s="1218"/>
      <c r="C51" s="1219"/>
      <c r="D51" s="104"/>
      <c r="E51" s="1222" t="s">
        <v>42</v>
      </c>
      <c r="F51" s="1222"/>
      <c r="G51" s="1222"/>
      <c r="H51" s="1223"/>
      <c r="I51" s="333" t="s">
        <v>486</v>
      </c>
      <c r="J51" s="334" t="s">
        <v>486</v>
      </c>
      <c r="K51" s="334" t="s">
        <v>486</v>
      </c>
      <c r="L51" s="334" t="s">
        <v>486</v>
      </c>
      <c r="M51" s="335" t="s">
        <v>486</v>
      </c>
    </row>
    <row r="52" spans="2:13" ht="27.75" customHeight="1" x14ac:dyDescent="0.2">
      <c r="B52" s="1220"/>
      <c r="C52" s="1221"/>
      <c r="D52" s="104"/>
      <c r="E52" s="1222" t="s">
        <v>43</v>
      </c>
      <c r="F52" s="1222"/>
      <c r="G52" s="1222"/>
      <c r="H52" s="1223"/>
      <c r="I52" s="333">
        <v>4904</v>
      </c>
      <c r="J52" s="334">
        <v>4786</v>
      </c>
      <c r="K52" s="334">
        <v>4459</v>
      </c>
      <c r="L52" s="334">
        <v>4038</v>
      </c>
      <c r="M52" s="335">
        <v>3632</v>
      </c>
    </row>
    <row r="53" spans="2:13" ht="27.75" customHeight="1" thickBot="1" x14ac:dyDescent="0.25">
      <c r="B53" s="1224" t="s">
        <v>19</v>
      </c>
      <c r="C53" s="1225"/>
      <c r="D53" s="108"/>
      <c r="E53" s="1226" t="s">
        <v>44</v>
      </c>
      <c r="F53" s="1226"/>
      <c r="G53" s="1226"/>
      <c r="H53" s="1227"/>
      <c r="I53" s="336">
        <v>-13740</v>
      </c>
      <c r="J53" s="337">
        <v>-14141</v>
      </c>
      <c r="K53" s="337">
        <v>-14087</v>
      </c>
      <c r="L53" s="337">
        <v>-17189</v>
      </c>
      <c r="M53" s="338">
        <v>-14830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Cp9N+m8roARSmCZwNenePbnEBXS6eEqnZYCgNcCZEn7EBFI2eDxEi3UToHojzV9yTeRMFZXuulxzVjeLsiYlpQ==" saltValue="SnIvxyliXukbOhKWdvt5D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60" sqref="G60"/>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3" t="s">
        <v>46</v>
      </c>
      <c r="D55" s="1243"/>
      <c r="E55" s="1244"/>
      <c r="F55" s="339">
        <v>7312</v>
      </c>
      <c r="G55" s="339">
        <v>7742</v>
      </c>
      <c r="H55" s="340">
        <v>6773</v>
      </c>
    </row>
    <row r="56" spans="2:8" ht="52.5" customHeight="1" x14ac:dyDescent="0.2">
      <c r="B56" s="120"/>
      <c r="C56" s="1245" t="s">
        <v>47</v>
      </c>
      <c r="D56" s="1245"/>
      <c r="E56" s="1246"/>
      <c r="F56" s="341">
        <v>284</v>
      </c>
      <c r="G56" s="341">
        <v>284</v>
      </c>
      <c r="H56" s="342">
        <v>284</v>
      </c>
    </row>
    <row r="57" spans="2:8" ht="53.25" customHeight="1" x14ac:dyDescent="0.2">
      <c r="B57" s="120"/>
      <c r="C57" s="1247" t="s">
        <v>48</v>
      </c>
      <c r="D57" s="1247"/>
      <c r="E57" s="1248"/>
      <c r="F57" s="343">
        <v>13322</v>
      </c>
      <c r="G57" s="343">
        <v>15202</v>
      </c>
      <c r="H57" s="344">
        <v>15210</v>
      </c>
    </row>
    <row r="58" spans="2:8" ht="45.75" customHeight="1" x14ac:dyDescent="0.2">
      <c r="B58" s="121"/>
      <c r="C58" s="1235" t="s">
        <v>563</v>
      </c>
      <c r="D58" s="1236"/>
      <c r="E58" s="1237"/>
      <c r="F58" s="345">
        <v>5344</v>
      </c>
      <c r="G58" s="345">
        <v>7898</v>
      </c>
      <c r="H58" s="346">
        <v>6917</v>
      </c>
    </row>
    <row r="59" spans="2:8" ht="45.75" customHeight="1" x14ac:dyDescent="0.2">
      <c r="B59" s="121"/>
      <c r="C59" s="1235" t="s">
        <v>564</v>
      </c>
      <c r="D59" s="1236"/>
      <c r="E59" s="1237"/>
      <c r="F59" s="345">
        <v>4145</v>
      </c>
      <c r="G59" s="345">
        <v>3622</v>
      </c>
      <c r="H59" s="346">
        <v>3379</v>
      </c>
    </row>
    <row r="60" spans="2:8" ht="45.75" customHeight="1" x14ac:dyDescent="0.2">
      <c r="B60" s="121"/>
      <c r="C60" s="1235" t="s">
        <v>565</v>
      </c>
      <c r="D60" s="1236"/>
      <c r="E60" s="1237"/>
      <c r="F60" s="345">
        <v>979</v>
      </c>
      <c r="G60" s="345">
        <v>1408</v>
      </c>
      <c r="H60" s="346">
        <v>2094</v>
      </c>
    </row>
    <row r="61" spans="2:8" ht="45.75" customHeight="1" x14ac:dyDescent="0.2">
      <c r="B61" s="121"/>
      <c r="C61" s="1235" t="s">
        <v>567</v>
      </c>
      <c r="D61" s="1236"/>
      <c r="E61" s="1237"/>
      <c r="F61" s="345">
        <v>850</v>
      </c>
      <c r="G61" s="345">
        <v>835</v>
      </c>
      <c r="H61" s="346">
        <v>806</v>
      </c>
    </row>
    <row r="62" spans="2:8" ht="45.75" customHeight="1" thickBot="1" x14ac:dyDescent="0.25">
      <c r="B62" s="122"/>
      <c r="C62" s="1238" t="s">
        <v>566</v>
      </c>
      <c r="D62" s="1239"/>
      <c r="E62" s="1240"/>
      <c r="F62" s="347">
        <v>335</v>
      </c>
      <c r="G62" s="347">
        <v>227</v>
      </c>
      <c r="H62" s="348">
        <v>788</v>
      </c>
    </row>
    <row r="63" spans="2:8" ht="52.5" customHeight="1" thickBot="1" x14ac:dyDescent="0.25">
      <c r="B63" s="123"/>
      <c r="C63" s="1241" t="s">
        <v>49</v>
      </c>
      <c r="D63" s="1241"/>
      <c r="E63" s="1242"/>
      <c r="F63" s="349">
        <v>20918</v>
      </c>
      <c r="G63" s="349">
        <v>23228</v>
      </c>
      <c r="H63" s="350">
        <v>22267</v>
      </c>
    </row>
    <row r="64" spans="2:8" ht="13" x14ac:dyDescent="0.2"/>
  </sheetData>
  <sheetProtection algorithmName="SHA-512" hashValue="gk58ZZfe29rKcLEZP+3iWNJp62JklwboSN5Igdmz6Ng41tZwAr3iKGgiU8lBVnk7OOy4giNk+MJh8Zq8/Nag9w==" saltValue="GCZhEFLMLnQrrGz1zkin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4AEA9-3275-46A4-BBBC-FA24A6A8E6A8}">
  <sheetPr>
    <pageSetUpPr fitToPage="1"/>
  </sheetPr>
  <dimension ref="A1:DE85"/>
  <sheetViews>
    <sheetView workbookViewId="0">
      <selection activeCell="CN62" sqref="CN62"/>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571</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572</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525</v>
      </c>
      <c r="BQ50" s="390"/>
      <c r="BR50" s="390"/>
      <c r="BS50" s="390"/>
      <c r="BT50" s="390"/>
      <c r="BU50" s="390"/>
      <c r="BV50" s="390"/>
      <c r="BW50" s="390"/>
      <c r="BX50" s="390" t="s">
        <v>526</v>
      </c>
      <c r="BY50" s="390"/>
      <c r="BZ50" s="390"/>
      <c r="CA50" s="390"/>
      <c r="CB50" s="390"/>
      <c r="CC50" s="390"/>
      <c r="CD50" s="390"/>
      <c r="CE50" s="390"/>
      <c r="CF50" s="390" t="s">
        <v>527</v>
      </c>
      <c r="CG50" s="390"/>
      <c r="CH50" s="390"/>
      <c r="CI50" s="390"/>
      <c r="CJ50" s="390"/>
      <c r="CK50" s="390"/>
      <c r="CL50" s="390"/>
      <c r="CM50" s="390"/>
      <c r="CN50" s="390" t="s">
        <v>528</v>
      </c>
      <c r="CO50" s="390"/>
      <c r="CP50" s="390"/>
      <c r="CQ50" s="390"/>
      <c r="CR50" s="390"/>
      <c r="CS50" s="390"/>
      <c r="CT50" s="390"/>
      <c r="CU50" s="390"/>
      <c r="CV50" s="390" t="s">
        <v>529</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573</v>
      </c>
      <c r="AO51" s="393"/>
      <c r="AP51" s="393"/>
      <c r="AQ51" s="393"/>
      <c r="AR51" s="393"/>
      <c r="AS51" s="393"/>
      <c r="AT51" s="393"/>
      <c r="AU51" s="393"/>
      <c r="AV51" s="393"/>
      <c r="AW51" s="393"/>
      <c r="AX51" s="393"/>
      <c r="AY51" s="393"/>
      <c r="AZ51" s="393"/>
      <c r="BA51" s="393"/>
      <c r="BB51" s="393" t="s">
        <v>574</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575</v>
      </c>
      <c r="BC53" s="393"/>
      <c r="BD53" s="393"/>
      <c r="BE53" s="393"/>
      <c r="BF53" s="393"/>
      <c r="BG53" s="393"/>
      <c r="BH53" s="393"/>
      <c r="BI53" s="393"/>
      <c r="BJ53" s="393"/>
      <c r="BK53" s="393"/>
      <c r="BL53" s="393"/>
      <c r="BM53" s="393"/>
      <c r="BN53" s="393"/>
      <c r="BO53" s="393"/>
      <c r="BP53" s="391">
        <v>57.7</v>
      </c>
      <c r="BQ53" s="391"/>
      <c r="BR53" s="391"/>
      <c r="BS53" s="391"/>
      <c r="BT53" s="391"/>
      <c r="BU53" s="391"/>
      <c r="BV53" s="391"/>
      <c r="BW53" s="391"/>
      <c r="BX53" s="391">
        <v>57.1</v>
      </c>
      <c r="BY53" s="391"/>
      <c r="BZ53" s="391"/>
      <c r="CA53" s="391"/>
      <c r="CB53" s="391"/>
      <c r="CC53" s="391"/>
      <c r="CD53" s="391"/>
      <c r="CE53" s="391"/>
      <c r="CF53" s="391">
        <v>56.6</v>
      </c>
      <c r="CG53" s="391"/>
      <c r="CH53" s="391"/>
      <c r="CI53" s="391"/>
      <c r="CJ53" s="391"/>
      <c r="CK53" s="391"/>
      <c r="CL53" s="391"/>
      <c r="CM53" s="391"/>
      <c r="CN53" s="391">
        <v>57</v>
      </c>
      <c r="CO53" s="391"/>
      <c r="CP53" s="391"/>
      <c r="CQ53" s="391"/>
      <c r="CR53" s="391"/>
      <c r="CS53" s="391"/>
      <c r="CT53" s="391"/>
      <c r="CU53" s="391"/>
      <c r="CV53" s="391">
        <v>59.3</v>
      </c>
      <c r="CW53" s="391"/>
      <c r="CX53" s="391"/>
      <c r="CY53" s="391"/>
      <c r="CZ53" s="391"/>
      <c r="DA53" s="391"/>
      <c r="DB53" s="391"/>
      <c r="DC53" s="391"/>
    </row>
    <row r="54" spans="1:109" ht="13"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 x14ac:dyDescent="0.2">
      <c r="A55" s="358"/>
      <c r="B55" s="247"/>
      <c r="G55" s="386"/>
      <c r="H55" s="386"/>
      <c r="I55" s="386"/>
      <c r="J55" s="386"/>
      <c r="K55" s="392"/>
      <c r="L55" s="392"/>
      <c r="M55" s="392"/>
      <c r="N55" s="392"/>
      <c r="AN55" s="390" t="s">
        <v>576</v>
      </c>
      <c r="AO55" s="390"/>
      <c r="AP55" s="390"/>
      <c r="AQ55" s="390"/>
      <c r="AR55" s="390"/>
      <c r="AS55" s="390"/>
      <c r="AT55" s="390"/>
      <c r="AU55" s="390"/>
      <c r="AV55" s="390"/>
      <c r="AW55" s="390"/>
      <c r="AX55" s="390"/>
      <c r="AY55" s="390"/>
      <c r="AZ55" s="390"/>
      <c r="BA55" s="390"/>
      <c r="BB55" s="393" t="s">
        <v>574</v>
      </c>
      <c r="BC55" s="393"/>
      <c r="BD55" s="393"/>
      <c r="BE55" s="393"/>
      <c r="BF55" s="393"/>
      <c r="BG55" s="393"/>
      <c r="BH55" s="393"/>
      <c r="BI55" s="393"/>
      <c r="BJ55" s="393"/>
      <c r="BK55" s="393"/>
      <c r="BL55" s="393"/>
      <c r="BM55" s="393"/>
      <c r="BN55" s="393"/>
      <c r="BO55" s="393"/>
      <c r="BP55" s="391">
        <v>0</v>
      </c>
      <c r="BQ55" s="391"/>
      <c r="BR55" s="391"/>
      <c r="BS55" s="391"/>
      <c r="BT55" s="391"/>
      <c r="BU55" s="391"/>
      <c r="BV55" s="391"/>
      <c r="BW55" s="391"/>
      <c r="BX55" s="391">
        <v>0</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3"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575</v>
      </c>
      <c r="BC57" s="393"/>
      <c r="BD57" s="393"/>
      <c r="BE57" s="393"/>
      <c r="BF57" s="393"/>
      <c r="BG57" s="393"/>
      <c r="BH57" s="393"/>
      <c r="BI57" s="393"/>
      <c r="BJ57" s="393"/>
      <c r="BK57" s="393"/>
      <c r="BL57" s="393"/>
      <c r="BM57" s="393"/>
      <c r="BN57" s="393"/>
      <c r="BO57" s="393"/>
      <c r="BP57" s="391">
        <v>61</v>
      </c>
      <c r="BQ57" s="391"/>
      <c r="BR57" s="391"/>
      <c r="BS57" s="391"/>
      <c r="BT57" s="391"/>
      <c r="BU57" s="391"/>
      <c r="BV57" s="391"/>
      <c r="BW57" s="391"/>
      <c r="BX57" s="391">
        <v>62.9</v>
      </c>
      <c r="BY57" s="391"/>
      <c r="BZ57" s="391"/>
      <c r="CA57" s="391"/>
      <c r="CB57" s="391"/>
      <c r="CC57" s="391"/>
      <c r="CD57" s="391"/>
      <c r="CE57" s="391"/>
      <c r="CF57" s="391">
        <v>62.9</v>
      </c>
      <c r="CG57" s="391"/>
      <c r="CH57" s="391"/>
      <c r="CI57" s="391"/>
      <c r="CJ57" s="391"/>
      <c r="CK57" s="391"/>
      <c r="CL57" s="391"/>
      <c r="CM57" s="391"/>
      <c r="CN57" s="391">
        <v>64.3</v>
      </c>
      <c r="CO57" s="391"/>
      <c r="CP57" s="391"/>
      <c r="CQ57" s="391"/>
      <c r="CR57" s="391"/>
      <c r="CS57" s="391"/>
      <c r="CT57" s="391"/>
      <c r="CU57" s="391"/>
      <c r="CV57" s="391">
        <v>65.8</v>
      </c>
      <c r="CW57" s="391"/>
      <c r="CX57" s="391"/>
      <c r="CY57" s="391"/>
      <c r="CZ57" s="391"/>
      <c r="DA57" s="391"/>
      <c r="DB57" s="391"/>
      <c r="DC57" s="391"/>
      <c r="DD57" s="363"/>
      <c r="DE57" s="362"/>
    </row>
    <row r="58" spans="1:109" s="358" customFormat="1" ht="13"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577</v>
      </c>
    </row>
    <row r="64" spans="1:109" ht="13" x14ac:dyDescent="0.2">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77" t="s">
        <v>579</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572</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525</v>
      </c>
      <c r="BQ72" s="390"/>
      <c r="BR72" s="390"/>
      <c r="BS72" s="390"/>
      <c r="BT72" s="390"/>
      <c r="BU72" s="390"/>
      <c r="BV72" s="390"/>
      <c r="BW72" s="390"/>
      <c r="BX72" s="390" t="s">
        <v>526</v>
      </c>
      <c r="BY72" s="390"/>
      <c r="BZ72" s="390"/>
      <c r="CA72" s="390"/>
      <c r="CB72" s="390"/>
      <c r="CC72" s="390"/>
      <c r="CD72" s="390"/>
      <c r="CE72" s="390"/>
      <c r="CF72" s="390" t="s">
        <v>527</v>
      </c>
      <c r="CG72" s="390"/>
      <c r="CH72" s="390"/>
      <c r="CI72" s="390"/>
      <c r="CJ72" s="390"/>
      <c r="CK72" s="390"/>
      <c r="CL72" s="390"/>
      <c r="CM72" s="390"/>
      <c r="CN72" s="390" t="s">
        <v>528</v>
      </c>
      <c r="CO72" s="390"/>
      <c r="CP72" s="390"/>
      <c r="CQ72" s="390"/>
      <c r="CR72" s="390"/>
      <c r="CS72" s="390"/>
      <c r="CT72" s="390"/>
      <c r="CU72" s="390"/>
      <c r="CV72" s="390" t="s">
        <v>529</v>
      </c>
      <c r="CW72" s="390"/>
      <c r="CX72" s="390"/>
      <c r="CY72" s="390"/>
      <c r="CZ72" s="390"/>
      <c r="DA72" s="390"/>
      <c r="DB72" s="390"/>
      <c r="DC72" s="390"/>
    </row>
    <row r="73" spans="2:107" ht="13" x14ac:dyDescent="0.2">
      <c r="B73" s="247"/>
      <c r="G73" s="396"/>
      <c r="H73" s="396"/>
      <c r="I73" s="396"/>
      <c r="J73" s="396"/>
      <c r="K73" s="397"/>
      <c r="L73" s="397"/>
      <c r="M73" s="397"/>
      <c r="N73" s="397"/>
      <c r="AM73" s="359"/>
      <c r="AN73" s="393" t="s">
        <v>573</v>
      </c>
      <c r="AO73" s="393"/>
      <c r="AP73" s="393"/>
      <c r="AQ73" s="393"/>
      <c r="AR73" s="393"/>
      <c r="AS73" s="393"/>
      <c r="AT73" s="393"/>
      <c r="AU73" s="393"/>
      <c r="AV73" s="393"/>
      <c r="AW73" s="393"/>
      <c r="AX73" s="393"/>
      <c r="AY73" s="393"/>
      <c r="AZ73" s="393"/>
      <c r="BA73" s="393"/>
      <c r="BB73" s="393" t="s">
        <v>574</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578</v>
      </c>
      <c r="BC75" s="393"/>
      <c r="BD75" s="393"/>
      <c r="BE75" s="393"/>
      <c r="BF75" s="393"/>
      <c r="BG75" s="393"/>
      <c r="BH75" s="393"/>
      <c r="BI75" s="393"/>
      <c r="BJ75" s="393"/>
      <c r="BK75" s="393"/>
      <c r="BL75" s="393"/>
      <c r="BM75" s="393"/>
      <c r="BN75" s="393"/>
      <c r="BO75" s="393"/>
      <c r="BP75" s="391">
        <v>2.2999999999999998</v>
      </c>
      <c r="BQ75" s="391"/>
      <c r="BR75" s="391"/>
      <c r="BS75" s="391"/>
      <c r="BT75" s="391"/>
      <c r="BU75" s="391"/>
      <c r="BV75" s="391"/>
      <c r="BW75" s="391"/>
      <c r="BX75" s="391">
        <v>-0.8</v>
      </c>
      <c r="BY75" s="391"/>
      <c r="BZ75" s="391"/>
      <c r="CA75" s="391"/>
      <c r="CB75" s="391"/>
      <c r="CC75" s="391"/>
      <c r="CD75" s="391"/>
      <c r="CE75" s="391"/>
      <c r="CF75" s="391">
        <v>-1.7</v>
      </c>
      <c r="CG75" s="391"/>
      <c r="CH75" s="391"/>
      <c r="CI75" s="391"/>
      <c r="CJ75" s="391"/>
      <c r="CK75" s="391"/>
      <c r="CL75" s="391"/>
      <c r="CM75" s="391"/>
      <c r="CN75" s="391">
        <v>-2.6</v>
      </c>
      <c r="CO75" s="391"/>
      <c r="CP75" s="391"/>
      <c r="CQ75" s="391"/>
      <c r="CR75" s="391"/>
      <c r="CS75" s="391"/>
      <c r="CT75" s="391"/>
      <c r="CU75" s="391"/>
      <c r="CV75" s="391">
        <v>-0.3</v>
      </c>
      <c r="CW75" s="391"/>
      <c r="CX75" s="391"/>
      <c r="CY75" s="391"/>
      <c r="CZ75" s="391"/>
      <c r="DA75" s="391"/>
      <c r="DB75" s="391"/>
      <c r="DC75" s="391"/>
    </row>
    <row r="76" spans="2:107" ht="13"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 x14ac:dyDescent="0.2">
      <c r="B77" s="247"/>
      <c r="G77" s="386"/>
      <c r="H77" s="386"/>
      <c r="I77" s="386"/>
      <c r="J77" s="386"/>
      <c r="K77" s="397"/>
      <c r="L77" s="397"/>
      <c r="M77" s="397"/>
      <c r="N77" s="397"/>
      <c r="AN77" s="390" t="s">
        <v>576</v>
      </c>
      <c r="AO77" s="390"/>
      <c r="AP77" s="390"/>
      <c r="AQ77" s="390"/>
      <c r="AR77" s="390"/>
      <c r="AS77" s="390"/>
      <c r="AT77" s="390"/>
      <c r="AU77" s="390"/>
      <c r="AV77" s="390"/>
      <c r="AW77" s="390"/>
      <c r="AX77" s="390"/>
      <c r="AY77" s="390"/>
      <c r="AZ77" s="390"/>
      <c r="BA77" s="390"/>
      <c r="BB77" s="393" t="s">
        <v>574</v>
      </c>
      <c r="BC77" s="393"/>
      <c r="BD77" s="393"/>
      <c r="BE77" s="393"/>
      <c r="BF77" s="393"/>
      <c r="BG77" s="393"/>
      <c r="BH77" s="393"/>
      <c r="BI77" s="393"/>
      <c r="BJ77" s="393"/>
      <c r="BK77" s="393"/>
      <c r="BL77" s="393"/>
      <c r="BM77" s="393"/>
      <c r="BN77" s="393"/>
      <c r="BO77" s="393"/>
      <c r="BP77" s="391">
        <v>0</v>
      </c>
      <c r="BQ77" s="391"/>
      <c r="BR77" s="391"/>
      <c r="BS77" s="391"/>
      <c r="BT77" s="391"/>
      <c r="BU77" s="391"/>
      <c r="BV77" s="391"/>
      <c r="BW77" s="391"/>
      <c r="BX77" s="391">
        <v>0</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3"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578</v>
      </c>
      <c r="BC79" s="393"/>
      <c r="BD79" s="393"/>
      <c r="BE79" s="393"/>
      <c r="BF79" s="393"/>
      <c r="BG79" s="393"/>
      <c r="BH79" s="393"/>
      <c r="BI79" s="393"/>
      <c r="BJ79" s="393"/>
      <c r="BK79" s="393"/>
      <c r="BL79" s="393"/>
      <c r="BM79" s="393"/>
      <c r="BN79" s="393"/>
      <c r="BO79" s="393"/>
      <c r="BP79" s="391">
        <v>7.4</v>
      </c>
      <c r="BQ79" s="391"/>
      <c r="BR79" s="391"/>
      <c r="BS79" s="391"/>
      <c r="BT79" s="391"/>
      <c r="BU79" s="391"/>
      <c r="BV79" s="391"/>
      <c r="BW79" s="391"/>
      <c r="BX79" s="391">
        <v>6.1</v>
      </c>
      <c r="BY79" s="391"/>
      <c r="BZ79" s="391"/>
      <c r="CA79" s="391"/>
      <c r="CB79" s="391"/>
      <c r="CC79" s="391"/>
      <c r="CD79" s="391"/>
      <c r="CE79" s="391"/>
      <c r="CF79" s="391">
        <v>6.3</v>
      </c>
      <c r="CG79" s="391"/>
      <c r="CH79" s="391"/>
      <c r="CI79" s="391"/>
      <c r="CJ79" s="391"/>
      <c r="CK79" s="391"/>
      <c r="CL79" s="391"/>
      <c r="CM79" s="391"/>
      <c r="CN79" s="391">
        <v>6.7</v>
      </c>
      <c r="CO79" s="391"/>
      <c r="CP79" s="391"/>
      <c r="CQ79" s="391"/>
      <c r="CR79" s="391"/>
      <c r="CS79" s="391"/>
      <c r="CT79" s="391"/>
      <c r="CU79" s="391"/>
      <c r="CV79" s="391">
        <v>6.6</v>
      </c>
      <c r="CW79" s="391"/>
      <c r="CX79" s="391"/>
      <c r="CY79" s="391"/>
      <c r="CZ79" s="391"/>
      <c r="DA79" s="391"/>
      <c r="DB79" s="391"/>
      <c r="DC79" s="391"/>
    </row>
    <row r="80" spans="2:107" ht="13"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ageMargins left="0.7" right="0.7" top="0.75" bottom="0.75" header="0.3" footer="0.3"/>
  <pageSetup paperSize="8" scale="6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3413C-5F3D-4CB8-BE57-9EEDA10CB0EA}">
  <dimension ref="A1:DR125"/>
  <sheetViews>
    <sheetView workbookViewId="0">
      <selection activeCell="AD29" sqref="AD2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9B7DC-087B-436C-BFB5-D74F05AB481F}">
  <dimension ref="A1:DR125"/>
  <sheetViews>
    <sheetView workbookViewId="0">
      <selection activeCell="AG23" sqref="AG2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573251</v>
      </c>
      <c r="E3" s="142"/>
      <c r="F3" s="143">
        <v>301035</v>
      </c>
      <c r="G3" s="144"/>
      <c r="H3" s="145"/>
    </row>
    <row r="4" spans="1:8" x14ac:dyDescent="0.2">
      <c r="A4" s="146"/>
      <c r="B4" s="147"/>
      <c r="C4" s="148"/>
      <c r="D4" s="149">
        <v>30044</v>
      </c>
      <c r="E4" s="150"/>
      <c r="F4" s="151">
        <v>154376</v>
      </c>
      <c r="G4" s="152"/>
      <c r="H4" s="153"/>
    </row>
    <row r="5" spans="1:8" x14ac:dyDescent="0.2">
      <c r="A5" s="134" t="s">
        <v>519</v>
      </c>
      <c r="B5" s="139"/>
      <c r="C5" s="140"/>
      <c r="D5" s="141">
        <v>617240</v>
      </c>
      <c r="E5" s="142"/>
      <c r="F5" s="143">
        <v>330026</v>
      </c>
      <c r="G5" s="144"/>
      <c r="H5" s="145"/>
    </row>
    <row r="6" spans="1:8" x14ac:dyDescent="0.2">
      <c r="A6" s="146"/>
      <c r="B6" s="147"/>
      <c r="C6" s="148"/>
      <c r="D6" s="149">
        <v>99447</v>
      </c>
      <c r="E6" s="150"/>
      <c r="F6" s="151">
        <v>141075</v>
      </c>
      <c r="G6" s="152"/>
      <c r="H6" s="153"/>
    </row>
    <row r="7" spans="1:8" x14ac:dyDescent="0.2">
      <c r="A7" s="134" t="s">
        <v>520</v>
      </c>
      <c r="B7" s="139"/>
      <c r="C7" s="140"/>
      <c r="D7" s="141">
        <v>153987</v>
      </c>
      <c r="E7" s="142"/>
      <c r="F7" s="143">
        <v>278179</v>
      </c>
      <c r="G7" s="144"/>
      <c r="H7" s="145"/>
    </row>
    <row r="8" spans="1:8" x14ac:dyDescent="0.2">
      <c r="A8" s="146"/>
      <c r="B8" s="147"/>
      <c r="C8" s="148"/>
      <c r="D8" s="149">
        <v>41447</v>
      </c>
      <c r="E8" s="150"/>
      <c r="F8" s="151">
        <v>122182</v>
      </c>
      <c r="G8" s="152"/>
      <c r="H8" s="153"/>
    </row>
    <row r="9" spans="1:8" x14ac:dyDescent="0.2">
      <c r="A9" s="134" t="s">
        <v>521</v>
      </c>
      <c r="B9" s="139"/>
      <c r="C9" s="140"/>
      <c r="D9" s="141">
        <v>388099</v>
      </c>
      <c r="E9" s="142"/>
      <c r="F9" s="143">
        <v>283153</v>
      </c>
      <c r="G9" s="144"/>
      <c r="H9" s="145"/>
    </row>
    <row r="10" spans="1:8" x14ac:dyDescent="0.2">
      <c r="A10" s="146"/>
      <c r="B10" s="147"/>
      <c r="C10" s="148"/>
      <c r="D10" s="149">
        <v>86036</v>
      </c>
      <c r="E10" s="150"/>
      <c r="F10" s="151">
        <v>127593</v>
      </c>
      <c r="G10" s="152"/>
      <c r="H10" s="153"/>
    </row>
    <row r="11" spans="1:8" x14ac:dyDescent="0.2">
      <c r="A11" s="134" t="s">
        <v>522</v>
      </c>
      <c r="B11" s="139"/>
      <c r="C11" s="140"/>
      <c r="D11" s="141">
        <v>191953</v>
      </c>
      <c r="E11" s="142"/>
      <c r="F11" s="143">
        <v>262169</v>
      </c>
      <c r="G11" s="144"/>
      <c r="H11" s="145"/>
    </row>
    <row r="12" spans="1:8" x14ac:dyDescent="0.2">
      <c r="A12" s="146"/>
      <c r="B12" s="147"/>
      <c r="C12" s="154"/>
      <c r="D12" s="149">
        <v>120815</v>
      </c>
      <c r="E12" s="150"/>
      <c r="F12" s="151">
        <v>152658</v>
      </c>
      <c r="G12" s="152"/>
      <c r="H12" s="153"/>
    </row>
    <row r="13" spans="1:8" x14ac:dyDescent="0.2">
      <c r="A13" s="134"/>
      <c r="B13" s="139"/>
      <c r="C13" s="140"/>
      <c r="D13" s="141">
        <v>384906</v>
      </c>
      <c r="E13" s="142"/>
      <c r="F13" s="143">
        <v>290912</v>
      </c>
      <c r="G13" s="155"/>
      <c r="H13" s="145"/>
    </row>
    <row r="14" spans="1:8" x14ac:dyDescent="0.2">
      <c r="A14" s="146"/>
      <c r="B14" s="147"/>
      <c r="C14" s="148"/>
      <c r="D14" s="149">
        <v>75558</v>
      </c>
      <c r="E14" s="150"/>
      <c r="F14" s="151">
        <v>139577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14.78</v>
      </c>
      <c r="C19" s="156">
        <f>ROUND(VALUE(SUBSTITUTE(実質収支比率等に係る経年分析!G$48,"▲","-")),2)</f>
        <v>29.57</v>
      </c>
      <c r="D19" s="156">
        <f>ROUND(VALUE(SUBSTITUTE(実質収支比率等に係る経年分析!H$48,"▲","-")),2)</f>
        <v>23.82</v>
      </c>
      <c r="E19" s="156">
        <f>ROUND(VALUE(SUBSTITUTE(実質収支比率等に係る経年分析!I$48,"▲","-")),2)</f>
        <v>14.29</v>
      </c>
      <c r="F19" s="156">
        <f>ROUND(VALUE(SUBSTITUTE(実質収支比率等に係る経年分析!J$48,"▲","-")),2)</f>
        <v>11.81</v>
      </c>
    </row>
    <row r="20" spans="1:11" x14ac:dyDescent="0.2">
      <c r="A20" s="156" t="s">
        <v>53</v>
      </c>
      <c r="B20" s="156">
        <f>ROUND(VALUE(SUBSTITUTE(実質収支比率等に係る経年分析!F$47,"▲","-")),2)</f>
        <v>142.28</v>
      </c>
      <c r="C20" s="156">
        <f>ROUND(VALUE(SUBSTITUTE(実質収支比率等に係る経年分析!G$47,"▲","-")),2)</f>
        <v>149.53</v>
      </c>
      <c r="D20" s="156">
        <f>ROUND(VALUE(SUBSTITUTE(実質収支比率等に係る経年分析!H$47,"▲","-")),2)</f>
        <v>174.9</v>
      </c>
      <c r="E20" s="156">
        <f>ROUND(VALUE(SUBSTITUTE(実質収支比率等に係る経年分析!I$47,"▲","-")),2)</f>
        <v>181.99</v>
      </c>
      <c r="F20" s="156">
        <f>ROUND(VALUE(SUBSTITUTE(実質収支比率等に係る経年分析!J$47,"▲","-")),2)</f>
        <v>155.66999999999999</v>
      </c>
    </row>
    <row r="21" spans="1:11" x14ac:dyDescent="0.2">
      <c r="A21" s="156" t="s">
        <v>54</v>
      </c>
      <c r="B21" s="156">
        <f>IF(ISNUMBER(VALUE(SUBSTITUTE(実質収支比率等に係る経年分析!F$49,"▲","-"))),ROUND(VALUE(SUBSTITUTE(実質収支比率等に係る経年分析!F$49,"▲","-")),2),NA())</f>
        <v>-71.11</v>
      </c>
      <c r="C21" s="156">
        <f>IF(ISNUMBER(VALUE(SUBSTITUTE(実質収支比率等に係る経年分析!G$49,"▲","-"))),ROUND(VALUE(SUBSTITUTE(実質収支比率等に係る経年分析!G$49,"▲","-")),2),NA())</f>
        <v>25.39</v>
      </c>
      <c r="D21" s="156">
        <f>IF(ISNUMBER(VALUE(SUBSTITUTE(実質収支比率等に係る経年分析!H$49,"▲","-"))),ROUND(VALUE(SUBSTITUTE(実質収支比率等に係る経年分析!H$49,"▲","-")),2),NA())</f>
        <v>-10.220000000000001</v>
      </c>
      <c r="E21" s="156">
        <f>IF(ISNUMBER(VALUE(SUBSTITUTE(実質収支比率等に係る経年分析!I$49,"▲","-"))),ROUND(VALUE(SUBSTITUTE(実質収支比率等に係る経年分析!I$49,"▲","-")),2),NA())</f>
        <v>-10.78</v>
      </c>
      <c r="F21" s="156">
        <f>IF(ISNUMBER(VALUE(SUBSTITUTE(実質収支比率等に係る経年分析!J$49,"▲","-"))),ROUND(VALUE(SUBSTITUTE(実質収支比率等に係る経年分析!J$49,"▲","-")),2),NA())</f>
        <v>-31.42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f>IF(ROUND(VALUE(SUBSTITUTE(連結実質赤字比率に係る赤字・黒字の構成分析!G$42,"▲", "-")), 2) &lt; 0, ABS(ROUND(VALUE(SUBSTITUTE(連結実質赤字比率に係る赤字・黒字の構成分析!G$42,"▲", "-")), 2)), NA())</f>
        <v>1.32</v>
      </c>
      <c r="E28" s="157" t="e">
        <f>IF(ROUND(VALUE(SUBSTITUTE(連結実質赤字比率に係る赤字・黒字の構成分析!G$42,"▲", "-")), 2) &gt;= 0, ABS(ROUND(VALUE(SUBSTITUTE(連結実質赤字比率に係る赤字・黒字の構成分析!G$42,"▲", "-")), 2)), NA())</f>
        <v>#N/A</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介護サービス事業特別会計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公共下水道事業特別会計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0.18</v>
      </c>
    </row>
    <row r="33" spans="1:16" x14ac:dyDescent="0.2">
      <c r="A33" s="157" t="str">
        <f>IF(連結実質赤字比率に係る赤字・黒字の構成分析!C$37="",NA(),連結実質赤字比率に係る赤字・黒字の構成分析!C$37)</f>
        <v>農業集落排水事業特別会計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0.25</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1.78</v>
      </c>
    </row>
    <row r="35" spans="1:16" x14ac:dyDescent="0.2">
      <c r="A35" s="157" t="str">
        <f>IF(連結実質赤字比率に係る赤字・黒字の構成分析!C$35="",NA(),連結実質赤字比率に係る赤字・黒字の構成分析!C$35)</f>
        <v>国民健康保険事業特別会計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4.49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6.92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5.27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13.38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29.49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23.82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14.28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603</v>
      </c>
      <c r="E42" s="158"/>
      <c r="F42" s="158"/>
      <c r="G42" s="158">
        <f>'実質公債費比率（分子）の構造'!L$52</f>
        <v>569</v>
      </c>
      <c r="H42" s="158"/>
      <c r="I42" s="158"/>
      <c r="J42" s="158">
        <f>'実質公債費比率（分子）の構造'!M$52</f>
        <v>523</v>
      </c>
      <c r="K42" s="158"/>
      <c r="L42" s="158"/>
      <c r="M42" s="158">
        <f>'実質公債費比率（分子）の構造'!N$52</f>
        <v>496</v>
      </c>
      <c r="N42" s="158"/>
      <c r="O42" s="158"/>
      <c r="P42" s="158">
        <f>'実質公債費比率（分子）の構造'!O$52</f>
        <v>462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124</v>
      </c>
      <c r="C44" s="158"/>
      <c r="D44" s="158"/>
      <c r="E44" s="158">
        <f>'実質公債費比率（分子）の構造'!L$50</f>
        <v>124</v>
      </c>
      <c r="F44" s="158"/>
      <c r="G44" s="158"/>
      <c r="H44" s="158">
        <f>'実質公債費比率（分子）の構造'!M$50</f>
        <v>124</v>
      </c>
      <c r="I44" s="158"/>
      <c r="J44" s="158"/>
      <c r="K44" s="158">
        <f>'実質公債費比率（分子）の構造'!N$50</f>
        <v>124</v>
      </c>
      <c r="L44" s="158"/>
      <c r="M44" s="158"/>
      <c r="N44" s="158">
        <f>'実質公債費比率（分子）の構造'!O$50</f>
        <v>186</v>
      </c>
      <c r="O44" s="158"/>
      <c r="P44" s="158"/>
    </row>
    <row r="45" spans="1:16" x14ac:dyDescent="0.2">
      <c r="A45" s="158" t="s">
        <v>63</v>
      </c>
      <c r="B45" s="158">
        <f>'実質公債費比率（分子）の構造'!K$49</f>
        <v>18</v>
      </c>
      <c r="C45" s="158"/>
      <c r="D45" s="158"/>
      <c r="E45" s="158">
        <f>'実質公債費比率（分子）の構造'!L$49</f>
        <v>25</v>
      </c>
      <c r="F45" s="158"/>
      <c r="G45" s="158"/>
      <c r="H45" s="158">
        <f>'実質公債費比率（分子）の構造'!M$49</f>
        <v>25</v>
      </c>
      <c r="I45" s="158"/>
      <c r="J45" s="158"/>
      <c r="K45" s="158">
        <f>'実質公債費比率（分子）の構造'!N$49</f>
        <v>24</v>
      </c>
      <c r="L45" s="158"/>
      <c r="M45" s="158"/>
      <c r="N45" s="158">
        <f>'実質公債費比率（分子）の構造'!O$49</f>
        <v>20</v>
      </c>
      <c r="O45" s="158"/>
      <c r="P45" s="158"/>
    </row>
    <row r="46" spans="1:16" x14ac:dyDescent="0.2">
      <c r="A46" s="158" t="s">
        <v>64</v>
      </c>
      <c r="B46" s="158">
        <f>'実質公債費比率（分子）の構造'!K$48</f>
        <v>425</v>
      </c>
      <c r="C46" s="158"/>
      <c r="D46" s="158"/>
      <c r="E46" s="158">
        <f>'実質公債費比率（分子）の構造'!L$48</f>
        <v>70</v>
      </c>
      <c r="F46" s="158"/>
      <c r="G46" s="158"/>
      <c r="H46" s="158">
        <f>'実質公債費比率（分子）の構造'!M$48</f>
        <v>296</v>
      </c>
      <c r="I46" s="158"/>
      <c r="J46" s="158"/>
      <c r="K46" s="158">
        <f>'実質公債費比率（分子）の構造'!N$48</f>
        <v>238</v>
      </c>
      <c r="L46" s="158"/>
      <c r="M46" s="158"/>
      <c r="N46" s="158">
        <f>'実質公債費比率（分子）の構造'!O$48</f>
        <v>215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91</v>
      </c>
      <c r="C49" s="158"/>
      <c r="D49" s="158"/>
      <c r="E49" s="158">
        <f>'実質公債費比率（分子）の構造'!L$45</f>
        <v>88</v>
      </c>
      <c r="F49" s="158"/>
      <c r="G49" s="158"/>
      <c r="H49" s="158">
        <f>'実質公債費比率（分子）の構造'!M$45</f>
        <v>78</v>
      </c>
      <c r="I49" s="158"/>
      <c r="J49" s="158"/>
      <c r="K49" s="158">
        <f>'実質公債費比率（分子）の構造'!N$45</f>
        <v>65</v>
      </c>
      <c r="L49" s="158"/>
      <c r="M49" s="158"/>
      <c r="N49" s="158">
        <f>'実質公債費比率（分子）の構造'!O$45</f>
        <v>45</v>
      </c>
      <c r="O49" s="158"/>
      <c r="P49" s="158"/>
    </row>
    <row r="50" spans="1:16" x14ac:dyDescent="0.2">
      <c r="A50" s="158" t="s">
        <v>67</v>
      </c>
      <c r="B50" s="158" t="e">
        <f>NA()</f>
        <v>#N/A</v>
      </c>
      <c r="C50" s="158">
        <f>IF(ISNUMBER('実質公債費比率（分子）の構造'!K$53),'実質公債費比率（分子）の構造'!K$53,NA())</f>
        <v>55</v>
      </c>
      <c r="D50" s="158" t="e">
        <f>NA()</f>
        <v>#N/A</v>
      </c>
      <c r="E50" s="158" t="e">
        <f>NA()</f>
        <v>#N/A</v>
      </c>
      <c r="F50" s="158">
        <f>IF(ISNUMBER('実質公債費比率（分子）の構造'!L$53),'実質公債費比率（分子）の構造'!L$53,NA())</f>
        <v>-262</v>
      </c>
      <c r="G50" s="158" t="e">
        <f>NA()</f>
        <v>#N/A</v>
      </c>
      <c r="H50" s="158" t="e">
        <f>NA()</f>
        <v>#N/A</v>
      </c>
      <c r="I50" s="158">
        <f>IF(ISNUMBER('実質公債費比率（分子）の構造'!M$53),'実質公債費比率（分子）の構造'!M$53,NA())</f>
        <v>0</v>
      </c>
      <c r="J50" s="158" t="e">
        <f>NA()</f>
        <v>#N/A</v>
      </c>
      <c r="K50" s="158" t="e">
        <f>NA()</f>
        <v>#N/A</v>
      </c>
      <c r="L50" s="158">
        <f>IF(ISNUMBER('実質公債費比率（分子）の構造'!N$53),'実質公債費比率（分子）の構造'!N$53,NA())</f>
        <v>-45</v>
      </c>
      <c r="M50" s="158" t="e">
        <f>NA()</f>
        <v>#N/A</v>
      </c>
      <c r="N50" s="158" t="e">
        <f>NA()</f>
        <v>#N/A</v>
      </c>
      <c r="O50" s="158">
        <f>IF(ISNUMBER('実質公債費比率（分子）の構造'!O$53),'実質公債費比率（分子）の構造'!O$53,NA())</f>
        <v>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4904</v>
      </c>
      <c r="E56" s="157"/>
      <c r="F56" s="157"/>
      <c r="G56" s="157">
        <f>'将来負担比率（分子）の構造'!J$52</f>
        <v>4786</v>
      </c>
      <c r="H56" s="157"/>
      <c r="I56" s="157"/>
      <c r="J56" s="157">
        <f>'将来負担比率（分子）の構造'!K$52</f>
        <v>4459</v>
      </c>
      <c r="K56" s="157"/>
      <c r="L56" s="157"/>
      <c r="M56" s="157">
        <f>'将来負担比率（分子）の構造'!L$52</f>
        <v>4038</v>
      </c>
      <c r="N56" s="157"/>
      <c r="O56" s="157"/>
      <c r="P56" s="157">
        <f>'将来負担比率（分子）の構造'!M$52</f>
        <v>3632</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12940</v>
      </c>
      <c r="E58" s="157"/>
      <c r="F58" s="157"/>
      <c r="G58" s="157">
        <f>'将来負担比率（分子）の構造'!J$50</f>
        <v>12959</v>
      </c>
      <c r="H58" s="157"/>
      <c r="I58" s="157"/>
      <c r="J58" s="157">
        <f>'将来負担比率（分子）の構造'!K$50</f>
        <v>12656</v>
      </c>
      <c r="K58" s="157"/>
      <c r="L58" s="157"/>
      <c r="M58" s="157">
        <f>'将来負担比率（分子）の構造'!L$50</f>
        <v>15640</v>
      </c>
      <c r="N58" s="157"/>
      <c r="O58" s="157"/>
      <c r="P58" s="157">
        <f>'将来負担比率（分子）の構造'!M$50</f>
        <v>13689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417</v>
      </c>
      <c r="C62" s="157"/>
      <c r="D62" s="157"/>
      <c r="E62" s="157">
        <f>'将来負担比率（分子）の構造'!J$45</f>
        <v>439</v>
      </c>
      <c r="F62" s="157"/>
      <c r="G62" s="157"/>
      <c r="H62" s="157">
        <f>'将来負担比率（分子）の構造'!K$45</f>
        <v>378</v>
      </c>
      <c r="I62" s="157"/>
      <c r="J62" s="157"/>
      <c r="K62" s="157">
        <f>'将来負担比率（分子）の構造'!L$45</f>
        <v>276</v>
      </c>
      <c r="L62" s="157"/>
      <c r="M62" s="157"/>
      <c r="N62" s="157">
        <f>'将来負担比率（分子）の構造'!M$45</f>
        <v>383</v>
      </c>
      <c r="O62" s="157"/>
      <c r="P62" s="157"/>
    </row>
    <row r="63" spans="1:16" x14ac:dyDescent="0.2">
      <c r="A63" s="157" t="s">
        <v>34</v>
      </c>
      <c r="B63" s="157">
        <f>'将来負担比率（分子）の構造'!I$44</f>
        <v>91</v>
      </c>
      <c r="C63" s="157"/>
      <c r="D63" s="157"/>
      <c r="E63" s="157">
        <f>'将来負担比率（分子）の構造'!J$44</f>
        <v>77</v>
      </c>
      <c r="F63" s="157"/>
      <c r="G63" s="157"/>
      <c r="H63" s="157">
        <f>'将来負担比率（分子）の構造'!K$44</f>
        <v>62</v>
      </c>
      <c r="I63" s="157"/>
      <c r="J63" s="157"/>
      <c r="K63" s="157">
        <f>'将来負担比率（分子）の構造'!L$44</f>
        <v>48</v>
      </c>
      <c r="L63" s="157"/>
      <c r="M63" s="157"/>
      <c r="N63" s="157">
        <f>'将来負担比率（分子）の構造'!M$44</f>
        <v>34</v>
      </c>
      <c r="O63" s="157"/>
      <c r="P63" s="157"/>
    </row>
    <row r="64" spans="1:16" x14ac:dyDescent="0.2">
      <c r="A64" s="157" t="s">
        <v>33</v>
      </c>
      <c r="B64" s="157">
        <f>'将来負担比率（分子）の構造'!I$43</f>
        <v>1742</v>
      </c>
      <c r="C64" s="157"/>
      <c r="D64" s="157"/>
      <c r="E64" s="157">
        <f>'将来負担比率（分子）の構造'!J$43</f>
        <v>1483</v>
      </c>
      <c r="F64" s="157"/>
      <c r="G64" s="157"/>
      <c r="H64" s="157">
        <f>'将来負担比率（分子）の構造'!K$43</f>
        <v>1216</v>
      </c>
      <c r="I64" s="157"/>
      <c r="J64" s="157"/>
      <c r="K64" s="157">
        <f>'将来負担比率（分子）の構造'!L$43</f>
        <v>983</v>
      </c>
      <c r="L64" s="157"/>
      <c r="M64" s="157"/>
      <c r="N64" s="157">
        <f>'将来負担比率（分子）の構造'!M$43</f>
        <v>778</v>
      </c>
      <c r="O64" s="157"/>
      <c r="P64" s="157"/>
    </row>
    <row r="65" spans="1:16" x14ac:dyDescent="0.2">
      <c r="A65" s="157" t="s">
        <v>32</v>
      </c>
      <c r="B65" s="157">
        <f>'将来負担比率（分子）の構造'!I$42</f>
        <v>1251</v>
      </c>
      <c r="C65" s="157"/>
      <c r="D65" s="157"/>
      <c r="E65" s="157">
        <f>'将来負担比率（分子）の構造'!J$42</f>
        <v>1068</v>
      </c>
      <c r="F65" s="157"/>
      <c r="G65" s="157"/>
      <c r="H65" s="157">
        <f>'将来負担比率（分子）の構造'!K$42</f>
        <v>915</v>
      </c>
      <c r="I65" s="157"/>
      <c r="J65" s="157"/>
      <c r="K65" s="157">
        <f>'将来負担比率（分子）の構造'!L$42</f>
        <v>775</v>
      </c>
      <c r="L65" s="157"/>
      <c r="M65" s="157"/>
      <c r="N65" s="157">
        <f>'将来負担比率（分子）の構造'!M$42</f>
        <v>928</v>
      </c>
      <c r="O65" s="157"/>
      <c r="P65" s="157"/>
    </row>
    <row r="66" spans="1:16" x14ac:dyDescent="0.2">
      <c r="A66" s="157" t="s">
        <v>31</v>
      </c>
      <c r="B66" s="157">
        <f>'将来負担比率（分子）の構造'!I$41</f>
        <v>604</v>
      </c>
      <c r="C66" s="157"/>
      <c r="D66" s="157"/>
      <c r="E66" s="157">
        <f>'将来負担比率（分子）の構造'!J$41</f>
        <v>537</v>
      </c>
      <c r="F66" s="157"/>
      <c r="G66" s="157"/>
      <c r="H66" s="157">
        <f>'将来負担比率（分子）の構造'!K$41</f>
        <v>456</v>
      </c>
      <c r="I66" s="157"/>
      <c r="J66" s="157"/>
      <c r="K66" s="157">
        <f>'将来負担比率（分子）の構造'!L$41</f>
        <v>407</v>
      </c>
      <c r="L66" s="157"/>
      <c r="M66" s="157"/>
      <c r="N66" s="157">
        <f>'将来負担比率（分子）の構造'!M$41</f>
        <v>369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7312</v>
      </c>
      <c r="C72" s="161">
        <f>基金残高に係る経年分析!G55</f>
        <v>7742</v>
      </c>
      <c r="D72" s="161">
        <f>基金残高に係る経年分析!H55</f>
        <v>6773</v>
      </c>
    </row>
    <row r="73" spans="1:16" x14ac:dyDescent="0.2">
      <c r="A73" s="160" t="s">
        <v>74</v>
      </c>
      <c r="B73" s="161">
        <f>基金残高に係る経年分析!F56</f>
        <v>284</v>
      </c>
      <c r="C73" s="161">
        <f>基金残高に係る経年分析!G56</f>
        <v>284</v>
      </c>
      <c r="D73" s="161">
        <f>基金残高に係る経年分析!H56</f>
        <v>284</v>
      </c>
    </row>
    <row r="74" spans="1:16" x14ac:dyDescent="0.2">
      <c r="A74" s="160" t="s">
        <v>75</v>
      </c>
      <c r="B74" s="161">
        <f>基金残高に係る経年分析!F57</f>
        <v>13322</v>
      </c>
      <c r="C74" s="161">
        <f>基金残高に係る経年分析!G57</f>
        <v>15202</v>
      </c>
      <c r="D74" s="161">
        <f>基金残高に係る経年分析!H57</f>
        <v>15210</v>
      </c>
    </row>
  </sheetData>
  <sheetProtection algorithmName="SHA-512" hashValue="AWif55pZwgLIba3tU4qfayFOOUDOcSrDIiEqxa+049AkGnBRDh5ADl1L3S4BX0CTPNMsCwV4zkYhuLZ5c9aoJw==" saltValue="92IWEyBMnn4+7Oy/aT/O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施設累計型別ストック情報分析表①</vt:lpstr>
      <vt:lpstr>施設累計型別ストック情報分析表②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2026-09-04T08:32:24Z</cp:lastPrinted>
  <dcterms:created xsi:type="dcterms:W3CDTF">2026-02-26T09:31:58Z</dcterms:created>
  <dcterms:modified xsi:type="dcterms:W3CDTF">2026-09-09T04:31:28Z</dcterms:modified>
  <cp:category/>
</cp:coreProperties>
</file>