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Box\市町村財政課\G_財政指導\00G_002_010_公会計\R08年度\04_地方公会計の整備により得られるストック情報に関する調査について\06_総務省から分析欄記載依頼\04　市町村のデータとりまとめ\"/>
    </mc:Choice>
  </mc:AlternateContent>
  <xr:revisionPtr revIDLastSave="0" documentId="13_ncr:1_{7CED8598-8F66-4FAD-B183-B3C1C6081E06}" xr6:coauthVersionLast="47" xr6:coauthVersionMax="47" xr10:uidLastSave="{00000000-0000-0000-0000-000000000000}"/>
  <bookViews>
    <workbookView xWindow="28690" yWindow="-1070" windowWidth="29020" windowHeight="1570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34" i="10" l="1"/>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C37" i="10"/>
  <c r="CO36" i="10"/>
  <c r="BE36" i="10"/>
  <c r="AM36" i="10"/>
  <c r="C36" i="10"/>
  <c r="CO35" i="10"/>
  <c r="BW35" i="10"/>
  <c r="BW36" i="10" s="1"/>
  <c r="BW37" i="10" s="1"/>
  <c r="BW38" i="10" s="1"/>
  <c r="BW39" i="10" s="1"/>
  <c r="BW40" i="10" s="1"/>
  <c r="BW41" i="10" s="1"/>
  <c r="BW42" i="10" s="1"/>
  <c r="BW43" i="10" s="1"/>
  <c r="BE35" i="10"/>
  <c r="AM35" i="10"/>
  <c r="C35" i="10"/>
  <c r="CO34" i="10"/>
  <c r="BW34" i="10"/>
  <c r="BE34" i="10"/>
  <c r="C34" i="10"/>
  <c r="U34" i="10" s="1"/>
  <c r="U35" i="10" l="1"/>
  <c r="U36" i="10" s="1"/>
  <c r="U37" i="10" s="1"/>
  <c r="AM34" i="10"/>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<sst xmlns="http://schemas.openxmlformats.org/spreadsheetml/2006/main" count="1191" uniqueCount="573">
  <si>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</si>
  <si>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</si>
  <si>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</si>
  <si>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</si>
  <si>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</si>
  <si>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</si>
  <si>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</si>
  <si>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</si>
  <si>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</si>
  <si>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</si>
  <si>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</si>
  <si>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</si>
  <si>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</si>
  <si>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</si>
  <si>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</si>
  <si>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</si>
  <si>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</si>
  <si>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</si>
  <si>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</si>
  <si>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</si>
  <si>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</si>
  <si>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</si>
  <si>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</si>
  <si>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</si>
  <si>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</si>
  <si>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</si>
  <si>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</si>
  <si>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</si>
  <si>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</si>
  <si>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</si>
  <si>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</si>
  <si>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</si>
  <si>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</si>
  <si>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</si>
  <si>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</si>
  <si>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</si>
  <si>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</si>
  <si>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</si>
  <si>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</si>
  <si>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</si>
  <si>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</si>
  <si>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</si>
  <si>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</si>
  <si>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</si>
  <si>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</si>
  <si>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</si>
  <si>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</si>
  <si>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</si>
  <si>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</si>
  <si>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</si>
  <si>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</si>
  <si>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</si>
  <si>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</si>
  <si>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</si>
  <si>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</si>
  <si>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</si>
  <si>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</si>
  <si>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</si>
  <si>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</si>
  <si>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</si>
  <si>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</si>
  <si>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</si>
  <si>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</si>
  <si>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</si>
  <si>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</si>
  <si>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</si>
  <si>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</si>
  <si>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</si>
  <si>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</si>
  <si>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</si>
  <si>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</si>
  <si>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</si>
  <si>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</si>
  <si>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</si>
  <si>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</si>
  <si>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</si>
  <si>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</si>
  <si>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</si>
  <si>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</si>
  <si>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福島県</t>
    <phoneticPr fontId="5"/>
  </si>
  <si>
    <t>市町村類型</t>
    <phoneticPr fontId="5"/>
  </si>
  <si>
    <t>Ⅰ－０</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</si>
  <si>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</si>
  <si>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</si>
  <si>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</si>
  <si>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</si>
  <si>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</si>
  <si>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</si>
  <si>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</si>
  <si>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</si>
  <si>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</si>
  <si>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</si>
  <si>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</si>
  <si>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</si>
  <si>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川内村</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</si>
  <si>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</si>
  <si>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</si>
  <si>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</si>
  <si>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</si>
  <si>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</si>
  <si>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</si>
  <si>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</si>
  <si>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</si>
  <si>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</si>
  <si>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</si>
  <si>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</si>
  <si>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</si>
  <si>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</si>
  <si>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</si>
  <si>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</si>
  <si>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</si>
  <si>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</si>
  <si>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</si>
  <si>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</si>
  <si>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</si>
  <si>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</si>
  <si>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</si>
  <si>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</si>
  <si>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1.1</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</si>
  <si>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</si>
  <si>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</si>
  <si>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</si>
  <si>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</si>
  <si>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</si>
  <si>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</si>
  <si>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</si>
  <si>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</si>
  <si>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</si>
  <si>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</si>
  <si>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</si>
  <si>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</si>
  <si>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</si>
  <si>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</si>
  <si>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</si>
  <si>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</si>
  <si>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</si>
  <si>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</si>
  <si>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</si>
  <si>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</si>
  <si>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</si>
  <si>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</si>
  <si>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-2.3</t>
    <phoneticPr fontId="5"/>
  </si>
  <si>
    <t>基準財政需要額</t>
    <phoneticPr fontId="25"/>
  </si>
  <si>
    <t>うち日本人(％)</t>
    <phoneticPr fontId="5"/>
  </si>
  <si>
    <t>-2.5</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</si>
  <si>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</si>
  <si>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</si>
  <si>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</si>
  <si>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</si>
  <si>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</si>
  <si>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</si>
  <si>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</si>
  <si>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</si>
  <si>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</si>
  <si>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</si>
  <si>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</si>
  <si>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</si>
  <si>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</si>
  <si>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</si>
  <si>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</si>
  <si>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</si>
  <si>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</si>
  <si>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</si>
  <si>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</si>
  <si>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</si>
  <si>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</si>
  <si>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</si>
  <si>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</si>
  <si>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</si>
  <si>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</si>
  <si>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</si>
  <si>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</si>
  <si>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t>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</si>
  <si>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</si>
  <si>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</si>
  <si>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</si>
  <si>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</si>
  <si>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</si>
  <si>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</si>
  <si>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</si>
  <si>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</si>
  <si>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</si>
  <si>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</si>
  <si>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</si>
  <si>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</si>
  <si>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</si>
  <si>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</si>
  <si>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</si>
  <si>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</si>
  <si>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</si>
  <si>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</si>
  <si>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</si>
  <si>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</si>
  <si>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</si>
  <si>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</si>
  <si>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</si>
  <si>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</si>
  <si>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</si>
  <si>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</si>
  <si>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</si>
  <si>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</si>
  <si>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</si>
  <si>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</si>
  <si>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</si>
  <si>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福島県川内村</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</si>
  <si>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</si>
  <si>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</si>
  <si>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</si>
  <si>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</si>
  <si>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</si>
  <si>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</si>
  <si>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</si>
  <si>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</si>
  <si>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</si>
  <si>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</si>
  <si>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</si>
  <si>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</si>
  <si>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</si>
  <si>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</si>
  <si>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</si>
  <si>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</si>
  <si>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</si>
  <si>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</si>
  <si>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</si>
  <si>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</si>
  <si>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</si>
  <si>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</si>
  <si>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</si>
  <si>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</si>
  <si>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</si>
  <si>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</si>
  <si>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</si>
  <si>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</si>
  <si>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</si>
  <si>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</si>
  <si>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</si>
  <si>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</si>
  <si>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</si>
  <si>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</si>
  <si>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</si>
  <si>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</si>
  <si>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</si>
  <si>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</si>
  <si>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</si>
  <si>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</si>
  <si>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</si>
  <si>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</si>
  <si>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</si>
  <si>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</si>
  <si>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</si>
  <si>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</si>
  <si>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</si>
  <si>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</si>
  <si>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</si>
  <si>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</si>
  <si>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</si>
  <si>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</si>
  <si>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</si>
  <si>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</si>
  <si>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</si>
  <si>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</si>
  <si>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</si>
  <si>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</si>
  <si>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</si>
  <si>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</si>
  <si>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</si>
  <si>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</si>
  <si>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</si>
  <si>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</si>
  <si>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</si>
  <si>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</si>
  <si>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</si>
  <si>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</si>
  <si>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</si>
  <si>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</si>
  <si>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</si>
  <si>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</si>
  <si>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</si>
  <si>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</si>
  <si>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</si>
  <si>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</si>
  <si>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</si>
  <si>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</si>
  <si>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</si>
  <si>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</si>
  <si>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</si>
  <si>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</si>
  <si>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</si>
  <si>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</si>
  <si>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</si>
  <si>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</si>
  <si>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</si>
  <si>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</si>
  <si>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</si>
  <si>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</si>
  <si>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</si>
  <si>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</si>
  <si>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</si>
  <si>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</si>
  <si>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</si>
  <si>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</si>
  <si>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</si>
  <si>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</si>
  <si>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</si>
  <si>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</si>
  <si>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</si>
  <si>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</si>
  <si>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</si>
  <si>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</si>
  <si>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</si>
  <si>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</si>
  <si>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</si>
  <si>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</si>
  <si>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</si>
  <si>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</si>
  <si>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</si>
  <si>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</si>
  <si>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</si>
  <si>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</si>
  <si>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</si>
  <si>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</si>
  <si>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</si>
  <si>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</si>
  <si>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</si>
  <si>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病院</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</si>
  <si>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</si>
  <si>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</si>
  <si>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</si>
  <si>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</si>
  <si>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</si>
  <si>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</si>
  <si>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</si>
  <si>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</si>
  <si>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</si>
  <si>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</si>
  <si>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</si>
  <si>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</si>
  <si>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</si>
  <si>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</si>
  <si>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</si>
  <si>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</si>
  <si>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</si>
  <si>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</si>
  <si>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</si>
  <si>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</si>
  <si>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</si>
  <si>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</si>
  <si>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</si>
  <si>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</si>
  <si>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</si>
  <si>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</si>
  <si>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</si>
  <si>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</si>
  <si>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</si>
  <si>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</si>
  <si>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福島県川内村</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</si>
  <si>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</si>
  <si>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</si>
  <si>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</si>
  <si>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</si>
  <si>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</si>
  <si>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</si>
  <si>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</si>
  <si>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</si>
  <si>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</si>
  <si>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</si>
  <si>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</si>
  <si>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</si>
  <si>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</si>
  <si>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</si>
  <si>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</si>
  <si>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</si>
  <si>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</si>
  <si>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</si>
  <si>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</si>
  <si>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</si>
  <si>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</si>
  <si>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</si>
  <si>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</si>
  <si>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</si>
  <si>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</si>
  <si>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</si>
  <si>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</si>
  <si>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</si>
  <si>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</si>
  <si>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</si>
  <si>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</si>
  <si>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</si>
  <si>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</si>
  <si>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国民健康保険事業勘定特別会計</t>
    <phoneticPr fontId="5"/>
  </si>
  <si>
    <t>国民健康保険直営診療施設勘定特別会計</t>
    <phoneticPr fontId="5"/>
  </si>
  <si>
    <t>介護保険事業勘定特別会計</t>
    <phoneticPr fontId="5"/>
  </si>
  <si>
    <t>後期高齢者医療特別会計</t>
    <phoneticPr fontId="5"/>
  </si>
  <si>
    <t>農業集落排水事業会計</t>
    <phoneticPr fontId="5"/>
  </si>
  <si>
    <t>法適用企業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</si>
  <si>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</si>
  <si>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</si>
  <si>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</si>
  <si>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</si>
  <si>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</si>
  <si>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</si>
  <si>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</si>
  <si>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</si>
  <si>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</si>
  <si>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</si>
  <si>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</si>
  <si>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</si>
  <si>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</si>
  <si>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</si>
  <si>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</si>
  <si>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</si>
  <si>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</si>
  <si>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</si>
  <si>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</si>
  <si>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</si>
  <si>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</si>
  <si>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</si>
  <si>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</si>
  <si>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</si>
  <si>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</si>
  <si>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</si>
  <si>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</si>
  <si>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</si>
  <si>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</si>
  <si>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</si>
  <si>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</si>
  <si>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</si>
  <si>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</si>
  <si>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</si>
  <si>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</si>
  <si>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</si>
  <si>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</si>
  <si>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</si>
  <si>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</si>
  <si>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</si>
  <si>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</si>
  <si>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</si>
  <si>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</si>
  <si>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</si>
  <si>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</si>
  <si>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</si>
  <si>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</si>
  <si>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</si>
  <si>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</si>
  <si>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</si>
  <si>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</si>
  <si>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</si>
  <si>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</si>
  <si>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</si>
  <si>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</si>
  <si>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</si>
  <si>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</si>
  <si>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</si>
  <si>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</si>
  <si>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</si>
  <si>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</si>
  <si>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</si>
  <si>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</si>
  <si>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</si>
  <si>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</si>
  <si>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</si>
  <si>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</si>
  <si>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</si>
  <si>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</si>
  <si>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</si>
  <si>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</si>
  <si>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</si>
  <si>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</si>
  <si>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</si>
  <si>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</si>
  <si>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</si>
  <si>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</si>
  <si>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</si>
  <si>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</si>
  <si>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</si>
  <si>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</si>
  <si>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</si>
  <si>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</si>
  <si>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</si>
  <si>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</si>
  <si>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</si>
  <si>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</si>
  <si>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</si>
  <si>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</si>
  <si>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</si>
  <si>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</si>
  <si>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</si>
  <si>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</si>
  <si>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</si>
  <si>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</si>
  <si>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</si>
  <si>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</si>
  <si>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</si>
  <si>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</si>
  <si>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</si>
  <si>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</si>
  <si>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</si>
  <si>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</si>
  <si>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</si>
  <si>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</si>
  <si>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</si>
  <si>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</si>
  <si>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</si>
  <si>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</si>
  <si>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</si>
  <si>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</si>
  <si>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</si>
  <si>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</si>
  <si>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</si>
  <si>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</si>
  <si>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</si>
  <si>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</si>
  <si>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</si>
  <si>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</si>
  <si>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</si>
  <si>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</si>
  <si>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</si>
  <si>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</si>
  <si>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</si>
  <si>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</si>
  <si>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</si>
  <si>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</si>
  <si>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</si>
  <si>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</si>
  <si>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</si>
  <si>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</si>
  <si>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</si>
  <si>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</si>
  <si>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</si>
  <si>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</si>
  <si>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6.80</t>
  </si>
  <si>
    <t>▲ 3.27</t>
  </si>
  <si>
    <t>▲ 1.88</t>
  </si>
  <si>
    <t>一般会計</t>
  </si>
  <si>
    <t>農業集落排水事業会計</t>
  </si>
  <si>
    <t>国民健康保険事業勘定特別会計</t>
  </si>
  <si>
    <t>介護保険事業勘定特別会計</t>
  </si>
  <si>
    <t>国民健康保険直営診療施設勘定特別会計</t>
  </si>
  <si>
    <t>後期高齢者医療特別会計</t>
  </si>
  <si>
    <t>その他会計（赤字）</t>
  </si>
  <si>
    <t>その他会計（黒字）</t>
  </si>
  <si>
    <t>R02</t>
    <phoneticPr fontId="5"/>
  </si>
  <si>
    <t>R03</t>
    <phoneticPr fontId="5"/>
  </si>
  <si>
    <t>R04</t>
    <phoneticPr fontId="5"/>
  </si>
  <si>
    <t>R05</t>
    <phoneticPr fontId="5"/>
  </si>
  <si>
    <t>R06</t>
    <phoneticPr fontId="5"/>
  </si>
  <si>
    <t>双葉地方広域市町村圏組合　一般会計</t>
    <rPh sb="0" eb="2">
      <t>フタバ</t>
    </rPh>
    <rPh sb="2" eb="4">
      <t>チホウ</t>
    </rPh>
    <rPh sb="4" eb="6">
      <t>コウイキ</t>
    </rPh>
    <rPh sb="6" eb="9">
      <t>シチョウソン</t>
    </rPh>
    <rPh sb="9" eb="10">
      <t>ケン</t>
    </rPh>
    <rPh sb="10" eb="12">
      <t>クミアイ</t>
    </rPh>
    <rPh sb="13" eb="17">
      <t>イッパンカイケイ</t>
    </rPh>
    <phoneticPr fontId="38"/>
  </si>
  <si>
    <t>双葉地方広域市町村圏組合　下水道事業特別会計</t>
    <rPh sb="0" eb="2">
      <t>フタバ</t>
    </rPh>
    <rPh sb="2" eb="4">
      <t>チホウ</t>
    </rPh>
    <rPh sb="4" eb="6">
      <t>コウイキ</t>
    </rPh>
    <rPh sb="6" eb="9">
      <t>シチョウソン</t>
    </rPh>
    <rPh sb="9" eb="10">
      <t>ケン</t>
    </rPh>
    <rPh sb="10" eb="12">
      <t>クミアイ</t>
    </rPh>
    <rPh sb="13" eb="16">
      <t>ゲスイドウ</t>
    </rPh>
    <rPh sb="16" eb="18">
      <t>ジギョウ</t>
    </rPh>
    <rPh sb="18" eb="22">
      <t>トクベツカイケイ</t>
    </rPh>
    <phoneticPr fontId="38"/>
  </si>
  <si>
    <t>公立小野町地方綜合病院企業団</t>
    <rPh sb="0" eb="2">
      <t>コウリツ</t>
    </rPh>
    <rPh sb="2" eb="5">
      <t>オノマチ</t>
    </rPh>
    <rPh sb="5" eb="7">
      <t>チホウ</t>
    </rPh>
    <rPh sb="7" eb="9">
      <t>ソウゴウ</t>
    </rPh>
    <rPh sb="9" eb="11">
      <t>ビョウイン</t>
    </rPh>
    <rPh sb="11" eb="13">
      <t>キギョウ</t>
    </rPh>
    <rPh sb="13" eb="14">
      <t>ダン</t>
    </rPh>
    <phoneticPr fontId="38"/>
  </si>
  <si>
    <t>福島県後期高齢者医療広域連合　一般会計</t>
    <rPh sb="0" eb="3">
      <t>フクシマケン</t>
    </rPh>
    <rPh sb="3" eb="5">
      <t>コウキ</t>
    </rPh>
    <rPh sb="5" eb="8">
      <t>コウレイシャ</t>
    </rPh>
    <rPh sb="8" eb="10">
      <t>イリョウ</t>
    </rPh>
    <rPh sb="10" eb="12">
      <t>コウイキ</t>
    </rPh>
    <rPh sb="12" eb="14">
      <t>レンゴウ</t>
    </rPh>
    <rPh sb="15" eb="17">
      <t>イッパン</t>
    </rPh>
    <rPh sb="17" eb="19">
      <t>カイケイ</t>
    </rPh>
    <phoneticPr fontId="38"/>
  </si>
  <si>
    <t>福島県後期高齢者医療広域連合　後期高齢者医療特別会計</t>
    <rPh sb="0" eb="3">
      <t>フクシマケン</t>
    </rPh>
    <rPh sb="3" eb="5">
      <t>コウキ</t>
    </rPh>
    <rPh sb="5" eb="8">
      <t>コウレイシャ</t>
    </rPh>
    <rPh sb="8" eb="10">
      <t>イリョウ</t>
    </rPh>
    <rPh sb="10" eb="12">
      <t>コウイキ</t>
    </rPh>
    <rPh sb="12" eb="14">
      <t>レンゴウ</t>
    </rPh>
    <rPh sb="15" eb="17">
      <t>コウキ</t>
    </rPh>
    <rPh sb="17" eb="20">
      <t>コウレイシャ</t>
    </rPh>
    <rPh sb="20" eb="22">
      <t>イリョウ</t>
    </rPh>
    <rPh sb="22" eb="24">
      <t>トクベツ</t>
    </rPh>
    <rPh sb="24" eb="26">
      <t>カイケイ</t>
    </rPh>
    <phoneticPr fontId="38"/>
  </si>
  <si>
    <t>福島県市町村総合事務組合　一般会計</t>
    <rPh sb="0" eb="3">
      <t>フクシマケン</t>
    </rPh>
    <rPh sb="3" eb="6">
      <t>シチョウソン</t>
    </rPh>
    <rPh sb="6" eb="8">
      <t>ソウゴウ</t>
    </rPh>
    <rPh sb="8" eb="10">
      <t>ジム</t>
    </rPh>
    <rPh sb="10" eb="12">
      <t>クミアイ</t>
    </rPh>
    <rPh sb="13" eb="15">
      <t>イッパン</t>
    </rPh>
    <rPh sb="15" eb="17">
      <t>カイケイ</t>
    </rPh>
    <phoneticPr fontId="38"/>
  </si>
  <si>
    <t>福島県市町村総合事務組合　消防補償等特別会計</t>
    <rPh sb="0" eb="3">
      <t>フクシマケン</t>
    </rPh>
    <rPh sb="3" eb="6">
      <t>シチョウソン</t>
    </rPh>
    <rPh sb="6" eb="8">
      <t>ソウゴウ</t>
    </rPh>
    <rPh sb="8" eb="10">
      <t>ジム</t>
    </rPh>
    <rPh sb="10" eb="12">
      <t>クミアイ</t>
    </rPh>
    <rPh sb="13" eb="15">
      <t>ショウボウ</t>
    </rPh>
    <rPh sb="15" eb="17">
      <t>ホショウ</t>
    </rPh>
    <rPh sb="17" eb="18">
      <t>トウ</t>
    </rPh>
    <rPh sb="18" eb="20">
      <t>トクベツ</t>
    </rPh>
    <rPh sb="20" eb="22">
      <t>カイケイ</t>
    </rPh>
    <phoneticPr fontId="38"/>
  </si>
  <si>
    <t>福島県市町村総合事務組合　消防賞じゅつ金特別会計</t>
    <rPh sb="0" eb="3">
      <t>フクシマケン</t>
    </rPh>
    <rPh sb="3" eb="6">
      <t>シチョウソン</t>
    </rPh>
    <rPh sb="6" eb="8">
      <t>ソウゴウ</t>
    </rPh>
    <rPh sb="8" eb="10">
      <t>ジム</t>
    </rPh>
    <rPh sb="10" eb="12">
      <t>クミアイ</t>
    </rPh>
    <rPh sb="13" eb="15">
      <t>ショウボウ</t>
    </rPh>
    <rPh sb="15" eb="16">
      <t>ショウ</t>
    </rPh>
    <rPh sb="19" eb="20">
      <t>キン</t>
    </rPh>
    <rPh sb="20" eb="22">
      <t>トクベツ</t>
    </rPh>
    <rPh sb="22" eb="24">
      <t>カイケイ</t>
    </rPh>
    <phoneticPr fontId="38"/>
  </si>
  <si>
    <t>福島県市町村総合事務組合　非常勤職員公務災害補償特別会計</t>
    <rPh sb="0" eb="3">
      <t>フクシマケン</t>
    </rPh>
    <rPh sb="3" eb="6">
      <t>シチョウソン</t>
    </rPh>
    <rPh sb="6" eb="8">
      <t>ソウゴウ</t>
    </rPh>
    <rPh sb="8" eb="10">
      <t>ジム</t>
    </rPh>
    <rPh sb="10" eb="12">
      <t>クミアイ</t>
    </rPh>
    <rPh sb="13" eb="16">
      <t>ヒジョウキン</t>
    </rPh>
    <rPh sb="16" eb="18">
      <t>ショクイン</t>
    </rPh>
    <rPh sb="18" eb="20">
      <t>コウム</t>
    </rPh>
    <rPh sb="20" eb="22">
      <t>サイガイ</t>
    </rPh>
    <rPh sb="22" eb="24">
      <t>ホショウ</t>
    </rPh>
    <rPh sb="24" eb="26">
      <t>トクベツ</t>
    </rPh>
    <rPh sb="26" eb="28">
      <t>カイケイ</t>
    </rPh>
    <phoneticPr fontId="38"/>
  </si>
  <si>
    <t>福島県市町村総合事務組合　自治会館管理特別会計</t>
    <rPh sb="0" eb="3">
      <t>フクシマケン</t>
    </rPh>
    <rPh sb="3" eb="6">
      <t>シチョウソン</t>
    </rPh>
    <rPh sb="6" eb="8">
      <t>ソウゴウ</t>
    </rPh>
    <rPh sb="8" eb="10">
      <t>ジム</t>
    </rPh>
    <rPh sb="10" eb="12">
      <t>クミアイ</t>
    </rPh>
    <rPh sb="13" eb="15">
      <t>ジチ</t>
    </rPh>
    <rPh sb="15" eb="17">
      <t>カイカン</t>
    </rPh>
    <rPh sb="17" eb="19">
      <t>カンリ</t>
    </rPh>
    <rPh sb="19" eb="21">
      <t>トクベツ</t>
    </rPh>
    <rPh sb="21" eb="23">
      <t>カイケイ</t>
    </rPh>
    <phoneticPr fontId="38"/>
  </si>
  <si>
    <t>川内村地域創造基金</t>
  </si>
  <si>
    <t>川内村公共施設建設及び維持管理基金</t>
  </si>
  <si>
    <t>過疎地域自立促進対策事業基金</t>
  </si>
  <si>
    <t>復興に資する公共施設維持管理基金</t>
  </si>
  <si>
    <t>川内村役場庁舎建設準備基金</t>
    <rPh sb="0" eb="3">
      <t>カワウチムラ</t>
    </rPh>
    <rPh sb="3" eb="7">
      <t>ヤクバチョウシャ</t>
    </rPh>
    <rPh sb="7" eb="9">
      <t>ケンセツ</t>
    </rPh>
    <rPh sb="9" eb="11">
      <t>ジュンビ</t>
    </rPh>
    <rPh sb="11" eb="13">
      <t>キキン</t>
    </rPh>
    <phoneticPr fontId="2"/>
  </si>
  <si>
    <t>-</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</si>
  <si>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</si>
  <si>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</si>
  <si>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</si>
  <si>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</si>
  <si>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</si>
  <si>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</si>
  <si>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</si>
  <si>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</si>
  <si>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</si>
  <si>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　有形固定資産減価償却率については、増加しているが、類似団体平均と比較すると低い数値となっており、継続して計画目的達成のための事業を実施してゆきたいと思います。
　将来負担比率については、発生しておりません。</t>
    <phoneticPr fontId="5"/>
  </si>
  <si>
    <t>　将来負担比率については、発生しておりません。
　実質公債費比率については、令和元年度発生の台風19号による被害の災害復旧事業債の借入が増加し、その元金の償還が始まったので一時的に増加したが、災害復旧事業の完了により減少に転じた。毎年の地方債の新規発行額を元金償還額を下回る水準とする基本方針のため、今後は横ばいか緩やかな減少傾向になると推測される。</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</si>
</sst>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6"/>
      <name val="ＭＳ ゴシック"/>
      <family val="2"/>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9"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9"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40" fillId="0" borderId="0" xfId="20" applyFont="1">
      <alignmen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1" fillId="0" borderId="0" xfId="11" applyAlignment="1">
      <alignment horizontal="right" vertical="center" shrinkToFit="1"/>
    </xf>
    <xf numFmtId="0" fontId="1" fillId="0" borderId="85" xfId="11" applyBorder="1" applyAlignment="1">
      <alignment horizontal="right" vertical="center" shrinkToFit="1"/>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84" xfId="11" applyNumberFormat="1" applyFont="1" applyBorder="1" applyAlignment="1">
      <alignment horizontal="right" vertical="center" shrinkToFit="1"/>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181" fontId="1" fillId="0" borderId="85" xfId="11" applyNumberFormat="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87" fontId="1" fillId="6" borderId="34" xfId="17" applyNumberFormat="1" applyFont="1" applyFill="1" applyBorder="1" applyAlignment="1">
      <alignment horizontal="center" vertical="center"/>
    </xf>
    <xf numFmtId="179" fontId="1" fillId="6" borderId="34" xfId="17" applyNumberFormat="1" applyFont="1" applyFill="1" applyBorder="1" applyAlignment="1">
      <alignment horizontal="center" vertical="center" wrapText="1"/>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78" fontId="16" fillId="0" borderId="0" xfId="16"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CC10C1C4-27F7-4BC4-8CEC-23D1F19726DF}"/>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332350</c:v>
                </c:pt>
                <c:pt idx="1">
                  <c:v>277467</c:v>
                </c:pt>
                <c:pt idx="2">
                  <c:v>282256</c:v>
                </c:pt>
                <c:pt idx="3">
                  <c:v>295341</c:v>
                </c:pt>
                <c:pt idx="4">
                  <c:v>292845</c:v>
                </c:pt>
              </c:numCache>
            </c:numRef>
          </c:val>
          <c:smooth val="0"/>
          <c:extLst>
            <c:ext xmlns:c16="http://schemas.microsoft.com/office/drawing/2014/chart" uri="{C3380CC4-5D6E-409C-BE32-E72D297353CC}">
              <c16:uniqueId val="{00000000-90FD-4765-AB6C-51019F827E30}"/>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1136694</c:v>
                </c:pt>
                <c:pt idx="1">
                  <c:v>418608</c:v>
                </c:pt>
                <c:pt idx="2">
                  <c:v>465950</c:v>
                </c:pt>
                <c:pt idx="3">
                  <c:v>500951</c:v>
                </c:pt>
                <c:pt idx="4">
                  <c:v>494890</c:v>
                </c:pt>
              </c:numCache>
            </c:numRef>
          </c:val>
          <c:smooth val="0"/>
          <c:extLst>
            <c:ext xmlns:c16="http://schemas.microsoft.com/office/drawing/2014/chart" uri="{C3380CC4-5D6E-409C-BE32-E72D297353CC}">
              <c16:uniqueId val="{00000001-90FD-4765-AB6C-51019F827E30}"/>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4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5.48</c:v>
                </c:pt>
                <c:pt idx="1">
                  <c:v>2.72</c:v>
                </c:pt>
                <c:pt idx="2">
                  <c:v>16.649999999999999</c:v>
                </c:pt>
                <c:pt idx="3">
                  <c:v>12.57</c:v>
                </c:pt>
                <c:pt idx="4">
                  <c:v>10.73</c:v>
                </c:pt>
              </c:numCache>
            </c:numRef>
          </c:val>
          <c:extLst>
            <c:ext xmlns:c16="http://schemas.microsoft.com/office/drawing/2014/chart" uri="{C3380CC4-5D6E-409C-BE32-E72D297353CC}">
              <c16:uniqueId val="{00000000-279B-4554-B48F-D63EBCB4E3E3}"/>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67.67</c:v>
                </c:pt>
                <c:pt idx="1">
                  <c:v>55.98</c:v>
                </c:pt>
                <c:pt idx="2">
                  <c:v>58.46</c:v>
                </c:pt>
                <c:pt idx="3">
                  <c:v>55.64</c:v>
                </c:pt>
                <c:pt idx="4">
                  <c:v>55.86</c:v>
                </c:pt>
              </c:numCache>
            </c:numRef>
          </c:val>
          <c:extLst>
            <c:ext xmlns:c16="http://schemas.microsoft.com/office/drawing/2014/chart" uri="{C3380CC4-5D6E-409C-BE32-E72D297353CC}">
              <c16:uniqueId val="{00000001-279B-4554-B48F-D63EBCB4E3E3}"/>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3.44</c:v>
                </c:pt>
                <c:pt idx="1">
                  <c:v>-6.8</c:v>
                </c:pt>
                <c:pt idx="2">
                  <c:v>13.88</c:v>
                </c:pt>
                <c:pt idx="3">
                  <c:v>-3.27</c:v>
                </c:pt>
                <c:pt idx="4">
                  <c:v>-1.88</c:v>
                </c:pt>
              </c:numCache>
            </c:numRef>
          </c:val>
          <c:smooth val="0"/>
          <c:extLst>
            <c:ext xmlns:c16="http://schemas.microsoft.com/office/drawing/2014/chart" uri="{C3380CC4-5D6E-409C-BE32-E72D297353CC}">
              <c16:uniqueId val="{00000002-279B-4554-B48F-D63EBCB4E3E3}"/>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0.06</c:v>
                </c:pt>
                <c:pt idx="2">
                  <c:v>#N/A</c:v>
                </c:pt>
                <c:pt idx="3">
                  <c:v>0.27</c:v>
                </c:pt>
                <c:pt idx="4">
                  <c:v>#N/A</c:v>
                </c:pt>
                <c:pt idx="5">
                  <c:v>1.81</c:v>
                </c:pt>
                <c:pt idx="6">
                  <c:v>#N/A</c:v>
                </c:pt>
                <c:pt idx="7">
                  <c:v>8.09</c:v>
                </c:pt>
                <c:pt idx="8">
                  <c:v>0</c:v>
                </c:pt>
                <c:pt idx="9">
                  <c:v>0</c:v>
                </c:pt>
              </c:numCache>
            </c:numRef>
          </c:val>
          <c:extLst>
            <c:ext xmlns:c16="http://schemas.microsoft.com/office/drawing/2014/chart" uri="{C3380CC4-5D6E-409C-BE32-E72D297353CC}">
              <c16:uniqueId val="{00000000-C064-4BFD-BCAF-E1831A6711F0}"/>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C064-4BFD-BCAF-E1831A6711F0}"/>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C064-4BFD-BCAF-E1831A6711F0}"/>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C064-4BFD-BCAF-E1831A6711F0}"/>
            </c:ext>
          </c:extLst>
        </c:ser>
        <c:ser>
          <c:idx val="4"/>
          <c:order val="4"/>
          <c:tx>
            <c:strRef>
              <c:f>データシート!$A$31</c:f>
              <c:strCache>
                <c:ptCount val="1"/>
                <c:pt idx="0">
                  <c:v>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4-C064-4BFD-BCAF-E1831A6711F0}"/>
            </c:ext>
          </c:extLst>
        </c:ser>
        <c:ser>
          <c:idx val="5"/>
          <c:order val="5"/>
          <c:tx>
            <c:strRef>
              <c:f>データシート!$A$32</c:f>
              <c:strCache>
                <c:ptCount val="1"/>
                <c:pt idx="0">
                  <c:v>国民健康保険直営診療施設勘定特別会計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0.99</c:v>
                </c:pt>
                <c:pt idx="2">
                  <c:v>#N/A</c:v>
                </c:pt>
                <c:pt idx="3">
                  <c:v>0.96</c:v>
                </c:pt>
                <c:pt idx="4">
                  <c:v>#N/A</c:v>
                </c:pt>
                <c:pt idx="5">
                  <c:v>0.62</c:v>
                </c:pt>
                <c:pt idx="6">
                  <c:v>#N/A</c:v>
                </c:pt>
                <c:pt idx="7">
                  <c:v>0.49</c:v>
                </c:pt>
                <c:pt idx="8">
                  <c:v>#N/A</c:v>
                </c:pt>
                <c:pt idx="9">
                  <c:v>0.49</c:v>
                </c:pt>
              </c:numCache>
            </c:numRef>
          </c:val>
          <c:extLst>
            <c:ext xmlns:c16="http://schemas.microsoft.com/office/drawing/2014/chart" uri="{C3380CC4-5D6E-409C-BE32-E72D297353CC}">
              <c16:uniqueId val="{00000005-C064-4BFD-BCAF-E1831A6711F0}"/>
            </c:ext>
          </c:extLst>
        </c:ser>
        <c:ser>
          <c:idx val="6"/>
          <c:order val="6"/>
          <c:tx>
            <c:strRef>
              <c:f>データシート!$A$33</c:f>
              <c:strCache>
                <c:ptCount val="1"/>
                <c:pt idx="0">
                  <c:v>介護保険事業勘定特別会計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2.2200000000000002</c:v>
                </c:pt>
                <c:pt idx="2">
                  <c:v>#N/A</c:v>
                </c:pt>
                <c:pt idx="3">
                  <c:v>1.41</c:v>
                </c:pt>
                <c:pt idx="4">
                  <c:v>#N/A</c:v>
                </c:pt>
                <c:pt idx="5">
                  <c:v>1.1000000000000001</c:v>
                </c:pt>
                <c:pt idx="6">
                  <c:v>#N/A</c:v>
                </c:pt>
                <c:pt idx="7">
                  <c:v>1.06</c:v>
                </c:pt>
                <c:pt idx="8">
                  <c:v>#N/A</c:v>
                </c:pt>
                <c:pt idx="9">
                  <c:v>1.07</c:v>
                </c:pt>
              </c:numCache>
            </c:numRef>
          </c:val>
          <c:extLst>
            <c:ext xmlns:c16="http://schemas.microsoft.com/office/drawing/2014/chart" uri="{C3380CC4-5D6E-409C-BE32-E72D297353CC}">
              <c16:uniqueId val="{00000006-C064-4BFD-BCAF-E1831A6711F0}"/>
            </c:ext>
          </c:extLst>
        </c:ser>
        <c:ser>
          <c:idx val="7"/>
          <c:order val="7"/>
          <c:tx>
            <c:strRef>
              <c:f>データシート!$A$34</c:f>
              <c:strCache>
                <c:ptCount val="1"/>
                <c:pt idx="0">
                  <c:v>国民健康保険事業勘定特別会計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1.71</c:v>
                </c:pt>
                <c:pt idx="2">
                  <c:v>#N/A</c:v>
                </c:pt>
                <c:pt idx="3">
                  <c:v>1.7</c:v>
                </c:pt>
                <c:pt idx="4">
                  <c:v>#N/A</c:v>
                </c:pt>
                <c:pt idx="5">
                  <c:v>1.87</c:v>
                </c:pt>
                <c:pt idx="6">
                  <c:v>#N/A</c:v>
                </c:pt>
                <c:pt idx="7">
                  <c:v>0.55000000000000004</c:v>
                </c:pt>
                <c:pt idx="8">
                  <c:v>#N/A</c:v>
                </c:pt>
                <c:pt idx="9">
                  <c:v>1.21</c:v>
                </c:pt>
              </c:numCache>
            </c:numRef>
          </c:val>
          <c:extLst>
            <c:ext xmlns:c16="http://schemas.microsoft.com/office/drawing/2014/chart" uri="{C3380CC4-5D6E-409C-BE32-E72D297353CC}">
              <c16:uniqueId val="{00000007-C064-4BFD-BCAF-E1831A6711F0}"/>
            </c:ext>
          </c:extLst>
        </c:ser>
        <c:ser>
          <c:idx val="8"/>
          <c:order val="8"/>
          <c:tx>
            <c:strRef>
              <c:f>データシート!$A$35</c:f>
              <c:strCache>
                <c:ptCount val="1"/>
                <c:pt idx="0">
                  <c:v>農業集落排水事業会計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0</c:v>
                </c:pt>
                <c:pt idx="1">
                  <c:v>0</c:v>
                </c:pt>
                <c:pt idx="2">
                  <c:v>0</c:v>
                </c:pt>
                <c:pt idx="3">
                  <c:v>0</c:v>
                </c:pt>
                <c:pt idx="4">
                  <c:v>0</c:v>
                </c:pt>
                <c:pt idx="5">
                  <c:v>0</c:v>
                </c:pt>
                <c:pt idx="6">
                  <c:v>0</c:v>
                </c:pt>
                <c:pt idx="7">
                  <c:v>0</c:v>
                </c:pt>
                <c:pt idx="8">
                  <c:v>#N/A</c:v>
                </c:pt>
                <c:pt idx="9">
                  <c:v>9.9600000000000009</c:v>
                </c:pt>
              </c:numCache>
            </c:numRef>
          </c:val>
          <c:extLst>
            <c:ext xmlns:c16="http://schemas.microsoft.com/office/drawing/2014/chart" uri="{C3380CC4-5D6E-409C-BE32-E72D297353CC}">
              <c16:uniqueId val="{00000008-C064-4BFD-BCAF-E1831A6711F0}"/>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5.48</c:v>
                </c:pt>
                <c:pt idx="2">
                  <c:v>#N/A</c:v>
                </c:pt>
                <c:pt idx="3">
                  <c:v>2.72</c:v>
                </c:pt>
                <c:pt idx="4">
                  <c:v>#N/A</c:v>
                </c:pt>
                <c:pt idx="5">
                  <c:v>16.649999999999999</c:v>
                </c:pt>
                <c:pt idx="6">
                  <c:v>#N/A</c:v>
                </c:pt>
                <c:pt idx="7">
                  <c:v>12.57</c:v>
                </c:pt>
                <c:pt idx="8">
                  <c:v>#N/A</c:v>
                </c:pt>
                <c:pt idx="9">
                  <c:v>10.72</c:v>
                </c:pt>
              </c:numCache>
            </c:numRef>
          </c:val>
          <c:extLst>
            <c:ext xmlns:c16="http://schemas.microsoft.com/office/drawing/2014/chart" uri="{C3380CC4-5D6E-409C-BE32-E72D297353CC}">
              <c16:uniqueId val="{00000009-C064-4BFD-BCAF-E1831A6711F0}"/>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231</c:v>
                </c:pt>
                <c:pt idx="5">
                  <c:v>238</c:v>
                </c:pt>
                <c:pt idx="8">
                  <c:v>285</c:v>
                </c:pt>
                <c:pt idx="11">
                  <c:v>340</c:v>
                </c:pt>
                <c:pt idx="14">
                  <c:v>339</c:v>
                </c:pt>
              </c:numCache>
            </c:numRef>
          </c:val>
          <c:extLst>
            <c:ext xmlns:c16="http://schemas.microsoft.com/office/drawing/2014/chart" uri="{C3380CC4-5D6E-409C-BE32-E72D297353CC}">
              <c16:uniqueId val="{00000000-9A0B-4383-B308-D291D5E9F713}"/>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9A0B-4383-B308-D291D5E9F713}"/>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9A0B-4383-B308-D291D5E9F713}"/>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5</c:v>
                </c:pt>
                <c:pt idx="3">
                  <c:v>6</c:v>
                </c:pt>
                <c:pt idx="6">
                  <c:v>6</c:v>
                </c:pt>
                <c:pt idx="9">
                  <c:v>7</c:v>
                </c:pt>
                <c:pt idx="12">
                  <c:v>7</c:v>
                </c:pt>
              </c:numCache>
            </c:numRef>
          </c:val>
          <c:extLst>
            <c:ext xmlns:c16="http://schemas.microsoft.com/office/drawing/2014/chart" uri="{C3380CC4-5D6E-409C-BE32-E72D297353CC}">
              <c16:uniqueId val="{00000003-9A0B-4383-B308-D291D5E9F713}"/>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63</c:v>
                </c:pt>
                <c:pt idx="3">
                  <c:v>63</c:v>
                </c:pt>
                <c:pt idx="6">
                  <c:v>63</c:v>
                </c:pt>
                <c:pt idx="9">
                  <c:v>62</c:v>
                </c:pt>
                <c:pt idx="12">
                  <c:v>59</c:v>
                </c:pt>
              </c:numCache>
            </c:numRef>
          </c:val>
          <c:extLst>
            <c:ext xmlns:c16="http://schemas.microsoft.com/office/drawing/2014/chart" uri="{C3380CC4-5D6E-409C-BE32-E72D297353CC}">
              <c16:uniqueId val="{00000004-9A0B-4383-B308-D291D5E9F713}"/>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9A0B-4383-B308-D291D5E9F713}"/>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9A0B-4383-B308-D291D5E9F713}"/>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287</c:v>
                </c:pt>
                <c:pt idx="3">
                  <c:v>284</c:v>
                </c:pt>
                <c:pt idx="6">
                  <c:v>337</c:v>
                </c:pt>
                <c:pt idx="9">
                  <c:v>385</c:v>
                </c:pt>
                <c:pt idx="12">
                  <c:v>387</c:v>
                </c:pt>
              </c:numCache>
            </c:numRef>
          </c:val>
          <c:extLst>
            <c:ext xmlns:c16="http://schemas.microsoft.com/office/drawing/2014/chart" uri="{C3380CC4-5D6E-409C-BE32-E72D297353CC}">
              <c16:uniqueId val="{00000007-9A0B-4383-B308-D291D5E9F713}"/>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124</c:v>
                </c:pt>
                <c:pt idx="2">
                  <c:v>#N/A</c:v>
                </c:pt>
                <c:pt idx="3">
                  <c:v>#N/A</c:v>
                </c:pt>
                <c:pt idx="4">
                  <c:v>115</c:v>
                </c:pt>
                <c:pt idx="5">
                  <c:v>#N/A</c:v>
                </c:pt>
                <c:pt idx="6">
                  <c:v>#N/A</c:v>
                </c:pt>
                <c:pt idx="7">
                  <c:v>121</c:v>
                </c:pt>
                <c:pt idx="8">
                  <c:v>#N/A</c:v>
                </c:pt>
                <c:pt idx="9">
                  <c:v>#N/A</c:v>
                </c:pt>
                <c:pt idx="10">
                  <c:v>114</c:v>
                </c:pt>
                <c:pt idx="11">
                  <c:v>#N/A</c:v>
                </c:pt>
                <c:pt idx="12">
                  <c:v>#N/A</c:v>
                </c:pt>
                <c:pt idx="13">
                  <c:v>114</c:v>
                </c:pt>
                <c:pt idx="14">
                  <c:v>#N/A</c:v>
                </c:pt>
              </c:numCache>
            </c:numRef>
          </c:val>
          <c:smooth val="0"/>
          <c:extLst>
            <c:ext xmlns:c16="http://schemas.microsoft.com/office/drawing/2014/chart" uri="{C3380CC4-5D6E-409C-BE32-E72D297353CC}">
              <c16:uniqueId val="{00000008-9A0B-4383-B308-D291D5E9F713}"/>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2574</c:v>
                </c:pt>
                <c:pt idx="5">
                  <c:v>2712</c:v>
                </c:pt>
                <c:pt idx="8">
                  <c:v>2627</c:v>
                </c:pt>
                <c:pt idx="11">
                  <c:v>2491</c:v>
                </c:pt>
                <c:pt idx="14">
                  <c:v>2309</c:v>
                </c:pt>
              </c:numCache>
            </c:numRef>
          </c:val>
          <c:extLst>
            <c:ext xmlns:c16="http://schemas.microsoft.com/office/drawing/2014/chart" uri="{C3380CC4-5D6E-409C-BE32-E72D297353CC}">
              <c16:uniqueId val="{00000000-22E9-44C1-87F6-1C7083AC1651}"/>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0</c:v>
                </c:pt>
                <c:pt idx="5">
                  <c:v>0</c:v>
                </c:pt>
                <c:pt idx="8">
                  <c:v>0</c:v>
                </c:pt>
                <c:pt idx="11">
                  <c:v>0</c:v>
                </c:pt>
                <c:pt idx="14">
                  <c:v>0</c:v>
                </c:pt>
              </c:numCache>
            </c:numRef>
          </c:val>
          <c:extLst>
            <c:ext xmlns:c16="http://schemas.microsoft.com/office/drawing/2014/chart" uri="{C3380CC4-5D6E-409C-BE32-E72D297353CC}">
              <c16:uniqueId val="{00000001-22E9-44C1-87F6-1C7083AC1651}"/>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4736</c:v>
                </c:pt>
                <c:pt idx="5">
                  <c:v>5098</c:v>
                </c:pt>
                <c:pt idx="8">
                  <c:v>8560</c:v>
                </c:pt>
                <c:pt idx="11">
                  <c:v>9075</c:v>
                </c:pt>
                <c:pt idx="14">
                  <c:v>9603</c:v>
                </c:pt>
              </c:numCache>
            </c:numRef>
          </c:val>
          <c:extLst>
            <c:ext xmlns:c16="http://schemas.microsoft.com/office/drawing/2014/chart" uri="{C3380CC4-5D6E-409C-BE32-E72D297353CC}">
              <c16:uniqueId val="{00000002-22E9-44C1-87F6-1C7083AC1651}"/>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22E9-44C1-87F6-1C7083AC1651}"/>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22E9-44C1-87F6-1C7083AC1651}"/>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22E9-44C1-87F6-1C7083AC1651}"/>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277</c:v>
                </c:pt>
                <c:pt idx="3">
                  <c:v>287</c:v>
                </c:pt>
                <c:pt idx="6">
                  <c:v>230</c:v>
                </c:pt>
                <c:pt idx="9">
                  <c:v>258</c:v>
                </c:pt>
                <c:pt idx="12">
                  <c:v>267</c:v>
                </c:pt>
              </c:numCache>
            </c:numRef>
          </c:val>
          <c:extLst>
            <c:ext xmlns:c16="http://schemas.microsoft.com/office/drawing/2014/chart" uri="{C3380CC4-5D6E-409C-BE32-E72D297353CC}">
              <c16:uniqueId val="{00000006-22E9-44C1-87F6-1C7083AC1651}"/>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30</c:v>
                </c:pt>
                <c:pt idx="3">
                  <c:v>27</c:v>
                </c:pt>
                <c:pt idx="6">
                  <c:v>23</c:v>
                </c:pt>
                <c:pt idx="9">
                  <c:v>18</c:v>
                </c:pt>
                <c:pt idx="12">
                  <c:v>16</c:v>
                </c:pt>
              </c:numCache>
            </c:numRef>
          </c:val>
          <c:extLst>
            <c:ext xmlns:c16="http://schemas.microsoft.com/office/drawing/2014/chart" uri="{C3380CC4-5D6E-409C-BE32-E72D297353CC}">
              <c16:uniqueId val="{00000007-22E9-44C1-87F6-1C7083AC1651}"/>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467</c:v>
                </c:pt>
                <c:pt idx="3">
                  <c:v>413</c:v>
                </c:pt>
                <c:pt idx="6">
                  <c:v>358</c:v>
                </c:pt>
                <c:pt idx="9">
                  <c:v>302</c:v>
                </c:pt>
                <c:pt idx="12">
                  <c:v>249</c:v>
                </c:pt>
              </c:numCache>
            </c:numRef>
          </c:val>
          <c:extLst>
            <c:ext xmlns:c16="http://schemas.microsoft.com/office/drawing/2014/chart" uri="{C3380CC4-5D6E-409C-BE32-E72D297353CC}">
              <c16:uniqueId val="{00000008-22E9-44C1-87F6-1C7083AC1651}"/>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22E9-44C1-87F6-1C7083AC1651}"/>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2448</c:v>
                </c:pt>
                <c:pt idx="3">
                  <c:v>2510</c:v>
                </c:pt>
                <c:pt idx="6">
                  <c:v>2399</c:v>
                </c:pt>
                <c:pt idx="9">
                  <c:v>2347</c:v>
                </c:pt>
                <c:pt idx="12">
                  <c:v>2151</c:v>
                </c:pt>
              </c:numCache>
            </c:numRef>
          </c:val>
          <c:extLst>
            <c:ext xmlns:c16="http://schemas.microsoft.com/office/drawing/2014/chart" uri="{C3380CC4-5D6E-409C-BE32-E72D297353CC}">
              <c16:uniqueId val="{0000000A-22E9-44C1-87F6-1C7083AC1651}"/>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22E9-44C1-87F6-1C7083AC1651}"/>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1193</c:v>
                </c:pt>
                <c:pt idx="1">
                  <c:v>1194</c:v>
                </c:pt>
                <c:pt idx="2">
                  <c:v>1194</c:v>
                </c:pt>
              </c:numCache>
            </c:numRef>
          </c:val>
          <c:extLst>
            <c:ext xmlns:c16="http://schemas.microsoft.com/office/drawing/2014/chart" uri="{C3380CC4-5D6E-409C-BE32-E72D297353CC}">
              <c16:uniqueId val="{00000000-6A07-4C42-A349-36F44256195A}"/>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9</c:v>
                </c:pt>
                <c:pt idx="1">
                  <c:v>9</c:v>
                </c:pt>
                <c:pt idx="2">
                  <c:v>9</c:v>
                </c:pt>
              </c:numCache>
            </c:numRef>
          </c:val>
          <c:extLst>
            <c:ext xmlns:c16="http://schemas.microsoft.com/office/drawing/2014/chart" uri="{C3380CC4-5D6E-409C-BE32-E72D297353CC}">
              <c16:uniqueId val="{00000001-6A07-4C42-A349-36F44256195A}"/>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7581</c:v>
                </c:pt>
                <c:pt idx="1">
                  <c:v>8197</c:v>
                </c:pt>
                <c:pt idx="2">
                  <c:v>8684</c:v>
                </c:pt>
              </c:numCache>
            </c:numRef>
          </c:val>
          <c:extLst>
            <c:ext xmlns:c16="http://schemas.microsoft.com/office/drawing/2014/chart" uri="{C3380CC4-5D6E-409C-BE32-E72D297353CC}">
              <c16:uniqueId val="{00000002-6A07-4C42-A349-36F44256195A}"/>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{647BBFFE-2132-4006-9B41-2EEA3C673795}</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87A2-458C-83C7-5F1A5472064F}"/>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{B8557283-3A52-4C84-9F44-F9CC261E1E3A}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87A2-458C-83C7-5F1A5472064F}"/>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{5023FF7F-C115-4C55-A645-55F6DFA9C792}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87A2-458C-83C7-5F1A5472064F}"/>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{6F283E3D-42E3-4CA3-BC31-3D112667AED7}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87A2-458C-83C7-5F1A5472064F}"/>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{6BDE7E69-6CE6-4562-A8FF-2D7AEF06FE15}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87A2-458C-83C7-5F1A5472064F}"/>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{36726F11-665C-4E4D-A962-92C709B329E9}</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87A2-458C-83C7-5F1A5472064F}"/>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{AC72E433-970C-464D-81D1-566493CB6494}</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87A2-458C-83C7-5F1A5472064F}"/>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{476A3DA1-DBAA-4F01-A4C3-7C2C442044D6}</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87A2-458C-83C7-5F1A5472064F}"/>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{EEB57BEC-0EEF-4A0D-A3E8-04DE04FFC759}</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87A2-458C-83C7-5F1A5472064F}"/>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41.3</c:v>
                </c:pt>
                <c:pt idx="8">
                  <c:v>58</c:v>
                </c:pt>
                <c:pt idx="16">
                  <c:v>59.7</c:v>
                </c:pt>
                <c:pt idx="24">
                  <c:v>60.8</c:v>
                </c:pt>
                <c:pt idx="32">
                  <c:v>62.3</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87A2-458C-83C7-5F1A5472064F}"/>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{B0477C78-4A34-41DE-BC20-C313691B6C70}</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87A2-458C-83C7-5F1A5472064F}"/>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{9C91AE23-B36D-4639-8649-CDD215475D69}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87A2-458C-83C7-5F1A5472064F}"/>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{1EB02881-9523-4D33-8164-53D306B403CC}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87A2-458C-83C7-5F1A5472064F}"/>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{7A458231-125D-4128-9DB5-58097951D3C8}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87A2-458C-83C7-5F1A5472064F}"/>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{58920A39-E76E-4E48-8D93-5685CB5610B6}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87A2-458C-83C7-5F1A5472064F}"/>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{82E6FFCD-1147-424A-94E4-32643359FA65}</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87A2-458C-83C7-5F1A5472064F}"/>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{D2A9FB87-A06E-4EFC-A7FB-4299E16B2587}</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87A2-458C-83C7-5F1A5472064F}"/>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{0B3AEF79-4183-4F11-9BAB-07773D071D80}</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87A2-458C-83C7-5F1A5472064F}"/>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{F0331DEB-D2A3-4B32-968D-EB6F6E3C19E0}</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87A2-458C-83C7-5F1A5472064F}"/>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61.5</c:v>
                </c:pt>
                <c:pt idx="8">
                  <c:v>62.2</c:v>
                </c:pt>
                <c:pt idx="16">
                  <c:v>63.6</c:v>
                </c:pt>
                <c:pt idx="24">
                  <c:v>65.900000000000006</c:v>
                </c:pt>
                <c:pt idx="32">
                  <c:v>66.599999999999994</c:v>
                </c:pt>
              </c:numCache>
            </c:numRef>
          </c:xVal>
          <c:yVal>
            <c:numRef>
              <c:f>公会計指標分析・財政指標組合せ分析表!$BP$55:$DC$55</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87A2-458C-83C7-5F1A5472064F}"/>
            </c:ext>
          </c:extLst>
        </c:ser>
        <c:dLbls>
          <c:showLegendKey val="0"/>
          <c:showVal val="1"/>
          <c:showCatName val="0"/>
          <c:showSerName val="0"/>
          <c:showPercent val="0"/>
          <c:showBubbleSize val="0"/>
        </c:dLbls>
        <c:axId val="46179840"/>
        <c:axId val="46181760"/>
      </c:scatterChart>
      <c:valAx>
        <c:axId val="46179840"/>
        <c:scaling>
          <c:orientation val="maxMin"/>
          <c:max val="67"/>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{12AE8D24-B742-42F9-85F5-85BCBFC68342}</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4432-4FA6-B86D-A208C261173E}"/>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{FD32115F-46E9-4D65-B2F9-50593CE06D22}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4432-4FA6-B86D-A208C261173E}"/>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{DAF22E75-2B2B-4992-8F03-FB0127BE8543}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4432-4FA6-B86D-A208C261173E}"/>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{FB526D40-582D-4B27-B9F1-0C803449EAD9}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4432-4FA6-B86D-A208C261173E}"/>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{D493136B-A6F5-49B9-A549-D2E824978D65}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4432-4FA6-B86D-A208C261173E}"/>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{91161AF7-3133-4AEF-93B4-613C01FEC211}</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4432-4FA6-B86D-A208C261173E}"/>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{5D67D780-C2D0-4989-A070-05E0D1D42650}</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4432-4FA6-B86D-A208C261173E}"/>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{A030E105-91BF-4BCE-957B-0055FFF0EAC7}</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4432-4FA6-B86D-A208C261173E}"/>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{28ABB92B-3482-44D7-9EDC-18F8B3C181CB}</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4432-4FA6-B86D-A208C261173E}"/>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8.4</c:v>
                </c:pt>
                <c:pt idx="8">
                  <c:v>7.7</c:v>
                </c:pt>
                <c:pt idx="16">
                  <c:v>7</c:v>
                </c:pt>
                <c:pt idx="24">
                  <c:v>6.4</c:v>
                </c:pt>
                <c:pt idx="32">
                  <c:v>6.4</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4432-4FA6-B86D-A208C261173E}"/>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manualLayout>
                  <c:x val="-4.4905057365901176E-2"/>
                  <c:y val="-6.2416647087793951E-2"/>
                </c:manualLayout>
              </c:layout>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{F5489636-7354-4C1F-B832-20EF1CF4411D}</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4432-4FA6-B86D-A208C261173E}"/>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{D3A8B247-8BF4-4768-85AB-043F8E92C817}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4432-4FA6-B86D-A208C261173E}"/>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{AED13F99-25FF-43F2-B3B3-E1D6A4FA0123}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4432-4FA6-B86D-A208C261173E}"/>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{A1A03883-89F1-452B-9F9B-D3E703EE9D31}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4432-4FA6-B86D-A208C261173E}"/>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{D0A9F8B0-375B-48B2-9B85-72937687FB09}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4432-4FA6-B86D-A208C261173E}"/>
                </c:ext>
              </c:extLst>
            </c:dLbl>
            <c:dLbl>
              <c:idx val="8"/>
              <c:layout>
                <c:manualLayout>
                  <c:x val="-4.4905057365901176E-2"/>
                  <c:y val="-4.3495921315535875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{1E88C1A7-C7EB-4AAF-B6B7-FCE9B188675B}</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4432-4FA6-B86D-A208C261173E}"/>
                </c:ext>
              </c:extLst>
            </c:dLbl>
            <c:dLbl>
              <c:idx val="16"/>
              <c:layout>
                <c:manualLayout>
                  <c:x val="-1.8235628084250128E-2"/>
                  <c:y val="-8.1337372860052048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{88C0437D-D0B2-4906-BA13-FD9E77DA32DC}</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4432-4FA6-B86D-A208C261173E}"/>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{59FBF2CA-0279-4348-8718-0058B0D7C502}</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4432-4FA6-B86D-A208C261173E}"/>
                </c:ext>
              </c:extLst>
            </c:dLbl>
            <c:dLbl>
              <c:idx val="32"/>
              <c:layout>
                <c:manualLayout>
                  <c:x val="-1.8235628084249993E-2"/>
                  <c:y val="-6.2416647087793951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{4589C1E2-8289-41C1-8A64-46334651E0C9}</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4432-4FA6-B86D-A208C261173E}"/>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c:v>
                </c:pt>
                <c:pt idx="8">
                  <c:v>7.5</c:v>
                </c:pt>
                <c:pt idx="16">
                  <c:v>7.5</c:v>
                </c:pt>
                <c:pt idx="24">
                  <c:v>7.7</c:v>
                </c:pt>
                <c:pt idx="32">
                  <c:v>8</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4432-4FA6-B86D-A208C261173E}"/>
            </c:ext>
          </c:extLst>
        </c:ser>
        <c:dLbls>
          <c:showLegendKey val="0"/>
          <c:showVal val="1"/>
          <c:showCatName val="0"/>
          <c:showSerName val="0"/>
          <c:showPercent val="0"/>
          <c:showBubbleSize val="0"/>
        </c:dLbls>
        <c:axId val="84219776"/>
        <c:axId val="84234240"/>
      </c:scatterChart>
      <c:valAx>
        <c:axId val="84219776"/>
        <c:scaling>
          <c:orientation val="maxMin"/>
          <c:max val="8.1"/>
          <c:min val="7.3"/>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福島県川内村</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2,233
2,202
197.35
4,983,431
4,719,841
229,246
2,137,301
2,150,871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[0.28]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財政力指数は、前年度より</a:t>
          </a:r>
          <a:r>
            <a:rPr kumimoji="1" lang="en-US" altLang="ja-JP" sz="1300">
              <a:latin typeface="ＭＳ Ｐゴシック" panose="020B0600070205080204" pitchFamily="50" charset="-128"/>
              <a:ea typeface="ＭＳ Ｐゴシック" panose="020B0600070205080204" pitchFamily="50" charset="-128"/>
            </a:rPr>
            <a:t>0.03</a:t>
          </a:r>
          <a:r>
            <a:rPr kumimoji="1" lang="ja-JP" altLang="en-US" sz="1300">
              <a:latin typeface="ＭＳ Ｐゴシック" panose="020B0600070205080204" pitchFamily="50" charset="-128"/>
              <a:ea typeface="ＭＳ Ｐゴシック" panose="020B0600070205080204" pitchFamily="50" charset="-128"/>
            </a:rPr>
            <a:t>の減となりました。類似団体と比較すると高い水準を示していますが、財源の確保においては地方交付税や国県支出金、更には復興関連補助金に依存しているため村税等の一般財源は厳しい状況にあり、自主財源の確保が喫緊の課題となっております。将来において、固定資産税や法人税等の増収を目指すため、企業等の村内進出を積極的に推進する事業計画を作成し、実践してゆく必要があると考えます。財政力指数の当面の目標を</a:t>
          </a:r>
          <a:r>
            <a:rPr kumimoji="1" lang="en-US" altLang="ja-JP" sz="1300">
              <a:latin typeface="ＭＳ Ｐゴシック" panose="020B0600070205080204" pitchFamily="50" charset="-128"/>
              <a:ea typeface="ＭＳ Ｐゴシック" panose="020B0600070205080204" pitchFamily="50" charset="-128"/>
            </a:rPr>
            <a:t>0.40</a:t>
          </a:r>
          <a:r>
            <a:rPr kumimoji="1" lang="ja-JP" altLang="en-US" sz="1300">
              <a:latin typeface="ＭＳ Ｐゴシック" panose="020B0600070205080204" pitchFamily="50" charset="-128"/>
              <a:ea typeface="ＭＳ Ｐゴシック" panose="020B0600070205080204" pitchFamily="50" charset="-128"/>
            </a:rPr>
            <a:t>以上と設定し、各課全庁的に連携・協力し、努力してゆきたい。</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74083</xdr:rowOff>
    </xdr:from>
    <xdr:to>
      <xdr:col>27</xdr:col>
      <xdr:colOff>184150</xdr:colOff>
      <xdr:row>45</xdr:row>
      <xdr:rowOff>74083</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2" name="財政力グラフ枠">
          <a:extLst>
            <a:ext uri="{FF2B5EF4-FFF2-40B4-BE49-F238E27FC236}">
              <a16:creationId xmlns:a16="http://schemas.microsoft.com/office/drawing/2014/main" id="{00000000-0008-0000-0300-00003E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109008</xdr:rowOff>
    </xdr:from>
    <xdr:to>
      <xdr:col>23</xdr:col>
      <xdr:colOff>133350</xdr:colOff>
      <xdr:row>44</xdr:row>
      <xdr:rowOff>84667</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flipV="1">
          <a:off x="4953000" y="6281208"/>
          <a:ext cx="0" cy="134725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56744</xdr:rowOff>
    </xdr:from>
    <xdr:ext cx="762000" cy="259045"/>
    <xdr:sp macro="" textlink="">
      <xdr:nvSpPr>
        <xdr:cNvPr id="64" name="財政力最小値テキスト">
          <a:extLst>
            <a:ext uri="{FF2B5EF4-FFF2-40B4-BE49-F238E27FC236}">
              <a16:creationId xmlns:a16="http://schemas.microsoft.com/office/drawing/2014/main" id="{00000000-0008-0000-0300-000040000000}"/>
            </a:ext>
          </a:extLst>
        </xdr:cNvPr>
        <xdr:cNvSpPr txBox="1"/>
      </xdr:nvSpPr>
      <xdr:spPr>
        <a:xfrm>
          <a:off x="5041900" y="76005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84667</xdr:rowOff>
    </xdr:from>
    <xdr:to>
      <xdr:col>24</xdr:col>
      <xdr:colOff>12700</xdr:colOff>
      <xdr:row>44</xdr:row>
      <xdr:rowOff>84667</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a:off x="4864100" y="76284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23935</xdr:rowOff>
    </xdr:from>
    <xdr:ext cx="762000" cy="259045"/>
    <xdr:sp macro="" textlink="">
      <xdr:nvSpPr>
        <xdr:cNvPr id="66" name="財政力最大値テキスト">
          <a:extLst>
            <a:ext uri="{FF2B5EF4-FFF2-40B4-BE49-F238E27FC236}">
              <a16:creationId xmlns:a16="http://schemas.microsoft.com/office/drawing/2014/main" id="{00000000-0008-0000-0300-000042000000}"/>
            </a:ext>
          </a:extLst>
        </xdr:cNvPr>
        <xdr:cNvSpPr txBox="1"/>
      </xdr:nvSpPr>
      <xdr:spPr>
        <a:xfrm>
          <a:off x="5041900" y="6024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109008</xdr:rowOff>
    </xdr:from>
    <xdr:to>
      <xdr:col>24</xdr:col>
      <xdr:colOff>12700</xdr:colOff>
      <xdr:row>36</xdr:row>
      <xdr:rowOff>109008</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6281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41</xdr:row>
      <xdr:rowOff>136525</xdr:rowOff>
    </xdr:from>
    <xdr:to>
      <xdr:col>23</xdr:col>
      <xdr:colOff>133350</xdr:colOff>
      <xdr:row>42</xdr:row>
      <xdr:rowOff>25400</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114800" y="7165975"/>
          <a:ext cx="838200" cy="6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147760</xdr:rowOff>
    </xdr:from>
    <xdr:ext cx="762000" cy="259045"/>
    <xdr:sp macro="" textlink="">
      <xdr:nvSpPr>
        <xdr:cNvPr id="69" name="財政力平均値テキスト">
          <a:extLst>
            <a:ext uri="{FF2B5EF4-FFF2-40B4-BE49-F238E27FC236}">
              <a16:creationId xmlns:a16="http://schemas.microsoft.com/office/drawing/2014/main" id="{00000000-0008-0000-0300-000045000000}"/>
            </a:ext>
          </a:extLst>
        </xdr:cNvPr>
        <xdr:cNvSpPr txBox="1"/>
      </xdr:nvSpPr>
      <xdr:spPr>
        <a:xfrm>
          <a:off x="5041900" y="73486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4233</xdr:rowOff>
    </xdr:from>
    <xdr:to>
      <xdr:col>23</xdr:col>
      <xdr:colOff>184150</xdr:colOff>
      <xdr:row>43</xdr:row>
      <xdr:rowOff>105833</xdr:rowOff>
    </xdr:to>
    <xdr:sp macro="" textlink="">
      <xdr:nvSpPr>
        <xdr:cNvPr id="70" name="フローチャート: 判断 69">
          <a:extLst>
            <a:ext uri="{FF2B5EF4-FFF2-40B4-BE49-F238E27FC236}">
              <a16:creationId xmlns:a16="http://schemas.microsoft.com/office/drawing/2014/main" id="{00000000-0008-0000-0300-000046000000}"/>
            </a:ext>
          </a:extLst>
        </xdr:cNvPr>
        <xdr:cNvSpPr/>
      </xdr:nvSpPr>
      <xdr:spPr>
        <a:xfrm>
          <a:off x="4902200" y="737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41</xdr:row>
      <xdr:rowOff>136525</xdr:rowOff>
    </xdr:from>
    <xdr:to>
      <xdr:col>19</xdr:col>
      <xdr:colOff>133350</xdr:colOff>
      <xdr:row>41</xdr:row>
      <xdr:rowOff>136525</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3225800" y="716597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4233</xdr:rowOff>
    </xdr:from>
    <xdr:to>
      <xdr:col>19</xdr:col>
      <xdr:colOff>184150</xdr:colOff>
      <xdr:row>43</xdr:row>
      <xdr:rowOff>105833</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064000" y="737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90610</xdr:rowOff>
    </xdr:from>
    <xdr:ext cx="736600" cy="259045"/>
    <xdr:sp macro="" textlink="">
      <xdr:nvSpPr>
        <xdr:cNvPr id="73" name="テキスト ボックス 72">
          <a:extLst>
            <a:ext uri="{FF2B5EF4-FFF2-40B4-BE49-F238E27FC236}">
              <a16:creationId xmlns:a16="http://schemas.microsoft.com/office/drawing/2014/main" id="{00000000-0008-0000-0300-000049000000}"/>
            </a:ext>
          </a:extLst>
        </xdr:cNvPr>
        <xdr:cNvSpPr txBox="1"/>
      </xdr:nvSpPr>
      <xdr:spPr>
        <a:xfrm>
          <a:off x="3733800" y="74629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41</xdr:row>
      <xdr:rowOff>136525</xdr:rowOff>
    </xdr:from>
    <xdr:to>
      <xdr:col>15</xdr:col>
      <xdr:colOff>82550</xdr:colOff>
      <xdr:row>41</xdr:row>
      <xdr:rowOff>136525</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2336800" y="716597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155575</xdr:rowOff>
    </xdr:from>
    <xdr:to>
      <xdr:col>15</xdr:col>
      <xdr:colOff>133350</xdr:colOff>
      <xdr:row>43</xdr:row>
      <xdr:rowOff>85725</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3175000" y="7356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70502</xdr:rowOff>
    </xdr:from>
    <xdr:ext cx="7620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2844800" y="74428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41</xdr:row>
      <xdr:rowOff>136525</xdr:rowOff>
    </xdr:from>
    <xdr:to>
      <xdr:col>11</xdr:col>
      <xdr:colOff>31750</xdr:colOff>
      <xdr:row>42</xdr:row>
      <xdr:rowOff>5292</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flipV="1">
          <a:off x="1447800" y="7165975"/>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135467</xdr:rowOff>
    </xdr:from>
    <xdr:to>
      <xdr:col>11</xdr:col>
      <xdr:colOff>82550</xdr:colOff>
      <xdr:row>43</xdr:row>
      <xdr:rowOff>65617</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2286000" y="7336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50394</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1955800" y="7422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55033</xdr:rowOff>
    </xdr:from>
    <xdr:to>
      <xdr:col>7</xdr:col>
      <xdr:colOff>31750</xdr:colOff>
      <xdr:row>42</xdr:row>
      <xdr:rowOff>156633</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1397000" y="7255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141410</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066800" y="73423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146050</xdr:rowOff>
    </xdr:from>
    <xdr:to>
      <xdr:col>23</xdr:col>
      <xdr:colOff>184150</xdr:colOff>
      <xdr:row>42</xdr:row>
      <xdr:rowOff>76200</xdr:rowOff>
    </xdr:to>
    <xdr:sp macro="" textlink="">
      <xdr:nvSpPr>
        <xdr:cNvPr id="87" name="楕円 86">
          <a:extLst>
            <a:ext uri="{FF2B5EF4-FFF2-40B4-BE49-F238E27FC236}">
              <a16:creationId xmlns:a16="http://schemas.microsoft.com/office/drawing/2014/main" id="{00000000-0008-0000-0300-000057000000}"/>
            </a:ext>
          </a:extLst>
        </xdr:cNvPr>
        <xdr:cNvSpPr/>
      </xdr:nvSpPr>
      <xdr:spPr>
        <a:xfrm>
          <a:off x="4902200" y="717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40</xdr:row>
      <xdr:rowOff>162577</xdr:rowOff>
    </xdr:from>
    <xdr:ext cx="762000" cy="259045"/>
    <xdr:sp macro="" textlink="">
      <xdr:nvSpPr>
        <xdr:cNvPr id="88" name="財政力該当値テキスト">
          <a:extLst>
            <a:ext uri="{FF2B5EF4-FFF2-40B4-BE49-F238E27FC236}">
              <a16:creationId xmlns:a16="http://schemas.microsoft.com/office/drawing/2014/main" id="{00000000-0008-0000-0300-000058000000}"/>
            </a:ext>
          </a:extLst>
        </xdr:cNvPr>
        <xdr:cNvSpPr txBox="1"/>
      </xdr:nvSpPr>
      <xdr:spPr>
        <a:xfrm>
          <a:off x="5041900" y="702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41</xdr:row>
      <xdr:rowOff>85725</xdr:rowOff>
    </xdr:from>
    <xdr:to>
      <xdr:col>19</xdr:col>
      <xdr:colOff>184150</xdr:colOff>
      <xdr:row>42</xdr:row>
      <xdr:rowOff>15875</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064000" y="7115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26052</xdr:rowOff>
    </xdr:from>
    <xdr:ext cx="736600" cy="259045"/>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3733800" y="68840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41</xdr:row>
      <xdr:rowOff>85725</xdr:rowOff>
    </xdr:from>
    <xdr:to>
      <xdr:col>15</xdr:col>
      <xdr:colOff>133350</xdr:colOff>
      <xdr:row>42</xdr:row>
      <xdr:rowOff>15875</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3175000" y="7115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26052</xdr:rowOff>
    </xdr:from>
    <xdr:ext cx="7620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2844800" y="68840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41</xdr:row>
      <xdr:rowOff>85725</xdr:rowOff>
    </xdr:from>
    <xdr:to>
      <xdr:col>11</xdr:col>
      <xdr:colOff>82550</xdr:colOff>
      <xdr:row>42</xdr:row>
      <xdr:rowOff>15875</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2286000" y="7115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26052</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1955800" y="68840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125942</xdr:rowOff>
    </xdr:from>
    <xdr:to>
      <xdr:col>7</xdr:col>
      <xdr:colOff>31750</xdr:colOff>
      <xdr:row>42</xdr:row>
      <xdr:rowOff>56092</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1397000" y="7155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66269</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066800" y="69242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7" name="正方形/長方形 96">
          <a:extLst>
            <a:ext uri="{FF2B5EF4-FFF2-40B4-BE49-F238E27FC236}">
              <a16:creationId xmlns:a16="http://schemas.microsoft.com/office/drawing/2014/main" id="{00000000-0008-0000-0300-000061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[92.0%]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9" name="テキスト ボックス 108">
          <a:extLst>
            <a:ext uri="{FF2B5EF4-FFF2-40B4-BE49-F238E27FC236}">
              <a16:creationId xmlns:a16="http://schemas.microsoft.com/office/drawing/2014/main" id="{00000000-0008-0000-0300-00006D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経常収支比率は前年度より</a:t>
          </a:r>
          <a:r>
            <a:rPr kumimoji="1" lang="en-US" altLang="ja-JP" sz="1300">
              <a:latin typeface="ＭＳ Ｐゴシック" panose="020B0600070205080204" pitchFamily="50" charset="-128"/>
              <a:ea typeface="ＭＳ Ｐゴシック" panose="020B0600070205080204" pitchFamily="50" charset="-128"/>
            </a:rPr>
            <a:t>1.1</a:t>
          </a:r>
          <a:r>
            <a:rPr kumimoji="1" lang="ja-JP" altLang="en-US" sz="1300">
              <a:latin typeface="ＭＳ Ｐゴシック" panose="020B0600070205080204" pitchFamily="50" charset="-128"/>
              <a:ea typeface="ＭＳ Ｐゴシック" panose="020B0600070205080204" pitchFamily="50" charset="-128"/>
            </a:rPr>
            <a:t>％増となっています。主な要因は、村税が減少したことにより、経常収支比率が前年度より増加しています。</a:t>
          </a:r>
        </a:p>
        <a:p>
          <a:r>
            <a:rPr kumimoji="1" lang="ja-JP" altLang="en-US" sz="1300">
              <a:latin typeface="ＭＳ Ｐゴシック" panose="020B0600070205080204" pitchFamily="50" charset="-128"/>
              <a:ea typeface="ＭＳ Ｐゴシック" panose="020B0600070205080204" pitchFamily="50" charset="-128"/>
            </a:rPr>
            <a:t>比率は依然として高いため、引き続き義務的経費の削減に努め、弾力性のある財政運営に努めます。</a:t>
          </a:r>
        </a:p>
      </xdr:txBody>
    </xdr:sp>
    <xdr:clientData/>
  </xdr:twoCellAnchor>
  <xdr:oneCellAnchor>
    <xdr:from>
      <xdr:col>3</xdr:col>
      <xdr:colOff>95250</xdr:colOff>
      <xdr:row>54</xdr:row>
      <xdr:rowOff>139700</xdr:rowOff>
    </xdr:from>
    <xdr:ext cx="298543" cy="225703"/>
    <xdr:sp macro="" textlink="">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1" name="直線コネクタ 110">
          <a:extLst>
            <a:ext uri="{FF2B5EF4-FFF2-40B4-BE49-F238E27FC236}">
              <a16:creationId xmlns:a16="http://schemas.microsoft.com/office/drawing/2014/main" id="{00000000-0008-0000-0300-00006F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5" name="財政構造の弾力性グラフ枠">
          <a:extLst>
            <a:ext uri="{FF2B5EF4-FFF2-40B4-BE49-F238E27FC236}">
              <a16:creationId xmlns:a16="http://schemas.microsoft.com/office/drawing/2014/main" id="{00000000-0008-0000-0300-00007D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57</xdr:row>
      <xdr:rowOff>113454</xdr:rowOff>
    </xdr:from>
    <xdr:to>
      <xdr:col>23</xdr:col>
      <xdr:colOff>133350</xdr:colOff>
      <xdr:row>67</xdr:row>
      <xdr:rowOff>96096</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flipV="1">
          <a:off x="4953000" y="9886104"/>
          <a:ext cx="0" cy="169714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68173</xdr:rowOff>
    </xdr:from>
    <xdr:ext cx="762000" cy="259045"/>
    <xdr:sp macro="" textlink="">
      <xdr:nvSpPr>
        <xdr:cNvPr id="127" name="財政構造の弾力性最小値テキスト">
          <a:extLst>
            <a:ext uri="{FF2B5EF4-FFF2-40B4-BE49-F238E27FC236}">
              <a16:creationId xmlns:a16="http://schemas.microsoft.com/office/drawing/2014/main" id="{00000000-0008-0000-0300-00007F000000}"/>
            </a:ext>
          </a:extLst>
        </xdr:cNvPr>
        <xdr:cNvSpPr txBox="1"/>
      </xdr:nvSpPr>
      <xdr:spPr>
        <a:xfrm>
          <a:off x="5041900" y="115553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96096</xdr:rowOff>
    </xdr:from>
    <xdr:to>
      <xdr:col>24</xdr:col>
      <xdr:colOff>12700</xdr:colOff>
      <xdr:row>67</xdr:row>
      <xdr:rowOff>96096</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864100" y="115832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28381</xdr:rowOff>
    </xdr:from>
    <xdr:ext cx="762000" cy="259045"/>
    <xdr:sp macro="" textlink="">
      <xdr:nvSpPr>
        <xdr:cNvPr id="129" name="財政構造の弾力性最大値テキスト">
          <a:extLst>
            <a:ext uri="{FF2B5EF4-FFF2-40B4-BE49-F238E27FC236}">
              <a16:creationId xmlns:a16="http://schemas.microsoft.com/office/drawing/2014/main" id="{00000000-0008-0000-0300-000081000000}"/>
            </a:ext>
          </a:extLst>
        </xdr:cNvPr>
        <xdr:cNvSpPr txBox="1"/>
      </xdr:nvSpPr>
      <xdr:spPr>
        <a:xfrm>
          <a:off x="5041900" y="9629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57</xdr:row>
      <xdr:rowOff>113454</xdr:rowOff>
    </xdr:from>
    <xdr:to>
      <xdr:col>24</xdr:col>
      <xdr:colOff>12700</xdr:colOff>
      <xdr:row>57</xdr:row>
      <xdr:rowOff>113454</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a:off x="4864100" y="98861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65</xdr:row>
      <xdr:rowOff>89112</xdr:rowOff>
    </xdr:from>
    <xdr:to>
      <xdr:col>23</xdr:col>
      <xdr:colOff>133350</xdr:colOff>
      <xdr:row>65</xdr:row>
      <xdr:rowOff>133350</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114800" y="11233362"/>
          <a:ext cx="838200" cy="442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1075</xdr:rowOff>
    </xdr:from>
    <xdr:ext cx="762000" cy="259045"/>
    <xdr:sp macro="" textlink="">
      <xdr:nvSpPr>
        <xdr:cNvPr id="132" name="財政構造の弾力性平均値テキスト">
          <a:extLst>
            <a:ext uri="{FF2B5EF4-FFF2-40B4-BE49-F238E27FC236}">
              <a16:creationId xmlns:a16="http://schemas.microsoft.com/office/drawing/2014/main" id="{00000000-0008-0000-0300-000084000000}"/>
            </a:ext>
          </a:extLst>
        </xdr:cNvPr>
        <xdr:cNvSpPr txBox="1"/>
      </xdr:nvSpPr>
      <xdr:spPr>
        <a:xfrm>
          <a:off x="5041900" y="108024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155998</xdr:rowOff>
    </xdr:from>
    <xdr:to>
      <xdr:col>23</xdr:col>
      <xdr:colOff>184150</xdr:colOff>
      <xdr:row>64</xdr:row>
      <xdr:rowOff>86148</xdr:rowOff>
    </xdr:to>
    <xdr:sp macro="" textlink="">
      <xdr:nvSpPr>
        <xdr:cNvPr id="133" name="フローチャート: 判断 132">
          <a:extLst>
            <a:ext uri="{FF2B5EF4-FFF2-40B4-BE49-F238E27FC236}">
              <a16:creationId xmlns:a16="http://schemas.microsoft.com/office/drawing/2014/main" id="{00000000-0008-0000-0300-000085000000}"/>
            </a:ext>
          </a:extLst>
        </xdr:cNvPr>
        <xdr:cNvSpPr/>
      </xdr:nvSpPr>
      <xdr:spPr>
        <a:xfrm>
          <a:off x="4902200" y="109573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65</xdr:row>
      <xdr:rowOff>89112</xdr:rowOff>
    </xdr:from>
    <xdr:to>
      <xdr:col>19</xdr:col>
      <xdr:colOff>133350</xdr:colOff>
      <xdr:row>66</xdr:row>
      <xdr:rowOff>42333</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flipV="1">
          <a:off x="3225800" y="11233362"/>
          <a:ext cx="889000" cy="1246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111760</xdr:rowOff>
    </xdr:from>
    <xdr:to>
      <xdr:col>19</xdr:col>
      <xdr:colOff>184150</xdr:colOff>
      <xdr:row>64</xdr:row>
      <xdr:rowOff>41910</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4064000" y="10913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52087</xdr:rowOff>
    </xdr:from>
    <xdr:ext cx="7366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3733800" y="106819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64</xdr:row>
      <xdr:rowOff>164042</xdr:rowOff>
    </xdr:from>
    <xdr:to>
      <xdr:col>15</xdr:col>
      <xdr:colOff>82550</xdr:colOff>
      <xdr:row>66</xdr:row>
      <xdr:rowOff>42333</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a:off x="2336800" y="11136842"/>
          <a:ext cx="889000" cy="221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63500</xdr:rowOff>
    </xdr:from>
    <xdr:to>
      <xdr:col>15</xdr:col>
      <xdr:colOff>133350</xdr:colOff>
      <xdr:row>63</xdr:row>
      <xdr:rowOff>165100</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3175000" y="1086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3827</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2844800" y="1063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64</xdr:row>
      <xdr:rowOff>55456</xdr:rowOff>
    </xdr:from>
    <xdr:to>
      <xdr:col>11</xdr:col>
      <xdr:colOff>31750</xdr:colOff>
      <xdr:row>64</xdr:row>
      <xdr:rowOff>164042</xdr:rowOff>
    </xdr:to>
    <xdr:cxnSp macro="">
      <xdr:nvCxnSpPr>
        <xdr:cNvPr id="140" name="直線コネクタ 139">
          <a:extLst>
            <a:ext uri="{FF2B5EF4-FFF2-40B4-BE49-F238E27FC236}">
              <a16:creationId xmlns:a16="http://schemas.microsoft.com/office/drawing/2014/main" id="{00000000-0008-0000-0300-00008C000000}"/>
            </a:ext>
          </a:extLst>
        </xdr:cNvPr>
        <xdr:cNvCxnSpPr/>
      </xdr:nvCxnSpPr>
      <xdr:spPr>
        <a:xfrm>
          <a:off x="1447800" y="11028256"/>
          <a:ext cx="889000" cy="1085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90170</xdr:rowOff>
    </xdr:from>
    <xdr:to>
      <xdr:col>11</xdr:col>
      <xdr:colOff>82550</xdr:colOff>
      <xdr:row>63</xdr:row>
      <xdr:rowOff>20320</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2286000" y="10720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30497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1955800" y="10488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151977</xdr:rowOff>
    </xdr:from>
    <xdr:to>
      <xdr:col>7</xdr:col>
      <xdr:colOff>31750</xdr:colOff>
      <xdr:row>64</xdr:row>
      <xdr:rowOff>82127</xdr:rowOff>
    </xdr:to>
    <xdr:sp macro="" textlink="">
      <xdr:nvSpPr>
        <xdr:cNvPr id="143" name="フローチャート: 判断 142">
          <a:extLst>
            <a:ext uri="{FF2B5EF4-FFF2-40B4-BE49-F238E27FC236}">
              <a16:creationId xmlns:a16="http://schemas.microsoft.com/office/drawing/2014/main" id="{00000000-0008-0000-0300-00008F000000}"/>
            </a:ext>
          </a:extLst>
        </xdr:cNvPr>
        <xdr:cNvSpPr/>
      </xdr:nvSpPr>
      <xdr:spPr>
        <a:xfrm>
          <a:off x="1397000" y="109533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92304</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1066800" y="107222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65</xdr:row>
      <xdr:rowOff>82550</xdr:rowOff>
    </xdr:from>
    <xdr:to>
      <xdr:col>23</xdr:col>
      <xdr:colOff>184150</xdr:colOff>
      <xdr:row>66</xdr:row>
      <xdr:rowOff>12700</xdr:rowOff>
    </xdr:to>
    <xdr:sp macro="" textlink="">
      <xdr:nvSpPr>
        <xdr:cNvPr id="150" name="楕円 149">
          <a:extLst>
            <a:ext uri="{FF2B5EF4-FFF2-40B4-BE49-F238E27FC236}">
              <a16:creationId xmlns:a16="http://schemas.microsoft.com/office/drawing/2014/main" id="{00000000-0008-0000-0300-000096000000}"/>
            </a:ext>
          </a:extLst>
        </xdr:cNvPr>
        <xdr:cNvSpPr/>
      </xdr:nvSpPr>
      <xdr:spPr>
        <a:xfrm>
          <a:off x="4902200" y="1122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65</xdr:row>
      <xdr:rowOff>54627</xdr:rowOff>
    </xdr:from>
    <xdr:ext cx="762000" cy="259045"/>
    <xdr:sp macro="" textlink="">
      <xdr:nvSpPr>
        <xdr:cNvPr id="151" name="財政構造の弾力性該当値テキスト">
          <a:extLst>
            <a:ext uri="{FF2B5EF4-FFF2-40B4-BE49-F238E27FC236}">
              <a16:creationId xmlns:a16="http://schemas.microsoft.com/office/drawing/2014/main" id="{00000000-0008-0000-0300-000097000000}"/>
            </a:ext>
          </a:extLst>
        </xdr:cNvPr>
        <xdr:cNvSpPr txBox="1"/>
      </xdr:nvSpPr>
      <xdr:spPr>
        <a:xfrm>
          <a:off x="5041900" y="1119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65</xdr:row>
      <xdr:rowOff>38312</xdr:rowOff>
    </xdr:from>
    <xdr:to>
      <xdr:col>19</xdr:col>
      <xdr:colOff>184150</xdr:colOff>
      <xdr:row>65</xdr:row>
      <xdr:rowOff>139912</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4064000" y="111825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65</xdr:row>
      <xdr:rowOff>124689</xdr:rowOff>
    </xdr:from>
    <xdr:ext cx="7366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3733800" y="1126893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65</xdr:row>
      <xdr:rowOff>162983</xdr:rowOff>
    </xdr:from>
    <xdr:to>
      <xdr:col>15</xdr:col>
      <xdr:colOff>133350</xdr:colOff>
      <xdr:row>66</xdr:row>
      <xdr:rowOff>93133</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3175000" y="11307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66</xdr:row>
      <xdr:rowOff>77910</xdr:rowOff>
    </xdr:from>
    <xdr:ext cx="7620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2844800" y="11393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64</xdr:row>
      <xdr:rowOff>113242</xdr:rowOff>
    </xdr:from>
    <xdr:to>
      <xdr:col>11</xdr:col>
      <xdr:colOff>82550</xdr:colOff>
      <xdr:row>65</xdr:row>
      <xdr:rowOff>43392</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2286000" y="11086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65</xdr:row>
      <xdr:rowOff>28169</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1955800" y="111724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4656</xdr:rowOff>
    </xdr:from>
    <xdr:to>
      <xdr:col>7</xdr:col>
      <xdr:colOff>31750</xdr:colOff>
      <xdr:row>64</xdr:row>
      <xdr:rowOff>106256</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1397000" y="10977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91033</xdr:rowOff>
    </xdr:from>
    <xdr:ext cx="762000" cy="25904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1066800" y="110638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[662,964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202,990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前年度より増加しており、類似団体よりは依然として高い数値となっています。これは依然として続く復興関連事業の物件費、人件費等が原因となっております。復興関連事業も徐々に減少してきましたが、物価高騰により、大幅な減少は見込めない状況です。</a:t>
          </a:r>
        </a:p>
      </xdr:txBody>
    </xdr:sp>
    <xdr:clientData/>
  </xdr:twoCellAnchor>
  <xdr:oneCellAnchor>
    <xdr:from>
      <xdr:col>3</xdr:col>
      <xdr:colOff>95250</xdr:colOff>
      <xdr:row>77</xdr:row>
      <xdr:rowOff>6350</xdr:rowOff>
    </xdr:from>
    <xdr:ext cx="349839" cy="225703"/>
    <xdr:sp macro="" textlink="">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4" name="直線コネクタ 173">
          <a:extLst>
            <a:ext uri="{FF2B5EF4-FFF2-40B4-BE49-F238E27FC236}">
              <a16:creationId xmlns:a16="http://schemas.microsoft.com/office/drawing/2014/main" id="{00000000-0008-0000-0300-0000AE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7" name="テキスト ボックス 186">
          <a:extLst>
            <a:ext uri="{FF2B5EF4-FFF2-40B4-BE49-F238E27FC236}">
              <a16:creationId xmlns:a16="http://schemas.microsoft.com/office/drawing/2014/main" id="{00000000-0008-0000-0300-0000BB000000}"/>
            </a:ext>
          </a:extLst>
        </xdr:cNvPr>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9" name="人件費・物件費等の状況グラフ枠">
          <a:extLst>
            <a:ext uri="{FF2B5EF4-FFF2-40B4-BE49-F238E27FC236}">
              <a16:creationId xmlns:a16="http://schemas.microsoft.com/office/drawing/2014/main" id="{00000000-0008-0000-0300-0000BD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54821</xdr:rowOff>
    </xdr:from>
    <xdr:to>
      <xdr:col>23</xdr:col>
      <xdr:colOff>133350</xdr:colOff>
      <xdr:row>88</xdr:row>
      <xdr:rowOff>126048</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flipV="1">
          <a:off x="4953000" y="13942271"/>
          <a:ext cx="0" cy="127137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98125</xdr:rowOff>
    </xdr:from>
    <xdr:ext cx="762000" cy="259045"/>
    <xdr:sp macro="" textlink="">
      <xdr:nvSpPr>
        <xdr:cNvPr id="191" name="人件費・物件費等の状況最小値テキスト">
          <a:extLst>
            <a:ext uri="{FF2B5EF4-FFF2-40B4-BE49-F238E27FC236}">
              <a16:creationId xmlns:a16="http://schemas.microsoft.com/office/drawing/2014/main" id="{00000000-0008-0000-0300-0000BF000000}"/>
            </a:ext>
          </a:extLst>
        </xdr:cNvPr>
        <xdr:cNvSpPr txBox="1"/>
      </xdr:nvSpPr>
      <xdr:spPr>
        <a:xfrm>
          <a:off x="5041900" y="151857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2,132,830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126048</xdr:rowOff>
    </xdr:from>
    <xdr:to>
      <xdr:col>24</xdr:col>
      <xdr:colOff>12700</xdr:colOff>
      <xdr:row>88</xdr:row>
      <xdr:rowOff>126048</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52136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141198</xdr:rowOff>
    </xdr:from>
    <xdr:ext cx="762000" cy="259045"/>
    <xdr:sp macro="" textlink="">
      <xdr:nvSpPr>
        <xdr:cNvPr id="193" name="人件費・物件費等の状況最大値テキスト">
          <a:extLst>
            <a:ext uri="{FF2B5EF4-FFF2-40B4-BE49-F238E27FC236}">
              <a16:creationId xmlns:a16="http://schemas.microsoft.com/office/drawing/2014/main" id="{00000000-0008-0000-0300-0000C1000000}"/>
            </a:ext>
          </a:extLst>
        </xdr:cNvPr>
        <xdr:cNvSpPr txBox="1"/>
      </xdr:nvSpPr>
      <xdr:spPr>
        <a:xfrm>
          <a:off x="5041900" y="136857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288,728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54821</xdr:rowOff>
    </xdr:from>
    <xdr:to>
      <xdr:col>24</xdr:col>
      <xdr:colOff>12700</xdr:colOff>
      <xdr:row>81</xdr:row>
      <xdr:rowOff>54821</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39422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134043</xdr:rowOff>
    </xdr:from>
    <xdr:to>
      <xdr:col>23</xdr:col>
      <xdr:colOff>133350</xdr:colOff>
      <xdr:row>82</xdr:row>
      <xdr:rowOff>141381</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4114800" y="14192943"/>
          <a:ext cx="838200" cy="73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51159</xdr:rowOff>
    </xdr:from>
    <xdr:ext cx="762000" cy="259045"/>
    <xdr:sp macro="" textlink="">
      <xdr:nvSpPr>
        <xdr:cNvPr id="196" name="人件費・物件費等の状況平均値テキスト">
          <a:extLst>
            <a:ext uri="{FF2B5EF4-FFF2-40B4-BE49-F238E27FC236}">
              <a16:creationId xmlns:a16="http://schemas.microsoft.com/office/drawing/2014/main" id="{00000000-0008-0000-0300-0000C4000000}"/>
            </a:ext>
          </a:extLst>
        </xdr:cNvPr>
        <xdr:cNvSpPr txBox="1"/>
      </xdr:nvSpPr>
      <xdr:spPr>
        <a:xfrm>
          <a:off x="5041900" y="139386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581,812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34632</xdr:rowOff>
    </xdr:from>
    <xdr:to>
      <xdr:col>23</xdr:col>
      <xdr:colOff>184150</xdr:colOff>
      <xdr:row>82</xdr:row>
      <xdr:rowOff>136232</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902200" y="14093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134043</xdr:rowOff>
    </xdr:from>
    <xdr:to>
      <xdr:col>19</xdr:col>
      <xdr:colOff>133350</xdr:colOff>
      <xdr:row>83</xdr:row>
      <xdr:rowOff>61937</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flipV="1">
          <a:off x="3225800" y="14192943"/>
          <a:ext cx="889000" cy="993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4993</xdr:rowOff>
    </xdr:from>
    <xdr:to>
      <xdr:col>19</xdr:col>
      <xdr:colOff>184150</xdr:colOff>
      <xdr:row>82</xdr:row>
      <xdr:rowOff>106593</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064000" y="140638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116770</xdr:rowOff>
    </xdr:from>
    <xdr:ext cx="7366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3733800" y="1383277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122918</xdr:rowOff>
    </xdr:from>
    <xdr:to>
      <xdr:col>15</xdr:col>
      <xdr:colOff>82550</xdr:colOff>
      <xdr:row>83</xdr:row>
      <xdr:rowOff>61937</xdr:rowOff>
    </xdr:to>
    <xdr:cxnSp macro="">
      <xdr:nvCxnSpPr>
        <xdr:cNvPr id="201" name="直線コネクタ 200">
          <a:extLst>
            <a:ext uri="{FF2B5EF4-FFF2-40B4-BE49-F238E27FC236}">
              <a16:creationId xmlns:a16="http://schemas.microsoft.com/office/drawing/2014/main" id="{00000000-0008-0000-0300-0000C9000000}"/>
            </a:ext>
          </a:extLst>
        </xdr:cNvPr>
        <xdr:cNvCxnSpPr/>
      </xdr:nvCxnSpPr>
      <xdr:spPr>
        <a:xfrm>
          <a:off x="2336800" y="14181818"/>
          <a:ext cx="889000" cy="1104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167111</xdr:rowOff>
    </xdr:from>
    <xdr:to>
      <xdr:col>15</xdr:col>
      <xdr:colOff>133350</xdr:colOff>
      <xdr:row>82</xdr:row>
      <xdr:rowOff>97261</xdr:rowOff>
    </xdr:to>
    <xdr:sp macro="" textlink="">
      <xdr:nvSpPr>
        <xdr:cNvPr id="202" name="フローチャート: 判断 201">
          <a:extLst>
            <a:ext uri="{FF2B5EF4-FFF2-40B4-BE49-F238E27FC236}">
              <a16:creationId xmlns:a16="http://schemas.microsoft.com/office/drawing/2014/main" id="{00000000-0008-0000-0300-0000CA000000}"/>
            </a:ext>
          </a:extLst>
        </xdr:cNvPr>
        <xdr:cNvSpPr/>
      </xdr:nvSpPr>
      <xdr:spPr>
        <a:xfrm>
          <a:off x="3175000" y="14054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107438</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2844800" y="138234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525,284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122918</xdr:rowOff>
    </xdr:from>
    <xdr:to>
      <xdr:col>11</xdr:col>
      <xdr:colOff>31750</xdr:colOff>
      <xdr:row>83</xdr:row>
      <xdr:rowOff>145413</xdr:rowOff>
    </xdr:to>
    <xdr:cxnSp macro="">
      <xdr:nvCxnSpPr>
        <xdr:cNvPr id="204" name="直線コネクタ 203">
          <a:extLst>
            <a:ext uri="{FF2B5EF4-FFF2-40B4-BE49-F238E27FC236}">
              <a16:creationId xmlns:a16="http://schemas.microsoft.com/office/drawing/2014/main" id="{00000000-0008-0000-0300-0000CC000000}"/>
            </a:ext>
          </a:extLst>
        </xdr:cNvPr>
        <xdr:cNvCxnSpPr/>
      </xdr:nvCxnSpPr>
      <xdr:spPr>
        <a:xfrm flipV="1">
          <a:off x="1447800" y="14181818"/>
          <a:ext cx="889000" cy="1939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141692</xdr:rowOff>
    </xdr:from>
    <xdr:to>
      <xdr:col>11</xdr:col>
      <xdr:colOff>82550</xdr:colOff>
      <xdr:row>82</xdr:row>
      <xdr:rowOff>71842</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2286000" y="14029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82019</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955800" y="137980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160294</xdr:rowOff>
    </xdr:from>
    <xdr:to>
      <xdr:col>7</xdr:col>
      <xdr:colOff>31750</xdr:colOff>
      <xdr:row>82</xdr:row>
      <xdr:rowOff>90444</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1397000" y="14047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100621</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066800" y="13816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515,397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90581</xdr:rowOff>
    </xdr:from>
    <xdr:to>
      <xdr:col>23</xdr:col>
      <xdr:colOff>184150</xdr:colOff>
      <xdr:row>83</xdr:row>
      <xdr:rowOff>20731</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902200" y="141494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82</xdr:row>
      <xdr:rowOff>62658</xdr:rowOff>
    </xdr:from>
    <xdr:ext cx="762000" cy="259045"/>
    <xdr:sp macro="" textlink="">
      <xdr:nvSpPr>
        <xdr:cNvPr id="215" name="人件費・物件費等の状況該当値テキスト">
          <a:extLst>
            <a:ext uri="{FF2B5EF4-FFF2-40B4-BE49-F238E27FC236}">
              <a16:creationId xmlns:a16="http://schemas.microsoft.com/office/drawing/2014/main" id="{00000000-0008-0000-0300-0000D7000000}"/>
            </a:ext>
          </a:extLst>
        </xdr:cNvPr>
        <xdr:cNvSpPr txBox="1"/>
      </xdr:nvSpPr>
      <xdr:spPr>
        <a:xfrm>
          <a:off x="5041900" y="141215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662,964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83243</xdr:rowOff>
    </xdr:from>
    <xdr:to>
      <xdr:col>19</xdr:col>
      <xdr:colOff>184150</xdr:colOff>
      <xdr:row>83</xdr:row>
      <xdr:rowOff>13393</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064000" y="14142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169620</xdr:rowOff>
    </xdr:from>
    <xdr:ext cx="7366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3733800" y="142285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83</xdr:row>
      <xdr:rowOff>11137</xdr:rowOff>
    </xdr:from>
    <xdr:to>
      <xdr:col>15</xdr:col>
      <xdr:colOff>133350</xdr:colOff>
      <xdr:row>83</xdr:row>
      <xdr:rowOff>112737</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3175000" y="142414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97514</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2844800" y="143278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796,417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72118</xdr:rowOff>
    </xdr:from>
    <xdr:to>
      <xdr:col>11</xdr:col>
      <xdr:colOff>82550</xdr:colOff>
      <xdr:row>83</xdr:row>
      <xdr:rowOff>2268</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2286000" y="141310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158495</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955800" y="142173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83</xdr:row>
      <xdr:rowOff>94613</xdr:rowOff>
    </xdr:from>
    <xdr:to>
      <xdr:col>7</xdr:col>
      <xdr:colOff>31750</xdr:colOff>
      <xdr:row>84</xdr:row>
      <xdr:rowOff>24763</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1397000" y="14324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84</xdr:row>
      <xdr:rowOff>9540</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066800" y="144113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917,496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6" name="テキスト ボックス 225">
          <a:extLst>
            <a:ext uri="{FF2B5EF4-FFF2-40B4-BE49-F238E27FC236}">
              <a16:creationId xmlns:a16="http://schemas.microsoft.com/office/drawing/2014/main" id="{00000000-0008-0000-0300-0000E2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[96.9]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ラスパイレス指数は前年度と同数となります。</a:t>
          </a:r>
        </a:p>
        <a:p>
          <a:r>
            <a:rPr kumimoji="1" lang="ja-JP" altLang="en-US" sz="1300">
              <a:latin typeface="ＭＳ Ｐゴシック" panose="020B0600070205080204" pitchFamily="50" charset="-128"/>
              <a:ea typeface="ＭＳ Ｐゴシック" panose="020B0600070205080204" pitchFamily="50" charset="-128"/>
            </a:rPr>
            <a:t>本村は、対象となる職員数が非常に少ないため、職員構成のわずかな変動がラスパイレス数値へ著しい影響を与えものと考察されます。</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69850</xdr:rowOff>
    </xdr:from>
    <xdr:to>
      <xdr:col>85</xdr:col>
      <xdr:colOff>95250</xdr:colOff>
      <xdr:row>89</xdr:row>
      <xdr:rowOff>69850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88</xdr:row>
      <xdr:rowOff>99077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101600</xdr:rowOff>
    </xdr:from>
    <xdr:to>
      <xdr:col>85</xdr:col>
      <xdr:colOff>95250</xdr:colOff>
      <xdr:row>86</xdr:row>
      <xdr:rowOff>101600</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130827</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83</xdr:row>
      <xdr:rowOff>133350</xdr:rowOff>
    </xdr:from>
    <xdr:to>
      <xdr:col>85</xdr:col>
      <xdr:colOff>95250</xdr:colOff>
      <xdr:row>83</xdr:row>
      <xdr:rowOff>133350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162577</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165100</xdr:rowOff>
    </xdr:from>
    <xdr:to>
      <xdr:col>85</xdr:col>
      <xdr:colOff>95250</xdr:colOff>
      <xdr:row>80</xdr:row>
      <xdr:rowOff>165100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80</xdr:row>
      <xdr:rowOff>22877</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9" name="給与水準   （国との比較）グラフ枠">
          <a:extLst>
            <a:ext uri="{FF2B5EF4-FFF2-40B4-BE49-F238E27FC236}">
              <a16:creationId xmlns:a16="http://schemas.microsoft.com/office/drawing/2014/main" id="{00000000-0008-0000-0300-0000F9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82</xdr:row>
      <xdr:rowOff>155194</xdr:rowOff>
    </xdr:from>
    <xdr:to>
      <xdr:col>81</xdr:col>
      <xdr:colOff>44450</xdr:colOff>
      <xdr:row>89</xdr:row>
      <xdr:rowOff>79502</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flipV="1">
          <a:off x="17018000" y="14214094"/>
          <a:ext cx="0" cy="112445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51579</xdr:rowOff>
    </xdr:from>
    <xdr:ext cx="762000" cy="259045"/>
    <xdr:sp macro="" textlink="">
      <xdr:nvSpPr>
        <xdr:cNvPr id="251" name="給与水準   （国との比較）最小値テキスト">
          <a:extLst>
            <a:ext uri="{FF2B5EF4-FFF2-40B4-BE49-F238E27FC236}">
              <a16:creationId xmlns:a16="http://schemas.microsoft.com/office/drawing/2014/main" id="{00000000-0008-0000-0300-0000FB000000}"/>
            </a:ext>
          </a:extLst>
        </xdr:cNvPr>
        <xdr:cNvSpPr txBox="1"/>
      </xdr:nvSpPr>
      <xdr:spPr>
        <a:xfrm>
          <a:off x="17106900" y="15310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79502</xdr:rowOff>
    </xdr:from>
    <xdr:to>
      <xdr:col>81</xdr:col>
      <xdr:colOff>133350</xdr:colOff>
      <xdr:row>89</xdr:row>
      <xdr:rowOff>79502</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53385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81</xdr:row>
      <xdr:rowOff>70121</xdr:rowOff>
    </xdr:from>
    <xdr:ext cx="762000" cy="259045"/>
    <xdr:sp macro="" textlink="">
      <xdr:nvSpPr>
        <xdr:cNvPr id="253" name="給与水準   （国との比較）最大値テキスト">
          <a:extLst>
            <a:ext uri="{FF2B5EF4-FFF2-40B4-BE49-F238E27FC236}">
              <a16:creationId xmlns:a16="http://schemas.microsoft.com/office/drawing/2014/main" id="{00000000-0008-0000-0300-0000FD000000}"/>
            </a:ext>
          </a:extLst>
        </xdr:cNvPr>
        <xdr:cNvSpPr txBox="1"/>
      </xdr:nvSpPr>
      <xdr:spPr>
        <a:xfrm>
          <a:off x="17106900" y="139575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82</xdr:row>
      <xdr:rowOff>155194</xdr:rowOff>
    </xdr:from>
    <xdr:to>
      <xdr:col>81</xdr:col>
      <xdr:colOff>133350</xdr:colOff>
      <xdr:row>82</xdr:row>
      <xdr:rowOff>155194</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42140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88</xdr:row>
      <xdr:rowOff>91694</xdr:rowOff>
    </xdr:from>
    <xdr:to>
      <xdr:col>81</xdr:col>
      <xdr:colOff>44450</xdr:colOff>
      <xdr:row>88</xdr:row>
      <xdr:rowOff>91694</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6179800" y="15179294"/>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86</xdr:row>
      <xdr:rowOff>166133</xdr:rowOff>
    </xdr:from>
    <xdr:ext cx="762000" cy="259045"/>
    <xdr:sp macro="" textlink="">
      <xdr:nvSpPr>
        <xdr:cNvPr id="256" name="給与水準   （国との比較）平均値テキスト">
          <a:extLst>
            <a:ext uri="{FF2B5EF4-FFF2-40B4-BE49-F238E27FC236}">
              <a16:creationId xmlns:a16="http://schemas.microsoft.com/office/drawing/2014/main" id="{00000000-0008-0000-0300-000000010000}"/>
            </a:ext>
          </a:extLst>
        </xdr:cNvPr>
        <xdr:cNvSpPr txBox="1"/>
      </xdr:nvSpPr>
      <xdr:spPr>
        <a:xfrm>
          <a:off x="17106900" y="1491083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87</xdr:row>
      <xdr:rowOff>149606</xdr:rowOff>
    </xdr:from>
    <xdr:to>
      <xdr:col>81</xdr:col>
      <xdr:colOff>95250</xdr:colOff>
      <xdr:row>88</xdr:row>
      <xdr:rowOff>79756</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967200" y="15065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88</xdr:row>
      <xdr:rowOff>91694</xdr:rowOff>
    </xdr:from>
    <xdr:to>
      <xdr:col>77</xdr:col>
      <xdr:colOff>44450</xdr:colOff>
      <xdr:row>88</xdr:row>
      <xdr:rowOff>168911</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flipV="1">
          <a:off x="15290800" y="15179294"/>
          <a:ext cx="889000" cy="77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87</xdr:row>
      <xdr:rowOff>139954</xdr:rowOff>
    </xdr:from>
    <xdr:to>
      <xdr:col>77</xdr:col>
      <xdr:colOff>95250</xdr:colOff>
      <xdr:row>88</xdr:row>
      <xdr:rowOff>70104</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129000" y="15056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80281</xdr:rowOff>
    </xdr:from>
    <xdr:ext cx="736600" cy="259045"/>
    <xdr:sp macro="" textlink="">
      <xdr:nvSpPr>
        <xdr:cNvPr id="260" name="テキスト ボックス 259">
          <a:extLst>
            <a:ext uri="{FF2B5EF4-FFF2-40B4-BE49-F238E27FC236}">
              <a16:creationId xmlns:a16="http://schemas.microsoft.com/office/drawing/2014/main" id="{00000000-0008-0000-0300-000004010000}"/>
            </a:ext>
          </a:extLst>
        </xdr:cNvPr>
        <xdr:cNvSpPr txBox="1"/>
      </xdr:nvSpPr>
      <xdr:spPr>
        <a:xfrm>
          <a:off x="15798800" y="148249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88</xdr:row>
      <xdr:rowOff>28956</xdr:rowOff>
    </xdr:from>
    <xdr:to>
      <xdr:col>72</xdr:col>
      <xdr:colOff>203200</xdr:colOff>
      <xdr:row>88</xdr:row>
      <xdr:rowOff>168911</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a:off x="14401800" y="15116556"/>
          <a:ext cx="889000" cy="139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87</xdr:row>
      <xdr:rowOff>144780</xdr:rowOff>
    </xdr:from>
    <xdr:to>
      <xdr:col>73</xdr:col>
      <xdr:colOff>44450</xdr:colOff>
      <xdr:row>88</xdr:row>
      <xdr:rowOff>74930</xdr:rowOff>
    </xdr:to>
    <xdr:sp macro="" textlink="">
      <xdr:nvSpPr>
        <xdr:cNvPr id="262" name="フローチャート: 判断 261">
          <a:extLst>
            <a:ext uri="{FF2B5EF4-FFF2-40B4-BE49-F238E27FC236}">
              <a16:creationId xmlns:a16="http://schemas.microsoft.com/office/drawing/2014/main" id="{00000000-0008-0000-0300-000006010000}"/>
            </a:ext>
          </a:extLst>
        </xdr:cNvPr>
        <xdr:cNvSpPr/>
      </xdr:nvSpPr>
      <xdr:spPr>
        <a:xfrm>
          <a:off x="15240000" y="15060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85107</xdr:rowOff>
    </xdr:from>
    <xdr:ext cx="762000" cy="259045"/>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4909800" y="148298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87</xdr:row>
      <xdr:rowOff>166624</xdr:rowOff>
    </xdr:from>
    <xdr:to>
      <xdr:col>68</xdr:col>
      <xdr:colOff>152400</xdr:colOff>
      <xdr:row>88</xdr:row>
      <xdr:rowOff>28956</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a:off x="13512800" y="15082774"/>
          <a:ext cx="889000" cy="33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87</xdr:row>
      <xdr:rowOff>154432</xdr:rowOff>
    </xdr:from>
    <xdr:to>
      <xdr:col>68</xdr:col>
      <xdr:colOff>203200</xdr:colOff>
      <xdr:row>88</xdr:row>
      <xdr:rowOff>84582</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4351000" y="150705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88</xdr:row>
      <xdr:rowOff>69359</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020800" y="151569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57913</xdr:rowOff>
    </xdr:from>
    <xdr:to>
      <xdr:col>64</xdr:col>
      <xdr:colOff>152400</xdr:colOff>
      <xdr:row>87</xdr:row>
      <xdr:rowOff>159513</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3462000" y="149740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169690</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3131800" y="147429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88</xdr:row>
      <xdr:rowOff>40894</xdr:rowOff>
    </xdr:from>
    <xdr:to>
      <xdr:col>81</xdr:col>
      <xdr:colOff>95250</xdr:colOff>
      <xdr:row>88</xdr:row>
      <xdr:rowOff>142494</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967200" y="15128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88</xdr:row>
      <xdr:rowOff>12971</xdr:rowOff>
    </xdr:from>
    <xdr:ext cx="762000" cy="259045"/>
    <xdr:sp macro="" textlink="">
      <xdr:nvSpPr>
        <xdr:cNvPr id="275" name="給与水準   （国との比較）該当値テキスト">
          <a:extLst>
            <a:ext uri="{FF2B5EF4-FFF2-40B4-BE49-F238E27FC236}">
              <a16:creationId xmlns:a16="http://schemas.microsoft.com/office/drawing/2014/main" id="{00000000-0008-0000-0300-000013010000}"/>
            </a:ext>
          </a:extLst>
        </xdr:cNvPr>
        <xdr:cNvSpPr txBox="1"/>
      </xdr:nvSpPr>
      <xdr:spPr>
        <a:xfrm>
          <a:off x="17106900" y="151005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88</xdr:row>
      <xdr:rowOff>40894</xdr:rowOff>
    </xdr:from>
    <xdr:to>
      <xdr:col>77</xdr:col>
      <xdr:colOff>95250</xdr:colOff>
      <xdr:row>88</xdr:row>
      <xdr:rowOff>142494</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129000" y="15128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88</xdr:row>
      <xdr:rowOff>127271</xdr:rowOff>
    </xdr:from>
    <xdr:ext cx="7366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5798800" y="152148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88</xdr:row>
      <xdr:rowOff>118111</xdr:rowOff>
    </xdr:from>
    <xdr:to>
      <xdr:col>73</xdr:col>
      <xdr:colOff>44450</xdr:colOff>
      <xdr:row>89</xdr:row>
      <xdr:rowOff>48261</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5240000" y="15205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89</xdr:row>
      <xdr:rowOff>33038</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909800" y="152920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87</xdr:row>
      <xdr:rowOff>149606</xdr:rowOff>
    </xdr:from>
    <xdr:to>
      <xdr:col>68</xdr:col>
      <xdr:colOff>203200</xdr:colOff>
      <xdr:row>88</xdr:row>
      <xdr:rowOff>79756</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4351000" y="15065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89933</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020800" y="148346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115824</xdr:rowOff>
    </xdr:from>
    <xdr:to>
      <xdr:col>64</xdr:col>
      <xdr:colOff>152400</xdr:colOff>
      <xdr:row>88</xdr:row>
      <xdr:rowOff>45974</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3462000" y="15031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88</xdr:row>
      <xdr:rowOff>30751</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131800" y="151183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[26.42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6" name="テキスト ボックス 295">
          <a:extLst>
            <a:ext uri="{FF2B5EF4-FFF2-40B4-BE49-F238E27FC236}">
              <a16:creationId xmlns:a16="http://schemas.microsoft.com/office/drawing/2014/main" id="{00000000-0008-0000-0300-000028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人口千人当たりの職員数はここ数年横ばいの傾向にあり、本年度も前年度と数値はほぼ同数となっています。</a:t>
          </a:r>
        </a:p>
        <a:p>
          <a:r>
            <a:rPr kumimoji="1" lang="ja-JP" altLang="en-US" sz="1300">
              <a:latin typeface="ＭＳ Ｐゴシック" panose="020B0600070205080204" pitchFamily="50" charset="-128"/>
              <a:ea typeface="ＭＳ Ｐゴシック" panose="020B0600070205080204" pitchFamily="50" charset="-128"/>
            </a:rPr>
            <a:t>前年度よりも</a:t>
          </a:r>
          <a:r>
            <a:rPr kumimoji="1" lang="en-US" altLang="ja-JP" sz="1300">
              <a:latin typeface="ＭＳ Ｐゴシック" panose="020B0600070205080204" pitchFamily="50" charset="-128"/>
              <a:ea typeface="ＭＳ Ｐゴシック" panose="020B0600070205080204" pitchFamily="50" charset="-128"/>
            </a:rPr>
            <a:t>0.16</a:t>
          </a:r>
          <a:r>
            <a:rPr kumimoji="1" lang="ja-JP" altLang="en-US" sz="1300">
              <a:latin typeface="ＭＳ Ｐゴシック" panose="020B0600070205080204" pitchFamily="50" charset="-128"/>
              <a:ea typeface="ＭＳ Ｐゴシック" panose="020B0600070205080204" pitchFamily="50" charset="-128"/>
            </a:rPr>
            <a:t>人増加しましたが、職員数においては、事務機構改善による組織の見直しや、職員数の抑制等を行っている状況ですが、震災関連の復旧・復興事業もあいまって、現状の職員数を減らしていくことは困難な状況です。</a:t>
          </a:r>
        </a:p>
      </xdr:txBody>
    </xdr:sp>
    <xdr:clientData/>
  </xdr:twoCellAnchor>
  <xdr:oneCellAnchor>
    <xdr:from>
      <xdr:col>61</xdr:col>
      <xdr:colOff>6350</xdr:colOff>
      <xdr:row>54</xdr:row>
      <xdr:rowOff>139700</xdr:rowOff>
    </xdr:from>
    <xdr:ext cx="349839" cy="225703"/>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55</xdr:row>
      <xdr:rowOff>158750</xdr:rowOff>
    </xdr:from>
    <xdr:to>
      <xdr:col>85</xdr:col>
      <xdr:colOff>95250</xdr:colOff>
      <xdr:row>70</xdr:row>
      <xdr:rowOff>0</xdr:rowOff>
    </xdr:to>
    <xdr:sp macro="" textlink="">
      <xdr:nvSpPr>
        <xdr:cNvPr id="311" name="定員管理の状況グラフ枠">
          <a:extLst>
            <a:ext uri="{FF2B5EF4-FFF2-40B4-BE49-F238E27FC236}">
              <a16:creationId xmlns:a16="http://schemas.microsoft.com/office/drawing/2014/main" id="{00000000-0008-0000-0300-000037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139340</xdr:rowOff>
    </xdr:from>
    <xdr:to>
      <xdr:col>81</xdr:col>
      <xdr:colOff>44450</xdr:colOff>
      <xdr:row>67</xdr:row>
      <xdr:rowOff>114798</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flipV="1">
          <a:off x="17018000" y="10254890"/>
          <a:ext cx="0" cy="134705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86875</xdr:rowOff>
    </xdr:from>
    <xdr:ext cx="762000" cy="259045"/>
    <xdr:sp macro="" textlink="">
      <xdr:nvSpPr>
        <xdr:cNvPr id="313" name="定員管理の状況最小値テキスト">
          <a:extLst>
            <a:ext uri="{FF2B5EF4-FFF2-40B4-BE49-F238E27FC236}">
              <a16:creationId xmlns:a16="http://schemas.microsoft.com/office/drawing/2014/main" id="{00000000-0008-0000-0300-000039010000}"/>
            </a:ext>
          </a:extLst>
        </xdr:cNvPr>
        <xdr:cNvSpPr txBox="1"/>
      </xdr:nvSpPr>
      <xdr:spPr>
        <a:xfrm>
          <a:off x="17106900" y="115740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114798</xdr:rowOff>
    </xdr:from>
    <xdr:to>
      <xdr:col>81</xdr:col>
      <xdr:colOff>133350</xdr:colOff>
      <xdr:row>67</xdr:row>
      <xdr:rowOff>114798</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6929100" y="116019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54267</xdr:rowOff>
    </xdr:from>
    <xdr:ext cx="762000" cy="259045"/>
    <xdr:sp macro="" textlink="">
      <xdr:nvSpPr>
        <xdr:cNvPr id="315" name="定員管理の状況最大値テキスト">
          <a:extLst>
            <a:ext uri="{FF2B5EF4-FFF2-40B4-BE49-F238E27FC236}">
              <a16:creationId xmlns:a16="http://schemas.microsoft.com/office/drawing/2014/main" id="{00000000-0008-0000-0300-00003B010000}"/>
            </a:ext>
          </a:extLst>
        </xdr:cNvPr>
        <xdr:cNvSpPr txBox="1"/>
      </xdr:nvSpPr>
      <xdr:spPr>
        <a:xfrm>
          <a:off x="17106900" y="9998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139340</xdr:rowOff>
    </xdr:from>
    <xdr:to>
      <xdr:col>81</xdr:col>
      <xdr:colOff>133350</xdr:colOff>
      <xdr:row>59</xdr:row>
      <xdr:rowOff>139340</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929100" y="102548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60261</xdr:rowOff>
    </xdr:from>
    <xdr:to>
      <xdr:col>81</xdr:col>
      <xdr:colOff>44450</xdr:colOff>
      <xdr:row>61</xdr:row>
      <xdr:rowOff>63479</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6179800" y="10518711"/>
          <a:ext cx="838200" cy="32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167075</xdr:rowOff>
    </xdr:from>
    <xdr:ext cx="762000" cy="259045"/>
    <xdr:sp macro="" textlink="">
      <xdr:nvSpPr>
        <xdr:cNvPr id="318" name="定員管理の状況平均値テキスト">
          <a:extLst>
            <a:ext uri="{FF2B5EF4-FFF2-40B4-BE49-F238E27FC236}">
              <a16:creationId xmlns:a16="http://schemas.microsoft.com/office/drawing/2014/main" id="{00000000-0008-0000-0300-00003E010000}"/>
            </a:ext>
          </a:extLst>
        </xdr:cNvPr>
        <xdr:cNvSpPr txBox="1"/>
      </xdr:nvSpPr>
      <xdr:spPr>
        <a:xfrm>
          <a:off x="17106900" y="102826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150548</xdr:rowOff>
    </xdr:from>
    <xdr:to>
      <xdr:col>81</xdr:col>
      <xdr:colOff>95250</xdr:colOff>
      <xdr:row>61</xdr:row>
      <xdr:rowOff>80698</xdr:rowOff>
    </xdr:to>
    <xdr:sp macro="" textlink="">
      <xdr:nvSpPr>
        <xdr:cNvPr id="319" name="フローチャート: 判断 318">
          <a:extLst>
            <a:ext uri="{FF2B5EF4-FFF2-40B4-BE49-F238E27FC236}">
              <a16:creationId xmlns:a16="http://schemas.microsoft.com/office/drawing/2014/main" id="{00000000-0008-0000-0300-00003F010000}"/>
            </a:ext>
          </a:extLst>
        </xdr:cNvPr>
        <xdr:cNvSpPr/>
      </xdr:nvSpPr>
      <xdr:spPr>
        <a:xfrm>
          <a:off x="16967200" y="10437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61</xdr:row>
      <xdr:rowOff>59055</xdr:rowOff>
    </xdr:from>
    <xdr:to>
      <xdr:col>77</xdr:col>
      <xdr:colOff>44450</xdr:colOff>
      <xdr:row>61</xdr:row>
      <xdr:rowOff>60261</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5290800" y="10517505"/>
          <a:ext cx="889000" cy="12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140494</xdr:rowOff>
    </xdr:from>
    <xdr:to>
      <xdr:col>77</xdr:col>
      <xdr:colOff>95250</xdr:colOff>
      <xdr:row>61</xdr:row>
      <xdr:rowOff>70644</xdr:rowOff>
    </xdr:to>
    <xdr:sp macro="" textlink="">
      <xdr:nvSpPr>
        <xdr:cNvPr id="321" name="フローチャート: 判断 320">
          <a:extLst>
            <a:ext uri="{FF2B5EF4-FFF2-40B4-BE49-F238E27FC236}">
              <a16:creationId xmlns:a16="http://schemas.microsoft.com/office/drawing/2014/main" id="{00000000-0008-0000-0300-000041010000}"/>
            </a:ext>
          </a:extLst>
        </xdr:cNvPr>
        <xdr:cNvSpPr/>
      </xdr:nvSpPr>
      <xdr:spPr>
        <a:xfrm>
          <a:off x="16129000" y="10427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80821</xdr:rowOff>
    </xdr:from>
    <xdr:ext cx="736600" cy="259045"/>
    <xdr:sp macro="" textlink="">
      <xdr:nvSpPr>
        <xdr:cNvPr id="322" name="テキスト ボックス 321">
          <a:extLst>
            <a:ext uri="{FF2B5EF4-FFF2-40B4-BE49-F238E27FC236}">
              <a16:creationId xmlns:a16="http://schemas.microsoft.com/office/drawing/2014/main" id="{00000000-0008-0000-0300-000042010000}"/>
            </a:ext>
          </a:extLst>
        </xdr:cNvPr>
        <xdr:cNvSpPr txBox="1"/>
      </xdr:nvSpPr>
      <xdr:spPr>
        <a:xfrm>
          <a:off x="15798800" y="101963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61</xdr:row>
      <xdr:rowOff>20045</xdr:rowOff>
    </xdr:from>
    <xdr:to>
      <xdr:col>72</xdr:col>
      <xdr:colOff>203200</xdr:colOff>
      <xdr:row>61</xdr:row>
      <xdr:rowOff>59055</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4401800" y="10478495"/>
          <a:ext cx="889000" cy="39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132652</xdr:rowOff>
    </xdr:from>
    <xdr:to>
      <xdr:col>73</xdr:col>
      <xdr:colOff>44450</xdr:colOff>
      <xdr:row>61</xdr:row>
      <xdr:rowOff>62802</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5240000" y="10419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72979</xdr:rowOff>
    </xdr:from>
    <xdr:ext cx="7620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4909800" y="10188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61</xdr:row>
      <xdr:rowOff>2349</xdr:rowOff>
    </xdr:from>
    <xdr:to>
      <xdr:col>68</xdr:col>
      <xdr:colOff>152400</xdr:colOff>
      <xdr:row>61</xdr:row>
      <xdr:rowOff>20045</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3512800" y="10460799"/>
          <a:ext cx="889000" cy="17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118173</xdr:rowOff>
    </xdr:from>
    <xdr:to>
      <xdr:col>68</xdr:col>
      <xdr:colOff>203200</xdr:colOff>
      <xdr:row>61</xdr:row>
      <xdr:rowOff>48323</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4351000" y="104051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58500</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4020800" y="101740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146727</xdr:rowOff>
    </xdr:from>
    <xdr:to>
      <xdr:col>64</xdr:col>
      <xdr:colOff>152400</xdr:colOff>
      <xdr:row>61</xdr:row>
      <xdr:rowOff>76877</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3462000" y="104337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61654</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3131800" y="105201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12679</xdr:rowOff>
    </xdr:from>
    <xdr:to>
      <xdr:col>81</xdr:col>
      <xdr:colOff>95250</xdr:colOff>
      <xdr:row>61</xdr:row>
      <xdr:rowOff>114279</xdr:rowOff>
    </xdr:to>
    <xdr:sp macro="" textlink="">
      <xdr:nvSpPr>
        <xdr:cNvPr id="336" name="楕円 335">
          <a:extLst>
            <a:ext uri="{FF2B5EF4-FFF2-40B4-BE49-F238E27FC236}">
              <a16:creationId xmlns:a16="http://schemas.microsoft.com/office/drawing/2014/main" id="{00000000-0008-0000-0300-000050010000}"/>
            </a:ext>
          </a:extLst>
        </xdr:cNvPr>
        <xdr:cNvSpPr/>
      </xdr:nvSpPr>
      <xdr:spPr>
        <a:xfrm>
          <a:off x="16967200" y="10471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60</xdr:row>
      <xdr:rowOff>156206</xdr:rowOff>
    </xdr:from>
    <xdr:ext cx="762000" cy="259045"/>
    <xdr:sp macro="" textlink="">
      <xdr:nvSpPr>
        <xdr:cNvPr id="337" name="定員管理の状況該当値テキスト">
          <a:extLst>
            <a:ext uri="{FF2B5EF4-FFF2-40B4-BE49-F238E27FC236}">
              <a16:creationId xmlns:a16="http://schemas.microsoft.com/office/drawing/2014/main" id="{00000000-0008-0000-0300-000051010000}"/>
            </a:ext>
          </a:extLst>
        </xdr:cNvPr>
        <xdr:cNvSpPr txBox="1"/>
      </xdr:nvSpPr>
      <xdr:spPr>
        <a:xfrm>
          <a:off x="17106900" y="104432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61</xdr:row>
      <xdr:rowOff>9461</xdr:rowOff>
    </xdr:from>
    <xdr:to>
      <xdr:col>77</xdr:col>
      <xdr:colOff>95250</xdr:colOff>
      <xdr:row>61</xdr:row>
      <xdr:rowOff>111061</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6129000" y="10467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95838</xdr:rowOff>
    </xdr:from>
    <xdr:ext cx="7366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5798800" y="105542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61</xdr:row>
      <xdr:rowOff>8255</xdr:rowOff>
    </xdr:from>
    <xdr:to>
      <xdr:col>73</xdr:col>
      <xdr:colOff>44450</xdr:colOff>
      <xdr:row>61</xdr:row>
      <xdr:rowOff>109855</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5240000" y="10466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94632</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4909800" y="105530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140695</xdr:rowOff>
    </xdr:from>
    <xdr:to>
      <xdr:col>68</xdr:col>
      <xdr:colOff>203200</xdr:colOff>
      <xdr:row>61</xdr:row>
      <xdr:rowOff>70845</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4351000" y="10427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55622</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4020800" y="105140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122999</xdr:rowOff>
    </xdr:from>
    <xdr:to>
      <xdr:col>64</xdr:col>
      <xdr:colOff>152400</xdr:colOff>
      <xdr:row>61</xdr:row>
      <xdr:rowOff>53149</xdr:rowOff>
    </xdr:to>
    <xdr:sp macro="" textlink="">
      <xdr:nvSpPr>
        <xdr:cNvPr id="344" name="楕円 343">
          <a:extLst>
            <a:ext uri="{FF2B5EF4-FFF2-40B4-BE49-F238E27FC236}">
              <a16:creationId xmlns:a16="http://schemas.microsoft.com/office/drawing/2014/main" id="{00000000-0008-0000-0300-000058010000}"/>
            </a:ext>
          </a:extLst>
        </xdr:cNvPr>
        <xdr:cNvSpPr/>
      </xdr:nvSpPr>
      <xdr:spPr>
        <a:xfrm>
          <a:off x="13462000" y="10409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63326</xdr:rowOff>
    </xdr:from>
    <xdr:ext cx="762000" cy="25904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3131800" y="101788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6" name="正方形/長方形 345">
          <a:extLst>
            <a:ext uri="{FF2B5EF4-FFF2-40B4-BE49-F238E27FC236}">
              <a16:creationId xmlns:a16="http://schemas.microsoft.com/office/drawing/2014/main" id="{00000000-0008-0000-0300-00005A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実質公債比率は、前年度と同数となりました。全国や福島県平均と比較しても低い数値となっており健全な状態となっています。増えていた要因は、令和元年度に発生した台風</a:t>
          </a:r>
          <a:r>
            <a:rPr kumimoji="1" lang="en-US" altLang="ja-JP" sz="1300">
              <a:latin typeface="ＭＳ Ｐゴシック" panose="020B0600070205080204" pitchFamily="50" charset="-128"/>
              <a:ea typeface="ＭＳ Ｐゴシック" panose="020B0600070205080204" pitchFamily="50" charset="-128"/>
            </a:rPr>
            <a:t>19</a:t>
          </a:r>
          <a:r>
            <a:rPr kumimoji="1" lang="ja-JP" altLang="en-US" sz="1300">
              <a:latin typeface="ＭＳ Ｐゴシック" panose="020B0600070205080204" pitchFamily="50" charset="-128"/>
              <a:ea typeface="ＭＳ Ｐゴシック" panose="020B0600070205080204" pitchFamily="50" charset="-128"/>
            </a:rPr>
            <a:t>号による災害復旧事業債の増加によるものです。地方債の発行に関しても、普通交付税で措置される辺地債や過疎債、緊防債の借入を優先し、健全な財政運営を行っていきます。</a:t>
          </a:r>
        </a:p>
      </xdr:txBody>
    </xdr:sp>
    <xdr:clientData/>
  </xdr:twoCellAnchor>
  <xdr:oneCellAnchor>
    <xdr:from>
      <xdr:col>61</xdr:col>
      <xdr:colOff>6350</xdr:colOff>
      <xdr:row>32</xdr:row>
      <xdr:rowOff>101600</xdr:rowOff>
    </xdr:from>
    <xdr:ext cx="298543" cy="225703"/>
    <xdr:sp macro="" textlink="">
      <xdr:nvSpPr>
        <xdr:cNvPr id="359" name="テキスト ボックス 358">
          <a:extLst>
            <a:ext uri="{FF2B5EF4-FFF2-40B4-BE49-F238E27FC236}">
              <a16:creationId xmlns:a16="http://schemas.microsoft.com/office/drawing/2014/main" id="{00000000-0008-0000-0300-000067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0" name="直線コネクタ 359">
          <a:extLst>
            <a:ext uri="{FF2B5EF4-FFF2-40B4-BE49-F238E27FC236}">
              <a16:creationId xmlns:a16="http://schemas.microsoft.com/office/drawing/2014/main" id="{00000000-0008-0000-0300-000068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0" name="公債費負担の状況グラフ枠">
          <a:extLst>
            <a:ext uri="{FF2B5EF4-FFF2-40B4-BE49-F238E27FC236}">
              <a16:creationId xmlns:a16="http://schemas.microsoft.com/office/drawing/2014/main" id="{00000000-0008-0000-0300-000072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38</xdr:row>
      <xdr:rowOff>21082</xdr:rowOff>
    </xdr:from>
    <xdr:to>
      <xdr:col>81</xdr:col>
      <xdr:colOff>44450</xdr:colOff>
      <xdr:row>43</xdr:row>
      <xdr:rowOff>143510</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flipV="1">
          <a:off x="17018000" y="6536182"/>
          <a:ext cx="0" cy="97967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43</xdr:row>
      <xdr:rowOff>115587</xdr:rowOff>
    </xdr:from>
    <xdr:ext cx="762000" cy="259045"/>
    <xdr:sp macro="" textlink="">
      <xdr:nvSpPr>
        <xdr:cNvPr id="372" name="公債費負担の状況最小値テキスト">
          <a:extLst>
            <a:ext uri="{FF2B5EF4-FFF2-40B4-BE49-F238E27FC236}">
              <a16:creationId xmlns:a16="http://schemas.microsoft.com/office/drawing/2014/main" id="{00000000-0008-0000-0300-000074010000}"/>
            </a:ext>
          </a:extLst>
        </xdr:cNvPr>
        <xdr:cNvSpPr txBox="1"/>
      </xdr:nvSpPr>
      <xdr:spPr>
        <a:xfrm>
          <a:off x="17106900" y="7487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43</xdr:row>
      <xdr:rowOff>143510</xdr:rowOff>
    </xdr:from>
    <xdr:to>
      <xdr:col>81</xdr:col>
      <xdr:colOff>133350</xdr:colOff>
      <xdr:row>43</xdr:row>
      <xdr:rowOff>143510</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6929100" y="75158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36</xdr:row>
      <xdr:rowOff>107459</xdr:rowOff>
    </xdr:from>
    <xdr:ext cx="762000" cy="259045"/>
    <xdr:sp macro="" textlink="">
      <xdr:nvSpPr>
        <xdr:cNvPr id="374" name="公債費負担の状況最大値テキスト">
          <a:extLst>
            <a:ext uri="{FF2B5EF4-FFF2-40B4-BE49-F238E27FC236}">
              <a16:creationId xmlns:a16="http://schemas.microsoft.com/office/drawing/2014/main" id="{00000000-0008-0000-0300-000076010000}"/>
            </a:ext>
          </a:extLst>
        </xdr:cNvPr>
        <xdr:cNvSpPr txBox="1"/>
      </xdr:nvSpPr>
      <xdr:spPr>
        <a:xfrm>
          <a:off x="17106900" y="62796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38</xdr:row>
      <xdr:rowOff>21082</xdr:rowOff>
    </xdr:from>
    <xdr:to>
      <xdr:col>81</xdr:col>
      <xdr:colOff>133350</xdr:colOff>
      <xdr:row>38</xdr:row>
      <xdr:rowOff>21082</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6929100" y="65361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23114</xdr:rowOff>
    </xdr:from>
    <xdr:to>
      <xdr:col>81</xdr:col>
      <xdr:colOff>44450</xdr:colOff>
      <xdr:row>41</xdr:row>
      <xdr:rowOff>23114</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a:off x="16179800" y="7052564"/>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41</xdr:row>
      <xdr:rowOff>21607</xdr:rowOff>
    </xdr:from>
    <xdr:ext cx="762000" cy="259045"/>
    <xdr:sp macro="" textlink="">
      <xdr:nvSpPr>
        <xdr:cNvPr id="377" name="公債費負担の状況平均値テキスト">
          <a:extLst>
            <a:ext uri="{FF2B5EF4-FFF2-40B4-BE49-F238E27FC236}">
              <a16:creationId xmlns:a16="http://schemas.microsoft.com/office/drawing/2014/main" id="{00000000-0008-0000-0300-000079010000}"/>
            </a:ext>
          </a:extLst>
        </xdr:cNvPr>
        <xdr:cNvSpPr txBox="1"/>
      </xdr:nvSpPr>
      <xdr:spPr>
        <a:xfrm>
          <a:off x="17106900" y="70510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49530</xdr:rowOff>
    </xdr:from>
    <xdr:to>
      <xdr:col>81</xdr:col>
      <xdr:colOff>95250</xdr:colOff>
      <xdr:row>41</xdr:row>
      <xdr:rowOff>151130</xdr:rowOff>
    </xdr:to>
    <xdr:sp macro="" textlink="">
      <xdr:nvSpPr>
        <xdr:cNvPr id="378" name="フローチャート: 判断 377">
          <a:extLst>
            <a:ext uri="{FF2B5EF4-FFF2-40B4-BE49-F238E27FC236}">
              <a16:creationId xmlns:a16="http://schemas.microsoft.com/office/drawing/2014/main" id="{00000000-0008-0000-0300-00007A010000}"/>
            </a:ext>
          </a:extLst>
        </xdr:cNvPr>
        <xdr:cNvSpPr/>
      </xdr:nvSpPr>
      <xdr:spPr>
        <a:xfrm>
          <a:off x="169672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23114</xdr:rowOff>
    </xdr:from>
    <xdr:to>
      <xdr:col>77</xdr:col>
      <xdr:colOff>44450</xdr:colOff>
      <xdr:row>41</xdr:row>
      <xdr:rowOff>52070</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flipV="1">
          <a:off x="15290800" y="7052564"/>
          <a:ext cx="889000" cy="28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35052</xdr:rowOff>
    </xdr:from>
    <xdr:to>
      <xdr:col>77</xdr:col>
      <xdr:colOff>95250</xdr:colOff>
      <xdr:row>41</xdr:row>
      <xdr:rowOff>136652</xdr:rowOff>
    </xdr:to>
    <xdr:sp macro="" textlink="">
      <xdr:nvSpPr>
        <xdr:cNvPr id="380" name="フローチャート: 判断 379">
          <a:extLst>
            <a:ext uri="{FF2B5EF4-FFF2-40B4-BE49-F238E27FC236}">
              <a16:creationId xmlns:a16="http://schemas.microsoft.com/office/drawing/2014/main" id="{00000000-0008-0000-0300-00007C010000}"/>
            </a:ext>
          </a:extLst>
        </xdr:cNvPr>
        <xdr:cNvSpPr/>
      </xdr:nvSpPr>
      <xdr:spPr>
        <a:xfrm>
          <a:off x="16129000" y="7064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121429</xdr:rowOff>
    </xdr:from>
    <xdr:ext cx="736600" cy="259045"/>
    <xdr:sp macro="" textlink="">
      <xdr:nvSpPr>
        <xdr:cNvPr id="381" name="テキスト ボックス 380">
          <a:extLst>
            <a:ext uri="{FF2B5EF4-FFF2-40B4-BE49-F238E27FC236}">
              <a16:creationId xmlns:a16="http://schemas.microsoft.com/office/drawing/2014/main" id="{00000000-0008-0000-0300-00007D010000}"/>
            </a:ext>
          </a:extLst>
        </xdr:cNvPr>
        <xdr:cNvSpPr txBox="1"/>
      </xdr:nvSpPr>
      <xdr:spPr>
        <a:xfrm>
          <a:off x="15798800" y="715087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52070</xdr:rowOff>
    </xdr:from>
    <xdr:to>
      <xdr:col>72</xdr:col>
      <xdr:colOff>203200</xdr:colOff>
      <xdr:row>41</xdr:row>
      <xdr:rowOff>85852</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flipV="1">
          <a:off x="14401800" y="7081520"/>
          <a:ext cx="889000" cy="33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25400</xdr:rowOff>
    </xdr:from>
    <xdr:to>
      <xdr:col>73</xdr:col>
      <xdr:colOff>44450</xdr:colOff>
      <xdr:row>41</xdr:row>
      <xdr:rowOff>127000</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52400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111777</xdr:rowOff>
    </xdr:from>
    <xdr:ext cx="762000" cy="259045"/>
    <xdr:sp macro="" textlink="">
      <xdr:nvSpPr>
        <xdr:cNvPr id="384" name="テキスト ボックス 383">
          <a:extLst>
            <a:ext uri="{FF2B5EF4-FFF2-40B4-BE49-F238E27FC236}">
              <a16:creationId xmlns:a16="http://schemas.microsoft.com/office/drawing/2014/main" id="{00000000-0008-0000-0300-000080010000}"/>
            </a:ext>
          </a:extLst>
        </xdr:cNvPr>
        <xdr:cNvSpPr txBox="1"/>
      </xdr:nvSpPr>
      <xdr:spPr>
        <a:xfrm>
          <a:off x="14909800" y="714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41</xdr:row>
      <xdr:rowOff>85852</xdr:rowOff>
    </xdr:from>
    <xdr:to>
      <xdr:col>68</xdr:col>
      <xdr:colOff>152400</xdr:colOff>
      <xdr:row>41</xdr:row>
      <xdr:rowOff>119634</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flipV="1">
          <a:off x="13512800" y="7115302"/>
          <a:ext cx="889000" cy="33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25400</xdr:rowOff>
    </xdr:from>
    <xdr:to>
      <xdr:col>68</xdr:col>
      <xdr:colOff>203200</xdr:colOff>
      <xdr:row>41</xdr:row>
      <xdr:rowOff>127000</xdr:rowOff>
    </xdr:to>
    <xdr:sp macro="" textlink="">
      <xdr:nvSpPr>
        <xdr:cNvPr id="386" name="フローチャート: 判断 385">
          <a:extLst>
            <a:ext uri="{FF2B5EF4-FFF2-40B4-BE49-F238E27FC236}">
              <a16:creationId xmlns:a16="http://schemas.microsoft.com/office/drawing/2014/main" id="{00000000-0008-0000-0300-000082010000}"/>
            </a:ext>
          </a:extLst>
        </xdr:cNvPr>
        <xdr:cNvSpPr/>
      </xdr:nvSpPr>
      <xdr:spPr>
        <a:xfrm>
          <a:off x="143510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137177</xdr:rowOff>
    </xdr:from>
    <xdr:ext cx="762000" cy="259045"/>
    <xdr:sp macro="" textlink="">
      <xdr:nvSpPr>
        <xdr:cNvPr id="387" name="テキスト ボックス 386">
          <a:extLst>
            <a:ext uri="{FF2B5EF4-FFF2-40B4-BE49-F238E27FC236}">
              <a16:creationId xmlns:a16="http://schemas.microsoft.com/office/drawing/2014/main" id="{00000000-0008-0000-0300-000083010000}"/>
            </a:ext>
          </a:extLst>
        </xdr:cNvPr>
        <xdr:cNvSpPr txBox="1"/>
      </xdr:nvSpPr>
      <xdr:spPr>
        <a:xfrm>
          <a:off x="14020800" y="682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49530</xdr:rowOff>
    </xdr:from>
    <xdr:to>
      <xdr:col>64</xdr:col>
      <xdr:colOff>152400</xdr:colOff>
      <xdr:row>41</xdr:row>
      <xdr:rowOff>151130</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34620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161307</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3131800" y="6847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143764</xdr:rowOff>
    </xdr:from>
    <xdr:to>
      <xdr:col>81</xdr:col>
      <xdr:colOff>95250</xdr:colOff>
      <xdr:row>41</xdr:row>
      <xdr:rowOff>73914</xdr:rowOff>
    </xdr:to>
    <xdr:sp macro="" textlink="">
      <xdr:nvSpPr>
        <xdr:cNvPr id="395" name="楕円 394">
          <a:extLst>
            <a:ext uri="{FF2B5EF4-FFF2-40B4-BE49-F238E27FC236}">
              <a16:creationId xmlns:a16="http://schemas.microsoft.com/office/drawing/2014/main" id="{00000000-0008-0000-0300-00008B010000}"/>
            </a:ext>
          </a:extLst>
        </xdr:cNvPr>
        <xdr:cNvSpPr/>
      </xdr:nvSpPr>
      <xdr:spPr>
        <a:xfrm>
          <a:off x="16967200" y="7001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39</xdr:row>
      <xdr:rowOff>160291</xdr:rowOff>
    </xdr:from>
    <xdr:ext cx="762000" cy="259045"/>
    <xdr:sp macro="" textlink="">
      <xdr:nvSpPr>
        <xdr:cNvPr id="396" name="公債費負担の状況該当値テキスト">
          <a:extLst>
            <a:ext uri="{FF2B5EF4-FFF2-40B4-BE49-F238E27FC236}">
              <a16:creationId xmlns:a16="http://schemas.microsoft.com/office/drawing/2014/main" id="{00000000-0008-0000-0300-00008C010000}"/>
            </a:ext>
          </a:extLst>
        </xdr:cNvPr>
        <xdr:cNvSpPr txBox="1"/>
      </xdr:nvSpPr>
      <xdr:spPr>
        <a:xfrm>
          <a:off x="17106900" y="68468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40</xdr:row>
      <xdr:rowOff>143764</xdr:rowOff>
    </xdr:from>
    <xdr:to>
      <xdr:col>77</xdr:col>
      <xdr:colOff>95250</xdr:colOff>
      <xdr:row>41</xdr:row>
      <xdr:rowOff>73914</xdr:rowOff>
    </xdr:to>
    <xdr:sp macro="" textlink="">
      <xdr:nvSpPr>
        <xdr:cNvPr id="397" name="楕円 396">
          <a:extLst>
            <a:ext uri="{FF2B5EF4-FFF2-40B4-BE49-F238E27FC236}">
              <a16:creationId xmlns:a16="http://schemas.microsoft.com/office/drawing/2014/main" id="{00000000-0008-0000-0300-00008D010000}"/>
            </a:ext>
          </a:extLst>
        </xdr:cNvPr>
        <xdr:cNvSpPr/>
      </xdr:nvSpPr>
      <xdr:spPr>
        <a:xfrm>
          <a:off x="16129000" y="7001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84091</xdr:rowOff>
    </xdr:from>
    <xdr:ext cx="7366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5798800" y="67706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41</xdr:row>
      <xdr:rowOff>1270</xdr:rowOff>
    </xdr:from>
    <xdr:to>
      <xdr:col>73</xdr:col>
      <xdr:colOff>44450</xdr:colOff>
      <xdr:row>41</xdr:row>
      <xdr:rowOff>102870</xdr:rowOff>
    </xdr:to>
    <xdr:sp macro="" textlink="">
      <xdr:nvSpPr>
        <xdr:cNvPr id="399" name="楕円 398">
          <a:extLst>
            <a:ext uri="{FF2B5EF4-FFF2-40B4-BE49-F238E27FC236}">
              <a16:creationId xmlns:a16="http://schemas.microsoft.com/office/drawing/2014/main" id="{00000000-0008-0000-0300-00008F010000}"/>
            </a:ext>
          </a:extLst>
        </xdr:cNvPr>
        <xdr:cNvSpPr/>
      </xdr:nvSpPr>
      <xdr:spPr>
        <a:xfrm>
          <a:off x="15240000" y="7030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113047</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4909800" y="6799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41</xdr:row>
      <xdr:rowOff>35052</xdr:rowOff>
    </xdr:from>
    <xdr:to>
      <xdr:col>68</xdr:col>
      <xdr:colOff>203200</xdr:colOff>
      <xdr:row>41</xdr:row>
      <xdr:rowOff>136652</xdr:rowOff>
    </xdr:to>
    <xdr:sp macro="" textlink="">
      <xdr:nvSpPr>
        <xdr:cNvPr id="401" name="楕円 400">
          <a:extLst>
            <a:ext uri="{FF2B5EF4-FFF2-40B4-BE49-F238E27FC236}">
              <a16:creationId xmlns:a16="http://schemas.microsoft.com/office/drawing/2014/main" id="{00000000-0008-0000-0300-000091010000}"/>
            </a:ext>
          </a:extLst>
        </xdr:cNvPr>
        <xdr:cNvSpPr/>
      </xdr:nvSpPr>
      <xdr:spPr>
        <a:xfrm>
          <a:off x="14351000" y="70645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121429</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4020800" y="71508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68834</xdr:rowOff>
    </xdr:from>
    <xdr:to>
      <xdr:col>64</xdr:col>
      <xdr:colOff>152400</xdr:colOff>
      <xdr:row>41</xdr:row>
      <xdr:rowOff>170434</xdr:rowOff>
    </xdr:to>
    <xdr:sp macro="" textlink="">
      <xdr:nvSpPr>
        <xdr:cNvPr id="403" name="楕円 402">
          <a:extLst>
            <a:ext uri="{FF2B5EF4-FFF2-40B4-BE49-F238E27FC236}">
              <a16:creationId xmlns:a16="http://schemas.microsoft.com/office/drawing/2014/main" id="{00000000-0008-0000-0300-000093010000}"/>
            </a:ext>
          </a:extLst>
        </xdr:cNvPr>
        <xdr:cNvSpPr/>
      </xdr:nvSpPr>
      <xdr:spPr>
        <a:xfrm>
          <a:off x="13462000" y="7098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155211</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3131800" y="71846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5" name="正方形/長方形 404">
          <a:extLst>
            <a:ext uri="{FF2B5EF4-FFF2-40B4-BE49-F238E27FC236}">
              <a16:creationId xmlns:a16="http://schemas.microsoft.com/office/drawing/2014/main" id="{00000000-0008-0000-0300-000095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地方債の現在高の減少に加え、充当可能基金の確保等により将来負担比率は健全な数値となっています。地方債においては、普通交付税の基準財政需要額の算入率の高い起債を借入するように心がけ、また、借入額が償還を上回らないようにし、年々地方債現在高を減少させるようにしています。</a:t>
          </a:r>
        </a:p>
      </xdr:txBody>
    </xdr:sp>
    <xdr:clientData/>
  </xdr:twoCellAnchor>
  <xdr:oneCellAnchor>
    <xdr:from>
      <xdr:col>61</xdr:col>
      <xdr:colOff>6350</xdr:colOff>
      <xdr:row>10</xdr:row>
      <xdr:rowOff>63500</xdr:rowOff>
    </xdr:from>
    <xdr:ext cx="298543" cy="225703"/>
    <xdr:sp macro="" textlink="">
      <xdr:nvSpPr>
        <xdr:cNvPr id="418" name="テキスト ボックス 417">
          <a:extLst>
            <a:ext uri="{FF2B5EF4-FFF2-40B4-BE49-F238E27FC236}">
              <a16:creationId xmlns:a16="http://schemas.microsoft.com/office/drawing/2014/main" id="{00000000-0008-0000-0300-0000A2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9" name="直線コネクタ 418">
          <a:extLst>
            <a:ext uri="{FF2B5EF4-FFF2-40B4-BE49-F238E27FC236}">
              <a16:creationId xmlns:a16="http://schemas.microsoft.com/office/drawing/2014/main" id="{00000000-0008-0000-0300-0000A3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1" name="直線コネクタ 420">
          <a:extLst>
            <a:ext uri="{FF2B5EF4-FFF2-40B4-BE49-F238E27FC236}">
              <a16:creationId xmlns:a16="http://schemas.microsoft.com/office/drawing/2014/main" id="{00000000-0008-0000-0300-0000A5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3" name="直線コネクタ 422">
          <a:extLst>
            <a:ext uri="{FF2B5EF4-FFF2-40B4-BE49-F238E27FC236}">
              <a16:creationId xmlns:a16="http://schemas.microsoft.com/office/drawing/2014/main" id="{00000000-0008-0000-0300-0000A7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4" name="テキスト ボックス 423">
          <a:extLst>
            <a:ext uri="{FF2B5EF4-FFF2-40B4-BE49-F238E27FC236}">
              <a16:creationId xmlns:a16="http://schemas.microsoft.com/office/drawing/2014/main" id="{00000000-0008-0000-0300-0000A8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5" name="直線コネクタ 424">
          <a:extLst>
            <a:ext uri="{FF2B5EF4-FFF2-40B4-BE49-F238E27FC236}">
              <a16:creationId xmlns:a16="http://schemas.microsoft.com/office/drawing/2014/main" id="{00000000-0008-0000-0300-0000A9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27" name="直線コネクタ 426">
          <a:extLst>
            <a:ext uri="{FF2B5EF4-FFF2-40B4-BE49-F238E27FC236}">
              <a16:creationId xmlns:a16="http://schemas.microsoft.com/office/drawing/2014/main" id="{00000000-0008-0000-0300-0000AB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2" name="将来負担の状況グラフ枠">
          <a:extLst>
            <a:ext uri="{FF2B5EF4-FFF2-40B4-BE49-F238E27FC236}">
              <a16:creationId xmlns:a16="http://schemas.microsoft.com/office/drawing/2014/main" id="{00000000-0008-0000-0300-0000B0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125800</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flipV="1">
          <a:off x="17018000" y="2370667"/>
          <a:ext cx="0" cy="169848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97877</xdr:rowOff>
    </xdr:from>
    <xdr:ext cx="762000" cy="259045"/>
    <xdr:sp macro="" textlink="">
      <xdr:nvSpPr>
        <xdr:cNvPr id="434" name="将来負担の状況最小値テキスト">
          <a:extLst>
            <a:ext uri="{FF2B5EF4-FFF2-40B4-BE49-F238E27FC236}">
              <a16:creationId xmlns:a16="http://schemas.microsoft.com/office/drawing/2014/main" id="{00000000-0008-0000-0300-0000B2010000}"/>
            </a:ext>
          </a:extLst>
        </xdr:cNvPr>
        <xdr:cNvSpPr txBox="1"/>
      </xdr:nvSpPr>
      <xdr:spPr>
        <a:xfrm>
          <a:off x="17106900" y="404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125800</xdr:rowOff>
    </xdr:from>
    <xdr:to>
      <xdr:col>81</xdr:col>
      <xdr:colOff>133350</xdr:colOff>
      <xdr:row>23</xdr:row>
      <xdr:rowOff>125800</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a:off x="16929100" y="4069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36" name="将来負担の状況最大値テキスト">
          <a:extLst>
            <a:ext uri="{FF2B5EF4-FFF2-40B4-BE49-F238E27FC236}">
              <a16:creationId xmlns:a16="http://schemas.microsoft.com/office/drawing/2014/main" id="{00000000-0008-0000-0300-0000B4010000}"/>
            </a:ext>
          </a:extLst>
        </xdr:cNvPr>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63094</xdr:rowOff>
    </xdr:from>
    <xdr:ext cx="762000" cy="259045"/>
    <xdr:sp macro="" textlink="">
      <xdr:nvSpPr>
        <xdr:cNvPr id="438" name="将来負担の状況平均値テキスト">
          <a:extLst>
            <a:ext uri="{FF2B5EF4-FFF2-40B4-BE49-F238E27FC236}">
              <a16:creationId xmlns:a16="http://schemas.microsoft.com/office/drawing/2014/main" id="{00000000-0008-0000-0300-0000B6010000}"/>
            </a:ext>
          </a:extLst>
        </xdr:cNvPr>
        <xdr:cNvSpPr txBox="1"/>
      </xdr:nvSpPr>
      <xdr:spPr>
        <a:xfrm>
          <a:off x="17106900" y="22919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39" name="フローチャート: 判断 438">
          <a:extLst>
            <a:ext uri="{FF2B5EF4-FFF2-40B4-BE49-F238E27FC236}">
              <a16:creationId xmlns:a16="http://schemas.microsoft.com/office/drawing/2014/main" id="{00000000-0008-0000-0300-0000B7010000}"/>
            </a:ext>
          </a:extLst>
        </xdr:cNvPr>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91017</xdr:rowOff>
    </xdr:from>
    <xdr:to>
      <xdr:col>77</xdr:col>
      <xdr:colOff>95250</xdr:colOff>
      <xdr:row>14</xdr:row>
      <xdr:rowOff>21167</xdr:rowOff>
    </xdr:to>
    <xdr:sp macro="" textlink="">
      <xdr:nvSpPr>
        <xdr:cNvPr id="440" name="フローチャート: 判断 439">
          <a:extLst>
            <a:ext uri="{FF2B5EF4-FFF2-40B4-BE49-F238E27FC236}">
              <a16:creationId xmlns:a16="http://schemas.microsoft.com/office/drawing/2014/main" id="{00000000-0008-0000-0300-0000B8010000}"/>
            </a:ext>
          </a:extLst>
        </xdr:cNvPr>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91017</xdr:rowOff>
    </xdr:from>
    <xdr:to>
      <xdr:col>73</xdr:col>
      <xdr:colOff>44450</xdr:colOff>
      <xdr:row>14</xdr:row>
      <xdr:rowOff>21167</xdr:rowOff>
    </xdr:to>
    <xdr:sp macro="" textlink="">
      <xdr:nvSpPr>
        <xdr:cNvPr id="442" name="フローチャート: 判断 441">
          <a:extLst>
            <a:ext uri="{FF2B5EF4-FFF2-40B4-BE49-F238E27FC236}">
              <a16:creationId xmlns:a16="http://schemas.microsoft.com/office/drawing/2014/main" id="{00000000-0008-0000-0300-0000BA010000}"/>
            </a:ext>
          </a:extLst>
        </xdr:cNvPr>
        <xdr:cNvSpPr/>
      </xdr:nvSpPr>
      <xdr:spPr>
        <a:xfrm>
          <a:off x="15240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31344</xdr:rowOff>
    </xdr:from>
    <xdr:ext cx="762000" cy="259045"/>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4909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91017</xdr:rowOff>
    </xdr:from>
    <xdr:to>
      <xdr:col>68</xdr:col>
      <xdr:colOff>203200</xdr:colOff>
      <xdr:row>14</xdr:row>
      <xdr:rowOff>21167</xdr:rowOff>
    </xdr:to>
    <xdr:sp macro="" textlink="">
      <xdr:nvSpPr>
        <xdr:cNvPr id="444" name="フローチャート: 判断 443">
          <a:extLst>
            <a:ext uri="{FF2B5EF4-FFF2-40B4-BE49-F238E27FC236}">
              <a16:creationId xmlns:a16="http://schemas.microsoft.com/office/drawing/2014/main" id="{00000000-0008-0000-0300-0000BC010000}"/>
            </a:ext>
          </a:extLst>
        </xdr:cNvPr>
        <xdr:cNvSpPr/>
      </xdr:nvSpPr>
      <xdr:spPr>
        <a:xfrm>
          <a:off x="14351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31344</xdr:rowOff>
    </xdr:from>
    <xdr:ext cx="762000" cy="259045"/>
    <xdr:sp macro="" textlink="">
      <xdr:nvSpPr>
        <xdr:cNvPr id="445" name="テキスト ボックス 444">
          <a:extLst>
            <a:ext uri="{FF2B5EF4-FFF2-40B4-BE49-F238E27FC236}">
              <a16:creationId xmlns:a16="http://schemas.microsoft.com/office/drawing/2014/main" id="{00000000-0008-0000-0300-0000BD010000}"/>
            </a:ext>
          </a:extLst>
        </xdr:cNvPr>
        <xdr:cNvSpPr txBox="1"/>
      </xdr:nvSpPr>
      <xdr:spPr>
        <a:xfrm>
          <a:off x="14020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91017</xdr:rowOff>
    </xdr:from>
    <xdr:to>
      <xdr:col>64</xdr:col>
      <xdr:colOff>152400</xdr:colOff>
      <xdr:row>14</xdr:row>
      <xdr:rowOff>21167</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3462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31344</xdr:rowOff>
    </xdr:from>
    <xdr:ext cx="762000" cy="259045"/>
    <xdr:sp macro="" textlink="">
      <xdr:nvSpPr>
        <xdr:cNvPr id="447" name="テキスト ボックス 446">
          <a:extLst>
            <a:ext uri="{FF2B5EF4-FFF2-40B4-BE49-F238E27FC236}">
              <a16:creationId xmlns:a16="http://schemas.microsoft.com/office/drawing/2014/main" id="{00000000-0008-0000-0300-0000BF010000}"/>
            </a:ext>
          </a:extLst>
        </xdr:cNvPr>
        <xdr:cNvSpPr txBox="1"/>
      </xdr:nvSpPr>
      <xdr:spPr>
        <a:xfrm>
          <a:off x="13131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福島県川内村</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2,233
2,202
197.35
4,983,431
4,719,841
229,246
2,137,301
2,150,871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前年度比で</a:t>
          </a:r>
          <a:r>
            <a:rPr kumimoji="1" lang="en-US" altLang="ja-JP" sz="1300">
              <a:latin typeface="ＭＳ Ｐゴシック" panose="020B0600070205080204" pitchFamily="50" charset="-128"/>
              <a:ea typeface="ＭＳ Ｐゴシック" panose="020B0600070205080204" pitchFamily="50" charset="-128"/>
            </a:rPr>
            <a:t>1.4%</a:t>
          </a:r>
          <a:r>
            <a:rPr kumimoji="1" lang="ja-JP" altLang="en-US" sz="1300">
              <a:latin typeface="ＭＳ Ｐゴシック" panose="020B0600070205080204" pitchFamily="50" charset="-128"/>
              <a:ea typeface="ＭＳ Ｐゴシック" panose="020B0600070205080204" pitchFamily="50" charset="-128"/>
            </a:rPr>
            <a:t>増となりました。主な要因は、職員採用と退職等が原因と考えられますが、県平均や類似団体と同程度となっております。引き続き、人件費の抑制に努めます。</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157480</xdr:rowOff>
    </xdr:from>
    <xdr:to>
      <xdr:col>24</xdr:col>
      <xdr:colOff>25400</xdr:colOff>
      <xdr:row>40</xdr:row>
      <xdr:rowOff>39370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643880"/>
          <a:ext cx="0" cy="12534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11447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6869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39370</xdr:rowOff>
    </xdr:from>
    <xdr:to>
      <xdr:col>24</xdr:col>
      <xdr:colOff>114300</xdr:colOff>
      <xdr:row>40</xdr:row>
      <xdr:rowOff>39370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8973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72407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387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157480</xdr:rowOff>
    </xdr:from>
    <xdr:to>
      <xdr:col>24</xdr:col>
      <xdr:colOff>114300</xdr:colOff>
      <xdr:row>32</xdr:row>
      <xdr:rowOff>157480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643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1270</xdr:rowOff>
    </xdr:from>
    <xdr:to>
      <xdr:col>24</xdr:col>
      <xdr:colOff>25400</xdr:colOff>
      <xdr:row>36</xdr:row>
      <xdr:rowOff>54610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173470"/>
          <a:ext cx="8382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5097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00584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160020</xdr:rowOff>
    </xdr:from>
    <xdr:to>
      <xdr:col>24</xdr:col>
      <xdr:colOff>76200</xdr:colOff>
      <xdr:row>36</xdr:row>
      <xdr:rowOff>90170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160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1270</xdr:rowOff>
    </xdr:from>
    <xdr:to>
      <xdr:col>19</xdr:col>
      <xdr:colOff>187325</xdr:colOff>
      <xdr:row>36</xdr:row>
      <xdr:rowOff>50800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flipV="1">
          <a:off x="3098800" y="6173470"/>
          <a:ext cx="8890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35</xdr:row>
      <xdr:rowOff>129540</xdr:rowOff>
    </xdr:from>
    <xdr:to>
      <xdr:col>20</xdr:col>
      <xdr:colOff>38100</xdr:colOff>
      <xdr:row>36</xdr:row>
      <xdr:rowOff>59690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130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44467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2166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43180</xdr:rowOff>
    </xdr:from>
    <xdr:to>
      <xdr:col>15</xdr:col>
      <xdr:colOff>98425</xdr:colOff>
      <xdr:row>36</xdr:row>
      <xdr:rowOff>50800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621538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35</xdr:row>
      <xdr:rowOff>129540</xdr:rowOff>
    </xdr:from>
    <xdr:to>
      <xdr:col>15</xdr:col>
      <xdr:colOff>149225</xdr:colOff>
      <xdr:row>36</xdr:row>
      <xdr:rowOff>59690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130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69867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58991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43180</xdr:rowOff>
    </xdr:from>
    <xdr:to>
      <xdr:col>11</xdr:col>
      <xdr:colOff>9525</xdr:colOff>
      <xdr:row>36</xdr:row>
      <xdr:rowOff>43180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a:off x="1320800" y="62153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106680</xdr:rowOff>
    </xdr:from>
    <xdr:to>
      <xdr:col>11</xdr:col>
      <xdr:colOff>60325</xdr:colOff>
      <xdr:row>36</xdr:row>
      <xdr:rowOff>36830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107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47007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58763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91440</xdr:rowOff>
    </xdr:from>
    <xdr:to>
      <xdr:col>6</xdr:col>
      <xdr:colOff>171450</xdr:colOff>
      <xdr:row>37</xdr:row>
      <xdr:rowOff>21590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263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6367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350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3810</xdr:rowOff>
    </xdr:from>
    <xdr:to>
      <xdr:col>24</xdr:col>
      <xdr:colOff>76200</xdr:colOff>
      <xdr:row>36</xdr:row>
      <xdr:rowOff>105410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176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147337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148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35</xdr:row>
      <xdr:rowOff>121920</xdr:rowOff>
    </xdr:from>
    <xdr:to>
      <xdr:col>20</xdr:col>
      <xdr:colOff>38100</xdr:colOff>
      <xdr:row>36</xdr:row>
      <xdr:rowOff>52070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122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62247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58915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0</xdr:rowOff>
    </xdr:from>
    <xdr:to>
      <xdr:col>15</xdr:col>
      <xdr:colOff>149225</xdr:colOff>
      <xdr:row>36</xdr:row>
      <xdr:rowOff>101600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172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86377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625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163830</xdr:rowOff>
    </xdr:from>
    <xdr:to>
      <xdr:col>11</xdr:col>
      <xdr:colOff>60325</xdr:colOff>
      <xdr:row>36</xdr:row>
      <xdr:rowOff>93980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164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78757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6250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163830</xdr:rowOff>
    </xdr:from>
    <xdr:to>
      <xdr:col>6</xdr:col>
      <xdr:colOff>171450</xdr:colOff>
      <xdr:row>36</xdr:row>
      <xdr:rowOff>93980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164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104157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5933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物件費については、復興関連事業は減少しているが、震災後建設された施設の維持管理を含めた物件費は高止まりしている。復興関連事業が終了しても、物件費は高い水準を維持すると見込まれます。</a:t>
          </a: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10</xdr:row>
      <xdr:rowOff>127000</xdr:rowOff>
    </xdr:from>
    <xdr:to>
      <xdr:col>85</xdr:col>
      <xdr:colOff>66675</xdr:colOff>
      <xdr:row>24</xdr:row>
      <xdr:rowOff>12700</xdr:rowOff>
    </xdr:to>
    <xdr:sp macro="" textlink="">
      <xdr:nvSpPr>
        <xdr:cNvPr id="118" name="物件費グラフ枠">
          <a:extLst>
            <a:ext uri="{FF2B5EF4-FFF2-40B4-BE49-F238E27FC236}">
              <a16:creationId xmlns:a16="http://schemas.microsoft.com/office/drawing/2014/main" id="{00000000-0008-0000-0400-000076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159004</xdr:rowOff>
    </xdr:from>
    <xdr:to>
      <xdr:col>82</xdr:col>
      <xdr:colOff>107950</xdr:colOff>
      <xdr:row>20</xdr:row>
      <xdr:rowOff>113284</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flipV="1">
          <a:off x="16510000" y="2559304"/>
          <a:ext cx="0" cy="9829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85361</xdr:rowOff>
    </xdr:from>
    <xdr:ext cx="762000" cy="259045"/>
    <xdr:sp macro="" textlink="">
      <xdr:nvSpPr>
        <xdr:cNvPr id="120" name="物件費最小値テキスト">
          <a:extLst>
            <a:ext uri="{FF2B5EF4-FFF2-40B4-BE49-F238E27FC236}">
              <a16:creationId xmlns:a16="http://schemas.microsoft.com/office/drawing/2014/main" id="{00000000-0008-0000-0400-000078000000}"/>
            </a:ext>
          </a:extLst>
        </xdr:cNvPr>
        <xdr:cNvSpPr txBox="1"/>
      </xdr:nvSpPr>
      <xdr:spPr>
        <a:xfrm>
          <a:off x="16598900" y="35143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113284</xdr:rowOff>
    </xdr:from>
    <xdr:to>
      <xdr:col>82</xdr:col>
      <xdr:colOff>196850</xdr:colOff>
      <xdr:row>20</xdr:row>
      <xdr:rowOff>113284</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6421100" y="35422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13</xdr:row>
      <xdr:rowOff>73931</xdr:rowOff>
    </xdr:from>
    <xdr:ext cx="762000" cy="259045"/>
    <xdr:sp macro="" textlink="">
      <xdr:nvSpPr>
        <xdr:cNvPr id="122" name="物件費最大値テキスト">
          <a:extLst>
            <a:ext uri="{FF2B5EF4-FFF2-40B4-BE49-F238E27FC236}">
              <a16:creationId xmlns:a16="http://schemas.microsoft.com/office/drawing/2014/main" id="{00000000-0008-0000-0400-00007A000000}"/>
            </a:ext>
          </a:extLst>
        </xdr:cNvPr>
        <xdr:cNvSpPr txBox="1"/>
      </xdr:nvSpPr>
      <xdr:spPr>
        <a:xfrm>
          <a:off x="16598900" y="2302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159004</xdr:rowOff>
    </xdr:from>
    <xdr:to>
      <xdr:col>82</xdr:col>
      <xdr:colOff>196850</xdr:colOff>
      <xdr:row>14</xdr:row>
      <xdr:rowOff>159004</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6421100" y="25593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19</xdr:row>
      <xdr:rowOff>19558</xdr:rowOff>
    </xdr:from>
    <xdr:to>
      <xdr:col>82</xdr:col>
      <xdr:colOff>107950</xdr:colOff>
      <xdr:row>19</xdr:row>
      <xdr:rowOff>60706</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5671800" y="3277108"/>
          <a:ext cx="8382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67581</xdr:rowOff>
    </xdr:from>
    <xdr:ext cx="762000" cy="259045"/>
    <xdr:sp macro="" textlink="">
      <xdr:nvSpPr>
        <xdr:cNvPr id="125" name="物件費平均値テキスト">
          <a:extLst>
            <a:ext uri="{FF2B5EF4-FFF2-40B4-BE49-F238E27FC236}">
              <a16:creationId xmlns:a16="http://schemas.microsoft.com/office/drawing/2014/main" id="{00000000-0008-0000-0400-00007D000000}"/>
            </a:ext>
          </a:extLst>
        </xdr:cNvPr>
        <xdr:cNvSpPr txBox="1"/>
      </xdr:nvSpPr>
      <xdr:spPr>
        <a:xfrm>
          <a:off x="16598900" y="28107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51054</xdr:rowOff>
    </xdr:from>
    <xdr:to>
      <xdr:col>82</xdr:col>
      <xdr:colOff>158750</xdr:colOff>
      <xdr:row>17</xdr:row>
      <xdr:rowOff>152654</xdr:rowOff>
    </xdr:to>
    <xdr:sp macro="" textlink="">
      <xdr:nvSpPr>
        <xdr:cNvPr id="126" name="フローチャート: 判断 125">
          <a:extLst>
            <a:ext uri="{FF2B5EF4-FFF2-40B4-BE49-F238E27FC236}">
              <a16:creationId xmlns:a16="http://schemas.microsoft.com/office/drawing/2014/main" id="{00000000-0008-0000-0400-00007E000000}"/>
            </a:ext>
          </a:extLst>
        </xdr:cNvPr>
        <xdr:cNvSpPr/>
      </xdr:nvSpPr>
      <xdr:spPr>
        <a:xfrm>
          <a:off x="16459200" y="2965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19</xdr:row>
      <xdr:rowOff>19558</xdr:rowOff>
    </xdr:from>
    <xdr:to>
      <xdr:col>78</xdr:col>
      <xdr:colOff>69850</xdr:colOff>
      <xdr:row>19</xdr:row>
      <xdr:rowOff>42418</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flipV="1">
          <a:off x="14782800" y="3277108"/>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37338</xdr:rowOff>
    </xdr:from>
    <xdr:to>
      <xdr:col>78</xdr:col>
      <xdr:colOff>120650</xdr:colOff>
      <xdr:row>17</xdr:row>
      <xdr:rowOff>138938</xdr:rowOff>
    </xdr:to>
    <xdr:sp macro="" textlink="">
      <xdr:nvSpPr>
        <xdr:cNvPr id="128" name="フローチャート: 判断 127">
          <a:extLst>
            <a:ext uri="{FF2B5EF4-FFF2-40B4-BE49-F238E27FC236}">
              <a16:creationId xmlns:a16="http://schemas.microsoft.com/office/drawing/2014/main" id="{00000000-0008-0000-0400-000080000000}"/>
            </a:ext>
          </a:extLst>
        </xdr:cNvPr>
        <xdr:cNvSpPr/>
      </xdr:nvSpPr>
      <xdr:spPr>
        <a:xfrm>
          <a:off x="15621000" y="2951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149115</xdr:rowOff>
    </xdr:from>
    <xdr:ext cx="736600" cy="259045"/>
    <xdr:sp macro="" textlink="">
      <xdr:nvSpPr>
        <xdr:cNvPr id="129" name="テキスト ボックス 128">
          <a:extLst>
            <a:ext uri="{FF2B5EF4-FFF2-40B4-BE49-F238E27FC236}">
              <a16:creationId xmlns:a16="http://schemas.microsoft.com/office/drawing/2014/main" id="{00000000-0008-0000-0400-000081000000}"/>
            </a:ext>
          </a:extLst>
        </xdr:cNvPr>
        <xdr:cNvSpPr txBox="1"/>
      </xdr:nvSpPr>
      <xdr:spPr>
        <a:xfrm>
          <a:off x="15290800" y="27208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19</xdr:row>
      <xdr:rowOff>28702</xdr:rowOff>
    </xdr:from>
    <xdr:to>
      <xdr:col>73</xdr:col>
      <xdr:colOff>180975</xdr:colOff>
      <xdr:row>19</xdr:row>
      <xdr:rowOff>42418</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3893800" y="3286252"/>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17</xdr:row>
      <xdr:rowOff>23622</xdr:rowOff>
    </xdr:from>
    <xdr:to>
      <xdr:col>74</xdr:col>
      <xdr:colOff>31750</xdr:colOff>
      <xdr:row>17</xdr:row>
      <xdr:rowOff>125222</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4732000" y="2938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135399</xdr:rowOff>
    </xdr:from>
    <xdr:ext cx="7620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4401800" y="2707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18</xdr:row>
      <xdr:rowOff>113284</xdr:rowOff>
    </xdr:from>
    <xdr:to>
      <xdr:col>69</xdr:col>
      <xdr:colOff>92075</xdr:colOff>
      <xdr:row>19</xdr:row>
      <xdr:rowOff>28702</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004800" y="3199384"/>
          <a:ext cx="88900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140208</xdr:rowOff>
    </xdr:from>
    <xdr:to>
      <xdr:col>69</xdr:col>
      <xdr:colOff>142875</xdr:colOff>
      <xdr:row>17</xdr:row>
      <xdr:rowOff>70358</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3843000" y="2883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80535</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3512800" y="26522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131064</xdr:rowOff>
    </xdr:from>
    <xdr:to>
      <xdr:col>65</xdr:col>
      <xdr:colOff>53975</xdr:colOff>
      <xdr:row>17</xdr:row>
      <xdr:rowOff>61214</xdr:rowOff>
    </xdr:to>
    <xdr:sp macro="" textlink="">
      <xdr:nvSpPr>
        <xdr:cNvPr id="136" name="フローチャート: 判断 135">
          <a:extLst>
            <a:ext uri="{FF2B5EF4-FFF2-40B4-BE49-F238E27FC236}">
              <a16:creationId xmlns:a16="http://schemas.microsoft.com/office/drawing/2014/main" id="{00000000-0008-0000-0400-000088000000}"/>
            </a:ext>
          </a:extLst>
        </xdr:cNvPr>
        <xdr:cNvSpPr/>
      </xdr:nvSpPr>
      <xdr:spPr>
        <a:xfrm>
          <a:off x="12954000" y="2874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71391</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2623800" y="26431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19</xdr:row>
      <xdr:rowOff>9906</xdr:rowOff>
    </xdr:from>
    <xdr:to>
      <xdr:col>82</xdr:col>
      <xdr:colOff>158750</xdr:colOff>
      <xdr:row>19</xdr:row>
      <xdr:rowOff>111506</xdr:rowOff>
    </xdr:to>
    <xdr:sp macro="" textlink="">
      <xdr:nvSpPr>
        <xdr:cNvPr id="143" name="楕円 142">
          <a:extLst>
            <a:ext uri="{FF2B5EF4-FFF2-40B4-BE49-F238E27FC236}">
              <a16:creationId xmlns:a16="http://schemas.microsoft.com/office/drawing/2014/main" id="{00000000-0008-0000-0400-00008F000000}"/>
            </a:ext>
          </a:extLst>
        </xdr:cNvPr>
        <xdr:cNvSpPr/>
      </xdr:nvSpPr>
      <xdr:spPr>
        <a:xfrm>
          <a:off x="16459200" y="3267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18</xdr:row>
      <xdr:rowOff>153433</xdr:rowOff>
    </xdr:from>
    <xdr:ext cx="762000" cy="259045"/>
    <xdr:sp macro="" textlink="">
      <xdr:nvSpPr>
        <xdr:cNvPr id="144" name="物件費該当値テキスト">
          <a:extLst>
            <a:ext uri="{FF2B5EF4-FFF2-40B4-BE49-F238E27FC236}">
              <a16:creationId xmlns:a16="http://schemas.microsoft.com/office/drawing/2014/main" id="{00000000-0008-0000-0400-000090000000}"/>
            </a:ext>
          </a:extLst>
        </xdr:cNvPr>
        <xdr:cNvSpPr txBox="1"/>
      </xdr:nvSpPr>
      <xdr:spPr>
        <a:xfrm>
          <a:off x="16598900" y="32395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18</xdr:row>
      <xdr:rowOff>140208</xdr:rowOff>
    </xdr:from>
    <xdr:to>
      <xdr:col>78</xdr:col>
      <xdr:colOff>120650</xdr:colOff>
      <xdr:row>19</xdr:row>
      <xdr:rowOff>70358</xdr:rowOff>
    </xdr:to>
    <xdr:sp macro="" textlink="">
      <xdr:nvSpPr>
        <xdr:cNvPr id="145" name="楕円 144">
          <a:extLst>
            <a:ext uri="{FF2B5EF4-FFF2-40B4-BE49-F238E27FC236}">
              <a16:creationId xmlns:a16="http://schemas.microsoft.com/office/drawing/2014/main" id="{00000000-0008-0000-0400-000091000000}"/>
            </a:ext>
          </a:extLst>
        </xdr:cNvPr>
        <xdr:cNvSpPr/>
      </xdr:nvSpPr>
      <xdr:spPr>
        <a:xfrm>
          <a:off x="15621000" y="3226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19</xdr:row>
      <xdr:rowOff>55135</xdr:rowOff>
    </xdr:from>
    <xdr:ext cx="7366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5290800" y="33126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18</xdr:row>
      <xdr:rowOff>163068</xdr:rowOff>
    </xdr:from>
    <xdr:to>
      <xdr:col>74</xdr:col>
      <xdr:colOff>31750</xdr:colOff>
      <xdr:row>19</xdr:row>
      <xdr:rowOff>93218</xdr:rowOff>
    </xdr:to>
    <xdr:sp macro="" textlink="">
      <xdr:nvSpPr>
        <xdr:cNvPr id="147" name="楕円 146">
          <a:extLst>
            <a:ext uri="{FF2B5EF4-FFF2-40B4-BE49-F238E27FC236}">
              <a16:creationId xmlns:a16="http://schemas.microsoft.com/office/drawing/2014/main" id="{00000000-0008-0000-0400-000093000000}"/>
            </a:ext>
          </a:extLst>
        </xdr:cNvPr>
        <xdr:cNvSpPr/>
      </xdr:nvSpPr>
      <xdr:spPr>
        <a:xfrm>
          <a:off x="14732000" y="32491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19</xdr:row>
      <xdr:rowOff>77995</xdr:rowOff>
    </xdr:from>
    <xdr:ext cx="762000" cy="259045"/>
    <xdr:sp macro="" textlink="">
      <xdr:nvSpPr>
        <xdr:cNvPr id="148" name="テキスト ボックス 147">
          <a:extLst>
            <a:ext uri="{FF2B5EF4-FFF2-40B4-BE49-F238E27FC236}">
              <a16:creationId xmlns:a16="http://schemas.microsoft.com/office/drawing/2014/main" id="{00000000-0008-0000-0400-000094000000}"/>
            </a:ext>
          </a:extLst>
        </xdr:cNvPr>
        <xdr:cNvSpPr txBox="1"/>
      </xdr:nvSpPr>
      <xdr:spPr>
        <a:xfrm>
          <a:off x="14401800" y="33355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18</xdr:row>
      <xdr:rowOff>149352</xdr:rowOff>
    </xdr:from>
    <xdr:to>
      <xdr:col>69</xdr:col>
      <xdr:colOff>142875</xdr:colOff>
      <xdr:row>19</xdr:row>
      <xdr:rowOff>79502</xdr:rowOff>
    </xdr:to>
    <xdr:sp macro="" textlink="">
      <xdr:nvSpPr>
        <xdr:cNvPr id="149" name="楕円 148">
          <a:extLst>
            <a:ext uri="{FF2B5EF4-FFF2-40B4-BE49-F238E27FC236}">
              <a16:creationId xmlns:a16="http://schemas.microsoft.com/office/drawing/2014/main" id="{00000000-0008-0000-0400-000095000000}"/>
            </a:ext>
          </a:extLst>
        </xdr:cNvPr>
        <xdr:cNvSpPr/>
      </xdr:nvSpPr>
      <xdr:spPr>
        <a:xfrm>
          <a:off x="13843000" y="32354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19</xdr:row>
      <xdr:rowOff>64279</xdr:rowOff>
    </xdr:from>
    <xdr:ext cx="762000" cy="259045"/>
    <xdr:sp macro="" textlink="">
      <xdr:nvSpPr>
        <xdr:cNvPr id="150" name="テキスト ボックス 149">
          <a:extLst>
            <a:ext uri="{FF2B5EF4-FFF2-40B4-BE49-F238E27FC236}">
              <a16:creationId xmlns:a16="http://schemas.microsoft.com/office/drawing/2014/main" id="{00000000-0008-0000-0400-000096000000}"/>
            </a:ext>
          </a:extLst>
        </xdr:cNvPr>
        <xdr:cNvSpPr txBox="1"/>
      </xdr:nvSpPr>
      <xdr:spPr>
        <a:xfrm>
          <a:off x="13512800" y="33218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18</xdr:row>
      <xdr:rowOff>62484</xdr:rowOff>
    </xdr:from>
    <xdr:to>
      <xdr:col>65</xdr:col>
      <xdr:colOff>53975</xdr:colOff>
      <xdr:row>18</xdr:row>
      <xdr:rowOff>164084</xdr:rowOff>
    </xdr:to>
    <xdr:sp macro="" textlink="">
      <xdr:nvSpPr>
        <xdr:cNvPr id="151" name="楕円 150">
          <a:extLst>
            <a:ext uri="{FF2B5EF4-FFF2-40B4-BE49-F238E27FC236}">
              <a16:creationId xmlns:a16="http://schemas.microsoft.com/office/drawing/2014/main" id="{00000000-0008-0000-0400-000097000000}"/>
            </a:ext>
          </a:extLst>
        </xdr:cNvPr>
        <xdr:cNvSpPr/>
      </xdr:nvSpPr>
      <xdr:spPr>
        <a:xfrm>
          <a:off x="12954000" y="3148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18</xdr:row>
      <xdr:rowOff>148861</xdr:rowOff>
    </xdr:from>
    <xdr:ext cx="762000" cy="259045"/>
    <xdr:sp macro="" textlink="">
      <xdr:nvSpPr>
        <xdr:cNvPr id="152" name="テキスト ボックス 151">
          <a:extLst>
            <a:ext uri="{FF2B5EF4-FFF2-40B4-BE49-F238E27FC236}">
              <a16:creationId xmlns:a16="http://schemas.microsoft.com/office/drawing/2014/main" id="{00000000-0008-0000-0400-000098000000}"/>
            </a:ext>
          </a:extLst>
        </xdr:cNvPr>
        <xdr:cNvSpPr txBox="1"/>
      </xdr:nvSpPr>
      <xdr:spPr>
        <a:xfrm>
          <a:off x="12623800" y="32349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前年度と同数となりました。今後増えている高齢化率に比例し、扶助費についても増加してゆくことが推測されるので、全庁的に協力し、抑制する諸施策等実施してゆきたい。</a:t>
          </a:r>
        </a:p>
      </xdr:txBody>
    </xdr:sp>
    <xdr:clientData/>
  </xdr:twoCellAnchor>
  <xdr:oneCellAnchor>
    <xdr:from>
      <xdr:col>3</xdr:col>
      <xdr:colOff>123825</xdr:colOff>
      <xdr:row>49</xdr:row>
      <xdr:rowOff>107950</xdr:rowOff>
    </xdr:from>
    <xdr:ext cx="298543" cy="225703"/>
    <xdr:sp macro="" textlink="">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5" name="直線コネクタ 164">
          <a:extLst>
            <a:ext uri="{FF2B5EF4-FFF2-40B4-BE49-F238E27FC236}">
              <a16:creationId xmlns:a16="http://schemas.microsoft.com/office/drawing/2014/main" id="{00000000-0008-0000-0400-0000A5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7" name="直線コネクタ 166">
          <a:extLst>
            <a:ext uri="{FF2B5EF4-FFF2-40B4-BE49-F238E27FC236}">
              <a16:creationId xmlns:a16="http://schemas.microsoft.com/office/drawing/2014/main" id="{00000000-0008-0000-0400-0000A7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8" name="テキスト ボックス 167">
          <a:extLst>
            <a:ext uri="{FF2B5EF4-FFF2-40B4-BE49-F238E27FC236}">
              <a16:creationId xmlns:a16="http://schemas.microsoft.com/office/drawing/2014/main" id="{00000000-0008-0000-0400-0000A8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69" name="直線コネクタ 168">
          <a:extLst>
            <a:ext uri="{FF2B5EF4-FFF2-40B4-BE49-F238E27FC236}">
              <a16:creationId xmlns:a16="http://schemas.microsoft.com/office/drawing/2014/main" id="{00000000-0008-0000-0400-0000A9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0" name="テキスト ボックス 169">
          <a:extLst>
            <a:ext uri="{FF2B5EF4-FFF2-40B4-BE49-F238E27FC236}">
              <a16:creationId xmlns:a16="http://schemas.microsoft.com/office/drawing/2014/main" id="{00000000-0008-0000-0400-0000AA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1" name="直線コネクタ 170">
          <a:extLst>
            <a:ext uri="{FF2B5EF4-FFF2-40B4-BE49-F238E27FC236}">
              <a16:creationId xmlns:a16="http://schemas.microsoft.com/office/drawing/2014/main" id="{00000000-0008-0000-0400-0000AB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2" name="テキスト ボックス 171">
          <a:extLst>
            <a:ext uri="{FF2B5EF4-FFF2-40B4-BE49-F238E27FC236}">
              <a16:creationId xmlns:a16="http://schemas.microsoft.com/office/drawing/2014/main" id="{00000000-0008-0000-0400-0000AC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3" name="直線コネクタ 172">
          <a:extLst>
            <a:ext uri="{FF2B5EF4-FFF2-40B4-BE49-F238E27FC236}">
              <a16:creationId xmlns:a16="http://schemas.microsoft.com/office/drawing/2014/main" id="{00000000-0008-0000-0400-0000AD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4" name="テキスト ボックス 173">
          <a:extLst>
            <a:ext uri="{FF2B5EF4-FFF2-40B4-BE49-F238E27FC236}">
              <a16:creationId xmlns:a16="http://schemas.microsoft.com/office/drawing/2014/main" id="{00000000-0008-0000-0400-0000AE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5" name="直線コネクタ 174">
          <a:extLst>
            <a:ext uri="{FF2B5EF4-FFF2-40B4-BE49-F238E27FC236}">
              <a16:creationId xmlns:a16="http://schemas.microsoft.com/office/drawing/2014/main" id="{00000000-0008-0000-0400-0000AF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6" name="テキスト ボックス 175">
          <a:extLst>
            <a:ext uri="{FF2B5EF4-FFF2-40B4-BE49-F238E27FC236}">
              <a16:creationId xmlns:a16="http://schemas.microsoft.com/office/drawing/2014/main" id="{00000000-0008-0000-0400-0000B0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7" name="直線コネクタ 176">
          <a:extLst>
            <a:ext uri="{FF2B5EF4-FFF2-40B4-BE49-F238E27FC236}">
              <a16:creationId xmlns:a16="http://schemas.microsoft.com/office/drawing/2014/main" id="{00000000-0008-0000-0400-0000B1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8" name="テキスト ボックス 177">
          <a:extLst>
            <a:ext uri="{FF2B5EF4-FFF2-40B4-BE49-F238E27FC236}">
              <a16:creationId xmlns:a16="http://schemas.microsoft.com/office/drawing/2014/main" id="{00000000-0008-0000-0400-0000B2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9" name="直線コネクタ 178">
          <a:extLst>
            <a:ext uri="{FF2B5EF4-FFF2-40B4-BE49-F238E27FC236}">
              <a16:creationId xmlns:a16="http://schemas.microsoft.com/office/drawing/2014/main" id="{00000000-0008-0000-0400-0000B3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80" name="扶助費グラフ枠">
          <a:extLst>
            <a:ext uri="{FF2B5EF4-FFF2-40B4-BE49-F238E27FC236}">
              <a16:creationId xmlns:a16="http://schemas.microsoft.com/office/drawing/2014/main" id="{00000000-0008-0000-0400-0000B4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4535</xdr:rowOff>
    </xdr:from>
    <xdr:to>
      <xdr:col>24</xdr:col>
      <xdr:colOff>25400</xdr:colOff>
      <xdr:row>60</xdr:row>
      <xdr:rowOff>143328</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flipV="1">
          <a:off x="4826000" y="9091385"/>
          <a:ext cx="0" cy="13389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115405</xdr:rowOff>
    </xdr:from>
    <xdr:ext cx="762000" cy="259045"/>
    <xdr:sp macro="" textlink="">
      <xdr:nvSpPr>
        <xdr:cNvPr id="182" name="扶助費最小値テキスト">
          <a:extLst>
            <a:ext uri="{FF2B5EF4-FFF2-40B4-BE49-F238E27FC236}">
              <a16:creationId xmlns:a16="http://schemas.microsoft.com/office/drawing/2014/main" id="{00000000-0008-0000-0400-0000B6000000}"/>
            </a:ext>
          </a:extLst>
        </xdr:cNvPr>
        <xdr:cNvSpPr txBox="1"/>
      </xdr:nvSpPr>
      <xdr:spPr>
        <a:xfrm>
          <a:off x="4914900" y="10402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143328</xdr:rowOff>
    </xdr:from>
    <xdr:to>
      <xdr:col>24</xdr:col>
      <xdr:colOff>114300</xdr:colOff>
      <xdr:row>60</xdr:row>
      <xdr:rowOff>143328</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4737100" y="10430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90912</xdr:rowOff>
    </xdr:from>
    <xdr:ext cx="762000" cy="259045"/>
    <xdr:sp macro="" textlink="">
      <xdr:nvSpPr>
        <xdr:cNvPr id="184" name="扶助費最大値テキスト">
          <a:extLst>
            <a:ext uri="{FF2B5EF4-FFF2-40B4-BE49-F238E27FC236}">
              <a16:creationId xmlns:a16="http://schemas.microsoft.com/office/drawing/2014/main" id="{00000000-0008-0000-0400-0000B8000000}"/>
            </a:ext>
          </a:extLst>
        </xdr:cNvPr>
        <xdr:cNvSpPr txBox="1"/>
      </xdr:nvSpPr>
      <xdr:spPr>
        <a:xfrm>
          <a:off x="4914900" y="8834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4535</xdr:rowOff>
    </xdr:from>
    <xdr:to>
      <xdr:col>24</xdr:col>
      <xdr:colOff>114300</xdr:colOff>
      <xdr:row>53</xdr:row>
      <xdr:rowOff>4535</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9091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53</xdr:row>
      <xdr:rowOff>167822</xdr:rowOff>
    </xdr:from>
    <xdr:to>
      <xdr:col>24</xdr:col>
      <xdr:colOff>25400</xdr:colOff>
      <xdr:row>53</xdr:row>
      <xdr:rowOff>167822</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3987800" y="9254672"/>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146249</xdr:rowOff>
    </xdr:from>
    <xdr:ext cx="762000" cy="259045"/>
    <xdr:sp macro="" textlink="">
      <xdr:nvSpPr>
        <xdr:cNvPr id="187" name="扶助費平均値テキスト">
          <a:extLst>
            <a:ext uri="{FF2B5EF4-FFF2-40B4-BE49-F238E27FC236}">
              <a16:creationId xmlns:a16="http://schemas.microsoft.com/office/drawing/2014/main" id="{00000000-0008-0000-0400-0000BB000000}"/>
            </a:ext>
          </a:extLst>
        </xdr:cNvPr>
        <xdr:cNvSpPr txBox="1"/>
      </xdr:nvSpPr>
      <xdr:spPr>
        <a:xfrm>
          <a:off x="4914900" y="94045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2722</xdr:rowOff>
    </xdr:from>
    <xdr:to>
      <xdr:col>24</xdr:col>
      <xdr:colOff>76200</xdr:colOff>
      <xdr:row>55</xdr:row>
      <xdr:rowOff>104322</xdr:rowOff>
    </xdr:to>
    <xdr:sp macro="" textlink="">
      <xdr:nvSpPr>
        <xdr:cNvPr id="188" name="フローチャート: 判断 187">
          <a:extLst>
            <a:ext uri="{FF2B5EF4-FFF2-40B4-BE49-F238E27FC236}">
              <a16:creationId xmlns:a16="http://schemas.microsoft.com/office/drawing/2014/main" id="{00000000-0008-0000-0400-0000BC000000}"/>
            </a:ext>
          </a:extLst>
        </xdr:cNvPr>
        <xdr:cNvSpPr/>
      </xdr:nvSpPr>
      <xdr:spPr>
        <a:xfrm>
          <a:off x="4775200" y="9432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53</xdr:row>
      <xdr:rowOff>167822</xdr:rowOff>
    </xdr:from>
    <xdr:to>
      <xdr:col>19</xdr:col>
      <xdr:colOff>187325</xdr:colOff>
      <xdr:row>54</xdr:row>
      <xdr:rowOff>29028</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flipV="1">
          <a:off x="3098800" y="9254672"/>
          <a:ext cx="889000" cy="32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54</xdr:row>
      <xdr:rowOff>157843</xdr:rowOff>
    </xdr:from>
    <xdr:to>
      <xdr:col>20</xdr:col>
      <xdr:colOff>38100</xdr:colOff>
      <xdr:row>55</xdr:row>
      <xdr:rowOff>87993</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3937000" y="9416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72770</xdr:rowOff>
    </xdr:from>
    <xdr:ext cx="736600" cy="259045"/>
    <xdr:sp macro="" textlink="">
      <xdr:nvSpPr>
        <xdr:cNvPr id="191" name="テキスト ボックス 190">
          <a:extLst>
            <a:ext uri="{FF2B5EF4-FFF2-40B4-BE49-F238E27FC236}">
              <a16:creationId xmlns:a16="http://schemas.microsoft.com/office/drawing/2014/main" id="{00000000-0008-0000-0400-0000BF000000}"/>
            </a:ext>
          </a:extLst>
        </xdr:cNvPr>
        <xdr:cNvSpPr txBox="1"/>
      </xdr:nvSpPr>
      <xdr:spPr>
        <a:xfrm>
          <a:off x="3606800" y="95025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54</xdr:row>
      <xdr:rowOff>29028</xdr:rowOff>
    </xdr:from>
    <xdr:to>
      <xdr:col>15</xdr:col>
      <xdr:colOff>98425</xdr:colOff>
      <xdr:row>54</xdr:row>
      <xdr:rowOff>78015</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flipV="1">
          <a:off x="2209800" y="9287328"/>
          <a:ext cx="889000" cy="489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157843</xdr:rowOff>
    </xdr:from>
    <xdr:to>
      <xdr:col>15</xdr:col>
      <xdr:colOff>149225</xdr:colOff>
      <xdr:row>55</xdr:row>
      <xdr:rowOff>87993</xdr:rowOff>
    </xdr:to>
    <xdr:sp macro="" textlink="">
      <xdr:nvSpPr>
        <xdr:cNvPr id="193" name="フローチャート: 判断 192">
          <a:extLst>
            <a:ext uri="{FF2B5EF4-FFF2-40B4-BE49-F238E27FC236}">
              <a16:creationId xmlns:a16="http://schemas.microsoft.com/office/drawing/2014/main" id="{00000000-0008-0000-0400-0000C1000000}"/>
            </a:ext>
          </a:extLst>
        </xdr:cNvPr>
        <xdr:cNvSpPr/>
      </xdr:nvSpPr>
      <xdr:spPr>
        <a:xfrm>
          <a:off x="3048000" y="9416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72770</xdr:rowOff>
    </xdr:from>
    <xdr:ext cx="762000" cy="259045"/>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2717800" y="9502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54</xdr:row>
      <xdr:rowOff>78015</xdr:rowOff>
    </xdr:from>
    <xdr:to>
      <xdr:col>11</xdr:col>
      <xdr:colOff>9525</xdr:colOff>
      <xdr:row>54</xdr:row>
      <xdr:rowOff>78015</xdr:rowOff>
    </xdr:to>
    <xdr:cxnSp macro="">
      <xdr:nvCxnSpPr>
        <xdr:cNvPr id="195" name="直線コネクタ 194">
          <a:extLst>
            <a:ext uri="{FF2B5EF4-FFF2-40B4-BE49-F238E27FC236}">
              <a16:creationId xmlns:a16="http://schemas.microsoft.com/office/drawing/2014/main" id="{00000000-0008-0000-0400-0000C3000000}"/>
            </a:ext>
          </a:extLst>
        </xdr:cNvPr>
        <xdr:cNvCxnSpPr/>
      </xdr:nvCxnSpPr>
      <xdr:spPr>
        <a:xfrm>
          <a:off x="1320800" y="933631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141515</xdr:rowOff>
    </xdr:from>
    <xdr:to>
      <xdr:col>11</xdr:col>
      <xdr:colOff>60325</xdr:colOff>
      <xdr:row>55</xdr:row>
      <xdr:rowOff>71665</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2159000" y="9399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56442</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1828800" y="9486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35378</xdr:rowOff>
    </xdr:from>
    <xdr:to>
      <xdr:col>6</xdr:col>
      <xdr:colOff>171450</xdr:colOff>
      <xdr:row>55</xdr:row>
      <xdr:rowOff>136978</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1270000" y="9465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121755</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939800" y="9551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53</xdr:row>
      <xdr:rowOff>117022</xdr:rowOff>
    </xdr:from>
    <xdr:to>
      <xdr:col>24</xdr:col>
      <xdr:colOff>76200</xdr:colOff>
      <xdr:row>54</xdr:row>
      <xdr:rowOff>47172</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4775200" y="9203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52</xdr:row>
      <xdr:rowOff>133549</xdr:rowOff>
    </xdr:from>
    <xdr:ext cx="762000" cy="259045"/>
    <xdr:sp macro="" textlink="">
      <xdr:nvSpPr>
        <xdr:cNvPr id="206" name="扶助費該当値テキスト">
          <a:extLst>
            <a:ext uri="{FF2B5EF4-FFF2-40B4-BE49-F238E27FC236}">
              <a16:creationId xmlns:a16="http://schemas.microsoft.com/office/drawing/2014/main" id="{00000000-0008-0000-0400-0000CE000000}"/>
            </a:ext>
          </a:extLst>
        </xdr:cNvPr>
        <xdr:cNvSpPr txBox="1"/>
      </xdr:nvSpPr>
      <xdr:spPr>
        <a:xfrm>
          <a:off x="4914900" y="9048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53</xdr:row>
      <xdr:rowOff>117022</xdr:rowOff>
    </xdr:from>
    <xdr:to>
      <xdr:col>20</xdr:col>
      <xdr:colOff>38100</xdr:colOff>
      <xdr:row>54</xdr:row>
      <xdr:rowOff>47172</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3937000" y="9203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52</xdr:row>
      <xdr:rowOff>57349</xdr:rowOff>
    </xdr:from>
    <xdr:ext cx="7366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3606800" y="89727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53</xdr:row>
      <xdr:rowOff>149678</xdr:rowOff>
    </xdr:from>
    <xdr:to>
      <xdr:col>15</xdr:col>
      <xdr:colOff>149225</xdr:colOff>
      <xdr:row>54</xdr:row>
      <xdr:rowOff>79828</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048000" y="9236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52</xdr:row>
      <xdr:rowOff>90005</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717800" y="9005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54</xdr:row>
      <xdr:rowOff>27215</xdr:rowOff>
    </xdr:from>
    <xdr:to>
      <xdr:col>11</xdr:col>
      <xdr:colOff>60325</xdr:colOff>
      <xdr:row>54</xdr:row>
      <xdr:rowOff>128815</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2159000" y="9285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138992</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828800" y="90543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27215</xdr:rowOff>
    </xdr:from>
    <xdr:to>
      <xdr:col>6</xdr:col>
      <xdr:colOff>171450</xdr:colOff>
      <xdr:row>54</xdr:row>
      <xdr:rowOff>128815</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1270000" y="9285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52</xdr:row>
      <xdr:rowOff>138992</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939800" y="90543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昨年度比で</a:t>
          </a:r>
          <a:r>
            <a:rPr kumimoji="1" lang="en-US" altLang="ja-JP" sz="1300">
              <a:latin typeface="ＭＳ Ｐゴシック" panose="020B0600070205080204" pitchFamily="50" charset="-128"/>
              <a:ea typeface="ＭＳ Ｐゴシック" panose="020B0600070205080204" pitchFamily="50" charset="-128"/>
            </a:rPr>
            <a:t>1.4</a:t>
          </a:r>
          <a:r>
            <a:rPr kumimoji="1" lang="ja-JP" altLang="en-US" sz="1300">
              <a:latin typeface="ＭＳ Ｐゴシック" panose="020B0600070205080204" pitchFamily="50" charset="-128"/>
              <a:ea typeface="ＭＳ Ｐゴシック" panose="020B0600070205080204" pitchFamily="50" charset="-128"/>
            </a:rPr>
            <a:t>ポイント減少しています。類似団体と比較すると依然として高い推移のため、事業の適正な執行と健全財政運営のための財源確保が重要となってきます。</a:t>
          </a:r>
        </a:p>
      </xdr:txBody>
    </xdr:sp>
    <xdr:clientData/>
  </xdr:twoCellAnchor>
  <xdr:oneCellAnchor>
    <xdr:from>
      <xdr:col>62</xdr:col>
      <xdr:colOff>6350</xdr:colOff>
      <xdr:row>49</xdr:row>
      <xdr:rowOff>107950</xdr:rowOff>
    </xdr:from>
    <xdr:ext cx="298543" cy="225703"/>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40" name="その他グラフ枠">
          <a:extLst>
            <a:ext uri="{FF2B5EF4-FFF2-40B4-BE49-F238E27FC236}">
              <a16:creationId xmlns:a16="http://schemas.microsoft.com/office/drawing/2014/main" id="{00000000-0008-0000-0400-0000F0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1270</xdr:rowOff>
    </xdr:from>
    <xdr:to>
      <xdr:col>82</xdr:col>
      <xdr:colOff>107950</xdr:colOff>
      <xdr:row>61</xdr:row>
      <xdr:rowOff>69850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flipV="1">
          <a:off x="16510000" y="9088120"/>
          <a:ext cx="0" cy="14401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41927</xdr:rowOff>
    </xdr:from>
    <xdr:ext cx="762000" cy="259045"/>
    <xdr:sp macro="" textlink="">
      <xdr:nvSpPr>
        <xdr:cNvPr id="242" name="その他最小値テキスト">
          <a:extLst>
            <a:ext uri="{FF2B5EF4-FFF2-40B4-BE49-F238E27FC236}">
              <a16:creationId xmlns:a16="http://schemas.microsoft.com/office/drawing/2014/main" id="{00000000-0008-0000-0400-0000F2000000}"/>
            </a:ext>
          </a:extLst>
        </xdr:cNvPr>
        <xdr:cNvSpPr txBox="1"/>
      </xdr:nvSpPr>
      <xdr:spPr>
        <a:xfrm>
          <a:off x="16598900" y="1050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69850</xdr:rowOff>
    </xdr:from>
    <xdr:to>
      <xdr:col>82</xdr:col>
      <xdr:colOff>196850</xdr:colOff>
      <xdr:row>61</xdr:row>
      <xdr:rowOff>69850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6421100" y="10528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87647</xdr:rowOff>
    </xdr:from>
    <xdr:ext cx="762000" cy="259045"/>
    <xdr:sp macro="" textlink="">
      <xdr:nvSpPr>
        <xdr:cNvPr id="244" name="その他最大値テキスト">
          <a:extLst>
            <a:ext uri="{FF2B5EF4-FFF2-40B4-BE49-F238E27FC236}">
              <a16:creationId xmlns:a16="http://schemas.microsoft.com/office/drawing/2014/main" id="{00000000-0008-0000-0400-0000F4000000}"/>
            </a:ext>
          </a:extLst>
        </xdr:cNvPr>
        <xdr:cNvSpPr txBox="1"/>
      </xdr:nvSpPr>
      <xdr:spPr>
        <a:xfrm>
          <a:off x="16598900" y="8831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1270</xdr:rowOff>
    </xdr:from>
    <xdr:to>
      <xdr:col>82</xdr:col>
      <xdr:colOff>196850</xdr:colOff>
      <xdr:row>53</xdr:row>
      <xdr:rowOff>1270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6421100" y="9088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130810</xdr:rowOff>
    </xdr:from>
    <xdr:to>
      <xdr:col>82</xdr:col>
      <xdr:colOff>107950</xdr:colOff>
      <xdr:row>58</xdr:row>
      <xdr:rowOff>66040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flipV="1">
          <a:off x="15671800" y="9903460"/>
          <a:ext cx="838200" cy="106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115587</xdr:rowOff>
    </xdr:from>
    <xdr:ext cx="762000" cy="259045"/>
    <xdr:sp macro="" textlink="">
      <xdr:nvSpPr>
        <xdr:cNvPr id="247" name="その他平均値テキスト">
          <a:extLst>
            <a:ext uri="{FF2B5EF4-FFF2-40B4-BE49-F238E27FC236}">
              <a16:creationId xmlns:a16="http://schemas.microsoft.com/office/drawing/2014/main" id="{00000000-0008-0000-0400-0000F7000000}"/>
            </a:ext>
          </a:extLst>
        </xdr:cNvPr>
        <xdr:cNvSpPr txBox="1"/>
      </xdr:nvSpPr>
      <xdr:spPr>
        <a:xfrm>
          <a:off x="16598900" y="95453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99060</xdr:rowOff>
    </xdr:from>
    <xdr:to>
      <xdr:col>82</xdr:col>
      <xdr:colOff>158750</xdr:colOff>
      <xdr:row>57</xdr:row>
      <xdr:rowOff>29210</xdr:rowOff>
    </xdr:to>
    <xdr:sp macro="" textlink="">
      <xdr:nvSpPr>
        <xdr:cNvPr id="248" name="フローチャート: 判断 247">
          <a:extLst>
            <a:ext uri="{FF2B5EF4-FFF2-40B4-BE49-F238E27FC236}">
              <a16:creationId xmlns:a16="http://schemas.microsoft.com/office/drawing/2014/main" id="{00000000-0008-0000-0400-0000F8000000}"/>
            </a:ext>
          </a:extLst>
        </xdr:cNvPr>
        <xdr:cNvSpPr/>
      </xdr:nvSpPr>
      <xdr:spPr>
        <a:xfrm>
          <a:off x="16459200" y="9700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66040</xdr:rowOff>
    </xdr:from>
    <xdr:to>
      <xdr:col>78</xdr:col>
      <xdr:colOff>69850</xdr:colOff>
      <xdr:row>60</xdr:row>
      <xdr:rowOff>43180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flipV="1">
          <a:off x="14782800" y="10010140"/>
          <a:ext cx="889000" cy="320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49530</xdr:rowOff>
    </xdr:from>
    <xdr:to>
      <xdr:col>78</xdr:col>
      <xdr:colOff>120650</xdr:colOff>
      <xdr:row>57</xdr:row>
      <xdr:rowOff>151130</xdr:rowOff>
    </xdr:to>
    <xdr:sp macro="" textlink="">
      <xdr:nvSpPr>
        <xdr:cNvPr id="250" name="フローチャート: 判断 249">
          <a:extLst>
            <a:ext uri="{FF2B5EF4-FFF2-40B4-BE49-F238E27FC236}">
              <a16:creationId xmlns:a16="http://schemas.microsoft.com/office/drawing/2014/main" id="{00000000-0008-0000-0400-0000FA000000}"/>
            </a:ext>
          </a:extLst>
        </xdr:cNvPr>
        <xdr:cNvSpPr/>
      </xdr:nvSpPr>
      <xdr:spPr>
        <a:xfrm>
          <a:off x="15621000" y="9822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161307</xdr:rowOff>
    </xdr:from>
    <xdr:ext cx="736600" cy="259045"/>
    <xdr:sp macro="" textlink="">
      <xdr:nvSpPr>
        <xdr:cNvPr id="251" name="テキスト ボックス 250">
          <a:extLst>
            <a:ext uri="{FF2B5EF4-FFF2-40B4-BE49-F238E27FC236}">
              <a16:creationId xmlns:a16="http://schemas.microsoft.com/office/drawing/2014/main" id="{00000000-0008-0000-0400-0000FB000000}"/>
            </a:ext>
          </a:extLst>
        </xdr:cNvPr>
        <xdr:cNvSpPr txBox="1"/>
      </xdr:nvSpPr>
      <xdr:spPr>
        <a:xfrm>
          <a:off x="15290800" y="95910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59</xdr:row>
      <xdr:rowOff>92710</xdr:rowOff>
    </xdr:from>
    <xdr:to>
      <xdr:col>73</xdr:col>
      <xdr:colOff>180975</xdr:colOff>
      <xdr:row>60</xdr:row>
      <xdr:rowOff>43180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3893800" y="10208260"/>
          <a:ext cx="889000" cy="121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64770</xdr:rowOff>
    </xdr:from>
    <xdr:to>
      <xdr:col>74</xdr:col>
      <xdr:colOff>31750</xdr:colOff>
      <xdr:row>57</xdr:row>
      <xdr:rowOff>166370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4732000" y="9837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5097</xdr:rowOff>
    </xdr:from>
    <xdr:ext cx="7620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4401800" y="9606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59</xdr:row>
      <xdr:rowOff>62230</xdr:rowOff>
    </xdr:from>
    <xdr:to>
      <xdr:col>69</xdr:col>
      <xdr:colOff>92075</xdr:colOff>
      <xdr:row>59</xdr:row>
      <xdr:rowOff>92710</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a:off x="13004800" y="1017778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41910</xdr:rowOff>
    </xdr:from>
    <xdr:to>
      <xdr:col>69</xdr:col>
      <xdr:colOff>142875</xdr:colOff>
      <xdr:row>57</xdr:row>
      <xdr:rowOff>143510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3843000" y="9814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153687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3512800" y="9583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26670</xdr:rowOff>
    </xdr:from>
    <xdr:to>
      <xdr:col>65</xdr:col>
      <xdr:colOff>53975</xdr:colOff>
      <xdr:row>57</xdr:row>
      <xdr:rowOff>128270</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2954000" y="9799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138447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2623800" y="9568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80010</xdr:rowOff>
    </xdr:from>
    <xdr:to>
      <xdr:col>82</xdr:col>
      <xdr:colOff>158750</xdr:colOff>
      <xdr:row>58</xdr:row>
      <xdr:rowOff>10160</xdr:rowOff>
    </xdr:to>
    <xdr:sp macro="" textlink="">
      <xdr:nvSpPr>
        <xdr:cNvPr id="265" name="楕円 264">
          <a:extLst>
            <a:ext uri="{FF2B5EF4-FFF2-40B4-BE49-F238E27FC236}">
              <a16:creationId xmlns:a16="http://schemas.microsoft.com/office/drawing/2014/main" id="{00000000-0008-0000-0400-000009010000}"/>
            </a:ext>
          </a:extLst>
        </xdr:cNvPr>
        <xdr:cNvSpPr/>
      </xdr:nvSpPr>
      <xdr:spPr>
        <a:xfrm>
          <a:off x="16459200" y="9852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57</xdr:row>
      <xdr:rowOff>52087</xdr:rowOff>
    </xdr:from>
    <xdr:ext cx="762000" cy="259045"/>
    <xdr:sp macro="" textlink="">
      <xdr:nvSpPr>
        <xdr:cNvPr id="266" name="その他該当値テキスト">
          <a:extLst>
            <a:ext uri="{FF2B5EF4-FFF2-40B4-BE49-F238E27FC236}">
              <a16:creationId xmlns:a16="http://schemas.microsoft.com/office/drawing/2014/main" id="{00000000-0008-0000-0400-00000A010000}"/>
            </a:ext>
          </a:extLst>
        </xdr:cNvPr>
        <xdr:cNvSpPr txBox="1"/>
      </xdr:nvSpPr>
      <xdr:spPr>
        <a:xfrm>
          <a:off x="16598900" y="9824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15240</xdr:rowOff>
    </xdr:from>
    <xdr:to>
      <xdr:col>78</xdr:col>
      <xdr:colOff>120650</xdr:colOff>
      <xdr:row>58</xdr:row>
      <xdr:rowOff>116840</xdr:rowOff>
    </xdr:to>
    <xdr:sp macro="" textlink="">
      <xdr:nvSpPr>
        <xdr:cNvPr id="267" name="楕円 266">
          <a:extLst>
            <a:ext uri="{FF2B5EF4-FFF2-40B4-BE49-F238E27FC236}">
              <a16:creationId xmlns:a16="http://schemas.microsoft.com/office/drawing/2014/main" id="{00000000-0008-0000-0400-00000B010000}"/>
            </a:ext>
          </a:extLst>
        </xdr:cNvPr>
        <xdr:cNvSpPr/>
      </xdr:nvSpPr>
      <xdr:spPr>
        <a:xfrm>
          <a:off x="15621000" y="9959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101617</xdr:rowOff>
    </xdr:from>
    <xdr:ext cx="7366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5290800" y="100457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59</xdr:row>
      <xdr:rowOff>163830</xdr:rowOff>
    </xdr:from>
    <xdr:to>
      <xdr:col>74</xdr:col>
      <xdr:colOff>31750</xdr:colOff>
      <xdr:row>60</xdr:row>
      <xdr:rowOff>93980</xdr:rowOff>
    </xdr:to>
    <xdr:sp macro="" textlink="">
      <xdr:nvSpPr>
        <xdr:cNvPr id="269" name="楕円 268">
          <a:extLst>
            <a:ext uri="{FF2B5EF4-FFF2-40B4-BE49-F238E27FC236}">
              <a16:creationId xmlns:a16="http://schemas.microsoft.com/office/drawing/2014/main" id="{00000000-0008-0000-0400-00000D010000}"/>
            </a:ext>
          </a:extLst>
        </xdr:cNvPr>
        <xdr:cNvSpPr/>
      </xdr:nvSpPr>
      <xdr:spPr>
        <a:xfrm>
          <a:off x="14732000" y="10279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60</xdr:row>
      <xdr:rowOff>78757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4401800" y="10365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59</xdr:row>
      <xdr:rowOff>41910</xdr:rowOff>
    </xdr:from>
    <xdr:to>
      <xdr:col>69</xdr:col>
      <xdr:colOff>142875</xdr:colOff>
      <xdr:row>59</xdr:row>
      <xdr:rowOff>143510</xdr:rowOff>
    </xdr:to>
    <xdr:sp macro="" textlink="">
      <xdr:nvSpPr>
        <xdr:cNvPr id="271" name="楕円 270">
          <a:extLst>
            <a:ext uri="{FF2B5EF4-FFF2-40B4-BE49-F238E27FC236}">
              <a16:creationId xmlns:a16="http://schemas.microsoft.com/office/drawing/2014/main" id="{00000000-0008-0000-0400-00000F010000}"/>
            </a:ext>
          </a:extLst>
        </xdr:cNvPr>
        <xdr:cNvSpPr/>
      </xdr:nvSpPr>
      <xdr:spPr>
        <a:xfrm>
          <a:off x="13843000" y="10157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59</xdr:row>
      <xdr:rowOff>128287</xdr:rowOff>
    </xdr:from>
    <xdr:ext cx="762000" cy="259045"/>
    <xdr:sp macro="" textlink="">
      <xdr:nvSpPr>
        <xdr:cNvPr id="272" name="テキスト ボックス 271">
          <a:extLst>
            <a:ext uri="{FF2B5EF4-FFF2-40B4-BE49-F238E27FC236}">
              <a16:creationId xmlns:a16="http://schemas.microsoft.com/office/drawing/2014/main" id="{00000000-0008-0000-0400-000010010000}"/>
            </a:ext>
          </a:extLst>
        </xdr:cNvPr>
        <xdr:cNvSpPr txBox="1"/>
      </xdr:nvSpPr>
      <xdr:spPr>
        <a:xfrm>
          <a:off x="13512800" y="10243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59</xdr:row>
      <xdr:rowOff>11430</xdr:rowOff>
    </xdr:from>
    <xdr:to>
      <xdr:col>65</xdr:col>
      <xdr:colOff>53975</xdr:colOff>
      <xdr:row>59</xdr:row>
      <xdr:rowOff>113030</xdr:rowOff>
    </xdr:to>
    <xdr:sp macro="" textlink="">
      <xdr:nvSpPr>
        <xdr:cNvPr id="273" name="楕円 272">
          <a:extLst>
            <a:ext uri="{FF2B5EF4-FFF2-40B4-BE49-F238E27FC236}">
              <a16:creationId xmlns:a16="http://schemas.microsoft.com/office/drawing/2014/main" id="{00000000-0008-0000-0400-000011010000}"/>
            </a:ext>
          </a:extLst>
        </xdr:cNvPr>
        <xdr:cNvSpPr/>
      </xdr:nvSpPr>
      <xdr:spPr>
        <a:xfrm>
          <a:off x="12954000" y="10126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97807</xdr:rowOff>
    </xdr:from>
    <xdr:ext cx="762000" cy="259045"/>
    <xdr:sp macro="" textlink="">
      <xdr:nvSpPr>
        <xdr:cNvPr id="274" name="テキスト ボックス 273">
          <a:extLst>
            <a:ext uri="{FF2B5EF4-FFF2-40B4-BE49-F238E27FC236}">
              <a16:creationId xmlns:a16="http://schemas.microsoft.com/office/drawing/2014/main" id="{00000000-0008-0000-0400-000012010000}"/>
            </a:ext>
          </a:extLst>
        </xdr:cNvPr>
        <xdr:cNvSpPr txBox="1"/>
      </xdr:nvSpPr>
      <xdr:spPr>
        <a:xfrm>
          <a:off x="12623800" y="10213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補助費については、前年度比で</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ポイント増加しています。主な要因は、一部事務組合への負担金増加によるものです。</a:t>
          </a:r>
        </a:p>
        <a:p>
          <a:r>
            <a:rPr kumimoji="1" lang="ja-JP" altLang="en-US" sz="1300">
              <a:latin typeface="ＭＳ Ｐゴシック" panose="020B0600070205080204" pitchFamily="50" charset="-128"/>
              <a:ea typeface="ＭＳ Ｐゴシック" panose="020B0600070205080204" pitchFamily="50" charset="-128"/>
            </a:rPr>
            <a:t>補助金等の縮減や見直し、廃止等について、経費抑制のため努力してゆきたい。</a:t>
          </a:r>
        </a:p>
      </xdr:txBody>
    </xdr:sp>
    <xdr:clientData/>
  </xdr:twoCellAnchor>
  <xdr:oneCellAnchor>
    <xdr:from>
      <xdr:col>62</xdr:col>
      <xdr:colOff>6350</xdr:colOff>
      <xdr:row>29</xdr:row>
      <xdr:rowOff>107950</xdr:rowOff>
    </xdr:from>
    <xdr:ext cx="298543" cy="225703"/>
    <xdr:sp macro="" textlink="">
      <xdr:nvSpPr>
        <xdr:cNvPr id="286" name="テキスト ボックス 285">
          <a:extLst>
            <a:ext uri="{FF2B5EF4-FFF2-40B4-BE49-F238E27FC236}">
              <a16:creationId xmlns:a16="http://schemas.microsoft.com/office/drawing/2014/main" id="{00000000-0008-0000-0400-00001E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7" name="直線コネクタ 286">
          <a:extLst>
            <a:ext uri="{FF2B5EF4-FFF2-40B4-BE49-F238E27FC236}">
              <a16:creationId xmlns:a16="http://schemas.microsoft.com/office/drawing/2014/main" id="{00000000-0008-0000-0400-00001F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9" name="直線コネクタ 288">
          <a:extLst>
            <a:ext uri="{FF2B5EF4-FFF2-40B4-BE49-F238E27FC236}">
              <a16:creationId xmlns:a16="http://schemas.microsoft.com/office/drawing/2014/main" id="{00000000-0008-0000-0400-000021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1" name="直線コネクタ 290">
          <a:extLst>
            <a:ext uri="{FF2B5EF4-FFF2-40B4-BE49-F238E27FC236}">
              <a16:creationId xmlns:a16="http://schemas.microsoft.com/office/drawing/2014/main" id="{00000000-0008-0000-0400-000023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2" name="テキスト ボックス 291">
          <a:extLst>
            <a:ext uri="{FF2B5EF4-FFF2-40B4-BE49-F238E27FC236}">
              <a16:creationId xmlns:a16="http://schemas.microsoft.com/office/drawing/2014/main" id="{00000000-0008-0000-0400-000024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3" name="直線コネクタ 292">
          <a:extLst>
            <a:ext uri="{FF2B5EF4-FFF2-40B4-BE49-F238E27FC236}">
              <a16:creationId xmlns:a16="http://schemas.microsoft.com/office/drawing/2014/main" id="{00000000-0008-0000-0400-000025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4" name="テキスト ボックス 293">
          <a:extLst>
            <a:ext uri="{FF2B5EF4-FFF2-40B4-BE49-F238E27FC236}">
              <a16:creationId xmlns:a16="http://schemas.microsoft.com/office/drawing/2014/main" id="{00000000-0008-0000-0400-000026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5" name="直線コネクタ 294">
          <a:extLst>
            <a:ext uri="{FF2B5EF4-FFF2-40B4-BE49-F238E27FC236}">
              <a16:creationId xmlns:a16="http://schemas.microsoft.com/office/drawing/2014/main" id="{00000000-0008-0000-0400-000027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6" name="テキスト ボックス 295">
          <a:extLst>
            <a:ext uri="{FF2B5EF4-FFF2-40B4-BE49-F238E27FC236}">
              <a16:creationId xmlns:a16="http://schemas.microsoft.com/office/drawing/2014/main" id="{00000000-0008-0000-0400-000028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7" name="直線コネクタ 296">
          <a:extLst>
            <a:ext uri="{FF2B5EF4-FFF2-40B4-BE49-F238E27FC236}">
              <a16:creationId xmlns:a16="http://schemas.microsoft.com/office/drawing/2014/main" id="{00000000-0008-0000-0400-000029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8" name="補助費等グラフ枠">
          <a:extLst>
            <a:ext uri="{FF2B5EF4-FFF2-40B4-BE49-F238E27FC236}">
              <a16:creationId xmlns:a16="http://schemas.microsoft.com/office/drawing/2014/main" id="{00000000-0008-0000-0400-00002A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40132</xdr:rowOff>
    </xdr:from>
    <xdr:to>
      <xdr:col>82</xdr:col>
      <xdr:colOff>107950</xdr:colOff>
      <xdr:row>41</xdr:row>
      <xdr:rowOff>129286</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flipV="1">
          <a:off x="16510000" y="5869432"/>
          <a:ext cx="0" cy="12893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101363</xdr:rowOff>
    </xdr:from>
    <xdr:ext cx="762000" cy="259045"/>
    <xdr:sp macro="" textlink="">
      <xdr:nvSpPr>
        <xdr:cNvPr id="300" name="補助費等最小値テキスト">
          <a:extLst>
            <a:ext uri="{FF2B5EF4-FFF2-40B4-BE49-F238E27FC236}">
              <a16:creationId xmlns:a16="http://schemas.microsoft.com/office/drawing/2014/main" id="{00000000-0008-0000-0400-00002C010000}"/>
            </a:ext>
          </a:extLst>
        </xdr:cNvPr>
        <xdr:cNvSpPr txBox="1"/>
      </xdr:nvSpPr>
      <xdr:spPr>
        <a:xfrm>
          <a:off x="16598900" y="7130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129286</xdr:rowOff>
    </xdr:from>
    <xdr:to>
      <xdr:col>82</xdr:col>
      <xdr:colOff>196850</xdr:colOff>
      <xdr:row>41</xdr:row>
      <xdr:rowOff>129286</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a:off x="16421100" y="71587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126509</xdr:rowOff>
    </xdr:from>
    <xdr:ext cx="762000" cy="259045"/>
    <xdr:sp macro="" textlink="">
      <xdr:nvSpPr>
        <xdr:cNvPr id="302" name="補助費等最大値テキスト">
          <a:extLst>
            <a:ext uri="{FF2B5EF4-FFF2-40B4-BE49-F238E27FC236}">
              <a16:creationId xmlns:a16="http://schemas.microsoft.com/office/drawing/2014/main" id="{00000000-0008-0000-0400-00002E010000}"/>
            </a:ext>
          </a:extLst>
        </xdr:cNvPr>
        <xdr:cNvSpPr txBox="1"/>
      </xdr:nvSpPr>
      <xdr:spPr>
        <a:xfrm>
          <a:off x="16598900" y="5612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40132</xdr:rowOff>
    </xdr:from>
    <xdr:to>
      <xdr:col>82</xdr:col>
      <xdr:colOff>196850</xdr:colOff>
      <xdr:row>34</xdr:row>
      <xdr:rowOff>40132</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a:off x="16421100" y="58694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37846</xdr:rowOff>
    </xdr:from>
    <xdr:to>
      <xdr:col>82</xdr:col>
      <xdr:colOff>107950</xdr:colOff>
      <xdr:row>37</xdr:row>
      <xdr:rowOff>42418</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5671800" y="6381496"/>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37</xdr:row>
      <xdr:rowOff>9415</xdr:rowOff>
    </xdr:from>
    <xdr:ext cx="762000" cy="259045"/>
    <xdr:sp macro="" textlink="">
      <xdr:nvSpPr>
        <xdr:cNvPr id="305" name="補助費等平均値テキスト">
          <a:extLst>
            <a:ext uri="{FF2B5EF4-FFF2-40B4-BE49-F238E27FC236}">
              <a16:creationId xmlns:a16="http://schemas.microsoft.com/office/drawing/2014/main" id="{00000000-0008-0000-0400-000031010000}"/>
            </a:ext>
          </a:extLst>
        </xdr:cNvPr>
        <xdr:cNvSpPr txBox="1"/>
      </xdr:nvSpPr>
      <xdr:spPr>
        <a:xfrm>
          <a:off x="16598900" y="635306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37338</xdr:rowOff>
    </xdr:from>
    <xdr:to>
      <xdr:col>82</xdr:col>
      <xdr:colOff>158750</xdr:colOff>
      <xdr:row>37</xdr:row>
      <xdr:rowOff>138938</xdr:rowOff>
    </xdr:to>
    <xdr:sp macro="" textlink="">
      <xdr:nvSpPr>
        <xdr:cNvPr id="306" name="フローチャート: 判断 305">
          <a:extLst>
            <a:ext uri="{FF2B5EF4-FFF2-40B4-BE49-F238E27FC236}">
              <a16:creationId xmlns:a16="http://schemas.microsoft.com/office/drawing/2014/main" id="{00000000-0008-0000-0400-000032010000}"/>
            </a:ext>
          </a:extLst>
        </xdr:cNvPr>
        <xdr:cNvSpPr/>
      </xdr:nvSpPr>
      <xdr:spPr>
        <a:xfrm>
          <a:off x="16459200" y="6380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127000</xdr:rowOff>
    </xdr:from>
    <xdr:to>
      <xdr:col>78</xdr:col>
      <xdr:colOff>69850</xdr:colOff>
      <xdr:row>37</xdr:row>
      <xdr:rowOff>37846</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4782800" y="6299200"/>
          <a:ext cx="8890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131064</xdr:rowOff>
    </xdr:from>
    <xdr:to>
      <xdr:col>78</xdr:col>
      <xdr:colOff>120650</xdr:colOff>
      <xdr:row>37</xdr:row>
      <xdr:rowOff>61214</xdr:rowOff>
    </xdr:to>
    <xdr:sp macro="" textlink="">
      <xdr:nvSpPr>
        <xdr:cNvPr id="308" name="フローチャート: 判断 307">
          <a:extLst>
            <a:ext uri="{FF2B5EF4-FFF2-40B4-BE49-F238E27FC236}">
              <a16:creationId xmlns:a16="http://schemas.microsoft.com/office/drawing/2014/main" id="{00000000-0008-0000-0400-000034010000}"/>
            </a:ext>
          </a:extLst>
        </xdr:cNvPr>
        <xdr:cNvSpPr/>
      </xdr:nvSpPr>
      <xdr:spPr>
        <a:xfrm>
          <a:off x="15621000" y="6303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71391</xdr:rowOff>
    </xdr:from>
    <xdr:ext cx="736600" cy="259045"/>
    <xdr:sp macro="" textlink="">
      <xdr:nvSpPr>
        <xdr:cNvPr id="309" name="テキスト ボックス 308">
          <a:extLst>
            <a:ext uri="{FF2B5EF4-FFF2-40B4-BE49-F238E27FC236}">
              <a16:creationId xmlns:a16="http://schemas.microsoft.com/office/drawing/2014/main" id="{00000000-0008-0000-0400-000035010000}"/>
            </a:ext>
          </a:extLst>
        </xdr:cNvPr>
        <xdr:cNvSpPr txBox="1"/>
      </xdr:nvSpPr>
      <xdr:spPr>
        <a:xfrm>
          <a:off x="15290800" y="60721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67564</xdr:rowOff>
    </xdr:from>
    <xdr:to>
      <xdr:col>73</xdr:col>
      <xdr:colOff>180975</xdr:colOff>
      <xdr:row>36</xdr:row>
      <xdr:rowOff>127000</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3893800" y="6239764"/>
          <a:ext cx="8890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85344</xdr:rowOff>
    </xdr:from>
    <xdr:to>
      <xdr:col>74</xdr:col>
      <xdr:colOff>31750</xdr:colOff>
      <xdr:row>37</xdr:row>
      <xdr:rowOff>15494</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4732000" y="6257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271</xdr:rowOff>
    </xdr:from>
    <xdr:ext cx="7620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4401800" y="6343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21844</xdr:rowOff>
    </xdr:from>
    <xdr:to>
      <xdr:col>69</xdr:col>
      <xdr:colOff>92075</xdr:colOff>
      <xdr:row>36</xdr:row>
      <xdr:rowOff>67564</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a:off x="13004800" y="6194044"/>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62484</xdr:rowOff>
    </xdr:from>
    <xdr:to>
      <xdr:col>69</xdr:col>
      <xdr:colOff>142875</xdr:colOff>
      <xdr:row>36</xdr:row>
      <xdr:rowOff>164084</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3843000" y="6234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148861</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3512800" y="63210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67056</xdr:rowOff>
    </xdr:from>
    <xdr:to>
      <xdr:col>65</xdr:col>
      <xdr:colOff>53975</xdr:colOff>
      <xdr:row>36</xdr:row>
      <xdr:rowOff>168656</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2954000" y="6239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36</xdr:row>
      <xdr:rowOff>153433</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2623800" y="63256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163068</xdr:rowOff>
    </xdr:from>
    <xdr:to>
      <xdr:col>82</xdr:col>
      <xdr:colOff>158750</xdr:colOff>
      <xdr:row>37</xdr:row>
      <xdr:rowOff>93218</xdr:rowOff>
    </xdr:to>
    <xdr:sp macro="" textlink="">
      <xdr:nvSpPr>
        <xdr:cNvPr id="323" name="楕円 322">
          <a:extLst>
            <a:ext uri="{FF2B5EF4-FFF2-40B4-BE49-F238E27FC236}">
              <a16:creationId xmlns:a16="http://schemas.microsoft.com/office/drawing/2014/main" id="{00000000-0008-0000-0400-000043010000}"/>
            </a:ext>
          </a:extLst>
        </xdr:cNvPr>
        <xdr:cNvSpPr/>
      </xdr:nvSpPr>
      <xdr:spPr>
        <a:xfrm>
          <a:off x="16459200" y="6335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36</xdr:row>
      <xdr:rowOff>8145</xdr:rowOff>
    </xdr:from>
    <xdr:ext cx="762000" cy="259045"/>
    <xdr:sp macro="" textlink="">
      <xdr:nvSpPr>
        <xdr:cNvPr id="324" name="補助費等該当値テキスト">
          <a:extLst>
            <a:ext uri="{FF2B5EF4-FFF2-40B4-BE49-F238E27FC236}">
              <a16:creationId xmlns:a16="http://schemas.microsoft.com/office/drawing/2014/main" id="{00000000-0008-0000-0400-000044010000}"/>
            </a:ext>
          </a:extLst>
        </xdr:cNvPr>
        <xdr:cNvSpPr txBox="1"/>
      </xdr:nvSpPr>
      <xdr:spPr>
        <a:xfrm>
          <a:off x="16598900" y="61803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158496</xdr:rowOff>
    </xdr:from>
    <xdr:to>
      <xdr:col>78</xdr:col>
      <xdr:colOff>120650</xdr:colOff>
      <xdr:row>37</xdr:row>
      <xdr:rowOff>88646</xdr:rowOff>
    </xdr:to>
    <xdr:sp macro="" textlink="">
      <xdr:nvSpPr>
        <xdr:cNvPr id="325" name="楕円 324">
          <a:extLst>
            <a:ext uri="{FF2B5EF4-FFF2-40B4-BE49-F238E27FC236}">
              <a16:creationId xmlns:a16="http://schemas.microsoft.com/office/drawing/2014/main" id="{00000000-0008-0000-0400-000045010000}"/>
            </a:ext>
          </a:extLst>
        </xdr:cNvPr>
        <xdr:cNvSpPr/>
      </xdr:nvSpPr>
      <xdr:spPr>
        <a:xfrm>
          <a:off x="15621000" y="6330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73423</xdr:rowOff>
    </xdr:from>
    <xdr:ext cx="7366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5290800" y="64170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76200</xdr:rowOff>
    </xdr:from>
    <xdr:to>
      <xdr:col>74</xdr:col>
      <xdr:colOff>31750</xdr:colOff>
      <xdr:row>37</xdr:row>
      <xdr:rowOff>6350</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4732000" y="6248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16527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4401800" y="6017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16764</xdr:rowOff>
    </xdr:from>
    <xdr:to>
      <xdr:col>69</xdr:col>
      <xdr:colOff>142875</xdr:colOff>
      <xdr:row>36</xdr:row>
      <xdr:rowOff>118364</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3843000" y="6188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128541</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3512800" y="59578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142494</xdr:rowOff>
    </xdr:from>
    <xdr:to>
      <xdr:col>65</xdr:col>
      <xdr:colOff>53975</xdr:colOff>
      <xdr:row>36</xdr:row>
      <xdr:rowOff>72644</xdr:rowOff>
    </xdr:to>
    <xdr:sp macro="" textlink="">
      <xdr:nvSpPr>
        <xdr:cNvPr id="331" name="楕円 330">
          <a:extLst>
            <a:ext uri="{FF2B5EF4-FFF2-40B4-BE49-F238E27FC236}">
              <a16:creationId xmlns:a16="http://schemas.microsoft.com/office/drawing/2014/main" id="{00000000-0008-0000-0400-00004B010000}"/>
            </a:ext>
          </a:extLst>
        </xdr:cNvPr>
        <xdr:cNvSpPr/>
      </xdr:nvSpPr>
      <xdr:spPr>
        <a:xfrm>
          <a:off x="12954000" y="6143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82821</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2623800" y="59121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3" name="テキスト ボックス 342">
          <a:extLst>
            <a:ext uri="{FF2B5EF4-FFF2-40B4-BE49-F238E27FC236}">
              <a16:creationId xmlns:a16="http://schemas.microsoft.com/office/drawing/2014/main" id="{00000000-0008-0000-0400-000057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前年度よりも</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ポイント増加しましたが、類似団体と同水準となっています。</a:t>
          </a:r>
        </a:p>
        <a:p>
          <a:r>
            <a:rPr kumimoji="1" lang="ja-JP" altLang="en-US" sz="1300">
              <a:latin typeface="ＭＳ Ｐゴシック" panose="020B0600070205080204" pitchFamily="50" charset="-128"/>
              <a:ea typeface="ＭＳ Ｐゴシック" panose="020B0600070205080204" pitchFamily="50" charset="-128"/>
            </a:rPr>
            <a:t>公債費は横ばいの傾向にあり、健全な状況と考えられます。今後も健全財政運営に努め、実質公債比率を勘案しながら起債額を調整していきます。</a:t>
          </a:r>
        </a:p>
      </xdr:txBody>
    </xdr:sp>
    <xdr:clientData/>
  </xdr:twoCellAnchor>
  <xdr:oneCellAnchor>
    <xdr:from>
      <xdr:col>3</xdr:col>
      <xdr:colOff>123825</xdr:colOff>
      <xdr:row>69</xdr:row>
      <xdr:rowOff>107950</xdr:rowOff>
    </xdr:from>
    <xdr:ext cx="298543" cy="225703"/>
    <xdr:sp macro="" textlink="">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5" name="直線コネクタ 344">
          <a:extLst>
            <a:ext uri="{FF2B5EF4-FFF2-40B4-BE49-F238E27FC236}">
              <a16:creationId xmlns:a16="http://schemas.microsoft.com/office/drawing/2014/main" id="{00000000-0008-0000-0400-000059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47" name="直線コネクタ 346">
          <a:extLst>
            <a:ext uri="{FF2B5EF4-FFF2-40B4-BE49-F238E27FC236}">
              <a16:creationId xmlns:a16="http://schemas.microsoft.com/office/drawing/2014/main" id="{00000000-0008-0000-0400-00005B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8" name="公債費グラフ枠">
          <a:extLst>
            <a:ext uri="{FF2B5EF4-FFF2-40B4-BE49-F238E27FC236}">
              <a16:creationId xmlns:a16="http://schemas.microsoft.com/office/drawing/2014/main" id="{00000000-0008-0000-0400-000066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149860</xdr:rowOff>
    </xdr:from>
    <xdr:to>
      <xdr:col>24</xdr:col>
      <xdr:colOff>25400</xdr:colOff>
      <xdr:row>80</xdr:row>
      <xdr:rowOff>39370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flipV="1">
          <a:off x="4826000" y="12665710"/>
          <a:ext cx="0" cy="10896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11447</xdr:rowOff>
    </xdr:from>
    <xdr:ext cx="762000" cy="259045"/>
    <xdr:sp macro="" textlink="">
      <xdr:nvSpPr>
        <xdr:cNvPr id="360" name="公債費最小値テキスト">
          <a:extLst>
            <a:ext uri="{FF2B5EF4-FFF2-40B4-BE49-F238E27FC236}">
              <a16:creationId xmlns:a16="http://schemas.microsoft.com/office/drawing/2014/main" id="{00000000-0008-0000-0400-000068010000}"/>
            </a:ext>
          </a:extLst>
        </xdr:cNvPr>
        <xdr:cNvSpPr txBox="1"/>
      </xdr:nvSpPr>
      <xdr:spPr>
        <a:xfrm>
          <a:off x="4914900" y="13727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39370</xdr:rowOff>
    </xdr:from>
    <xdr:to>
      <xdr:col>24</xdr:col>
      <xdr:colOff>114300</xdr:colOff>
      <xdr:row>80</xdr:row>
      <xdr:rowOff>39370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4737100" y="137553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64787</xdr:rowOff>
    </xdr:from>
    <xdr:ext cx="762000" cy="259045"/>
    <xdr:sp macro="" textlink="">
      <xdr:nvSpPr>
        <xdr:cNvPr id="362" name="公債費最大値テキスト">
          <a:extLst>
            <a:ext uri="{FF2B5EF4-FFF2-40B4-BE49-F238E27FC236}">
              <a16:creationId xmlns:a16="http://schemas.microsoft.com/office/drawing/2014/main" id="{00000000-0008-0000-0400-00006A010000}"/>
            </a:ext>
          </a:extLst>
        </xdr:cNvPr>
        <xdr:cNvSpPr txBox="1"/>
      </xdr:nvSpPr>
      <xdr:spPr>
        <a:xfrm>
          <a:off x="4914900" y="12409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149860</xdr:rowOff>
    </xdr:from>
    <xdr:to>
      <xdr:col>24</xdr:col>
      <xdr:colOff>114300</xdr:colOff>
      <xdr:row>73</xdr:row>
      <xdr:rowOff>149860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4737100" y="126657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161289</xdr:rowOff>
    </xdr:from>
    <xdr:to>
      <xdr:col>24</xdr:col>
      <xdr:colOff>25400</xdr:colOff>
      <xdr:row>76</xdr:row>
      <xdr:rowOff>165100</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3987800" y="13191489"/>
          <a:ext cx="8382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127016</xdr:rowOff>
    </xdr:from>
    <xdr:ext cx="762000" cy="259045"/>
    <xdr:sp macro="" textlink="">
      <xdr:nvSpPr>
        <xdr:cNvPr id="365" name="公債費平均値テキスト">
          <a:extLst>
            <a:ext uri="{FF2B5EF4-FFF2-40B4-BE49-F238E27FC236}">
              <a16:creationId xmlns:a16="http://schemas.microsoft.com/office/drawing/2014/main" id="{00000000-0008-0000-0400-00006D010000}"/>
            </a:ext>
          </a:extLst>
        </xdr:cNvPr>
        <xdr:cNvSpPr txBox="1"/>
      </xdr:nvSpPr>
      <xdr:spPr>
        <a:xfrm>
          <a:off x="4914900" y="1298576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110489</xdr:rowOff>
    </xdr:from>
    <xdr:to>
      <xdr:col>24</xdr:col>
      <xdr:colOff>76200</xdr:colOff>
      <xdr:row>77</xdr:row>
      <xdr:rowOff>40639</xdr:rowOff>
    </xdr:to>
    <xdr:sp macro="" textlink="">
      <xdr:nvSpPr>
        <xdr:cNvPr id="366" name="フローチャート: 判断 365">
          <a:extLst>
            <a:ext uri="{FF2B5EF4-FFF2-40B4-BE49-F238E27FC236}">
              <a16:creationId xmlns:a16="http://schemas.microsoft.com/office/drawing/2014/main" id="{00000000-0008-0000-0400-00006E010000}"/>
            </a:ext>
          </a:extLst>
        </xdr:cNvPr>
        <xdr:cNvSpPr/>
      </xdr:nvSpPr>
      <xdr:spPr>
        <a:xfrm>
          <a:off x="4775200" y="13140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111761</xdr:rowOff>
    </xdr:from>
    <xdr:to>
      <xdr:col>19</xdr:col>
      <xdr:colOff>187325</xdr:colOff>
      <xdr:row>76</xdr:row>
      <xdr:rowOff>161289</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3098800" y="13141961"/>
          <a:ext cx="889000" cy="495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118111</xdr:rowOff>
    </xdr:from>
    <xdr:to>
      <xdr:col>20</xdr:col>
      <xdr:colOff>38100</xdr:colOff>
      <xdr:row>77</xdr:row>
      <xdr:rowOff>48261</xdr:rowOff>
    </xdr:to>
    <xdr:sp macro="" textlink="">
      <xdr:nvSpPr>
        <xdr:cNvPr id="368" name="フローチャート: 判断 367">
          <a:extLst>
            <a:ext uri="{FF2B5EF4-FFF2-40B4-BE49-F238E27FC236}">
              <a16:creationId xmlns:a16="http://schemas.microsoft.com/office/drawing/2014/main" id="{00000000-0008-0000-0400-000070010000}"/>
            </a:ext>
          </a:extLst>
        </xdr:cNvPr>
        <xdr:cNvSpPr/>
      </xdr:nvSpPr>
      <xdr:spPr>
        <a:xfrm>
          <a:off x="3937000" y="13148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33038</xdr:rowOff>
    </xdr:from>
    <xdr:ext cx="736600" cy="259045"/>
    <xdr:sp macro="" textlink="">
      <xdr:nvSpPr>
        <xdr:cNvPr id="369" name="テキスト ボックス 368">
          <a:extLst>
            <a:ext uri="{FF2B5EF4-FFF2-40B4-BE49-F238E27FC236}">
              <a16:creationId xmlns:a16="http://schemas.microsoft.com/office/drawing/2014/main" id="{00000000-0008-0000-0400-000071010000}"/>
            </a:ext>
          </a:extLst>
        </xdr:cNvPr>
        <xdr:cNvSpPr txBox="1"/>
      </xdr:nvSpPr>
      <xdr:spPr>
        <a:xfrm>
          <a:off x="3606800" y="132346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20320</xdr:rowOff>
    </xdr:from>
    <xdr:to>
      <xdr:col>15</xdr:col>
      <xdr:colOff>98425</xdr:colOff>
      <xdr:row>76</xdr:row>
      <xdr:rowOff>111761</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a:off x="2209800" y="13050520"/>
          <a:ext cx="889000" cy="91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114300</xdr:rowOff>
    </xdr:from>
    <xdr:to>
      <xdr:col>15</xdr:col>
      <xdr:colOff>149225</xdr:colOff>
      <xdr:row>77</xdr:row>
      <xdr:rowOff>44450</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30480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29227</xdr:rowOff>
    </xdr:from>
    <xdr:ext cx="7620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2717800" y="1323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20320</xdr:rowOff>
    </xdr:from>
    <xdr:to>
      <xdr:col>11</xdr:col>
      <xdr:colOff>9525</xdr:colOff>
      <xdr:row>76</xdr:row>
      <xdr:rowOff>43180</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flipV="1">
          <a:off x="1320800" y="1305052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80011</xdr:rowOff>
    </xdr:from>
    <xdr:to>
      <xdr:col>11</xdr:col>
      <xdr:colOff>60325</xdr:colOff>
      <xdr:row>77</xdr:row>
      <xdr:rowOff>10161</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2159000" y="13110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166388</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1828800" y="13196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140970</xdr:rowOff>
    </xdr:from>
    <xdr:to>
      <xdr:col>6</xdr:col>
      <xdr:colOff>171450</xdr:colOff>
      <xdr:row>77</xdr:row>
      <xdr:rowOff>71120</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1270000" y="13171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55897</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939800" y="132575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114300</xdr:rowOff>
    </xdr:from>
    <xdr:to>
      <xdr:col>24</xdr:col>
      <xdr:colOff>76200</xdr:colOff>
      <xdr:row>77</xdr:row>
      <xdr:rowOff>44450</xdr:rowOff>
    </xdr:to>
    <xdr:sp macro="" textlink="">
      <xdr:nvSpPr>
        <xdr:cNvPr id="383" name="楕円 382">
          <a:extLst>
            <a:ext uri="{FF2B5EF4-FFF2-40B4-BE49-F238E27FC236}">
              <a16:creationId xmlns:a16="http://schemas.microsoft.com/office/drawing/2014/main" id="{00000000-0008-0000-0400-00007F010000}"/>
            </a:ext>
          </a:extLst>
        </xdr:cNvPr>
        <xdr:cNvSpPr/>
      </xdr:nvSpPr>
      <xdr:spPr>
        <a:xfrm>
          <a:off x="4775200" y="1314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86377</xdr:rowOff>
    </xdr:from>
    <xdr:ext cx="762000" cy="259045"/>
    <xdr:sp macro="" textlink="">
      <xdr:nvSpPr>
        <xdr:cNvPr id="384" name="公債費該当値テキスト">
          <a:extLst>
            <a:ext uri="{FF2B5EF4-FFF2-40B4-BE49-F238E27FC236}">
              <a16:creationId xmlns:a16="http://schemas.microsoft.com/office/drawing/2014/main" id="{00000000-0008-0000-0400-000080010000}"/>
            </a:ext>
          </a:extLst>
        </xdr:cNvPr>
        <xdr:cNvSpPr txBox="1"/>
      </xdr:nvSpPr>
      <xdr:spPr>
        <a:xfrm>
          <a:off x="4914900" y="13116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110489</xdr:rowOff>
    </xdr:from>
    <xdr:to>
      <xdr:col>20</xdr:col>
      <xdr:colOff>38100</xdr:colOff>
      <xdr:row>77</xdr:row>
      <xdr:rowOff>40639</xdr:rowOff>
    </xdr:to>
    <xdr:sp macro="" textlink="">
      <xdr:nvSpPr>
        <xdr:cNvPr id="385" name="楕円 384">
          <a:extLst>
            <a:ext uri="{FF2B5EF4-FFF2-40B4-BE49-F238E27FC236}">
              <a16:creationId xmlns:a16="http://schemas.microsoft.com/office/drawing/2014/main" id="{00000000-0008-0000-0400-000081010000}"/>
            </a:ext>
          </a:extLst>
        </xdr:cNvPr>
        <xdr:cNvSpPr/>
      </xdr:nvSpPr>
      <xdr:spPr>
        <a:xfrm>
          <a:off x="3937000" y="13140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50817</xdr:rowOff>
    </xdr:from>
    <xdr:ext cx="7366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3606800" y="129095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60961</xdr:rowOff>
    </xdr:from>
    <xdr:to>
      <xdr:col>15</xdr:col>
      <xdr:colOff>149225</xdr:colOff>
      <xdr:row>76</xdr:row>
      <xdr:rowOff>162561</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3048000" y="13091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1287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2717800" y="12860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75</xdr:row>
      <xdr:rowOff>140970</xdr:rowOff>
    </xdr:from>
    <xdr:to>
      <xdr:col>11</xdr:col>
      <xdr:colOff>60325</xdr:colOff>
      <xdr:row>76</xdr:row>
      <xdr:rowOff>71120</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2159000" y="12999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81297</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1828800" y="12768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75</xdr:row>
      <xdr:rowOff>163830</xdr:rowOff>
    </xdr:from>
    <xdr:to>
      <xdr:col>6</xdr:col>
      <xdr:colOff>171450</xdr:colOff>
      <xdr:row>76</xdr:row>
      <xdr:rowOff>93980</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1270000" y="13022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104157</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939800" y="12791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3" name="テキスト ボックス 402">
          <a:extLst>
            <a:ext uri="{FF2B5EF4-FFF2-40B4-BE49-F238E27FC236}">
              <a16:creationId xmlns:a16="http://schemas.microsoft.com/office/drawing/2014/main" id="{00000000-0008-0000-0400-000093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公債費以外では、前年度比で</a:t>
          </a:r>
          <a:r>
            <a:rPr kumimoji="1" lang="en-US" altLang="ja-JP" sz="1300">
              <a:latin typeface="ＭＳ Ｐゴシック" panose="020B0600070205080204" pitchFamily="50" charset="-128"/>
              <a:ea typeface="ＭＳ Ｐゴシック" panose="020B0600070205080204" pitchFamily="50" charset="-128"/>
            </a:rPr>
            <a:t>1.0</a:t>
          </a:r>
          <a:r>
            <a:rPr kumimoji="1" lang="ja-JP" altLang="en-US" sz="1300">
              <a:latin typeface="ＭＳ Ｐゴシック" panose="020B0600070205080204" pitchFamily="50" charset="-128"/>
              <a:ea typeface="ＭＳ Ｐゴシック" panose="020B0600070205080204" pitchFamily="50" charset="-128"/>
            </a:rPr>
            <a:t>ポイント増加しています。依然として類似団体よりも高い数値となっています。経常的収入の減少と経常的支出の増加が要因と考えられます。</a:t>
          </a:r>
        </a:p>
      </xdr:txBody>
    </xdr:sp>
    <xdr:clientData/>
  </xdr:twoCellAnchor>
  <xdr:oneCellAnchor>
    <xdr:from>
      <xdr:col>62</xdr:col>
      <xdr:colOff>6350</xdr:colOff>
      <xdr:row>69</xdr:row>
      <xdr:rowOff>107950</xdr:rowOff>
    </xdr:from>
    <xdr:ext cx="298543" cy="225703"/>
    <xdr:sp macro="" textlink="">
      <xdr:nvSpPr>
        <xdr:cNvPr id="404" name="テキスト ボックス 403">
          <a:extLst>
            <a:ext uri="{FF2B5EF4-FFF2-40B4-BE49-F238E27FC236}">
              <a16:creationId xmlns:a16="http://schemas.microsoft.com/office/drawing/2014/main" id="{00000000-0008-0000-0400-000094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5" name="直線コネクタ 404">
          <a:extLst>
            <a:ext uri="{FF2B5EF4-FFF2-40B4-BE49-F238E27FC236}">
              <a16:creationId xmlns:a16="http://schemas.microsoft.com/office/drawing/2014/main" id="{00000000-0008-0000-0400-000095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82</xdr:row>
      <xdr:rowOff>29029</xdr:rowOff>
    </xdr:from>
    <xdr:to>
      <xdr:col>85</xdr:col>
      <xdr:colOff>66675</xdr:colOff>
      <xdr:row>82</xdr:row>
      <xdr:rowOff>29029</xdr:rowOff>
    </xdr:to>
    <xdr:cxnSp macro="">
      <xdr:nvCxnSpPr>
        <xdr:cNvPr id="407" name="直線コネクタ 406">
          <a:extLst>
            <a:ext uri="{FF2B5EF4-FFF2-40B4-BE49-F238E27FC236}">
              <a16:creationId xmlns:a16="http://schemas.microsoft.com/office/drawing/2014/main" id="{00000000-0008-0000-0400-000097010000}"/>
            </a:ext>
          </a:extLst>
        </xdr:cNvPr>
        <xdr:cNvCxnSpPr/>
      </xdr:nvCxnSpPr>
      <xdr:spPr>
        <a:xfrm>
          <a:off x="12446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58256</xdr:rowOff>
    </xdr:from>
    <xdr:ext cx="508000" cy="259045"/>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1938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80</xdr:row>
      <xdr:rowOff>45357</xdr:rowOff>
    </xdr:from>
    <xdr:to>
      <xdr:col>85</xdr:col>
      <xdr:colOff>66675</xdr:colOff>
      <xdr:row>80</xdr:row>
      <xdr:rowOff>45357</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79</xdr:row>
      <xdr:rowOff>74584</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61686</xdr:rowOff>
    </xdr:from>
    <xdr:to>
      <xdr:col>85</xdr:col>
      <xdr:colOff>66675</xdr:colOff>
      <xdr:row>78</xdr:row>
      <xdr:rowOff>61686</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90913</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78014</xdr:rowOff>
    </xdr:from>
    <xdr:to>
      <xdr:col>85</xdr:col>
      <xdr:colOff>66675</xdr:colOff>
      <xdr:row>76</xdr:row>
      <xdr:rowOff>78014</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107241</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74</xdr:row>
      <xdr:rowOff>94343</xdr:rowOff>
    </xdr:from>
    <xdr:to>
      <xdr:col>85</xdr:col>
      <xdr:colOff>66675</xdr:colOff>
      <xdr:row>74</xdr:row>
      <xdr:rowOff>94343</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73</xdr:row>
      <xdr:rowOff>123570</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110672</xdr:rowOff>
    </xdr:from>
    <xdr:to>
      <xdr:col>85</xdr:col>
      <xdr:colOff>66675</xdr:colOff>
      <xdr:row>72</xdr:row>
      <xdr:rowOff>110672</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71</xdr:row>
      <xdr:rowOff>139899</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1" name="公債費以外グラフ枠">
          <a:extLst>
            <a:ext uri="{FF2B5EF4-FFF2-40B4-BE49-F238E27FC236}">
              <a16:creationId xmlns:a16="http://schemas.microsoft.com/office/drawing/2014/main" id="{00000000-0008-0000-0400-0000A5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131899</xdr:rowOff>
    </xdr:from>
    <xdr:to>
      <xdr:col>82</xdr:col>
      <xdr:colOff>107950</xdr:colOff>
      <xdr:row>81</xdr:row>
      <xdr:rowOff>20864</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flipV="1">
          <a:off x="16510000" y="12647749"/>
          <a:ext cx="0" cy="12605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164391</xdr:rowOff>
    </xdr:from>
    <xdr:ext cx="762000" cy="259045"/>
    <xdr:sp macro="" textlink="">
      <xdr:nvSpPr>
        <xdr:cNvPr id="423" name="公債費以外最小値テキスト">
          <a:extLst>
            <a:ext uri="{FF2B5EF4-FFF2-40B4-BE49-F238E27FC236}">
              <a16:creationId xmlns:a16="http://schemas.microsoft.com/office/drawing/2014/main" id="{00000000-0008-0000-0400-0000A7010000}"/>
            </a:ext>
          </a:extLst>
        </xdr:cNvPr>
        <xdr:cNvSpPr txBox="1"/>
      </xdr:nvSpPr>
      <xdr:spPr>
        <a:xfrm>
          <a:off x="16598900" y="138803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20864</xdr:rowOff>
    </xdr:from>
    <xdr:to>
      <xdr:col>82</xdr:col>
      <xdr:colOff>196850</xdr:colOff>
      <xdr:row>81</xdr:row>
      <xdr:rowOff>20864</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6421100" y="139083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46826</xdr:rowOff>
    </xdr:from>
    <xdr:ext cx="762000" cy="259045"/>
    <xdr:sp macro="" textlink="">
      <xdr:nvSpPr>
        <xdr:cNvPr id="425" name="公債費以外最大値テキスト">
          <a:extLst>
            <a:ext uri="{FF2B5EF4-FFF2-40B4-BE49-F238E27FC236}">
              <a16:creationId xmlns:a16="http://schemas.microsoft.com/office/drawing/2014/main" id="{00000000-0008-0000-0400-0000A9010000}"/>
            </a:ext>
          </a:extLst>
        </xdr:cNvPr>
        <xdr:cNvSpPr txBox="1"/>
      </xdr:nvSpPr>
      <xdr:spPr>
        <a:xfrm>
          <a:off x="16598900" y="123912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131899</xdr:rowOff>
    </xdr:from>
    <xdr:to>
      <xdr:col>82</xdr:col>
      <xdr:colOff>196850</xdr:colOff>
      <xdr:row>73</xdr:row>
      <xdr:rowOff>131899</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6421100" y="126477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78</xdr:row>
      <xdr:rowOff>159657</xdr:rowOff>
    </xdr:from>
    <xdr:to>
      <xdr:col>82</xdr:col>
      <xdr:colOff>107950</xdr:colOff>
      <xdr:row>79</xdr:row>
      <xdr:rowOff>20864</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5671800" y="13532757"/>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113954</xdr:rowOff>
    </xdr:from>
    <xdr:ext cx="762000" cy="259045"/>
    <xdr:sp macro="" textlink="">
      <xdr:nvSpPr>
        <xdr:cNvPr id="428" name="公債費以外平均値テキスト">
          <a:extLst>
            <a:ext uri="{FF2B5EF4-FFF2-40B4-BE49-F238E27FC236}">
              <a16:creationId xmlns:a16="http://schemas.microsoft.com/office/drawing/2014/main" id="{00000000-0008-0000-0400-0000AC010000}"/>
            </a:ext>
          </a:extLst>
        </xdr:cNvPr>
        <xdr:cNvSpPr txBox="1"/>
      </xdr:nvSpPr>
      <xdr:spPr>
        <a:xfrm>
          <a:off x="16598900" y="1314415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97427</xdr:rowOff>
    </xdr:from>
    <xdr:to>
      <xdr:col>82</xdr:col>
      <xdr:colOff>158750</xdr:colOff>
      <xdr:row>78</xdr:row>
      <xdr:rowOff>27577</xdr:rowOff>
    </xdr:to>
    <xdr:sp macro="" textlink="">
      <xdr:nvSpPr>
        <xdr:cNvPr id="429" name="フローチャート: 判断 428">
          <a:extLst>
            <a:ext uri="{FF2B5EF4-FFF2-40B4-BE49-F238E27FC236}">
              <a16:creationId xmlns:a16="http://schemas.microsoft.com/office/drawing/2014/main" id="{00000000-0008-0000-0400-0000AD010000}"/>
            </a:ext>
          </a:extLst>
        </xdr:cNvPr>
        <xdr:cNvSpPr/>
      </xdr:nvSpPr>
      <xdr:spPr>
        <a:xfrm>
          <a:off x="16459200" y="13299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78</xdr:row>
      <xdr:rowOff>159657</xdr:rowOff>
    </xdr:from>
    <xdr:to>
      <xdr:col>78</xdr:col>
      <xdr:colOff>69850</xdr:colOff>
      <xdr:row>79</xdr:row>
      <xdr:rowOff>131899</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flipV="1">
          <a:off x="14782800" y="13532757"/>
          <a:ext cx="889000" cy="1436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54973</xdr:rowOff>
    </xdr:from>
    <xdr:to>
      <xdr:col>78</xdr:col>
      <xdr:colOff>120650</xdr:colOff>
      <xdr:row>77</xdr:row>
      <xdr:rowOff>156573</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5621000" y="13256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166750</xdr:rowOff>
    </xdr:from>
    <xdr:ext cx="7366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5290800" y="1302550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79</xdr:row>
      <xdr:rowOff>30662</xdr:rowOff>
    </xdr:from>
    <xdr:to>
      <xdr:col>73</xdr:col>
      <xdr:colOff>180975</xdr:colOff>
      <xdr:row>79</xdr:row>
      <xdr:rowOff>131899</xdr:rowOff>
    </xdr:to>
    <xdr:cxnSp macro="">
      <xdr:nvCxnSpPr>
        <xdr:cNvPr id="433" name="直線コネクタ 432">
          <a:extLst>
            <a:ext uri="{FF2B5EF4-FFF2-40B4-BE49-F238E27FC236}">
              <a16:creationId xmlns:a16="http://schemas.microsoft.com/office/drawing/2014/main" id="{00000000-0008-0000-0400-0000B1010000}"/>
            </a:ext>
          </a:extLst>
        </xdr:cNvPr>
        <xdr:cNvCxnSpPr/>
      </xdr:nvCxnSpPr>
      <xdr:spPr>
        <a:xfrm>
          <a:off x="13893800" y="13575212"/>
          <a:ext cx="889000" cy="101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77</xdr:row>
      <xdr:rowOff>19050</xdr:rowOff>
    </xdr:from>
    <xdr:to>
      <xdr:col>74</xdr:col>
      <xdr:colOff>31750</xdr:colOff>
      <xdr:row>77</xdr:row>
      <xdr:rowOff>120650</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4732000" y="1322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130827</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4401800" y="1298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78</xdr:row>
      <xdr:rowOff>94343</xdr:rowOff>
    </xdr:from>
    <xdr:to>
      <xdr:col>69</xdr:col>
      <xdr:colOff>92075</xdr:colOff>
      <xdr:row>79</xdr:row>
      <xdr:rowOff>30662</xdr:rowOff>
    </xdr:to>
    <xdr:cxnSp macro="">
      <xdr:nvCxnSpPr>
        <xdr:cNvPr id="436" name="直線コネクタ 435">
          <a:extLst>
            <a:ext uri="{FF2B5EF4-FFF2-40B4-BE49-F238E27FC236}">
              <a16:creationId xmlns:a16="http://schemas.microsoft.com/office/drawing/2014/main" id="{00000000-0008-0000-0400-0000B4010000}"/>
            </a:ext>
          </a:extLst>
        </xdr:cNvPr>
        <xdr:cNvCxnSpPr/>
      </xdr:nvCxnSpPr>
      <xdr:spPr>
        <a:xfrm>
          <a:off x="13004800" y="13467443"/>
          <a:ext cx="889000" cy="1077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102326</xdr:rowOff>
    </xdr:from>
    <xdr:to>
      <xdr:col>69</xdr:col>
      <xdr:colOff>142875</xdr:colOff>
      <xdr:row>77</xdr:row>
      <xdr:rowOff>32476</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3843000" y="13132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42653</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3512800" y="129014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68036</xdr:rowOff>
    </xdr:from>
    <xdr:to>
      <xdr:col>65</xdr:col>
      <xdr:colOff>53975</xdr:colOff>
      <xdr:row>77</xdr:row>
      <xdr:rowOff>169636</xdr:rowOff>
    </xdr:to>
    <xdr:sp macro="" textlink="">
      <xdr:nvSpPr>
        <xdr:cNvPr id="439" name="フローチャート: 判断 438">
          <a:extLst>
            <a:ext uri="{FF2B5EF4-FFF2-40B4-BE49-F238E27FC236}">
              <a16:creationId xmlns:a16="http://schemas.microsoft.com/office/drawing/2014/main" id="{00000000-0008-0000-0400-0000B7010000}"/>
            </a:ext>
          </a:extLst>
        </xdr:cNvPr>
        <xdr:cNvSpPr/>
      </xdr:nvSpPr>
      <xdr:spPr>
        <a:xfrm>
          <a:off x="12954000" y="13269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8363</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2623800" y="13038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78</xdr:row>
      <xdr:rowOff>141514</xdr:rowOff>
    </xdr:from>
    <xdr:to>
      <xdr:col>82</xdr:col>
      <xdr:colOff>158750</xdr:colOff>
      <xdr:row>79</xdr:row>
      <xdr:rowOff>71664</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6459200" y="13514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78</xdr:row>
      <xdr:rowOff>113591</xdr:rowOff>
    </xdr:from>
    <xdr:ext cx="762000" cy="259045"/>
    <xdr:sp macro="" textlink="">
      <xdr:nvSpPr>
        <xdr:cNvPr id="447" name="公債費以外該当値テキスト">
          <a:extLst>
            <a:ext uri="{FF2B5EF4-FFF2-40B4-BE49-F238E27FC236}">
              <a16:creationId xmlns:a16="http://schemas.microsoft.com/office/drawing/2014/main" id="{00000000-0008-0000-0400-0000BF010000}"/>
            </a:ext>
          </a:extLst>
        </xdr:cNvPr>
        <xdr:cNvSpPr txBox="1"/>
      </xdr:nvSpPr>
      <xdr:spPr>
        <a:xfrm>
          <a:off x="16598900" y="1348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78</xdr:row>
      <xdr:rowOff>108857</xdr:rowOff>
    </xdr:from>
    <xdr:to>
      <xdr:col>78</xdr:col>
      <xdr:colOff>120650</xdr:colOff>
      <xdr:row>79</xdr:row>
      <xdr:rowOff>39007</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5621000" y="13481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79</xdr:row>
      <xdr:rowOff>23784</xdr:rowOff>
    </xdr:from>
    <xdr:ext cx="7366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5290800" y="135683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79</xdr:row>
      <xdr:rowOff>81099</xdr:rowOff>
    </xdr:from>
    <xdr:to>
      <xdr:col>74</xdr:col>
      <xdr:colOff>31750</xdr:colOff>
      <xdr:row>80</xdr:row>
      <xdr:rowOff>11249</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4732000" y="136256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79</xdr:row>
      <xdr:rowOff>167476</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4401800" y="137120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78</xdr:row>
      <xdr:rowOff>151312</xdr:rowOff>
    </xdr:from>
    <xdr:to>
      <xdr:col>69</xdr:col>
      <xdr:colOff>142875</xdr:colOff>
      <xdr:row>79</xdr:row>
      <xdr:rowOff>81462</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3843000" y="13524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79</xdr:row>
      <xdr:rowOff>66239</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3512800" y="136107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78</xdr:row>
      <xdr:rowOff>43543</xdr:rowOff>
    </xdr:from>
    <xdr:to>
      <xdr:col>65</xdr:col>
      <xdr:colOff>53975</xdr:colOff>
      <xdr:row>78</xdr:row>
      <xdr:rowOff>145143</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2954000" y="13416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78</xdr:row>
      <xdr:rowOff>129920</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2623800" y="13503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福島県川内村</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96916</xdr:rowOff>
    </xdr:from>
    <xdr:to>
      <xdr:col>29</xdr:col>
      <xdr:colOff>127000</xdr:colOff>
      <xdr:row>20</xdr:row>
      <xdr:rowOff>140164</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201941"/>
          <a:ext cx="0" cy="141484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112241</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5888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168,090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140164</xdr:rowOff>
    </xdr:from>
    <xdr:to>
      <xdr:col>30</xdr:col>
      <xdr:colOff>25400</xdr:colOff>
      <xdr:row>20</xdr:row>
      <xdr:rowOff>140164</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61678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11843</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9454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910,792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96916</xdr:rowOff>
    </xdr:from>
    <xdr:to>
      <xdr:col>30</xdr:col>
      <xdr:colOff>25400</xdr:colOff>
      <xdr:row>12</xdr:row>
      <xdr:rowOff>96916</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20194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19</xdr:row>
      <xdr:rowOff>81450</xdr:rowOff>
    </xdr:from>
    <xdr:to>
      <xdr:col>29</xdr:col>
      <xdr:colOff>127000</xdr:colOff>
      <xdr:row>19</xdr:row>
      <xdr:rowOff>123453</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386625"/>
          <a:ext cx="647700" cy="4200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18</xdr:row>
      <xdr:rowOff>1436</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31351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312,922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156359</xdr:rowOff>
    </xdr:from>
    <xdr:to>
      <xdr:col>29</xdr:col>
      <xdr:colOff>177800</xdr:colOff>
      <xdr:row>19</xdr:row>
      <xdr:rowOff>86509</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329008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19</xdr:row>
      <xdr:rowOff>123453</xdr:rowOff>
    </xdr:from>
    <xdr:to>
      <xdr:col>26</xdr:col>
      <xdr:colOff>50800</xdr:colOff>
      <xdr:row>19</xdr:row>
      <xdr:rowOff>134731</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428628"/>
          <a:ext cx="698500" cy="1127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19</xdr:row>
      <xdr:rowOff>36187</xdr:rowOff>
    </xdr:from>
    <xdr:to>
      <xdr:col>26</xdr:col>
      <xdr:colOff>101600</xdr:colOff>
      <xdr:row>19</xdr:row>
      <xdr:rowOff>137787</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34136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147964</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11023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286,004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19</xdr:row>
      <xdr:rowOff>134731</xdr:rowOff>
    </xdr:from>
    <xdr:to>
      <xdr:col>22</xdr:col>
      <xdr:colOff>114300</xdr:colOff>
      <xdr:row>19</xdr:row>
      <xdr:rowOff>162708</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3439906"/>
          <a:ext cx="698500" cy="2797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19</xdr:row>
      <xdr:rowOff>55876</xdr:rowOff>
    </xdr:from>
    <xdr:to>
      <xdr:col>22</xdr:col>
      <xdr:colOff>165100</xdr:colOff>
      <xdr:row>19</xdr:row>
      <xdr:rowOff>157476</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36105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167652</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129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275,669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19</xdr:row>
      <xdr:rowOff>162708</xdr:rowOff>
    </xdr:from>
    <xdr:to>
      <xdr:col>18</xdr:col>
      <xdr:colOff>177800</xdr:colOff>
      <xdr:row>20</xdr:row>
      <xdr:rowOff>13344</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467883"/>
          <a:ext cx="698500" cy="2208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19</xdr:row>
      <xdr:rowOff>74876</xdr:rowOff>
    </xdr:from>
    <xdr:to>
      <xdr:col>19</xdr:col>
      <xdr:colOff>38100</xdr:colOff>
      <xdr:row>20</xdr:row>
      <xdr:rowOff>5026</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38005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15203</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1489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79484</xdr:rowOff>
    </xdr:from>
    <xdr:to>
      <xdr:col>15</xdr:col>
      <xdr:colOff>101600</xdr:colOff>
      <xdr:row>20</xdr:row>
      <xdr:rowOff>9634</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38465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19811</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1535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263,276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19</xdr:row>
      <xdr:rowOff>30650</xdr:rowOff>
    </xdr:from>
    <xdr:to>
      <xdr:col>29</xdr:col>
      <xdr:colOff>177800</xdr:colOff>
      <xdr:row>19</xdr:row>
      <xdr:rowOff>132250</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333582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19</xdr:row>
      <xdr:rowOff>2727</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33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288,911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19</xdr:row>
      <xdr:rowOff>72653</xdr:rowOff>
    </xdr:from>
    <xdr:to>
      <xdr:col>26</xdr:col>
      <xdr:colOff>101600</xdr:colOff>
      <xdr:row>20</xdr:row>
      <xdr:rowOff>2803</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37782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159030</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4642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19</xdr:row>
      <xdr:rowOff>83931</xdr:rowOff>
    </xdr:from>
    <xdr:to>
      <xdr:col>22</xdr:col>
      <xdr:colOff>165100</xdr:colOff>
      <xdr:row>20</xdr:row>
      <xdr:rowOff>14081</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38910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170308</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4754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19</xdr:row>
      <xdr:rowOff>111908</xdr:rowOff>
    </xdr:from>
    <xdr:to>
      <xdr:col>19</xdr:col>
      <xdr:colOff>38100</xdr:colOff>
      <xdr:row>20</xdr:row>
      <xdr:rowOff>42058</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41708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20</xdr:row>
      <xdr:rowOff>26835</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5034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133994</xdr:rowOff>
    </xdr:from>
    <xdr:to>
      <xdr:col>15</xdr:col>
      <xdr:colOff>101600</xdr:colOff>
      <xdr:row>20</xdr:row>
      <xdr:rowOff>64144</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43916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20</xdr:row>
      <xdr:rowOff>48921</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5255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12700</xdr:rowOff>
    </xdr:from>
    <xdr:to>
      <xdr:col>33</xdr:col>
      <xdr:colOff>114300</xdr:colOff>
      <xdr:row>38</xdr:row>
      <xdr:rowOff>12700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4803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36</xdr:row>
      <xdr:rowOff>69850</xdr:rowOff>
    </xdr:from>
    <xdr:to>
      <xdr:col>33</xdr:col>
      <xdr:colOff>114300</xdr:colOff>
      <xdr:row>36</xdr:row>
      <xdr:rowOff>69850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0231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270527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298450</xdr:rowOff>
    </xdr:from>
    <xdr:to>
      <xdr:col>33</xdr:col>
      <xdr:colOff>114300</xdr:colOff>
      <xdr:row>34</xdr:row>
      <xdr:rowOff>298450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5659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156227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42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184150</xdr:rowOff>
    </xdr:from>
    <xdr:to>
      <xdr:col>33</xdr:col>
      <xdr:colOff>114300</xdr:colOff>
      <xdr:row>33</xdr:row>
      <xdr:rowOff>184150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1087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41927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596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3" name="人口1人当たり決算額の推移グラフ枠445">
          <a:extLst>
            <a:ext uri="{FF2B5EF4-FFF2-40B4-BE49-F238E27FC236}">
              <a16:creationId xmlns:a16="http://schemas.microsoft.com/office/drawing/2014/main" id="{00000000-0008-0000-0500-000067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207988</xdr:rowOff>
    </xdr:from>
    <xdr:to>
      <xdr:col>29</xdr:col>
      <xdr:colOff>127000</xdr:colOff>
      <xdr:row>37</xdr:row>
      <xdr:rowOff>63906</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flipV="1">
          <a:off x="5651500" y="6132538"/>
          <a:ext cx="0" cy="105606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35983</xdr:rowOff>
    </xdr:from>
    <xdr:ext cx="762000" cy="259045"/>
    <xdr:sp macro="" textlink="">
      <xdr:nvSpPr>
        <xdr:cNvPr id="105" name="人口1人当たり決算額の推移最小値テキスト445">
          <a:extLst>
            <a:ext uri="{FF2B5EF4-FFF2-40B4-BE49-F238E27FC236}">
              <a16:creationId xmlns:a16="http://schemas.microsoft.com/office/drawing/2014/main" id="{00000000-0008-0000-0500-000069000000}"/>
            </a:ext>
          </a:extLst>
        </xdr:cNvPr>
        <xdr:cNvSpPr txBox="1"/>
      </xdr:nvSpPr>
      <xdr:spPr>
        <a:xfrm>
          <a:off x="5740400" y="71606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-36,200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63906</xdr:rowOff>
    </xdr:from>
    <xdr:to>
      <xdr:col>30</xdr:col>
      <xdr:colOff>25400</xdr:colOff>
      <xdr:row>37</xdr:row>
      <xdr:rowOff>63906</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5562600" y="718860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122915</xdr:rowOff>
    </xdr:from>
    <xdr:ext cx="762000" cy="259045"/>
    <xdr:sp macro="" textlink="">
      <xdr:nvSpPr>
        <xdr:cNvPr id="107" name="人口1人当たり決算額の推移最大値テキスト445">
          <a:extLst>
            <a:ext uri="{FF2B5EF4-FFF2-40B4-BE49-F238E27FC236}">
              <a16:creationId xmlns:a16="http://schemas.microsoft.com/office/drawing/2014/main" id="{00000000-0008-0000-0500-00006B000000}"/>
            </a:ext>
          </a:extLst>
        </xdr:cNvPr>
        <xdr:cNvSpPr txBox="1"/>
      </xdr:nvSpPr>
      <xdr:spPr>
        <a:xfrm>
          <a:off x="5740400" y="58760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194,786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207988</xdr:rowOff>
    </xdr:from>
    <xdr:to>
      <xdr:col>30</xdr:col>
      <xdr:colOff>25400</xdr:colOff>
      <xdr:row>33</xdr:row>
      <xdr:rowOff>207988</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613253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180995</xdr:rowOff>
    </xdr:from>
    <xdr:to>
      <xdr:col>29</xdr:col>
      <xdr:colOff>127000</xdr:colOff>
      <xdr:row>35</xdr:row>
      <xdr:rowOff>185000</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flipV="1">
          <a:off x="5003800" y="6791345"/>
          <a:ext cx="647700" cy="400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34</xdr:row>
      <xdr:rowOff>280179</xdr:rowOff>
    </xdr:from>
    <xdr:ext cx="762000" cy="259045"/>
    <xdr:sp macro="" textlink="">
      <xdr:nvSpPr>
        <xdr:cNvPr id="110" name="人口1人当たり決算額の推移平均値テキスト445">
          <a:extLst>
            <a:ext uri="{FF2B5EF4-FFF2-40B4-BE49-F238E27FC236}">
              <a16:creationId xmlns:a16="http://schemas.microsoft.com/office/drawing/2014/main" id="{00000000-0008-0000-0500-00006E000000}"/>
            </a:ext>
          </a:extLst>
        </xdr:cNvPr>
        <xdr:cNvSpPr txBox="1"/>
      </xdr:nvSpPr>
      <xdr:spPr>
        <a:xfrm>
          <a:off x="5740400" y="654762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92202</xdr:rowOff>
    </xdr:from>
    <xdr:to>
      <xdr:col>29</xdr:col>
      <xdr:colOff>177800</xdr:colOff>
      <xdr:row>35</xdr:row>
      <xdr:rowOff>193802</xdr:rowOff>
    </xdr:to>
    <xdr:sp macro="" textlink="">
      <xdr:nvSpPr>
        <xdr:cNvPr id="111" name="フローチャート: 判断 110">
          <a:extLst>
            <a:ext uri="{FF2B5EF4-FFF2-40B4-BE49-F238E27FC236}">
              <a16:creationId xmlns:a16="http://schemas.microsoft.com/office/drawing/2014/main" id="{00000000-0008-0000-0500-00006F000000}"/>
            </a:ext>
          </a:extLst>
        </xdr:cNvPr>
        <xdr:cNvSpPr/>
      </xdr:nvSpPr>
      <xdr:spPr bwMode="auto">
        <a:xfrm>
          <a:off x="5600700" y="670255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178988</xdr:rowOff>
    </xdr:from>
    <xdr:to>
      <xdr:col>26</xdr:col>
      <xdr:colOff>50800</xdr:colOff>
      <xdr:row>35</xdr:row>
      <xdr:rowOff>185000</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4305300" y="6789338"/>
          <a:ext cx="698500" cy="601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89184</xdr:rowOff>
    </xdr:from>
    <xdr:to>
      <xdr:col>26</xdr:col>
      <xdr:colOff>101600</xdr:colOff>
      <xdr:row>35</xdr:row>
      <xdr:rowOff>190784</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4953000" y="66995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200961</xdr:rowOff>
    </xdr:from>
    <xdr:ext cx="736600" cy="259045"/>
    <xdr:sp macro="" textlink="">
      <xdr:nvSpPr>
        <xdr:cNvPr id="114" name="テキスト ボックス 113">
          <a:extLst>
            <a:ext uri="{FF2B5EF4-FFF2-40B4-BE49-F238E27FC236}">
              <a16:creationId xmlns:a16="http://schemas.microsoft.com/office/drawing/2014/main" id="{00000000-0008-0000-0500-000072000000}"/>
            </a:ext>
          </a:extLst>
        </xdr:cNvPr>
        <xdr:cNvSpPr txBox="1"/>
      </xdr:nvSpPr>
      <xdr:spPr>
        <a:xfrm>
          <a:off x="4622800" y="646841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178988</xdr:rowOff>
    </xdr:from>
    <xdr:to>
      <xdr:col>22</xdr:col>
      <xdr:colOff>114300</xdr:colOff>
      <xdr:row>35</xdr:row>
      <xdr:rowOff>196805</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flipV="1">
          <a:off x="3606800" y="6789338"/>
          <a:ext cx="698500" cy="1781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104469</xdr:rowOff>
    </xdr:from>
    <xdr:to>
      <xdr:col>22</xdr:col>
      <xdr:colOff>165100</xdr:colOff>
      <xdr:row>35</xdr:row>
      <xdr:rowOff>206069</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4254500" y="671481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216246</xdr:rowOff>
    </xdr:from>
    <xdr:ext cx="762000" cy="259045"/>
    <xdr:sp macro="" textlink="">
      <xdr:nvSpPr>
        <xdr:cNvPr id="117" name="テキスト ボックス 116">
          <a:extLst>
            <a:ext uri="{FF2B5EF4-FFF2-40B4-BE49-F238E27FC236}">
              <a16:creationId xmlns:a16="http://schemas.microsoft.com/office/drawing/2014/main" id="{00000000-0008-0000-0500-000075000000}"/>
            </a:ext>
          </a:extLst>
        </xdr:cNvPr>
        <xdr:cNvSpPr txBox="1"/>
      </xdr:nvSpPr>
      <xdr:spPr>
        <a:xfrm>
          <a:off x="3924300" y="64836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188310</xdr:rowOff>
    </xdr:from>
    <xdr:to>
      <xdr:col>18</xdr:col>
      <xdr:colOff>177800</xdr:colOff>
      <xdr:row>35</xdr:row>
      <xdr:rowOff>196805</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a:off x="2908300" y="6798660"/>
          <a:ext cx="698500" cy="849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123630</xdr:rowOff>
    </xdr:from>
    <xdr:to>
      <xdr:col>19</xdr:col>
      <xdr:colOff>38100</xdr:colOff>
      <xdr:row>35</xdr:row>
      <xdr:rowOff>225230</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bwMode="auto">
        <a:xfrm>
          <a:off x="3556000" y="673398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235407</xdr:rowOff>
    </xdr:from>
    <xdr:ext cx="7620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3225800" y="6502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140103</xdr:rowOff>
    </xdr:from>
    <xdr:to>
      <xdr:col>15</xdr:col>
      <xdr:colOff>101600</xdr:colOff>
      <xdr:row>35</xdr:row>
      <xdr:rowOff>241703</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2857500" y="675045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226480</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2527300" y="68368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130195</xdr:rowOff>
    </xdr:from>
    <xdr:to>
      <xdr:col>29</xdr:col>
      <xdr:colOff>177800</xdr:colOff>
      <xdr:row>35</xdr:row>
      <xdr:rowOff>231795</xdr:rowOff>
    </xdr:to>
    <xdr:sp macro="" textlink="">
      <xdr:nvSpPr>
        <xdr:cNvPr id="128" name="楕円 127">
          <a:extLst>
            <a:ext uri="{FF2B5EF4-FFF2-40B4-BE49-F238E27FC236}">
              <a16:creationId xmlns:a16="http://schemas.microsoft.com/office/drawing/2014/main" id="{00000000-0008-0000-0500-000080000000}"/>
            </a:ext>
          </a:extLst>
        </xdr:cNvPr>
        <xdr:cNvSpPr/>
      </xdr:nvSpPr>
      <xdr:spPr bwMode="auto">
        <a:xfrm>
          <a:off x="5600700" y="674054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102272</xdr:rowOff>
    </xdr:from>
    <xdr:ext cx="762000" cy="259045"/>
    <xdr:sp macro="" textlink="">
      <xdr:nvSpPr>
        <xdr:cNvPr id="129" name="人口1人当たり決算額の推移該当値テキスト445">
          <a:extLst>
            <a:ext uri="{FF2B5EF4-FFF2-40B4-BE49-F238E27FC236}">
              <a16:creationId xmlns:a16="http://schemas.microsoft.com/office/drawing/2014/main" id="{00000000-0008-0000-0500-000081000000}"/>
            </a:ext>
          </a:extLst>
        </xdr:cNvPr>
        <xdr:cNvSpPr txBox="1"/>
      </xdr:nvSpPr>
      <xdr:spPr>
        <a:xfrm>
          <a:off x="5740400" y="67126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134200</xdr:rowOff>
    </xdr:from>
    <xdr:to>
      <xdr:col>26</xdr:col>
      <xdr:colOff>101600</xdr:colOff>
      <xdr:row>35</xdr:row>
      <xdr:rowOff>235800</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4953000" y="674455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220577</xdr:rowOff>
    </xdr:from>
    <xdr:ext cx="7366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4622800" y="68309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128188</xdr:rowOff>
    </xdr:from>
    <xdr:to>
      <xdr:col>22</xdr:col>
      <xdr:colOff>165100</xdr:colOff>
      <xdr:row>35</xdr:row>
      <xdr:rowOff>229788</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254500" y="673853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214565</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3924300" y="68249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146005</xdr:rowOff>
    </xdr:from>
    <xdr:to>
      <xdr:col>19</xdr:col>
      <xdr:colOff>38100</xdr:colOff>
      <xdr:row>35</xdr:row>
      <xdr:rowOff>247605</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3556000" y="675635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232382</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225800" y="68427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137510</xdr:rowOff>
    </xdr:from>
    <xdr:to>
      <xdr:col>15</xdr:col>
      <xdr:colOff>101600</xdr:colOff>
      <xdr:row>35</xdr:row>
      <xdr:rowOff>239110</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2857500" y="674786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249287</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2527300" y="6516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福島県川内村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2,233
2,202
197.35
4,983,431
4,719,841
229,246
2,137,301
2,150,871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98878</xdr:rowOff>
    </xdr:from>
    <xdr:to>
      <xdr:col>28</xdr:col>
      <xdr:colOff>114300</xdr:colOff>
      <xdr:row>39</xdr:row>
      <xdr:rowOff>98878</xdr:rowOff>
    </xdr:to>
    <xdr:cxnSp macro="">
      <xdr:nvCxnSpPr>
        <xdr:cNvPr id="42" name="直線コネクタ 41">
          <a:extLst>
            <a:ext uri="{FF2B5EF4-FFF2-40B4-BE49-F238E27FC236}">
              <a16:creationId xmlns:a16="http://schemas.microsoft.com/office/drawing/2014/main" id="{00000000-0008-0000-0600-00002A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128105</xdr:rowOff>
    </xdr:from>
    <xdr:ext cx="248786" cy="259045"/>
    <xdr:sp macro="" textlink="">
      <xdr:nvSpPr>
        <xdr:cNvPr id="43" name="テキスト ボックス 42">
          <a:extLst>
            <a:ext uri="{FF2B5EF4-FFF2-40B4-BE49-F238E27FC236}">
              <a16:creationId xmlns:a16="http://schemas.microsoft.com/office/drawing/2014/main" id="{00000000-0008-0000-0600-00002B000000}"/>
            </a:ext>
          </a:extLst>
        </xdr:cNvPr>
        <xdr:cNvSpPr txBox="1"/>
      </xdr:nvSpPr>
      <xdr:spPr>
        <a:xfrm>
          <a:off x="513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4" name="直線コネクタ 43">
          <a:extLst>
            <a:ext uri="{FF2B5EF4-FFF2-40B4-BE49-F238E27FC236}">
              <a16:creationId xmlns:a16="http://schemas.microsoft.com/office/drawing/2014/main" id="{00000000-0008-0000-0600-00002C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144434</xdr:rowOff>
    </xdr:from>
    <xdr:ext cx="595419" cy="259045"/>
    <xdr:sp macro="" textlink="">
      <xdr:nvSpPr>
        <xdr:cNvPr id="45" name="テキスト ボックス 44">
          <a:extLst>
            <a:ext uri="{FF2B5EF4-FFF2-40B4-BE49-F238E27FC236}">
              <a16:creationId xmlns:a16="http://schemas.microsoft.com/office/drawing/2014/main" id="{00000000-0008-0000-0600-00002D000000}"/>
            </a:ext>
          </a:extLst>
        </xdr:cNvPr>
        <xdr:cNvSpPr txBox="1"/>
      </xdr:nvSpPr>
      <xdr:spPr>
        <a:xfrm>
          <a:off x="166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6" name="直線コネクタ 45">
          <a:extLst>
            <a:ext uri="{FF2B5EF4-FFF2-40B4-BE49-F238E27FC236}">
              <a16:creationId xmlns:a16="http://schemas.microsoft.com/office/drawing/2014/main" id="{00000000-0008-0000-0600-00002E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34</xdr:row>
      <xdr:rowOff>160763</xdr:rowOff>
    </xdr:from>
    <xdr:ext cx="595419" cy="259045"/>
    <xdr:sp macro="" textlink="">
      <xdr:nvSpPr>
        <xdr:cNvPr id="47" name="テキスト ボックス 46">
          <a:extLst>
            <a:ext uri="{FF2B5EF4-FFF2-40B4-BE49-F238E27FC236}">
              <a16:creationId xmlns:a16="http://schemas.microsoft.com/office/drawing/2014/main" id="{00000000-0008-0000-0600-00002F000000}"/>
            </a:ext>
          </a:extLst>
        </xdr:cNvPr>
        <xdr:cNvSpPr txBox="1"/>
      </xdr:nvSpPr>
      <xdr:spPr>
        <a:xfrm>
          <a:off x="166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8" name="直線コネクタ 47">
          <a:extLst>
            <a:ext uri="{FF2B5EF4-FFF2-40B4-BE49-F238E27FC236}">
              <a16:creationId xmlns:a16="http://schemas.microsoft.com/office/drawing/2014/main" id="{00000000-0008-0000-0600-000030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49" name="テキスト ボックス 48">
          <a:extLst>
            <a:ext uri="{FF2B5EF4-FFF2-40B4-BE49-F238E27FC236}">
              <a16:creationId xmlns:a16="http://schemas.microsoft.com/office/drawing/2014/main" id="{00000000-0008-0000-0600-000031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0" name="直線コネクタ 49">
          <a:extLst>
            <a:ext uri="{FF2B5EF4-FFF2-40B4-BE49-F238E27FC236}">
              <a16:creationId xmlns:a16="http://schemas.microsoft.com/office/drawing/2014/main" id="{00000000-0008-0000-0600-000032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1" name="テキスト ボックス 50">
          <a:extLst>
            <a:ext uri="{FF2B5EF4-FFF2-40B4-BE49-F238E27FC236}">
              <a16:creationId xmlns:a16="http://schemas.microsoft.com/office/drawing/2014/main" id="{00000000-0008-0000-0600-000033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2" name="直線コネクタ 51">
          <a:extLst>
            <a:ext uri="{FF2B5EF4-FFF2-40B4-BE49-F238E27FC236}">
              <a16:creationId xmlns:a16="http://schemas.microsoft.com/office/drawing/2014/main" id="{00000000-0008-0000-0600-000034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29</xdr:row>
      <xdr:rowOff>38299</xdr:rowOff>
    </xdr:from>
    <xdr:ext cx="685572" cy="259045"/>
    <xdr:sp macro="" textlink="">
      <xdr:nvSpPr>
        <xdr:cNvPr id="53" name="テキスト ボックス 52">
          <a:extLst>
            <a:ext uri="{FF2B5EF4-FFF2-40B4-BE49-F238E27FC236}">
              <a16:creationId xmlns:a16="http://schemas.microsoft.com/office/drawing/2014/main" id="{00000000-0008-0000-0600-000035000000}"/>
            </a:ext>
          </a:extLst>
        </xdr:cNvPr>
        <xdr:cNvSpPr txBox="1"/>
      </xdr:nvSpPr>
      <xdr:spPr>
        <a:xfrm>
          <a:off x="76428" y="5010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4" name="直線コネクタ 53">
          <a:extLst>
            <a:ext uri="{FF2B5EF4-FFF2-40B4-BE49-F238E27FC236}">
              <a16:creationId xmlns:a16="http://schemas.microsoft.com/office/drawing/2014/main" id="{00000000-0008-0000-0600-000036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27</xdr:row>
      <xdr:rowOff>54627</xdr:rowOff>
    </xdr:from>
    <xdr:ext cx="685572" cy="259045"/>
    <xdr:sp macro="" textlink="">
      <xdr:nvSpPr>
        <xdr:cNvPr id="55" name="テキスト ボックス 54">
          <a:extLst>
            <a:ext uri="{FF2B5EF4-FFF2-40B4-BE49-F238E27FC236}">
              <a16:creationId xmlns:a16="http://schemas.microsoft.com/office/drawing/2014/main" id="{00000000-0008-0000-0600-000037000000}"/>
            </a:ext>
          </a:extLst>
        </xdr:cNvPr>
        <xdr:cNvSpPr txBox="1"/>
      </xdr:nvSpPr>
      <xdr:spPr>
        <a:xfrm>
          <a:off x="76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6" name="人件費グラフ枠">
          <a:extLst>
            <a:ext uri="{FF2B5EF4-FFF2-40B4-BE49-F238E27FC236}">
              <a16:creationId xmlns:a16="http://schemas.microsoft.com/office/drawing/2014/main" id="{00000000-0008-0000-0600-000038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73501</xdr:rowOff>
    </xdr:from>
    <xdr:to>
      <xdr:col>24</xdr:col>
      <xdr:colOff>62865</xdr:colOff>
      <xdr:row>38</xdr:row>
      <xdr:rowOff>62864</xdr:rowOff>
    </xdr:to>
    <xdr:cxnSp macro="">
      <xdr:nvCxnSpPr>
        <xdr:cNvPr id="57" name="直線コネクタ 56">
          <a:extLst>
            <a:ext uri="{FF2B5EF4-FFF2-40B4-BE49-F238E27FC236}">
              <a16:creationId xmlns:a16="http://schemas.microsoft.com/office/drawing/2014/main" id="{00000000-0008-0000-0600-000039000000}"/>
            </a:ext>
          </a:extLst>
        </xdr:cNvPr>
        <xdr:cNvCxnSpPr/>
      </xdr:nvCxnSpPr>
      <xdr:spPr>
        <a:xfrm flipV="1">
          <a:off x="4633595" y="5217001"/>
          <a:ext cx="1270" cy="13609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66691</xdr:rowOff>
    </xdr:from>
    <xdr:ext cx="599010" cy="259045"/>
    <xdr:sp macro="" textlink="">
      <xdr:nvSpPr>
        <xdr:cNvPr id="58" name="人件費最小値テキスト">
          <a:extLst>
            <a:ext uri="{FF2B5EF4-FFF2-40B4-BE49-F238E27FC236}">
              <a16:creationId xmlns:a16="http://schemas.microsoft.com/office/drawing/2014/main" id="{00000000-0008-0000-0600-00003A000000}"/>
            </a:ext>
          </a:extLst>
        </xdr:cNvPr>
        <xdr:cNvSpPr txBox="1"/>
      </xdr:nvSpPr>
      <xdr:spPr>
        <a:xfrm>
          <a:off x="4686300" y="65817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127,056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62864</xdr:rowOff>
    </xdr:from>
    <xdr:to>
      <xdr:col>24</xdr:col>
      <xdr:colOff>152400</xdr:colOff>
      <xdr:row>38</xdr:row>
      <xdr:rowOff>62864</xdr:rowOff>
    </xdr:to>
    <xdr:cxnSp macro="">
      <xdr:nvCxnSpPr>
        <xdr:cNvPr id="59" name="直線コネクタ 58">
          <a:extLst>
            <a:ext uri="{FF2B5EF4-FFF2-40B4-BE49-F238E27FC236}">
              <a16:creationId xmlns:a16="http://schemas.microsoft.com/office/drawing/2014/main" id="{00000000-0008-0000-0600-00003B000000}"/>
            </a:ext>
          </a:extLst>
        </xdr:cNvPr>
        <xdr:cNvCxnSpPr/>
      </xdr:nvCxnSpPr>
      <xdr:spPr>
        <a:xfrm>
          <a:off x="4546600" y="65779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20178</xdr:rowOff>
    </xdr:from>
    <xdr:ext cx="599010" cy="259045"/>
    <xdr:sp macro="" textlink="">
      <xdr:nvSpPr>
        <xdr:cNvPr id="60" name="人件費最大値テキスト">
          <a:extLst>
            <a:ext uri="{FF2B5EF4-FFF2-40B4-BE49-F238E27FC236}">
              <a16:creationId xmlns:a16="http://schemas.microsoft.com/office/drawing/2014/main" id="{00000000-0008-0000-0600-00003C000000}"/>
            </a:ext>
          </a:extLst>
        </xdr:cNvPr>
        <xdr:cNvSpPr txBox="1"/>
      </xdr:nvSpPr>
      <xdr:spPr>
        <a:xfrm>
          <a:off x="4686300" y="49922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960,542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73501</xdr:rowOff>
    </xdr:from>
    <xdr:to>
      <xdr:col>24</xdr:col>
      <xdr:colOff>152400</xdr:colOff>
      <xdr:row>30</xdr:row>
      <xdr:rowOff>73501</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a:off x="4546600" y="52170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20593</xdr:rowOff>
    </xdr:from>
    <xdr:to>
      <xdr:col>24</xdr:col>
      <xdr:colOff>63500</xdr:colOff>
      <xdr:row>37</xdr:row>
      <xdr:rowOff>51230</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flipV="1">
          <a:off x="3797300" y="6364243"/>
          <a:ext cx="838200" cy="306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154577</xdr:rowOff>
    </xdr:from>
    <xdr:ext cx="599010" cy="259045"/>
    <xdr:sp macro="" textlink="">
      <xdr:nvSpPr>
        <xdr:cNvPr id="63" name="人件費平均値テキスト">
          <a:extLst>
            <a:ext uri="{FF2B5EF4-FFF2-40B4-BE49-F238E27FC236}">
              <a16:creationId xmlns:a16="http://schemas.microsoft.com/office/drawing/2014/main" id="{00000000-0008-0000-0600-00003F000000}"/>
            </a:ext>
          </a:extLst>
        </xdr:cNvPr>
        <xdr:cNvSpPr txBox="1"/>
      </xdr:nvSpPr>
      <xdr:spPr>
        <a:xfrm>
          <a:off x="4686300" y="615532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263,788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131700</xdr:rowOff>
    </xdr:from>
    <xdr:to>
      <xdr:col>24</xdr:col>
      <xdr:colOff>114300</xdr:colOff>
      <xdr:row>37</xdr:row>
      <xdr:rowOff>61850</xdr:rowOff>
    </xdr:to>
    <xdr:sp macro="" textlink="">
      <xdr:nvSpPr>
        <xdr:cNvPr id="64" name="フローチャート: 判断 63">
          <a:extLst>
            <a:ext uri="{FF2B5EF4-FFF2-40B4-BE49-F238E27FC236}">
              <a16:creationId xmlns:a16="http://schemas.microsoft.com/office/drawing/2014/main" id="{00000000-0008-0000-0600-000040000000}"/>
            </a:ext>
          </a:extLst>
        </xdr:cNvPr>
        <xdr:cNvSpPr/>
      </xdr:nvSpPr>
      <xdr:spPr>
        <a:xfrm>
          <a:off x="4584700" y="6303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51230</xdr:rowOff>
    </xdr:from>
    <xdr:to>
      <xdr:col>19</xdr:col>
      <xdr:colOff>177800</xdr:colOff>
      <xdr:row>37</xdr:row>
      <xdr:rowOff>58820</xdr:rowOff>
    </xdr:to>
    <xdr:cxnSp macro="">
      <xdr:nvCxnSpPr>
        <xdr:cNvPr id="65" name="直線コネクタ 64">
          <a:extLst>
            <a:ext uri="{FF2B5EF4-FFF2-40B4-BE49-F238E27FC236}">
              <a16:creationId xmlns:a16="http://schemas.microsoft.com/office/drawing/2014/main" id="{00000000-0008-0000-0600-000041000000}"/>
            </a:ext>
          </a:extLst>
        </xdr:cNvPr>
        <xdr:cNvCxnSpPr/>
      </xdr:nvCxnSpPr>
      <xdr:spPr>
        <a:xfrm flipV="1">
          <a:off x="2908300" y="6394880"/>
          <a:ext cx="889000" cy="7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164909</xdr:rowOff>
    </xdr:from>
    <xdr:to>
      <xdr:col>20</xdr:col>
      <xdr:colOff>38100</xdr:colOff>
      <xdr:row>37</xdr:row>
      <xdr:rowOff>95059</xdr:rowOff>
    </xdr:to>
    <xdr:sp macro="" textlink="">
      <xdr:nvSpPr>
        <xdr:cNvPr id="66" name="フローチャート: 判断 65">
          <a:extLst>
            <a:ext uri="{FF2B5EF4-FFF2-40B4-BE49-F238E27FC236}">
              <a16:creationId xmlns:a16="http://schemas.microsoft.com/office/drawing/2014/main" id="{00000000-0008-0000-0600-000042000000}"/>
            </a:ext>
          </a:extLst>
        </xdr:cNvPr>
        <xdr:cNvSpPr/>
      </xdr:nvSpPr>
      <xdr:spPr>
        <a:xfrm>
          <a:off x="3746500" y="6337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35</xdr:row>
      <xdr:rowOff>111586</xdr:rowOff>
    </xdr:from>
    <xdr:ext cx="599010" cy="259045"/>
    <xdr:sp macro="" textlink="">
      <xdr:nvSpPr>
        <xdr:cNvPr id="67" name="テキスト ボックス 66">
          <a:extLst>
            <a:ext uri="{FF2B5EF4-FFF2-40B4-BE49-F238E27FC236}">
              <a16:creationId xmlns:a16="http://schemas.microsoft.com/office/drawing/2014/main" id="{00000000-0008-0000-0600-000043000000}"/>
            </a:ext>
          </a:extLst>
        </xdr:cNvPr>
        <xdr:cNvSpPr txBox="1"/>
      </xdr:nvSpPr>
      <xdr:spPr>
        <a:xfrm>
          <a:off x="3497795" y="61123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58820</xdr:rowOff>
    </xdr:from>
    <xdr:to>
      <xdr:col>15</xdr:col>
      <xdr:colOff>50800</xdr:colOff>
      <xdr:row>37</xdr:row>
      <xdr:rowOff>78727</xdr:rowOff>
    </xdr:to>
    <xdr:cxnSp macro="">
      <xdr:nvCxnSpPr>
        <xdr:cNvPr id="68" name="直線コネクタ 67">
          <a:extLst>
            <a:ext uri="{FF2B5EF4-FFF2-40B4-BE49-F238E27FC236}">
              <a16:creationId xmlns:a16="http://schemas.microsoft.com/office/drawing/2014/main" id="{00000000-0008-0000-0600-000044000000}"/>
            </a:ext>
          </a:extLst>
        </xdr:cNvPr>
        <xdr:cNvCxnSpPr/>
      </xdr:nvCxnSpPr>
      <xdr:spPr>
        <a:xfrm flipV="1">
          <a:off x="2019300" y="6402470"/>
          <a:ext cx="889000" cy="199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170864</xdr:rowOff>
    </xdr:from>
    <xdr:to>
      <xdr:col>15</xdr:col>
      <xdr:colOff>101600</xdr:colOff>
      <xdr:row>37</xdr:row>
      <xdr:rowOff>101014</xdr:rowOff>
    </xdr:to>
    <xdr:sp macro="" textlink="">
      <xdr:nvSpPr>
        <xdr:cNvPr id="69" name="フローチャート: 判断 68">
          <a:extLst>
            <a:ext uri="{FF2B5EF4-FFF2-40B4-BE49-F238E27FC236}">
              <a16:creationId xmlns:a16="http://schemas.microsoft.com/office/drawing/2014/main" id="{00000000-0008-0000-0600-000045000000}"/>
            </a:ext>
          </a:extLst>
        </xdr:cNvPr>
        <xdr:cNvSpPr/>
      </xdr:nvSpPr>
      <xdr:spPr>
        <a:xfrm>
          <a:off x="2857500" y="6343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117541</xdr:rowOff>
    </xdr:from>
    <xdr:ext cx="599010" cy="259045"/>
    <xdr:sp macro="" textlink="">
      <xdr:nvSpPr>
        <xdr:cNvPr id="70" name="テキスト ボックス 69">
          <a:extLst>
            <a:ext uri="{FF2B5EF4-FFF2-40B4-BE49-F238E27FC236}">
              <a16:creationId xmlns:a16="http://schemas.microsoft.com/office/drawing/2014/main" id="{00000000-0008-0000-0600-000046000000}"/>
            </a:ext>
          </a:extLst>
        </xdr:cNvPr>
        <xdr:cNvSpPr txBox="1"/>
      </xdr:nvSpPr>
      <xdr:spPr>
        <a:xfrm>
          <a:off x="2608795" y="61182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239,803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78727</xdr:rowOff>
    </xdr:from>
    <xdr:to>
      <xdr:col>10</xdr:col>
      <xdr:colOff>114300</xdr:colOff>
      <xdr:row>37</xdr:row>
      <xdr:rowOff>91892</xdr:rowOff>
    </xdr:to>
    <xdr:cxnSp macro="">
      <xdr:nvCxnSpPr>
        <xdr:cNvPr id="71" name="直線コネクタ 70">
          <a:extLst>
            <a:ext uri="{FF2B5EF4-FFF2-40B4-BE49-F238E27FC236}">
              <a16:creationId xmlns:a16="http://schemas.microsoft.com/office/drawing/2014/main" id="{00000000-0008-0000-0600-000047000000}"/>
            </a:ext>
          </a:extLst>
        </xdr:cNvPr>
        <xdr:cNvCxnSpPr/>
      </xdr:nvCxnSpPr>
      <xdr:spPr>
        <a:xfrm flipV="1">
          <a:off x="1130300" y="6422377"/>
          <a:ext cx="889000" cy="13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13155</xdr:rowOff>
    </xdr:from>
    <xdr:to>
      <xdr:col>10</xdr:col>
      <xdr:colOff>165100</xdr:colOff>
      <xdr:row>37</xdr:row>
      <xdr:rowOff>114755</xdr:rowOff>
    </xdr:to>
    <xdr:sp macro="" textlink="">
      <xdr:nvSpPr>
        <xdr:cNvPr id="72" name="フローチャート: 判断 71">
          <a:extLst>
            <a:ext uri="{FF2B5EF4-FFF2-40B4-BE49-F238E27FC236}">
              <a16:creationId xmlns:a16="http://schemas.microsoft.com/office/drawing/2014/main" id="{00000000-0008-0000-0600-000048000000}"/>
            </a:ext>
          </a:extLst>
        </xdr:cNvPr>
        <xdr:cNvSpPr/>
      </xdr:nvSpPr>
      <xdr:spPr>
        <a:xfrm>
          <a:off x="1968500" y="6356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35</xdr:row>
      <xdr:rowOff>131282</xdr:rowOff>
    </xdr:from>
    <xdr:ext cx="599010"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1719795" y="61320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170567</xdr:rowOff>
    </xdr:from>
    <xdr:to>
      <xdr:col>6</xdr:col>
      <xdr:colOff>38100</xdr:colOff>
      <xdr:row>37</xdr:row>
      <xdr:rowOff>100717</xdr:rowOff>
    </xdr:to>
    <xdr:sp macro="" textlink="">
      <xdr:nvSpPr>
        <xdr:cNvPr id="74" name="フローチャート: 判断 73">
          <a:extLst>
            <a:ext uri="{FF2B5EF4-FFF2-40B4-BE49-F238E27FC236}">
              <a16:creationId xmlns:a16="http://schemas.microsoft.com/office/drawing/2014/main" id="{00000000-0008-0000-0600-00004A000000}"/>
            </a:ext>
          </a:extLst>
        </xdr:cNvPr>
        <xdr:cNvSpPr/>
      </xdr:nvSpPr>
      <xdr:spPr>
        <a:xfrm>
          <a:off x="1079500" y="6342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35</xdr:row>
      <xdr:rowOff>117244</xdr:rowOff>
    </xdr:from>
    <xdr:ext cx="59901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830795" y="61179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239,985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141243</xdr:rowOff>
    </xdr:from>
    <xdr:to>
      <xdr:col>24</xdr:col>
      <xdr:colOff>114300</xdr:colOff>
      <xdr:row>37</xdr:row>
      <xdr:rowOff>71393</xdr:rowOff>
    </xdr:to>
    <xdr:sp macro="" textlink="">
      <xdr:nvSpPr>
        <xdr:cNvPr id="81" name="楕円 80">
          <a:extLst>
            <a:ext uri="{FF2B5EF4-FFF2-40B4-BE49-F238E27FC236}">
              <a16:creationId xmlns:a16="http://schemas.microsoft.com/office/drawing/2014/main" id="{00000000-0008-0000-0600-000051000000}"/>
            </a:ext>
          </a:extLst>
        </xdr:cNvPr>
        <xdr:cNvSpPr/>
      </xdr:nvSpPr>
      <xdr:spPr>
        <a:xfrm>
          <a:off x="4584700" y="6313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119670</xdr:rowOff>
    </xdr:from>
    <xdr:ext cx="599010" cy="259045"/>
    <xdr:sp macro="" textlink="">
      <xdr:nvSpPr>
        <xdr:cNvPr id="82" name="人件費該当値テキスト">
          <a:extLst>
            <a:ext uri="{FF2B5EF4-FFF2-40B4-BE49-F238E27FC236}">
              <a16:creationId xmlns:a16="http://schemas.microsoft.com/office/drawing/2014/main" id="{00000000-0008-0000-0600-000052000000}"/>
            </a:ext>
          </a:extLst>
        </xdr:cNvPr>
        <xdr:cNvSpPr txBox="1"/>
      </xdr:nvSpPr>
      <xdr:spPr>
        <a:xfrm>
          <a:off x="4686300" y="62918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257,944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430</xdr:rowOff>
    </xdr:from>
    <xdr:to>
      <xdr:col>20</xdr:col>
      <xdr:colOff>38100</xdr:colOff>
      <xdr:row>37</xdr:row>
      <xdr:rowOff>102030</xdr:rowOff>
    </xdr:to>
    <xdr:sp macro="" textlink="">
      <xdr:nvSpPr>
        <xdr:cNvPr id="83" name="楕円 82">
          <a:extLst>
            <a:ext uri="{FF2B5EF4-FFF2-40B4-BE49-F238E27FC236}">
              <a16:creationId xmlns:a16="http://schemas.microsoft.com/office/drawing/2014/main" id="{00000000-0008-0000-0600-000053000000}"/>
            </a:ext>
          </a:extLst>
        </xdr:cNvPr>
        <xdr:cNvSpPr/>
      </xdr:nvSpPr>
      <xdr:spPr>
        <a:xfrm>
          <a:off x="3746500" y="6344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37</xdr:row>
      <xdr:rowOff>93157</xdr:rowOff>
    </xdr:from>
    <xdr:ext cx="599010" cy="259045"/>
    <xdr:sp macro="" textlink="">
      <xdr:nvSpPr>
        <xdr:cNvPr id="84" name="テキスト ボックス 83">
          <a:extLst>
            <a:ext uri="{FF2B5EF4-FFF2-40B4-BE49-F238E27FC236}">
              <a16:creationId xmlns:a16="http://schemas.microsoft.com/office/drawing/2014/main" id="{00000000-0008-0000-0600-000054000000}"/>
            </a:ext>
          </a:extLst>
        </xdr:cNvPr>
        <xdr:cNvSpPr txBox="1"/>
      </xdr:nvSpPr>
      <xdr:spPr>
        <a:xfrm>
          <a:off x="3497795" y="64368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8020</xdr:rowOff>
    </xdr:from>
    <xdr:to>
      <xdr:col>15</xdr:col>
      <xdr:colOff>101600</xdr:colOff>
      <xdr:row>37</xdr:row>
      <xdr:rowOff>109620</xdr:rowOff>
    </xdr:to>
    <xdr:sp macro="" textlink="">
      <xdr:nvSpPr>
        <xdr:cNvPr id="85" name="楕円 84">
          <a:extLst>
            <a:ext uri="{FF2B5EF4-FFF2-40B4-BE49-F238E27FC236}">
              <a16:creationId xmlns:a16="http://schemas.microsoft.com/office/drawing/2014/main" id="{00000000-0008-0000-0600-000055000000}"/>
            </a:ext>
          </a:extLst>
        </xdr:cNvPr>
        <xdr:cNvSpPr/>
      </xdr:nvSpPr>
      <xdr:spPr>
        <a:xfrm>
          <a:off x="2857500" y="6351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37</xdr:row>
      <xdr:rowOff>100747</xdr:rowOff>
    </xdr:from>
    <xdr:ext cx="599010" cy="259045"/>
    <xdr:sp macro="" textlink="">
      <xdr:nvSpPr>
        <xdr:cNvPr id="86" name="テキスト ボックス 85">
          <a:extLst>
            <a:ext uri="{FF2B5EF4-FFF2-40B4-BE49-F238E27FC236}">
              <a16:creationId xmlns:a16="http://schemas.microsoft.com/office/drawing/2014/main" id="{00000000-0008-0000-0600-000056000000}"/>
            </a:ext>
          </a:extLst>
        </xdr:cNvPr>
        <xdr:cNvSpPr txBox="1"/>
      </xdr:nvSpPr>
      <xdr:spPr>
        <a:xfrm>
          <a:off x="2608795" y="64443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27927</xdr:rowOff>
    </xdr:from>
    <xdr:to>
      <xdr:col>10</xdr:col>
      <xdr:colOff>165100</xdr:colOff>
      <xdr:row>37</xdr:row>
      <xdr:rowOff>129527</xdr:rowOff>
    </xdr:to>
    <xdr:sp macro="" textlink="">
      <xdr:nvSpPr>
        <xdr:cNvPr id="87" name="楕円 86">
          <a:extLst>
            <a:ext uri="{FF2B5EF4-FFF2-40B4-BE49-F238E27FC236}">
              <a16:creationId xmlns:a16="http://schemas.microsoft.com/office/drawing/2014/main" id="{00000000-0008-0000-0600-000057000000}"/>
            </a:ext>
          </a:extLst>
        </xdr:cNvPr>
        <xdr:cNvSpPr/>
      </xdr:nvSpPr>
      <xdr:spPr>
        <a:xfrm>
          <a:off x="1968500" y="63715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37</xdr:row>
      <xdr:rowOff>120654</xdr:rowOff>
    </xdr:from>
    <xdr:ext cx="599010" cy="259045"/>
    <xdr:sp macro="" textlink="">
      <xdr:nvSpPr>
        <xdr:cNvPr id="88" name="テキスト ボックス 87">
          <a:extLst>
            <a:ext uri="{FF2B5EF4-FFF2-40B4-BE49-F238E27FC236}">
              <a16:creationId xmlns:a16="http://schemas.microsoft.com/office/drawing/2014/main" id="{00000000-0008-0000-0600-000058000000}"/>
            </a:ext>
          </a:extLst>
        </xdr:cNvPr>
        <xdr:cNvSpPr txBox="1"/>
      </xdr:nvSpPr>
      <xdr:spPr>
        <a:xfrm>
          <a:off x="1719795" y="64643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41092</xdr:rowOff>
    </xdr:from>
    <xdr:to>
      <xdr:col>6</xdr:col>
      <xdr:colOff>38100</xdr:colOff>
      <xdr:row>37</xdr:row>
      <xdr:rowOff>142692</xdr:rowOff>
    </xdr:to>
    <xdr:sp macro="" textlink="">
      <xdr:nvSpPr>
        <xdr:cNvPr id="89" name="楕円 88">
          <a:extLst>
            <a:ext uri="{FF2B5EF4-FFF2-40B4-BE49-F238E27FC236}">
              <a16:creationId xmlns:a16="http://schemas.microsoft.com/office/drawing/2014/main" id="{00000000-0008-0000-0600-000059000000}"/>
            </a:ext>
          </a:extLst>
        </xdr:cNvPr>
        <xdr:cNvSpPr/>
      </xdr:nvSpPr>
      <xdr:spPr>
        <a:xfrm>
          <a:off x="1079500" y="6384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37</xdr:row>
      <xdr:rowOff>133818</xdr:rowOff>
    </xdr:from>
    <xdr:ext cx="599010" cy="259045"/>
    <xdr:sp macro="" textlink="">
      <xdr:nvSpPr>
        <xdr:cNvPr id="90" name="テキスト ボックス 89">
          <a:extLst>
            <a:ext uri="{FF2B5EF4-FFF2-40B4-BE49-F238E27FC236}">
              <a16:creationId xmlns:a16="http://schemas.microsoft.com/office/drawing/2014/main" id="{00000000-0008-0000-0600-00005A000000}"/>
            </a:ext>
          </a:extLst>
        </xdr:cNvPr>
        <xdr:cNvSpPr txBox="1"/>
      </xdr:nvSpPr>
      <xdr:spPr>
        <a:xfrm>
          <a:off x="830795" y="64774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9" name="テキスト ボックス 98">
          <a:extLst>
            <a:ext uri="{FF2B5EF4-FFF2-40B4-BE49-F238E27FC236}">
              <a16:creationId xmlns:a16="http://schemas.microsoft.com/office/drawing/2014/main" id="{00000000-0008-0000-0600-000063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0" name="直線コネクタ 99">
          <a:extLst>
            <a:ext uri="{FF2B5EF4-FFF2-40B4-BE49-F238E27FC236}">
              <a16:creationId xmlns:a16="http://schemas.microsoft.com/office/drawing/2014/main" id="{00000000-0008-0000-0600-000064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60447</xdr:rowOff>
    </xdr:from>
    <xdr:to>
      <xdr:col>24</xdr:col>
      <xdr:colOff>62865</xdr:colOff>
      <xdr:row>58</xdr:row>
      <xdr:rowOff>69482</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632947"/>
          <a:ext cx="1270" cy="13806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73309</xdr:rowOff>
    </xdr:from>
    <xdr:ext cx="599010"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100174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115,290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69482</xdr:rowOff>
    </xdr:from>
    <xdr:to>
      <xdr:col>24</xdr:col>
      <xdr:colOff>152400</xdr:colOff>
      <xdr:row>58</xdr:row>
      <xdr:rowOff>69482</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100135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7124</xdr:rowOff>
    </xdr:from>
    <xdr:ext cx="690189"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40817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1,202,404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60447</xdr:rowOff>
    </xdr:from>
    <xdr:to>
      <xdr:col>24</xdr:col>
      <xdr:colOff>152400</xdr:colOff>
      <xdr:row>50</xdr:row>
      <xdr:rowOff>60447</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6329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76839</xdr:rowOff>
    </xdr:from>
    <xdr:to>
      <xdr:col>24</xdr:col>
      <xdr:colOff>63500</xdr:colOff>
      <xdr:row>56</xdr:row>
      <xdr:rowOff>86988</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3797300" y="9678039"/>
          <a:ext cx="838200" cy="101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126902</xdr:rowOff>
    </xdr:from>
    <xdr:ext cx="599010"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72810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283,090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148475</xdr:rowOff>
    </xdr:from>
    <xdr:to>
      <xdr:col>24</xdr:col>
      <xdr:colOff>114300</xdr:colOff>
      <xdr:row>57</xdr:row>
      <xdr:rowOff>78625</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749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55</xdr:row>
      <xdr:rowOff>85070</xdr:rowOff>
    </xdr:from>
    <xdr:to>
      <xdr:col>19</xdr:col>
      <xdr:colOff>177800</xdr:colOff>
      <xdr:row>56</xdr:row>
      <xdr:rowOff>86988</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2908300" y="9514820"/>
          <a:ext cx="889000" cy="1733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1440</xdr:rowOff>
    </xdr:from>
    <xdr:to>
      <xdr:col>20</xdr:col>
      <xdr:colOff>38100</xdr:colOff>
      <xdr:row>57</xdr:row>
      <xdr:rowOff>103040</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774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94167</xdr:rowOff>
    </xdr:from>
    <xdr:ext cx="599010"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497795" y="98668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263,866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55</xdr:row>
      <xdr:rowOff>85070</xdr:rowOff>
    </xdr:from>
    <xdr:to>
      <xdr:col>15</xdr:col>
      <xdr:colOff>50800</xdr:colOff>
      <xdr:row>56</xdr:row>
      <xdr:rowOff>74024</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2019300" y="9514820"/>
          <a:ext cx="889000" cy="1604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5522</xdr:rowOff>
    </xdr:from>
    <xdr:to>
      <xdr:col>15</xdr:col>
      <xdr:colOff>101600</xdr:colOff>
      <xdr:row>57</xdr:row>
      <xdr:rowOff>107122</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778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98249</xdr:rowOff>
    </xdr:from>
    <xdr:ext cx="599010"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08795" y="98708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54</xdr:row>
      <xdr:rowOff>30329</xdr:rowOff>
    </xdr:from>
    <xdr:to>
      <xdr:col>10</xdr:col>
      <xdr:colOff>114300</xdr:colOff>
      <xdr:row>56</xdr:row>
      <xdr:rowOff>74024</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a:off x="1130300" y="9288629"/>
          <a:ext cx="889000" cy="386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39268</xdr:rowOff>
    </xdr:from>
    <xdr:to>
      <xdr:col>10</xdr:col>
      <xdr:colOff>165100</xdr:colOff>
      <xdr:row>57</xdr:row>
      <xdr:rowOff>140868</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811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131995</xdr:rowOff>
    </xdr:from>
    <xdr:ext cx="599010"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19795" y="99046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171407</xdr:rowOff>
    </xdr:from>
    <xdr:to>
      <xdr:col>6</xdr:col>
      <xdr:colOff>38100</xdr:colOff>
      <xdr:row>57</xdr:row>
      <xdr:rowOff>101557</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7726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92684</xdr:rowOff>
    </xdr:from>
    <xdr:ext cx="59901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30795" y="98653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26039</xdr:rowOff>
    </xdr:from>
    <xdr:to>
      <xdr:col>24</xdr:col>
      <xdr:colOff>114300</xdr:colOff>
      <xdr:row>56</xdr:row>
      <xdr:rowOff>127639</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9627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48916</xdr:rowOff>
    </xdr:from>
    <xdr:ext cx="599010"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94786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379,497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36188</xdr:rowOff>
    </xdr:from>
    <xdr:to>
      <xdr:col>20</xdr:col>
      <xdr:colOff>38100</xdr:colOff>
      <xdr:row>56</xdr:row>
      <xdr:rowOff>137788</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9637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54</xdr:row>
      <xdr:rowOff>154315</xdr:rowOff>
    </xdr:from>
    <xdr:ext cx="59901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497795" y="94126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371,505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55</xdr:row>
      <xdr:rowOff>34270</xdr:rowOff>
    </xdr:from>
    <xdr:to>
      <xdr:col>15</xdr:col>
      <xdr:colOff>101600</xdr:colOff>
      <xdr:row>55</xdr:row>
      <xdr:rowOff>135870</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9464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53</xdr:row>
      <xdr:rowOff>152397</xdr:rowOff>
    </xdr:from>
    <xdr:ext cx="599010"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08795" y="92392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508,016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23224</xdr:rowOff>
    </xdr:from>
    <xdr:to>
      <xdr:col>10</xdr:col>
      <xdr:colOff>165100</xdr:colOff>
      <xdr:row>56</xdr:row>
      <xdr:rowOff>124824</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9624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54</xdr:row>
      <xdr:rowOff>141351</xdr:rowOff>
    </xdr:from>
    <xdr:ext cx="599010"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19795" y="93996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381,713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53</xdr:row>
      <xdr:rowOff>150979</xdr:rowOff>
    </xdr:from>
    <xdr:to>
      <xdr:col>6</xdr:col>
      <xdr:colOff>38100</xdr:colOff>
      <xdr:row>54</xdr:row>
      <xdr:rowOff>81129</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9237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52</xdr:row>
      <xdr:rowOff>97656</xdr:rowOff>
    </xdr:from>
    <xdr:ext cx="599010"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30795" y="90130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維持補修費グラフ枠">
          <a:extLst>
            <a:ext uri="{FF2B5EF4-FFF2-40B4-BE49-F238E27FC236}">
              <a16:creationId xmlns:a16="http://schemas.microsoft.com/office/drawing/2014/main" id="{00000000-0008-0000-06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72</xdr:row>
      <xdr:rowOff>60824</xdr:rowOff>
    </xdr:from>
    <xdr:to>
      <xdr:col>24</xdr:col>
      <xdr:colOff>62865</xdr:colOff>
      <xdr:row>78</xdr:row>
      <xdr:rowOff>137734</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flipV="1">
          <a:off x="4633595" y="12405224"/>
          <a:ext cx="1270" cy="11056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141561</xdr:rowOff>
    </xdr:from>
    <xdr:ext cx="378565" cy="259045"/>
    <xdr:sp macro="" textlink="">
      <xdr:nvSpPr>
        <xdr:cNvPr id="170" name="維持補修費最小値テキスト">
          <a:extLst>
            <a:ext uri="{FF2B5EF4-FFF2-40B4-BE49-F238E27FC236}">
              <a16:creationId xmlns:a16="http://schemas.microsoft.com/office/drawing/2014/main" id="{00000000-0008-0000-0600-0000AA000000}"/>
            </a:ext>
          </a:extLst>
        </xdr:cNvPr>
        <xdr:cNvSpPr txBox="1"/>
      </xdr:nvSpPr>
      <xdr:spPr>
        <a:xfrm>
          <a:off x="4686300" y="135146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137734</xdr:rowOff>
    </xdr:from>
    <xdr:to>
      <xdr:col>24</xdr:col>
      <xdr:colOff>152400</xdr:colOff>
      <xdr:row>78</xdr:row>
      <xdr:rowOff>137734</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35108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7501</xdr:rowOff>
    </xdr:from>
    <xdr:ext cx="599010" cy="259045"/>
    <xdr:sp macro="" textlink="">
      <xdr:nvSpPr>
        <xdr:cNvPr id="172" name="維持補修費最大値テキスト">
          <a:extLst>
            <a:ext uri="{FF2B5EF4-FFF2-40B4-BE49-F238E27FC236}">
              <a16:creationId xmlns:a16="http://schemas.microsoft.com/office/drawing/2014/main" id="{00000000-0008-0000-0600-0000AC000000}"/>
            </a:ext>
          </a:extLst>
        </xdr:cNvPr>
        <xdr:cNvSpPr txBox="1"/>
      </xdr:nvSpPr>
      <xdr:spPr>
        <a:xfrm>
          <a:off x="4686300" y="121804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242,252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72</xdr:row>
      <xdr:rowOff>60824</xdr:rowOff>
    </xdr:from>
    <xdr:to>
      <xdr:col>24</xdr:col>
      <xdr:colOff>152400</xdr:colOff>
      <xdr:row>72</xdr:row>
      <xdr:rowOff>60824</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24052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107431</xdr:rowOff>
    </xdr:from>
    <xdr:to>
      <xdr:col>24</xdr:col>
      <xdr:colOff>63500</xdr:colOff>
      <xdr:row>78</xdr:row>
      <xdr:rowOff>7158</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3797300" y="13309081"/>
          <a:ext cx="838200" cy="711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86845</xdr:rowOff>
    </xdr:from>
    <xdr:ext cx="534377" cy="259045"/>
    <xdr:sp macro="" textlink="">
      <xdr:nvSpPr>
        <xdr:cNvPr id="175" name="維持補修費平均値テキスト">
          <a:extLst>
            <a:ext uri="{FF2B5EF4-FFF2-40B4-BE49-F238E27FC236}">
              <a16:creationId xmlns:a16="http://schemas.microsoft.com/office/drawing/2014/main" id="{00000000-0008-0000-0600-0000AF000000}"/>
            </a:ext>
          </a:extLst>
        </xdr:cNvPr>
        <xdr:cNvSpPr txBox="1"/>
      </xdr:nvSpPr>
      <xdr:spPr>
        <a:xfrm>
          <a:off x="4686300" y="1311704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42,953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63968</xdr:rowOff>
    </xdr:from>
    <xdr:to>
      <xdr:col>24</xdr:col>
      <xdr:colOff>114300</xdr:colOff>
      <xdr:row>77</xdr:row>
      <xdr:rowOff>165568</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4584700" y="13265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49481</xdr:rowOff>
    </xdr:from>
    <xdr:to>
      <xdr:col>19</xdr:col>
      <xdr:colOff>177800</xdr:colOff>
      <xdr:row>77</xdr:row>
      <xdr:rowOff>107431</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a:off x="2908300" y="13251131"/>
          <a:ext cx="889000" cy="579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76482</xdr:rowOff>
    </xdr:from>
    <xdr:to>
      <xdr:col>20</xdr:col>
      <xdr:colOff>38100</xdr:colOff>
      <xdr:row>78</xdr:row>
      <xdr:rowOff>6632</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3746500" y="1327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77</xdr:row>
      <xdr:rowOff>169209</xdr:rowOff>
    </xdr:from>
    <xdr:ext cx="534377" cy="259045"/>
    <xdr:sp macro="" textlink="">
      <xdr:nvSpPr>
        <xdr:cNvPr id="179" name="テキスト ボックス 178">
          <a:extLst>
            <a:ext uri="{FF2B5EF4-FFF2-40B4-BE49-F238E27FC236}">
              <a16:creationId xmlns:a16="http://schemas.microsoft.com/office/drawing/2014/main" id="{00000000-0008-0000-0600-0000B3000000}"/>
            </a:ext>
          </a:extLst>
        </xdr:cNvPr>
        <xdr:cNvSpPr txBox="1"/>
      </xdr:nvSpPr>
      <xdr:spPr>
        <a:xfrm>
          <a:off x="3530111" y="13370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49481</xdr:rowOff>
    </xdr:from>
    <xdr:to>
      <xdr:col>15</xdr:col>
      <xdr:colOff>50800</xdr:colOff>
      <xdr:row>77</xdr:row>
      <xdr:rowOff>143216</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flipV="1">
          <a:off x="2019300" y="13251131"/>
          <a:ext cx="889000" cy="937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81663</xdr:rowOff>
    </xdr:from>
    <xdr:to>
      <xdr:col>15</xdr:col>
      <xdr:colOff>101600</xdr:colOff>
      <xdr:row>78</xdr:row>
      <xdr:rowOff>11813</xdr:rowOff>
    </xdr:to>
    <xdr:sp macro=""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2857500" y="13283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78</xdr:row>
      <xdr:rowOff>2940</xdr:rowOff>
    </xdr:from>
    <xdr:ext cx="534377" cy="259045"/>
    <xdr:sp macro="" textlink="">
      <xdr:nvSpPr>
        <xdr:cNvPr id="182" name="テキスト ボックス 181">
          <a:extLst>
            <a:ext uri="{FF2B5EF4-FFF2-40B4-BE49-F238E27FC236}">
              <a16:creationId xmlns:a16="http://schemas.microsoft.com/office/drawing/2014/main" id="{00000000-0008-0000-0600-0000B6000000}"/>
            </a:ext>
          </a:extLst>
        </xdr:cNvPr>
        <xdr:cNvSpPr txBox="1"/>
      </xdr:nvSpPr>
      <xdr:spPr>
        <a:xfrm>
          <a:off x="2641111" y="133760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143216</xdr:rowOff>
    </xdr:from>
    <xdr:to>
      <xdr:col>10</xdr:col>
      <xdr:colOff>114300</xdr:colOff>
      <xdr:row>78</xdr:row>
      <xdr:rowOff>45146</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flipV="1">
          <a:off x="1130300" y="13344866"/>
          <a:ext cx="889000" cy="733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92749</xdr:rowOff>
    </xdr:from>
    <xdr:to>
      <xdr:col>10</xdr:col>
      <xdr:colOff>165100</xdr:colOff>
      <xdr:row>78</xdr:row>
      <xdr:rowOff>22899</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968500" y="13294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78</xdr:row>
      <xdr:rowOff>14026</xdr:rowOff>
    </xdr:from>
    <xdr:ext cx="534377"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1752111" y="133871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155510</xdr:rowOff>
    </xdr:from>
    <xdr:to>
      <xdr:col>6</xdr:col>
      <xdr:colOff>38100</xdr:colOff>
      <xdr:row>78</xdr:row>
      <xdr:rowOff>85660</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079500" y="13357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76</xdr:row>
      <xdr:rowOff>102187</xdr:rowOff>
    </xdr:from>
    <xdr:ext cx="534377"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863111" y="131323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22,931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127808</xdr:rowOff>
    </xdr:from>
    <xdr:to>
      <xdr:col>24</xdr:col>
      <xdr:colOff>114300</xdr:colOff>
      <xdr:row>78</xdr:row>
      <xdr:rowOff>57958</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4584700" y="133294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106235</xdr:rowOff>
    </xdr:from>
    <xdr:ext cx="534377" cy="259045"/>
    <xdr:sp macro="" textlink="">
      <xdr:nvSpPr>
        <xdr:cNvPr id="194" name="維持補修費該当値テキスト">
          <a:extLst>
            <a:ext uri="{FF2B5EF4-FFF2-40B4-BE49-F238E27FC236}">
              <a16:creationId xmlns:a16="http://schemas.microsoft.com/office/drawing/2014/main" id="{00000000-0008-0000-0600-0000C2000000}"/>
            </a:ext>
          </a:extLst>
        </xdr:cNvPr>
        <xdr:cNvSpPr txBox="1"/>
      </xdr:nvSpPr>
      <xdr:spPr>
        <a:xfrm>
          <a:off x="4686300" y="133078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56631</xdr:rowOff>
    </xdr:from>
    <xdr:to>
      <xdr:col>20</xdr:col>
      <xdr:colOff>38100</xdr:colOff>
      <xdr:row>77</xdr:row>
      <xdr:rowOff>158231</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3746500" y="132582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76</xdr:row>
      <xdr:rowOff>3308</xdr:rowOff>
    </xdr:from>
    <xdr:ext cx="534377"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3530111" y="130335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170131</xdr:rowOff>
    </xdr:from>
    <xdr:to>
      <xdr:col>15</xdr:col>
      <xdr:colOff>101600</xdr:colOff>
      <xdr:row>77</xdr:row>
      <xdr:rowOff>100281</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2857500" y="132003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75</xdr:row>
      <xdr:rowOff>116808</xdr:rowOff>
    </xdr:from>
    <xdr:ext cx="534377"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2641111" y="129755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92416</xdr:rowOff>
    </xdr:from>
    <xdr:to>
      <xdr:col>10</xdr:col>
      <xdr:colOff>165100</xdr:colOff>
      <xdr:row>78</xdr:row>
      <xdr:rowOff>22566</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968500" y="13294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76</xdr:row>
      <xdr:rowOff>39093</xdr:rowOff>
    </xdr:from>
    <xdr:ext cx="534377"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1752111" y="130692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165796</xdr:rowOff>
    </xdr:from>
    <xdr:to>
      <xdr:col>6</xdr:col>
      <xdr:colOff>38100</xdr:colOff>
      <xdr:row>78</xdr:row>
      <xdr:rowOff>95946</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079500" y="133674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78</xdr:row>
      <xdr:rowOff>87073</xdr:rowOff>
    </xdr:from>
    <xdr:ext cx="534377"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863111" y="13460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106,542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扶助費グラフ枠">
          <a:extLst>
            <a:ext uri="{FF2B5EF4-FFF2-40B4-BE49-F238E27FC236}">
              <a16:creationId xmlns:a16="http://schemas.microsoft.com/office/drawing/2014/main" id="{00000000-0008-0000-0600-0000E1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40267</xdr:rowOff>
    </xdr:from>
    <xdr:to>
      <xdr:col>24</xdr:col>
      <xdr:colOff>62865</xdr:colOff>
      <xdr:row>98</xdr:row>
      <xdr:rowOff>6099</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flipV="1">
          <a:off x="4633595" y="15470767"/>
          <a:ext cx="1270" cy="13374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9926</xdr:rowOff>
    </xdr:from>
    <xdr:ext cx="534377" cy="259045"/>
    <xdr:sp macro="" textlink="">
      <xdr:nvSpPr>
        <xdr:cNvPr id="227" name="扶助費最小値テキスト">
          <a:extLst>
            <a:ext uri="{FF2B5EF4-FFF2-40B4-BE49-F238E27FC236}">
              <a16:creationId xmlns:a16="http://schemas.microsoft.com/office/drawing/2014/main" id="{00000000-0008-0000-0600-0000E3000000}"/>
            </a:ext>
          </a:extLst>
        </xdr:cNvPr>
        <xdr:cNvSpPr txBox="1"/>
      </xdr:nvSpPr>
      <xdr:spPr>
        <a:xfrm>
          <a:off x="4686300" y="16812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27,533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6099</xdr:rowOff>
    </xdr:from>
    <xdr:to>
      <xdr:col>24</xdr:col>
      <xdr:colOff>152400</xdr:colOff>
      <xdr:row>98</xdr:row>
      <xdr:rowOff>6099</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4546600" y="168081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158394</xdr:rowOff>
    </xdr:from>
    <xdr:ext cx="599010" cy="259045"/>
    <xdr:sp macro="" textlink="">
      <xdr:nvSpPr>
        <xdr:cNvPr id="229" name="扶助費最大値テキスト">
          <a:extLst>
            <a:ext uri="{FF2B5EF4-FFF2-40B4-BE49-F238E27FC236}">
              <a16:creationId xmlns:a16="http://schemas.microsoft.com/office/drawing/2014/main" id="{00000000-0008-0000-0600-0000E5000000}"/>
            </a:ext>
          </a:extLst>
        </xdr:cNvPr>
        <xdr:cNvSpPr txBox="1"/>
      </xdr:nvSpPr>
      <xdr:spPr>
        <a:xfrm>
          <a:off x="4686300" y="152459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203,049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40267</xdr:rowOff>
    </xdr:from>
    <xdr:to>
      <xdr:col>24</xdr:col>
      <xdr:colOff>152400</xdr:colOff>
      <xdr:row>90</xdr:row>
      <xdr:rowOff>40267</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4546600" y="15470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28654</xdr:rowOff>
    </xdr:from>
    <xdr:to>
      <xdr:col>24</xdr:col>
      <xdr:colOff>63500</xdr:colOff>
      <xdr:row>96</xdr:row>
      <xdr:rowOff>58790</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3797300" y="16487854"/>
          <a:ext cx="838200" cy="301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93</xdr:row>
      <xdr:rowOff>157215</xdr:rowOff>
    </xdr:from>
    <xdr:ext cx="534377" cy="259045"/>
    <xdr:sp macro="" textlink="">
      <xdr:nvSpPr>
        <xdr:cNvPr id="232" name="扶助費平均値テキスト">
          <a:extLst>
            <a:ext uri="{FF2B5EF4-FFF2-40B4-BE49-F238E27FC236}">
              <a16:creationId xmlns:a16="http://schemas.microsoft.com/office/drawing/2014/main" id="{00000000-0008-0000-0600-0000E8000000}"/>
            </a:ext>
          </a:extLst>
        </xdr:cNvPr>
        <xdr:cNvSpPr txBox="1"/>
      </xdr:nvSpPr>
      <xdr:spPr>
        <a:xfrm>
          <a:off x="4686300" y="161020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134338</xdr:rowOff>
    </xdr:from>
    <xdr:to>
      <xdr:col>24</xdr:col>
      <xdr:colOff>114300</xdr:colOff>
      <xdr:row>95</xdr:row>
      <xdr:rowOff>64488</xdr:rowOff>
    </xdr:to>
    <xdr:sp macro="" textlink="">
      <xdr:nvSpPr>
        <xdr:cNvPr id="233" name="フローチャート: 判断 232">
          <a:extLst>
            <a:ext uri="{FF2B5EF4-FFF2-40B4-BE49-F238E27FC236}">
              <a16:creationId xmlns:a16="http://schemas.microsoft.com/office/drawing/2014/main" id="{00000000-0008-0000-0600-0000E9000000}"/>
            </a:ext>
          </a:extLst>
        </xdr:cNvPr>
        <xdr:cNvSpPr/>
      </xdr:nvSpPr>
      <xdr:spPr>
        <a:xfrm>
          <a:off x="4584700" y="16250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28654</xdr:rowOff>
    </xdr:from>
    <xdr:to>
      <xdr:col>19</xdr:col>
      <xdr:colOff>177800</xdr:colOff>
      <xdr:row>96</xdr:row>
      <xdr:rowOff>133003</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flipV="1">
          <a:off x="2908300" y="16487854"/>
          <a:ext cx="889000" cy="1043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94</xdr:row>
      <xdr:rowOff>149868</xdr:rowOff>
    </xdr:from>
    <xdr:to>
      <xdr:col>20</xdr:col>
      <xdr:colOff>38100</xdr:colOff>
      <xdr:row>95</xdr:row>
      <xdr:rowOff>80018</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3746500" y="16266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96545</xdr:rowOff>
    </xdr:from>
    <xdr:ext cx="534377" cy="259045"/>
    <xdr:sp macro="" textlink="">
      <xdr:nvSpPr>
        <xdr:cNvPr id="236" name="テキスト ボックス 235">
          <a:extLst>
            <a:ext uri="{FF2B5EF4-FFF2-40B4-BE49-F238E27FC236}">
              <a16:creationId xmlns:a16="http://schemas.microsoft.com/office/drawing/2014/main" id="{00000000-0008-0000-0600-0000EC000000}"/>
            </a:ext>
          </a:extLst>
        </xdr:cNvPr>
        <xdr:cNvSpPr txBox="1"/>
      </xdr:nvSpPr>
      <xdr:spPr>
        <a:xfrm>
          <a:off x="3530111" y="160413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91,999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18016</xdr:rowOff>
    </xdr:from>
    <xdr:to>
      <xdr:col>15</xdr:col>
      <xdr:colOff>50800</xdr:colOff>
      <xdr:row>96</xdr:row>
      <xdr:rowOff>133003</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a:off x="2019300" y="16477216"/>
          <a:ext cx="889000" cy="1149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25433</xdr:rowOff>
    </xdr:from>
    <xdr:to>
      <xdr:col>15</xdr:col>
      <xdr:colOff>101600</xdr:colOff>
      <xdr:row>95</xdr:row>
      <xdr:rowOff>127033</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2857500" y="163131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93</xdr:row>
      <xdr:rowOff>143560</xdr:rowOff>
    </xdr:from>
    <xdr:ext cx="534377" cy="259045"/>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2641111" y="160884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18016</xdr:rowOff>
    </xdr:from>
    <xdr:to>
      <xdr:col>10</xdr:col>
      <xdr:colOff>114300</xdr:colOff>
      <xdr:row>97</xdr:row>
      <xdr:rowOff>38179</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flipV="1">
          <a:off x="1130300" y="16477216"/>
          <a:ext cx="889000" cy="1916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133783</xdr:rowOff>
    </xdr:from>
    <xdr:to>
      <xdr:col>10</xdr:col>
      <xdr:colOff>165100</xdr:colOff>
      <xdr:row>95</xdr:row>
      <xdr:rowOff>63933</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1968500" y="162500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80460</xdr:rowOff>
    </xdr:from>
    <xdr:ext cx="534377"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1752111" y="160253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99507</xdr:rowOff>
    </xdr:from>
    <xdr:to>
      <xdr:col>6</xdr:col>
      <xdr:colOff>38100</xdr:colOff>
      <xdr:row>96</xdr:row>
      <xdr:rowOff>29657</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1079500" y="16387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46184</xdr:rowOff>
    </xdr:from>
    <xdr:ext cx="534377"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863111" y="161624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7990</xdr:rowOff>
    </xdr:from>
    <xdr:to>
      <xdr:col>24</xdr:col>
      <xdr:colOff>114300</xdr:colOff>
      <xdr:row>96</xdr:row>
      <xdr:rowOff>109590</xdr:rowOff>
    </xdr:to>
    <xdr:sp macro="" textlink="">
      <xdr:nvSpPr>
        <xdr:cNvPr id="250" name="楕円 249">
          <a:extLst>
            <a:ext uri="{FF2B5EF4-FFF2-40B4-BE49-F238E27FC236}">
              <a16:creationId xmlns:a16="http://schemas.microsoft.com/office/drawing/2014/main" id="{00000000-0008-0000-0600-0000FA000000}"/>
            </a:ext>
          </a:extLst>
        </xdr:cNvPr>
        <xdr:cNvSpPr/>
      </xdr:nvSpPr>
      <xdr:spPr>
        <a:xfrm>
          <a:off x="4584700" y="16467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157867</xdr:rowOff>
    </xdr:from>
    <xdr:ext cx="534377" cy="259045"/>
    <xdr:sp macro="" textlink="">
      <xdr:nvSpPr>
        <xdr:cNvPr id="251" name="扶助費該当値テキスト">
          <a:extLst>
            <a:ext uri="{FF2B5EF4-FFF2-40B4-BE49-F238E27FC236}">
              <a16:creationId xmlns:a16="http://schemas.microsoft.com/office/drawing/2014/main" id="{00000000-0008-0000-0600-0000FB000000}"/>
            </a:ext>
          </a:extLst>
        </xdr:cNvPr>
        <xdr:cNvSpPr txBox="1"/>
      </xdr:nvSpPr>
      <xdr:spPr>
        <a:xfrm>
          <a:off x="4686300" y="164456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149304</xdr:rowOff>
    </xdr:from>
    <xdr:to>
      <xdr:col>20</xdr:col>
      <xdr:colOff>38100</xdr:colOff>
      <xdr:row>96</xdr:row>
      <xdr:rowOff>79454</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3746500" y="164370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70581</xdr:rowOff>
    </xdr:from>
    <xdr:ext cx="534377"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3530111" y="165297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82203</xdr:rowOff>
    </xdr:from>
    <xdr:to>
      <xdr:col>15</xdr:col>
      <xdr:colOff>101600</xdr:colOff>
      <xdr:row>97</xdr:row>
      <xdr:rowOff>12353</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2857500" y="165414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3480</xdr:rowOff>
    </xdr:from>
    <xdr:ext cx="534377"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2641111" y="166341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138666</xdr:rowOff>
    </xdr:from>
    <xdr:to>
      <xdr:col>10</xdr:col>
      <xdr:colOff>165100</xdr:colOff>
      <xdr:row>96</xdr:row>
      <xdr:rowOff>68816</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1968500" y="16426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59943</xdr:rowOff>
    </xdr:from>
    <xdr:ext cx="534377"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1752111" y="165191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158829</xdr:rowOff>
    </xdr:from>
    <xdr:to>
      <xdr:col>6</xdr:col>
      <xdr:colOff>38100</xdr:colOff>
      <xdr:row>97</xdr:row>
      <xdr:rowOff>88979</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1079500" y="16618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80106</xdr:rowOff>
    </xdr:from>
    <xdr:ext cx="534377"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863111" y="167107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00000000-0008-0000-06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00000000-0008-0000-0600-00000C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00000000-0008-0000-0600-00000D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0" name="直線コネクタ 269">
          <a:extLst>
            <a:ext uri="{FF2B5EF4-FFF2-40B4-BE49-F238E27FC236}">
              <a16:creationId xmlns:a16="http://schemas.microsoft.com/office/drawing/2014/main" id="{00000000-0008-0000-0600-00000E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144434</xdr:rowOff>
    </xdr:from>
    <xdr:ext cx="595419"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008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160763</xdr:rowOff>
    </xdr:from>
    <xdr:ext cx="59541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08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29</xdr:row>
      <xdr:rowOff>38299</xdr:rowOff>
    </xdr:from>
    <xdr:ext cx="685572"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5918428" y="5010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27</xdr:row>
      <xdr:rowOff>54627</xdr:rowOff>
    </xdr:from>
    <xdr:ext cx="685572"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5918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補助費等グラフ枠">
          <a:extLst>
            <a:ext uri="{FF2B5EF4-FFF2-40B4-BE49-F238E27FC236}">
              <a16:creationId xmlns:a16="http://schemas.microsoft.com/office/drawing/2014/main" id="{00000000-0008-0000-0600-00001C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41221</xdr:rowOff>
    </xdr:from>
    <xdr:to>
      <xdr:col>54</xdr:col>
      <xdr:colOff>189865</xdr:colOff>
      <xdr:row>38</xdr:row>
      <xdr:rowOff>143996</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flipV="1">
          <a:off x="10475595" y="5184721"/>
          <a:ext cx="1270" cy="14743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147823</xdr:rowOff>
    </xdr:from>
    <xdr:ext cx="534377" cy="259045"/>
    <xdr:sp macro="" textlink="">
      <xdr:nvSpPr>
        <xdr:cNvPr id="286" name="補助費等最小値テキスト">
          <a:extLst>
            <a:ext uri="{FF2B5EF4-FFF2-40B4-BE49-F238E27FC236}">
              <a16:creationId xmlns:a16="http://schemas.microsoft.com/office/drawing/2014/main" id="{00000000-0008-0000-0600-00001E010000}"/>
            </a:ext>
          </a:extLst>
        </xdr:cNvPr>
        <xdr:cNvSpPr txBox="1"/>
      </xdr:nvSpPr>
      <xdr:spPr>
        <a:xfrm>
          <a:off x="10528300" y="66629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77,369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143996</xdr:rowOff>
    </xdr:from>
    <xdr:to>
      <xdr:col>55</xdr:col>
      <xdr:colOff>88900</xdr:colOff>
      <xdr:row>38</xdr:row>
      <xdr:rowOff>143996</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10388600" y="66590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159348</xdr:rowOff>
    </xdr:from>
    <xdr:ext cx="599010" cy="259045"/>
    <xdr:sp macro="" textlink="">
      <xdr:nvSpPr>
        <xdr:cNvPr id="288" name="補助費等最大値テキスト">
          <a:extLst>
            <a:ext uri="{FF2B5EF4-FFF2-40B4-BE49-F238E27FC236}">
              <a16:creationId xmlns:a16="http://schemas.microsoft.com/office/drawing/2014/main" id="{00000000-0008-0000-0600-000020010000}"/>
            </a:ext>
          </a:extLst>
        </xdr:cNvPr>
        <xdr:cNvSpPr txBox="1"/>
      </xdr:nvSpPr>
      <xdr:spPr>
        <a:xfrm>
          <a:off x="10528300" y="49599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980,311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41221</xdr:rowOff>
    </xdr:from>
    <xdr:to>
      <xdr:col>55</xdr:col>
      <xdr:colOff>88900</xdr:colOff>
      <xdr:row>30</xdr:row>
      <xdr:rowOff>41221</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51847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150326</xdr:rowOff>
    </xdr:from>
    <xdr:to>
      <xdr:col>55</xdr:col>
      <xdr:colOff>0</xdr:colOff>
      <xdr:row>37</xdr:row>
      <xdr:rowOff>26136</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flipV="1">
          <a:off x="9639300" y="6322526"/>
          <a:ext cx="838200" cy="47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81546</xdr:rowOff>
    </xdr:from>
    <xdr:ext cx="599010" cy="259045"/>
    <xdr:sp macro="" textlink="">
      <xdr:nvSpPr>
        <xdr:cNvPr id="291" name="補助費等平均値テキスト">
          <a:extLst>
            <a:ext uri="{FF2B5EF4-FFF2-40B4-BE49-F238E27FC236}">
              <a16:creationId xmlns:a16="http://schemas.microsoft.com/office/drawing/2014/main" id="{00000000-0008-0000-0600-000023010000}"/>
            </a:ext>
          </a:extLst>
        </xdr:cNvPr>
        <xdr:cNvSpPr txBox="1"/>
      </xdr:nvSpPr>
      <xdr:spPr>
        <a:xfrm>
          <a:off x="10528300" y="608229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308,514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58669</xdr:rowOff>
    </xdr:from>
    <xdr:to>
      <xdr:col>55</xdr:col>
      <xdr:colOff>50800</xdr:colOff>
      <xdr:row>36</xdr:row>
      <xdr:rowOff>160269</xdr:rowOff>
    </xdr:to>
    <xdr:sp macro="" textlink="">
      <xdr:nvSpPr>
        <xdr:cNvPr id="292" name="フローチャート: 判断 291">
          <a:extLst>
            <a:ext uri="{FF2B5EF4-FFF2-40B4-BE49-F238E27FC236}">
              <a16:creationId xmlns:a16="http://schemas.microsoft.com/office/drawing/2014/main" id="{00000000-0008-0000-0600-000024010000}"/>
            </a:ext>
          </a:extLst>
        </xdr:cNvPr>
        <xdr:cNvSpPr/>
      </xdr:nvSpPr>
      <xdr:spPr>
        <a:xfrm>
          <a:off x="10426700" y="6230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20180</xdr:rowOff>
    </xdr:from>
    <xdr:to>
      <xdr:col>50</xdr:col>
      <xdr:colOff>114300</xdr:colOff>
      <xdr:row>37</xdr:row>
      <xdr:rowOff>26136</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a:off x="8750300" y="6192380"/>
          <a:ext cx="889000" cy="177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108137</xdr:rowOff>
    </xdr:from>
    <xdr:to>
      <xdr:col>50</xdr:col>
      <xdr:colOff>165100</xdr:colOff>
      <xdr:row>37</xdr:row>
      <xdr:rowOff>38287</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9588500" y="6280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35</xdr:row>
      <xdr:rowOff>54814</xdr:rowOff>
    </xdr:from>
    <xdr:ext cx="599010" cy="259045"/>
    <xdr:sp macro="" textlink="">
      <xdr:nvSpPr>
        <xdr:cNvPr id="295" name="テキスト ボックス 294">
          <a:extLst>
            <a:ext uri="{FF2B5EF4-FFF2-40B4-BE49-F238E27FC236}">
              <a16:creationId xmlns:a16="http://schemas.microsoft.com/office/drawing/2014/main" id="{00000000-0008-0000-0600-000027010000}"/>
            </a:ext>
          </a:extLst>
        </xdr:cNvPr>
        <xdr:cNvSpPr txBox="1"/>
      </xdr:nvSpPr>
      <xdr:spPr>
        <a:xfrm>
          <a:off x="9339795" y="60555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20180</xdr:rowOff>
    </xdr:from>
    <xdr:to>
      <xdr:col>45</xdr:col>
      <xdr:colOff>177800</xdr:colOff>
      <xdr:row>37</xdr:row>
      <xdr:rowOff>157647</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flipV="1">
          <a:off x="7861300" y="6192380"/>
          <a:ext cx="889000" cy="3089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139649</xdr:rowOff>
    </xdr:from>
    <xdr:to>
      <xdr:col>46</xdr:col>
      <xdr:colOff>38100</xdr:colOff>
      <xdr:row>37</xdr:row>
      <xdr:rowOff>69799</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8699500" y="6311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37</xdr:row>
      <xdr:rowOff>60926</xdr:rowOff>
    </xdr:from>
    <xdr:ext cx="599010" cy="259045"/>
    <xdr:sp macro="" textlink="">
      <xdr:nvSpPr>
        <xdr:cNvPr id="298" name="テキスト ボックス 297">
          <a:extLst>
            <a:ext uri="{FF2B5EF4-FFF2-40B4-BE49-F238E27FC236}">
              <a16:creationId xmlns:a16="http://schemas.microsoft.com/office/drawing/2014/main" id="{00000000-0008-0000-0600-00002A010000}"/>
            </a:ext>
          </a:extLst>
        </xdr:cNvPr>
        <xdr:cNvSpPr txBox="1"/>
      </xdr:nvSpPr>
      <xdr:spPr>
        <a:xfrm>
          <a:off x="8450795" y="64045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14388</xdr:rowOff>
    </xdr:from>
    <xdr:to>
      <xdr:col>41</xdr:col>
      <xdr:colOff>50800</xdr:colOff>
      <xdr:row>37</xdr:row>
      <xdr:rowOff>157647</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a:off x="6972300" y="6358038"/>
          <a:ext cx="889000" cy="1432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2915</xdr:rowOff>
    </xdr:from>
    <xdr:to>
      <xdr:col>41</xdr:col>
      <xdr:colOff>101600</xdr:colOff>
      <xdr:row>37</xdr:row>
      <xdr:rowOff>104515</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7810500" y="6346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35</xdr:row>
      <xdr:rowOff>121042</xdr:rowOff>
    </xdr:from>
    <xdr:ext cx="599010"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7561795" y="61217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29328</xdr:rowOff>
    </xdr:from>
    <xdr:to>
      <xdr:col>36</xdr:col>
      <xdr:colOff>165100</xdr:colOff>
      <xdr:row>36</xdr:row>
      <xdr:rowOff>130928</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6921500" y="6201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34</xdr:row>
      <xdr:rowOff>147455</xdr:rowOff>
    </xdr:from>
    <xdr:ext cx="59901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6672795" y="59767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326,483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99526</xdr:rowOff>
    </xdr:from>
    <xdr:to>
      <xdr:col>55</xdr:col>
      <xdr:colOff>50800</xdr:colOff>
      <xdr:row>37</xdr:row>
      <xdr:rowOff>29676</xdr:rowOff>
    </xdr:to>
    <xdr:sp macro="" textlink="">
      <xdr:nvSpPr>
        <xdr:cNvPr id="309" name="楕円 308">
          <a:extLst>
            <a:ext uri="{FF2B5EF4-FFF2-40B4-BE49-F238E27FC236}">
              <a16:creationId xmlns:a16="http://schemas.microsoft.com/office/drawing/2014/main" id="{00000000-0008-0000-0600-000035010000}"/>
            </a:ext>
          </a:extLst>
        </xdr:cNvPr>
        <xdr:cNvSpPr/>
      </xdr:nvSpPr>
      <xdr:spPr>
        <a:xfrm>
          <a:off x="10426700" y="62717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77953</xdr:rowOff>
    </xdr:from>
    <xdr:ext cx="599010" cy="259045"/>
    <xdr:sp macro="" textlink="">
      <xdr:nvSpPr>
        <xdr:cNvPr id="310" name="補助費等該当値テキスト">
          <a:extLst>
            <a:ext uri="{FF2B5EF4-FFF2-40B4-BE49-F238E27FC236}">
              <a16:creationId xmlns:a16="http://schemas.microsoft.com/office/drawing/2014/main" id="{00000000-0008-0000-0600-000036010000}"/>
            </a:ext>
          </a:extLst>
        </xdr:cNvPr>
        <xdr:cNvSpPr txBox="1"/>
      </xdr:nvSpPr>
      <xdr:spPr>
        <a:xfrm>
          <a:off x="10528300" y="62501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283,492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146786</xdr:rowOff>
    </xdr:from>
    <xdr:to>
      <xdr:col>50</xdr:col>
      <xdr:colOff>165100</xdr:colOff>
      <xdr:row>37</xdr:row>
      <xdr:rowOff>76936</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9588500" y="6318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37</xdr:row>
      <xdr:rowOff>68063</xdr:rowOff>
    </xdr:from>
    <xdr:ext cx="59901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9339795" y="64117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35</xdr:row>
      <xdr:rowOff>140830</xdr:rowOff>
    </xdr:from>
    <xdr:to>
      <xdr:col>46</xdr:col>
      <xdr:colOff>38100</xdr:colOff>
      <xdr:row>36</xdr:row>
      <xdr:rowOff>70980</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8699500" y="6141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34</xdr:row>
      <xdr:rowOff>87507</xdr:rowOff>
    </xdr:from>
    <xdr:ext cx="59901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8450795" y="59168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363,197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106847</xdr:rowOff>
    </xdr:from>
    <xdr:to>
      <xdr:col>41</xdr:col>
      <xdr:colOff>101600</xdr:colOff>
      <xdr:row>38</xdr:row>
      <xdr:rowOff>36996</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7810500" y="6450497"/>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38</xdr:row>
      <xdr:rowOff>28124</xdr:rowOff>
    </xdr:from>
    <xdr:ext cx="59901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7561795" y="65432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135038</xdr:rowOff>
    </xdr:from>
    <xdr:to>
      <xdr:col>36</xdr:col>
      <xdr:colOff>165100</xdr:colOff>
      <xdr:row>37</xdr:row>
      <xdr:rowOff>65188</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6921500" y="63072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37</xdr:row>
      <xdr:rowOff>56315</xdr:rowOff>
    </xdr:from>
    <xdr:ext cx="599010"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6672795" y="63999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98,270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id="{00000000-0008-0000-0600-000047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9" name="直線コネクタ 328">
          <a:extLst>
            <a:ext uri="{FF2B5EF4-FFF2-40B4-BE49-F238E27FC236}">
              <a16:creationId xmlns:a16="http://schemas.microsoft.com/office/drawing/2014/main" id="{00000000-0008-0000-0600-000049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0" name="テキスト ボックス 329">
          <a:extLst>
            <a:ext uri="{FF2B5EF4-FFF2-40B4-BE49-F238E27FC236}">
              <a16:creationId xmlns:a16="http://schemas.microsoft.com/office/drawing/2014/main" id="{00000000-0008-0000-0600-00004A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53</xdr:row>
      <xdr:rowOff>168927</xdr:rowOff>
    </xdr:from>
    <xdr:ext cx="685572"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5918428" y="925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51</xdr:row>
      <xdr:rowOff>130827</xdr:rowOff>
    </xdr:from>
    <xdr:ext cx="685572"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5918428"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92727</xdr:rowOff>
    </xdr:from>
    <xdr:ext cx="685572"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5918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普通建設事業費グラフ枠">
          <a:extLst>
            <a:ext uri="{FF2B5EF4-FFF2-40B4-BE49-F238E27FC236}">
              <a16:creationId xmlns:a16="http://schemas.microsoft.com/office/drawing/2014/main" id="{00000000-0008-0000-06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137633</xdr:rowOff>
    </xdr:from>
    <xdr:to>
      <xdr:col>54</xdr:col>
      <xdr:colOff>189865</xdr:colOff>
      <xdr:row>59</xdr:row>
      <xdr:rowOff>22999</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flipV="1">
          <a:off x="10475595" y="8881583"/>
          <a:ext cx="1270" cy="12569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26826</xdr:rowOff>
    </xdr:from>
    <xdr:ext cx="534377" cy="259045"/>
    <xdr:sp macro="" textlink="">
      <xdr:nvSpPr>
        <xdr:cNvPr id="343" name="普通建設事業費最小値テキスト">
          <a:extLst>
            <a:ext uri="{FF2B5EF4-FFF2-40B4-BE49-F238E27FC236}">
              <a16:creationId xmlns:a16="http://schemas.microsoft.com/office/drawing/2014/main" id="{00000000-0008-0000-0600-000057010000}"/>
            </a:ext>
          </a:extLst>
        </xdr:cNvPr>
        <xdr:cNvSpPr txBox="1"/>
      </xdr:nvSpPr>
      <xdr:spPr>
        <a:xfrm>
          <a:off x="10528300" y="101423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22999</xdr:rowOff>
    </xdr:from>
    <xdr:to>
      <xdr:col>55</xdr:col>
      <xdr:colOff>88900</xdr:colOff>
      <xdr:row>59</xdr:row>
      <xdr:rowOff>22999</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10388600" y="101385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84310</xdr:rowOff>
    </xdr:from>
    <xdr:ext cx="690189" cy="259045"/>
    <xdr:sp macro="" textlink="">
      <xdr:nvSpPr>
        <xdr:cNvPr id="345" name="普通建設事業費最大値テキスト">
          <a:extLst>
            <a:ext uri="{FF2B5EF4-FFF2-40B4-BE49-F238E27FC236}">
              <a16:creationId xmlns:a16="http://schemas.microsoft.com/office/drawing/2014/main" id="{00000000-0008-0000-0600-000059010000}"/>
            </a:ext>
          </a:extLst>
        </xdr:cNvPr>
        <xdr:cNvSpPr txBox="1"/>
      </xdr:nvSpPr>
      <xdr:spPr>
        <a:xfrm>
          <a:off x="10528300" y="865681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1,677,713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137633</xdr:rowOff>
    </xdr:from>
    <xdr:to>
      <xdr:col>55</xdr:col>
      <xdr:colOff>88900</xdr:colOff>
      <xdr:row>51</xdr:row>
      <xdr:rowOff>137633</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10388600" y="88815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5625</xdr:rowOff>
    </xdr:from>
    <xdr:to>
      <xdr:col>55</xdr:col>
      <xdr:colOff>0</xdr:colOff>
      <xdr:row>57</xdr:row>
      <xdr:rowOff>10244</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9639300" y="9778275"/>
          <a:ext cx="838200" cy="4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91829</xdr:rowOff>
    </xdr:from>
    <xdr:ext cx="599010" cy="259045"/>
    <xdr:sp macro="" textlink="">
      <xdr:nvSpPr>
        <xdr:cNvPr id="348" name="普通建設事業費平均値テキスト">
          <a:extLst>
            <a:ext uri="{FF2B5EF4-FFF2-40B4-BE49-F238E27FC236}">
              <a16:creationId xmlns:a16="http://schemas.microsoft.com/office/drawing/2014/main" id="{00000000-0008-0000-0600-00005C010000}"/>
            </a:ext>
          </a:extLst>
        </xdr:cNvPr>
        <xdr:cNvSpPr txBox="1"/>
      </xdr:nvSpPr>
      <xdr:spPr>
        <a:xfrm>
          <a:off x="10528300" y="986447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292,845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113402</xdr:rowOff>
    </xdr:from>
    <xdr:to>
      <xdr:col>55</xdr:col>
      <xdr:colOff>50800</xdr:colOff>
      <xdr:row>58</xdr:row>
      <xdr:rowOff>43552</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10426700" y="9886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5625</xdr:rowOff>
    </xdr:from>
    <xdr:to>
      <xdr:col>50</xdr:col>
      <xdr:colOff>114300</xdr:colOff>
      <xdr:row>57</xdr:row>
      <xdr:rowOff>32296</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8750300" y="9778275"/>
          <a:ext cx="889000" cy="266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111500</xdr:rowOff>
    </xdr:from>
    <xdr:to>
      <xdr:col>50</xdr:col>
      <xdr:colOff>165100</xdr:colOff>
      <xdr:row>58</xdr:row>
      <xdr:rowOff>41650</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9588500" y="9884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58</xdr:row>
      <xdr:rowOff>32777</xdr:rowOff>
    </xdr:from>
    <xdr:ext cx="599010"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9339795" y="99768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295,341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32296</xdr:rowOff>
    </xdr:from>
    <xdr:to>
      <xdr:col>45</xdr:col>
      <xdr:colOff>177800</xdr:colOff>
      <xdr:row>57</xdr:row>
      <xdr:rowOff>68371</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flipV="1">
          <a:off x="7861300" y="9804946"/>
          <a:ext cx="889000" cy="360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121471</xdr:rowOff>
    </xdr:from>
    <xdr:to>
      <xdr:col>46</xdr:col>
      <xdr:colOff>38100</xdr:colOff>
      <xdr:row>58</xdr:row>
      <xdr:rowOff>51621</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8699500" y="9894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58</xdr:row>
      <xdr:rowOff>42748</xdr:rowOff>
    </xdr:from>
    <xdr:ext cx="599010"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8450795" y="99868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282,256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54</xdr:row>
      <xdr:rowOff>35539</xdr:rowOff>
    </xdr:from>
    <xdr:to>
      <xdr:col>41</xdr:col>
      <xdr:colOff>50800</xdr:colOff>
      <xdr:row>57</xdr:row>
      <xdr:rowOff>68371</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a:off x="6972300" y="9293839"/>
          <a:ext cx="889000" cy="5471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125120</xdr:rowOff>
    </xdr:from>
    <xdr:to>
      <xdr:col>41</xdr:col>
      <xdr:colOff>101600</xdr:colOff>
      <xdr:row>58</xdr:row>
      <xdr:rowOff>55270</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7810500" y="9897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58</xdr:row>
      <xdr:rowOff>46397</xdr:rowOff>
    </xdr:from>
    <xdr:ext cx="599010"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7561795" y="99904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277,467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83300</xdr:rowOff>
    </xdr:from>
    <xdr:to>
      <xdr:col>36</xdr:col>
      <xdr:colOff>165100</xdr:colOff>
      <xdr:row>58</xdr:row>
      <xdr:rowOff>13450</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6921500" y="9855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58</xdr:row>
      <xdr:rowOff>4577</xdr:rowOff>
    </xdr:from>
    <xdr:ext cx="59901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6672795" y="99486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332,350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130894</xdr:rowOff>
    </xdr:from>
    <xdr:to>
      <xdr:col>55</xdr:col>
      <xdr:colOff>50800</xdr:colOff>
      <xdr:row>57</xdr:row>
      <xdr:rowOff>61044</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10426700" y="9732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153771</xdr:rowOff>
    </xdr:from>
    <xdr:ext cx="599010" cy="259045"/>
    <xdr:sp macro="" textlink="">
      <xdr:nvSpPr>
        <xdr:cNvPr id="367" name="普通建設事業費該当値テキスト">
          <a:extLst>
            <a:ext uri="{FF2B5EF4-FFF2-40B4-BE49-F238E27FC236}">
              <a16:creationId xmlns:a16="http://schemas.microsoft.com/office/drawing/2014/main" id="{00000000-0008-0000-0600-00006F010000}"/>
            </a:ext>
          </a:extLst>
        </xdr:cNvPr>
        <xdr:cNvSpPr txBox="1"/>
      </xdr:nvSpPr>
      <xdr:spPr>
        <a:xfrm>
          <a:off x="10528300" y="95835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494,890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126275</xdr:rowOff>
    </xdr:from>
    <xdr:to>
      <xdr:col>50</xdr:col>
      <xdr:colOff>165100</xdr:colOff>
      <xdr:row>57</xdr:row>
      <xdr:rowOff>56425</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9588500" y="9727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55</xdr:row>
      <xdr:rowOff>72952</xdr:rowOff>
    </xdr:from>
    <xdr:ext cx="59901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9339795" y="95027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152946</xdr:rowOff>
    </xdr:from>
    <xdr:to>
      <xdr:col>46</xdr:col>
      <xdr:colOff>38100</xdr:colOff>
      <xdr:row>57</xdr:row>
      <xdr:rowOff>83096</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8699500" y="97541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55</xdr:row>
      <xdr:rowOff>99623</xdr:rowOff>
    </xdr:from>
    <xdr:ext cx="59901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8450795" y="95293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465,950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17571</xdr:rowOff>
    </xdr:from>
    <xdr:to>
      <xdr:col>41</xdr:col>
      <xdr:colOff>101600</xdr:colOff>
      <xdr:row>57</xdr:row>
      <xdr:rowOff>119171</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7810500" y="97902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55</xdr:row>
      <xdr:rowOff>135698</xdr:rowOff>
    </xdr:from>
    <xdr:ext cx="59901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7561795" y="95654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418,608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53</xdr:row>
      <xdr:rowOff>156189</xdr:rowOff>
    </xdr:from>
    <xdr:to>
      <xdr:col>36</xdr:col>
      <xdr:colOff>165100</xdr:colOff>
      <xdr:row>54</xdr:row>
      <xdr:rowOff>86339</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6921500" y="9243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150205</xdr:colOff>
      <xdr:row>52</xdr:row>
      <xdr:rowOff>102866</xdr:rowOff>
    </xdr:from>
    <xdr:ext cx="690189"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6627205" y="901826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1,136,694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30,772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69</xdr:row>
      <xdr:rowOff>92727</xdr:rowOff>
    </xdr:from>
    <xdr:ext cx="685572"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5918428" y="1192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普通建設事業費 （ うち新規整備　）グラフ枠">
          <a:extLst>
            <a:ext uri="{FF2B5EF4-FFF2-40B4-BE49-F238E27FC236}">
              <a16:creationId xmlns:a16="http://schemas.microsoft.com/office/drawing/2014/main" id="{00000000-0008-0000-06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139998</xdr:rowOff>
    </xdr:from>
    <xdr:to>
      <xdr:col>54</xdr:col>
      <xdr:colOff>189865</xdr:colOff>
      <xdr:row>79</xdr:row>
      <xdr:rowOff>44450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flipV="1">
          <a:off x="10475595" y="12141498"/>
          <a:ext cx="1270" cy="14475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00" name="普通建設事業費 （ うち新規整備　）最小値テキスト">
          <a:extLst>
            <a:ext uri="{FF2B5EF4-FFF2-40B4-BE49-F238E27FC236}">
              <a16:creationId xmlns:a16="http://schemas.microsoft.com/office/drawing/2014/main" id="{00000000-0008-0000-0600-000090010000}"/>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86675</xdr:rowOff>
    </xdr:from>
    <xdr:ext cx="690189" cy="259045"/>
    <xdr:sp macro="" textlink="">
      <xdr:nvSpPr>
        <xdr:cNvPr id="402" name="普通建設事業費 （ うち新規整備　）最大値テキスト">
          <a:extLst>
            <a:ext uri="{FF2B5EF4-FFF2-40B4-BE49-F238E27FC236}">
              <a16:creationId xmlns:a16="http://schemas.microsoft.com/office/drawing/2014/main" id="{00000000-0008-0000-0600-000092010000}"/>
            </a:ext>
          </a:extLst>
        </xdr:cNvPr>
        <xdr:cNvSpPr txBox="1"/>
      </xdr:nvSpPr>
      <xdr:spPr>
        <a:xfrm>
          <a:off x="10528300" y="1191672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1,139,765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139998</xdr:rowOff>
    </xdr:from>
    <xdr:to>
      <xdr:col>55</xdr:col>
      <xdr:colOff>88900</xdr:colOff>
      <xdr:row>70</xdr:row>
      <xdr:rowOff>139998</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21414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131536</xdr:rowOff>
    </xdr:from>
    <xdr:to>
      <xdr:col>55</xdr:col>
      <xdr:colOff>0</xdr:colOff>
      <xdr:row>77</xdr:row>
      <xdr:rowOff>144480</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9639300" y="13333186"/>
          <a:ext cx="838200" cy="12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54318</xdr:rowOff>
    </xdr:from>
    <xdr:ext cx="534377" cy="259045"/>
    <xdr:sp macro="" textlink="">
      <xdr:nvSpPr>
        <xdr:cNvPr id="405" name="普通建設事業費 （ うち新規整備　）平均値テキスト">
          <a:extLst>
            <a:ext uri="{FF2B5EF4-FFF2-40B4-BE49-F238E27FC236}">
              <a16:creationId xmlns:a16="http://schemas.microsoft.com/office/drawing/2014/main" id="{00000000-0008-0000-0600-000095010000}"/>
            </a:ext>
          </a:extLst>
        </xdr:cNvPr>
        <xdr:cNvSpPr txBox="1"/>
      </xdr:nvSpPr>
      <xdr:spPr>
        <a:xfrm>
          <a:off x="10528300" y="134274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75891</xdr:rowOff>
    </xdr:from>
    <xdr:to>
      <xdr:col>55</xdr:col>
      <xdr:colOff>50800</xdr:colOff>
      <xdr:row>79</xdr:row>
      <xdr:rowOff>6041</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10426700" y="134489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19425</xdr:rowOff>
    </xdr:from>
    <xdr:to>
      <xdr:col>50</xdr:col>
      <xdr:colOff>114300</xdr:colOff>
      <xdr:row>77</xdr:row>
      <xdr:rowOff>131536</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a:off x="8750300" y="13221075"/>
          <a:ext cx="889000" cy="1121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76056</xdr:rowOff>
    </xdr:from>
    <xdr:to>
      <xdr:col>50</xdr:col>
      <xdr:colOff>165100</xdr:colOff>
      <xdr:row>79</xdr:row>
      <xdr:rowOff>6206</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9588500" y="134491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168783</xdr:rowOff>
    </xdr:from>
    <xdr:ext cx="534377" cy="25904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9372111" y="135418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19425</xdr:rowOff>
    </xdr:from>
    <xdr:to>
      <xdr:col>45</xdr:col>
      <xdr:colOff>177800</xdr:colOff>
      <xdr:row>77</xdr:row>
      <xdr:rowOff>32604</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flipV="1">
          <a:off x="7861300" y="13221075"/>
          <a:ext cx="889000" cy="131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65867</xdr:rowOff>
    </xdr:from>
    <xdr:to>
      <xdr:col>46</xdr:col>
      <xdr:colOff>38100</xdr:colOff>
      <xdr:row>78</xdr:row>
      <xdr:rowOff>167467</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8699500" y="134389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158594</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8483111" y="135316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75</xdr:row>
      <xdr:rowOff>95489</xdr:rowOff>
    </xdr:from>
    <xdr:to>
      <xdr:col>41</xdr:col>
      <xdr:colOff>50800</xdr:colOff>
      <xdr:row>77</xdr:row>
      <xdr:rowOff>32604</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a:off x="6972300" y="12954239"/>
          <a:ext cx="889000" cy="2800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79440</xdr:rowOff>
    </xdr:from>
    <xdr:to>
      <xdr:col>41</xdr:col>
      <xdr:colOff>101600</xdr:colOff>
      <xdr:row>79</xdr:row>
      <xdr:rowOff>9590</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7810500" y="13452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79</xdr:row>
      <xdr:rowOff>717</xdr:rowOff>
    </xdr:from>
    <xdr:ext cx="534377"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7594111" y="13545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16554</xdr:rowOff>
    </xdr:from>
    <xdr:to>
      <xdr:col>36</xdr:col>
      <xdr:colOff>165100</xdr:colOff>
      <xdr:row>78</xdr:row>
      <xdr:rowOff>118154</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6921500" y="13389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78</xdr:row>
      <xdr:rowOff>109281</xdr:rowOff>
    </xdr:from>
    <xdr:ext cx="59901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672795" y="134823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93680</xdr:rowOff>
    </xdr:from>
    <xdr:to>
      <xdr:col>55</xdr:col>
      <xdr:colOff>50800</xdr:colOff>
      <xdr:row>78</xdr:row>
      <xdr:rowOff>23830</xdr:rowOff>
    </xdr:to>
    <xdr:sp macro="" textlink="">
      <xdr:nvSpPr>
        <xdr:cNvPr id="423" name="楕円 422">
          <a:extLst>
            <a:ext uri="{FF2B5EF4-FFF2-40B4-BE49-F238E27FC236}">
              <a16:creationId xmlns:a16="http://schemas.microsoft.com/office/drawing/2014/main" id="{00000000-0008-0000-0600-0000A7010000}"/>
            </a:ext>
          </a:extLst>
        </xdr:cNvPr>
        <xdr:cNvSpPr/>
      </xdr:nvSpPr>
      <xdr:spPr>
        <a:xfrm>
          <a:off x="10426700" y="13295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116557</xdr:rowOff>
    </xdr:from>
    <xdr:ext cx="599010" cy="259045"/>
    <xdr:sp macro="" textlink="">
      <xdr:nvSpPr>
        <xdr:cNvPr id="424" name="普通建設事業費 （ うち新規整備　）該当値テキスト">
          <a:extLst>
            <a:ext uri="{FF2B5EF4-FFF2-40B4-BE49-F238E27FC236}">
              <a16:creationId xmlns:a16="http://schemas.microsoft.com/office/drawing/2014/main" id="{00000000-0008-0000-0600-0000A8010000}"/>
            </a:ext>
          </a:extLst>
        </xdr:cNvPr>
        <xdr:cNvSpPr txBox="1"/>
      </xdr:nvSpPr>
      <xdr:spPr>
        <a:xfrm>
          <a:off x="10528300" y="131467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191,236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80736</xdr:rowOff>
    </xdr:from>
    <xdr:to>
      <xdr:col>50</xdr:col>
      <xdr:colOff>165100</xdr:colOff>
      <xdr:row>78</xdr:row>
      <xdr:rowOff>10886</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9588500" y="13282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76</xdr:row>
      <xdr:rowOff>27413</xdr:rowOff>
    </xdr:from>
    <xdr:ext cx="599010"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9339795" y="130576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140075</xdr:rowOff>
    </xdr:from>
    <xdr:to>
      <xdr:col>46</xdr:col>
      <xdr:colOff>38100</xdr:colOff>
      <xdr:row>77</xdr:row>
      <xdr:rowOff>70225</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8699500" y="13170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75</xdr:row>
      <xdr:rowOff>86751</xdr:rowOff>
    </xdr:from>
    <xdr:ext cx="599010"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8450795" y="129455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289,705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153254</xdr:rowOff>
    </xdr:from>
    <xdr:to>
      <xdr:col>41</xdr:col>
      <xdr:colOff>101600</xdr:colOff>
      <xdr:row>77</xdr:row>
      <xdr:rowOff>83404</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7810500" y="13183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75</xdr:row>
      <xdr:rowOff>99930</xdr:rowOff>
    </xdr:from>
    <xdr:ext cx="599010"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7561795" y="129586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44689</xdr:rowOff>
    </xdr:from>
    <xdr:to>
      <xdr:col>36</xdr:col>
      <xdr:colOff>165100</xdr:colOff>
      <xdr:row>75</xdr:row>
      <xdr:rowOff>146289</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6921500" y="12903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73</xdr:row>
      <xdr:rowOff>162816</xdr:rowOff>
    </xdr:from>
    <xdr:ext cx="599010"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6672795" y="126786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499,812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35577</xdr:rowOff>
    </xdr:from>
    <xdr:ext cx="595419"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008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92727</xdr:rowOff>
    </xdr:from>
    <xdr:ext cx="685572"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5918428" y="1535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5" name="普通建設事業費 （ うち更新整備　）グラフ枠">
          <a:extLst>
            <a:ext uri="{FF2B5EF4-FFF2-40B4-BE49-F238E27FC236}">
              <a16:creationId xmlns:a16="http://schemas.microsoft.com/office/drawing/2014/main" id="{00000000-0008-0000-0600-0000C7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69783</xdr:rowOff>
    </xdr:from>
    <xdr:to>
      <xdr:col>54</xdr:col>
      <xdr:colOff>189865</xdr:colOff>
      <xdr:row>99</xdr:row>
      <xdr:rowOff>44450</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flipV="1">
          <a:off x="10475595" y="15671733"/>
          <a:ext cx="1270" cy="13462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48277</xdr:rowOff>
    </xdr:from>
    <xdr:ext cx="249299" cy="259045"/>
    <xdr:sp macro="" textlink="">
      <xdr:nvSpPr>
        <xdr:cNvPr id="457" name="普通建設事業費 （ うち更新整備　）最小値テキスト">
          <a:extLst>
            <a:ext uri="{FF2B5EF4-FFF2-40B4-BE49-F238E27FC236}">
              <a16:creationId xmlns:a16="http://schemas.microsoft.com/office/drawing/2014/main" id="{00000000-0008-0000-0600-0000C9010000}"/>
            </a:ext>
          </a:extLst>
        </xdr:cNvPr>
        <xdr:cNvSpPr txBox="1"/>
      </xdr:nvSpPr>
      <xdr:spPr>
        <a:xfrm>
          <a:off x="10528300" y="17021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44450</xdr:rowOff>
    </xdr:from>
    <xdr:to>
      <xdr:col>55</xdr:col>
      <xdr:colOff>88900</xdr:colOff>
      <xdr:row>99</xdr:row>
      <xdr:rowOff>44450</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10388600" y="1701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16460</xdr:rowOff>
    </xdr:from>
    <xdr:ext cx="690189" cy="259045"/>
    <xdr:sp macro="" textlink="">
      <xdr:nvSpPr>
        <xdr:cNvPr id="459" name="普通建設事業費 （ うち更新整備　）最大値テキスト">
          <a:extLst>
            <a:ext uri="{FF2B5EF4-FFF2-40B4-BE49-F238E27FC236}">
              <a16:creationId xmlns:a16="http://schemas.microsoft.com/office/drawing/2014/main" id="{00000000-0008-0000-0600-0000CB010000}"/>
            </a:ext>
          </a:extLst>
        </xdr:cNvPr>
        <xdr:cNvSpPr txBox="1"/>
      </xdr:nvSpPr>
      <xdr:spPr>
        <a:xfrm>
          <a:off x="10528300" y="1544696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1,060,052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69783</xdr:rowOff>
    </xdr:from>
    <xdr:to>
      <xdr:col>55</xdr:col>
      <xdr:colOff>88900</xdr:colOff>
      <xdr:row>91</xdr:row>
      <xdr:rowOff>69783</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10388600" y="156717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82034</xdr:rowOff>
    </xdr:from>
    <xdr:to>
      <xdr:col>55</xdr:col>
      <xdr:colOff>0</xdr:colOff>
      <xdr:row>97</xdr:row>
      <xdr:rowOff>90311</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flipV="1">
          <a:off x="9639300" y="16712684"/>
          <a:ext cx="838200" cy="82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85386</xdr:rowOff>
    </xdr:from>
    <xdr:ext cx="599010" cy="259045"/>
    <xdr:sp macro="" textlink="">
      <xdr:nvSpPr>
        <xdr:cNvPr id="462" name="普通建設事業費 （ うち更新整備　）平均値テキスト">
          <a:extLst>
            <a:ext uri="{FF2B5EF4-FFF2-40B4-BE49-F238E27FC236}">
              <a16:creationId xmlns:a16="http://schemas.microsoft.com/office/drawing/2014/main" id="{00000000-0008-0000-0600-0000CE010000}"/>
            </a:ext>
          </a:extLst>
        </xdr:cNvPr>
        <xdr:cNvSpPr txBox="1"/>
      </xdr:nvSpPr>
      <xdr:spPr>
        <a:xfrm>
          <a:off x="10528300" y="167160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180,780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106959</xdr:rowOff>
    </xdr:from>
    <xdr:to>
      <xdr:col>55</xdr:col>
      <xdr:colOff>50800</xdr:colOff>
      <xdr:row>98</xdr:row>
      <xdr:rowOff>37109</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10426700" y="16737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90311</xdr:rowOff>
    </xdr:from>
    <xdr:to>
      <xdr:col>50</xdr:col>
      <xdr:colOff>114300</xdr:colOff>
      <xdr:row>98</xdr:row>
      <xdr:rowOff>28828</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flipV="1">
          <a:off x="8750300" y="16720961"/>
          <a:ext cx="889000" cy="1099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105231</xdr:rowOff>
    </xdr:from>
    <xdr:to>
      <xdr:col>50</xdr:col>
      <xdr:colOff>165100</xdr:colOff>
      <xdr:row>98</xdr:row>
      <xdr:rowOff>35381</xdr:rowOff>
    </xdr:to>
    <xdr:sp macro="" textlink="">
      <xdr:nvSpPr>
        <xdr:cNvPr id="465" name="フローチャート: 判断 464">
          <a:extLst>
            <a:ext uri="{FF2B5EF4-FFF2-40B4-BE49-F238E27FC236}">
              <a16:creationId xmlns:a16="http://schemas.microsoft.com/office/drawing/2014/main" id="{00000000-0008-0000-0600-0000D1010000}"/>
            </a:ext>
          </a:extLst>
        </xdr:cNvPr>
        <xdr:cNvSpPr/>
      </xdr:nvSpPr>
      <xdr:spPr>
        <a:xfrm>
          <a:off x="9588500" y="167358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98</xdr:row>
      <xdr:rowOff>26508</xdr:rowOff>
    </xdr:from>
    <xdr:ext cx="599010" cy="259045"/>
    <xdr:sp macro="" textlink="">
      <xdr:nvSpPr>
        <xdr:cNvPr id="466" name="テキスト ボックス 465">
          <a:extLst>
            <a:ext uri="{FF2B5EF4-FFF2-40B4-BE49-F238E27FC236}">
              <a16:creationId xmlns:a16="http://schemas.microsoft.com/office/drawing/2014/main" id="{00000000-0008-0000-0600-0000D2010000}"/>
            </a:ext>
          </a:extLst>
        </xdr:cNvPr>
        <xdr:cNvSpPr txBox="1"/>
      </xdr:nvSpPr>
      <xdr:spPr>
        <a:xfrm>
          <a:off x="9339795" y="168286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28828</xdr:rowOff>
    </xdr:from>
    <xdr:to>
      <xdr:col>45</xdr:col>
      <xdr:colOff>177800</xdr:colOff>
      <xdr:row>98</xdr:row>
      <xdr:rowOff>62592</xdr:rowOff>
    </xdr:to>
    <xdr:cxnSp macro="">
      <xdr:nvCxnSpPr>
        <xdr:cNvPr id="467" name="直線コネクタ 466">
          <a:extLst>
            <a:ext uri="{FF2B5EF4-FFF2-40B4-BE49-F238E27FC236}">
              <a16:creationId xmlns:a16="http://schemas.microsoft.com/office/drawing/2014/main" id="{00000000-0008-0000-0600-0000D3010000}"/>
            </a:ext>
          </a:extLst>
        </xdr:cNvPr>
        <xdr:cNvCxnSpPr/>
      </xdr:nvCxnSpPr>
      <xdr:spPr>
        <a:xfrm flipV="1">
          <a:off x="7861300" y="16830928"/>
          <a:ext cx="889000" cy="33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132541</xdr:rowOff>
    </xdr:from>
    <xdr:to>
      <xdr:col>46</xdr:col>
      <xdr:colOff>38100</xdr:colOff>
      <xdr:row>98</xdr:row>
      <xdr:rowOff>62691</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8699500" y="16763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96</xdr:row>
      <xdr:rowOff>79218</xdr:rowOff>
    </xdr:from>
    <xdr:ext cx="599010"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8450795" y="165384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52136</xdr:rowOff>
    </xdr:from>
    <xdr:to>
      <xdr:col>41</xdr:col>
      <xdr:colOff>50800</xdr:colOff>
      <xdr:row>98</xdr:row>
      <xdr:rowOff>62592</xdr:rowOff>
    </xdr:to>
    <xdr:cxnSp macro="">
      <xdr:nvCxnSpPr>
        <xdr:cNvPr id="470" name="直線コネクタ 469">
          <a:extLst>
            <a:ext uri="{FF2B5EF4-FFF2-40B4-BE49-F238E27FC236}">
              <a16:creationId xmlns:a16="http://schemas.microsoft.com/office/drawing/2014/main" id="{00000000-0008-0000-0600-0000D6010000}"/>
            </a:ext>
          </a:extLst>
        </xdr:cNvPr>
        <xdr:cNvCxnSpPr/>
      </xdr:nvCxnSpPr>
      <xdr:spPr>
        <a:xfrm>
          <a:off x="6972300" y="16339886"/>
          <a:ext cx="889000" cy="5248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147174</xdr:rowOff>
    </xdr:from>
    <xdr:to>
      <xdr:col>41</xdr:col>
      <xdr:colOff>101600</xdr:colOff>
      <xdr:row>98</xdr:row>
      <xdr:rowOff>77324</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7810500" y="16777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96</xdr:row>
      <xdr:rowOff>93851</xdr:rowOff>
    </xdr:from>
    <xdr:ext cx="59901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7561795" y="165530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90266</xdr:rowOff>
    </xdr:from>
    <xdr:to>
      <xdr:col>36</xdr:col>
      <xdr:colOff>165100</xdr:colOff>
      <xdr:row>98</xdr:row>
      <xdr:rowOff>20416</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6921500" y="16720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98</xdr:row>
      <xdr:rowOff>11543</xdr:rowOff>
    </xdr:from>
    <xdr:ext cx="59901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6672795" y="168136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193,924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31234</xdr:rowOff>
    </xdr:from>
    <xdr:to>
      <xdr:col>55</xdr:col>
      <xdr:colOff>50800</xdr:colOff>
      <xdr:row>97</xdr:row>
      <xdr:rowOff>132834</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10426700" y="16661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54111</xdr:rowOff>
    </xdr:from>
    <xdr:ext cx="599010" cy="259045"/>
    <xdr:sp macro="" textlink="">
      <xdr:nvSpPr>
        <xdr:cNvPr id="481" name="普通建設事業費 （ うち更新整備　）該当値テキスト">
          <a:extLst>
            <a:ext uri="{FF2B5EF4-FFF2-40B4-BE49-F238E27FC236}">
              <a16:creationId xmlns:a16="http://schemas.microsoft.com/office/drawing/2014/main" id="{00000000-0008-0000-0600-0000E1010000}"/>
            </a:ext>
          </a:extLst>
        </xdr:cNvPr>
        <xdr:cNvSpPr txBox="1"/>
      </xdr:nvSpPr>
      <xdr:spPr>
        <a:xfrm>
          <a:off x="10528300" y="165133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240,406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39511</xdr:rowOff>
    </xdr:from>
    <xdr:to>
      <xdr:col>50</xdr:col>
      <xdr:colOff>165100</xdr:colOff>
      <xdr:row>97</xdr:row>
      <xdr:rowOff>141111</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9588500" y="16670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95</xdr:row>
      <xdr:rowOff>157638</xdr:rowOff>
    </xdr:from>
    <xdr:ext cx="59901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9339795" y="164453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149478</xdr:rowOff>
    </xdr:from>
    <xdr:to>
      <xdr:col>46</xdr:col>
      <xdr:colOff>38100</xdr:colOff>
      <xdr:row>98</xdr:row>
      <xdr:rowOff>79628</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8699500" y="16780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98</xdr:row>
      <xdr:rowOff>70755</xdr:rowOff>
    </xdr:from>
    <xdr:ext cx="599010"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8450795" y="168728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11792</xdr:rowOff>
    </xdr:from>
    <xdr:to>
      <xdr:col>41</xdr:col>
      <xdr:colOff>101600</xdr:colOff>
      <xdr:row>98</xdr:row>
      <xdr:rowOff>113392</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7810500" y="16813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98</xdr:row>
      <xdr:rowOff>104519</xdr:rowOff>
    </xdr:from>
    <xdr:ext cx="599010"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7561795" y="169066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1336</xdr:rowOff>
    </xdr:from>
    <xdr:to>
      <xdr:col>36</xdr:col>
      <xdr:colOff>165100</xdr:colOff>
      <xdr:row>95</xdr:row>
      <xdr:rowOff>102936</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6921500" y="16289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93</xdr:row>
      <xdr:rowOff>119463</xdr:rowOff>
    </xdr:from>
    <xdr:ext cx="599010"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6672795" y="160643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533,948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29</xdr:row>
      <xdr:rowOff>92727</xdr:rowOff>
    </xdr:from>
    <xdr:ext cx="685572"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760428" y="506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27</xdr:row>
      <xdr:rowOff>54627</xdr:rowOff>
    </xdr:from>
    <xdr:ext cx="685572"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760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2" name="災害復旧事業費グラフ枠">
          <a:extLst>
            <a:ext uri="{FF2B5EF4-FFF2-40B4-BE49-F238E27FC236}">
              <a16:creationId xmlns:a16="http://schemas.microsoft.com/office/drawing/2014/main" id="{00000000-0008-0000-0600-000000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103759</xdr:rowOff>
    </xdr:from>
    <xdr:to>
      <xdr:col>85</xdr:col>
      <xdr:colOff>126364</xdr:colOff>
      <xdr:row>39</xdr:row>
      <xdr:rowOff>44450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flipV="1">
          <a:off x="16317595" y="5247259"/>
          <a:ext cx="1269" cy="14837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70809</xdr:rowOff>
    </xdr:from>
    <xdr:ext cx="249299" cy="259045"/>
    <xdr:sp macro="" textlink="">
      <xdr:nvSpPr>
        <xdr:cNvPr id="514" name="災害復旧事業費最小値テキスト">
          <a:extLst>
            <a:ext uri="{FF2B5EF4-FFF2-40B4-BE49-F238E27FC236}">
              <a16:creationId xmlns:a16="http://schemas.microsoft.com/office/drawing/2014/main" id="{00000000-0008-0000-0600-000002020000}"/>
            </a:ext>
          </a:extLst>
        </xdr:cNvPr>
        <xdr:cNvSpPr txBox="1"/>
      </xdr:nvSpPr>
      <xdr:spPr>
        <a:xfrm>
          <a:off x="16370300" y="675735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50436</xdr:rowOff>
    </xdr:from>
    <xdr:ext cx="690189" cy="259045"/>
    <xdr:sp macro="" textlink="">
      <xdr:nvSpPr>
        <xdr:cNvPr id="516" name="災害復旧事業費最大値テキスト">
          <a:extLst>
            <a:ext uri="{FF2B5EF4-FFF2-40B4-BE49-F238E27FC236}">
              <a16:creationId xmlns:a16="http://schemas.microsoft.com/office/drawing/2014/main" id="{00000000-0008-0000-0600-000004020000}"/>
            </a:ext>
          </a:extLst>
        </xdr:cNvPr>
        <xdr:cNvSpPr txBox="1"/>
      </xdr:nvSpPr>
      <xdr:spPr>
        <a:xfrm>
          <a:off x="16370300" y="502248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1,168,300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103759</xdr:rowOff>
    </xdr:from>
    <xdr:to>
      <xdr:col>86</xdr:col>
      <xdr:colOff>25400</xdr:colOff>
      <xdr:row>30</xdr:row>
      <xdr:rowOff>103759</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6230600" y="52472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134836</xdr:rowOff>
    </xdr:from>
    <xdr:to>
      <xdr:col>85</xdr:col>
      <xdr:colOff>127000</xdr:colOff>
      <xdr:row>39</xdr:row>
      <xdr:rowOff>44450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5481300" y="6649936"/>
          <a:ext cx="838200" cy="810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159709</xdr:rowOff>
    </xdr:from>
    <xdr:ext cx="534377" cy="259045"/>
    <xdr:sp macro="" textlink="">
      <xdr:nvSpPr>
        <xdr:cNvPr id="519" name="災害復旧事業費平均値テキスト">
          <a:extLst>
            <a:ext uri="{FF2B5EF4-FFF2-40B4-BE49-F238E27FC236}">
              <a16:creationId xmlns:a16="http://schemas.microsoft.com/office/drawing/2014/main" id="{00000000-0008-0000-0600-000007020000}"/>
            </a:ext>
          </a:extLst>
        </xdr:cNvPr>
        <xdr:cNvSpPr txBox="1"/>
      </xdr:nvSpPr>
      <xdr:spPr>
        <a:xfrm>
          <a:off x="16370300" y="65033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22,258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136832</xdr:rowOff>
    </xdr:from>
    <xdr:to>
      <xdr:col>85</xdr:col>
      <xdr:colOff>177800</xdr:colOff>
      <xdr:row>39</xdr:row>
      <xdr:rowOff>66982</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6268700" y="6651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134836</xdr:rowOff>
    </xdr:from>
    <xdr:to>
      <xdr:col>81</xdr:col>
      <xdr:colOff>50800</xdr:colOff>
      <xdr:row>39</xdr:row>
      <xdr:rowOff>36210</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flipV="1">
          <a:off x="14592300" y="6649936"/>
          <a:ext cx="889000" cy="728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132548</xdr:rowOff>
    </xdr:from>
    <xdr:to>
      <xdr:col>81</xdr:col>
      <xdr:colOff>101600</xdr:colOff>
      <xdr:row>39</xdr:row>
      <xdr:rowOff>62698</xdr:rowOff>
    </xdr:to>
    <xdr:sp macro="" textlink="">
      <xdr:nvSpPr>
        <xdr:cNvPr id="522" name="フローチャート: 判断 521">
          <a:extLst>
            <a:ext uri="{FF2B5EF4-FFF2-40B4-BE49-F238E27FC236}">
              <a16:creationId xmlns:a16="http://schemas.microsoft.com/office/drawing/2014/main" id="{00000000-0008-0000-0600-00000A020000}"/>
            </a:ext>
          </a:extLst>
        </xdr:cNvPr>
        <xdr:cNvSpPr/>
      </xdr:nvSpPr>
      <xdr:spPr>
        <a:xfrm>
          <a:off x="15430500" y="66476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39</xdr:row>
      <xdr:rowOff>53825</xdr:rowOff>
    </xdr:from>
    <xdr:ext cx="534377"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5214111" y="67403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34</xdr:row>
      <xdr:rowOff>119974</xdr:rowOff>
    </xdr:from>
    <xdr:to>
      <xdr:col>76</xdr:col>
      <xdr:colOff>114300</xdr:colOff>
      <xdr:row>39</xdr:row>
      <xdr:rowOff>36210</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a:off x="13703300" y="5949274"/>
          <a:ext cx="889000" cy="7734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131738</xdr:rowOff>
    </xdr:from>
    <xdr:to>
      <xdr:col>76</xdr:col>
      <xdr:colOff>165100</xdr:colOff>
      <xdr:row>39</xdr:row>
      <xdr:rowOff>61888</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4541500" y="6646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78415</xdr:rowOff>
    </xdr:from>
    <xdr:ext cx="534377"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4325111" y="64220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34</xdr:row>
      <xdr:rowOff>119974</xdr:rowOff>
    </xdr:from>
    <xdr:to>
      <xdr:col>71</xdr:col>
      <xdr:colOff>177800</xdr:colOff>
      <xdr:row>35</xdr:row>
      <xdr:rowOff>101168</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flipV="1">
          <a:off x="12814300" y="5949274"/>
          <a:ext cx="889000" cy="1526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133103</xdr:rowOff>
    </xdr:from>
    <xdr:to>
      <xdr:col>72</xdr:col>
      <xdr:colOff>38100</xdr:colOff>
      <xdr:row>39</xdr:row>
      <xdr:rowOff>63253</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3652500" y="6648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39</xdr:row>
      <xdr:rowOff>54380</xdr:rowOff>
    </xdr:from>
    <xdr:ext cx="534377"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3436111" y="67409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132276</xdr:rowOff>
    </xdr:from>
    <xdr:to>
      <xdr:col>67</xdr:col>
      <xdr:colOff>101600</xdr:colOff>
      <xdr:row>39</xdr:row>
      <xdr:rowOff>62426</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2763500" y="6647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39</xdr:row>
      <xdr:rowOff>53553</xdr:rowOff>
    </xdr:from>
    <xdr:ext cx="534377"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2547111" y="67401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165100</xdr:rowOff>
    </xdr:from>
    <xdr:to>
      <xdr:col>85</xdr:col>
      <xdr:colOff>177800</xdr:colOff>
      <xdr:row>39</xdr:row>
      <xdr:rowOff>95250</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6268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115259</xdr:rowOff>
    </xdr:from>
    <xdr:ext cx="249299" cy="259045"/>
    <xdr:sp macro="" textlink="">
      <xdr:nvSpPr>
        <xdr:cNvPr id="538" name="災害復旧事業費該当値テキスト">
          <a:extLst>
            <a:ext uri="{FF2B5EF4-FFF2-40B4-BE49-F238E27FC236}">
              <a16:creationId xmlns:a16="http://schemas.microsoft.com/office/drawing/2014/main" id="{00000000-0008-0000-0600-00001A020000}"/>
            </a:ext>
          </a:extLst>
        </xdr:cNvPr>
        <xdr:cNvSpPr txBox="1"/>
      </xdr:nvSpPr>
      <xdr:spPr>
        <a:xfrm>
          <a:off x="16370300" y="663035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84036</xdr:rowOff>
    </xdr:from>
    <xdr:to>
      <xdr:col>81</xdr:col>
      <xdr:colOff>101600</xdr:colOff>
      <xdr:row>39</xdr:row>
      <xdr:rowOff>14186</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5430500" y="6599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30713</xdr:rowOff>
    </xdr:from>
    <xdr:ext cx="534377"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5214111" y="6374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156860</xdr:rowOff>
    </xdr:from>
    <xdr:to>
      <xdr:col>76</xdr:col>
      <xdr:colOff>165100</xdr:colOff>
      <xdr:row>39</xdr:row>
      <xdr:rowOff>87010</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4541500" y="6671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39</xdr:row>
      <xdr:rowOff>78137</xdr:rowOff>
    </xdr:from>
    <xdr:ext cx="469744"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4357428" y="6764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34</xdr:row>
      <xdr:rowOff>69174</xdr:rowOff>
    </xdr:from>
    <xdr:to>
      <xdr:col>72</xdr:col>
      <xdr:colOff>38100</xdr:colOff>
      <xdr:row>34</xdr:row>
      <xdr:rowOff>170774</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3652500" y="5898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33</xdr:row>
      <xdr:rowOff>15851</xdr:rowOff>
    </xdr:from>
    <xdr:ext cx="599010"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3403795" y="56737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35</xdr:row>
      <xdr:rowOff>50368</xdr:rowOff>
    </xdr:from>
    <xdr:to>
      <xdr:col>67</xdr:col>
      <xdr:colOff>101600</xdr:colOff>
      <xdr:row>35</xdr:row>
      <xdr:rowOff>151968</xdr:rowOff>
    </xdr:to>
    <xdr:sp macro="" textlink="">
      <xdr:nvSpPr>
        <xdr:cNvPr id="545" name="楕円 544">
          <a:extLst>
            <a:ext uri="{FF2B5EF4-FFF2-40B4-BE49-F238E27FC236}">
              <a16:creationId xmlns:a16="http://schemas.microsoft.com/office/drawing/2014/main" id="{00000000-0008-0000-0600-000021020000}"/>
            </a:ext>
          </a:extLst>
        </xdr:cNvPr>
        <xdr:cNvSpPr/>
      </xdr:nvSpPr>
      <xdr:spPr>
        <a:xfrm>
          <a:off x="12763500" y="6051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33</xdr:row>
      <xdr:rowOff>168495</xdr:rowOff>
    </xdr:from>
    <xdr:ext cx="599010"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514795" y="58263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495,340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6" name="直線コネクタ 555">
          <a:extLst>
            <a:ext uri="{FF2B5EF4-FFF2-40B4-BE49-F238E27FC236}">
              <a16:creationId xmlns:a16="http://schemas.microsoft.com/office/drawing/2014/main" id="{00000000-0008-0000-0600-00002C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56</xdr:row>
      <xdr:rowOff>144434</xdr:rowOff>
    </xdr:from>
    <xdr:ext cx="467179" cy="259045"/>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1978821" y="9745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54</xdr:row>
      <xdr:rowOff>160762</xdr:rowOff>
    </xdr:from>
    <xdr:ext cx="467179" cy="259045"/>
    <xdr:sp macro="" textlink="">
      <xdr:nvSpPr>
        <xdr:cNvPr id="562" name="テキスト ボックス 561">
          <a:extLst>
            <a:ext uri="{FF2B5EF4-FFF2-40B4-BE49-F238E27FC236}">
              <a16:creationId xmlns:a16="http://schemas.microsoft.com/office/drawing/2014/main" id="{00000000-0008-0000-0600-000032020000}"/>
            </a:ext>
          </a:extLst>
        </xdr:cNvPr>
        <xdr:cNvSpPr txBox="1"/>
      </xdr:nvSpPr>
      <xdr:spPr>
        <a:xfrm>
          <a:off x="11978821" y="9419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53</xdr:row>
      <xdr:rowOff>5642</xdr:rowOff>
    </xdr:from>
    <xdr:ext cx="467179" cy="259045"/>
    <xdr:sp macro="" textlink="">
      <xdr:nvSpPr>
        <xdr:cNvPr id="564" name="テキスト ボックス 563">
          <a:extLst>
            <a:ext uri="{FF2B5EF4-FFF2-40B4-BE49-F238E27FC236}">
              <a16:creationId xmlns:a16="http://schemas.microsoft.com/office/drawing/2014/main" id="{00000000-0008-0000-0600-000034020000}"/>
            </a:ext>
          </a:extLst>
        </xdr:cNvPr>
        <xdr:cNvSpPr txBox="1"/>
      </xdr:nvSpPr>
      <xdr:spPr>
        <a:xfrm>
          <a:off x="11978821" y="9092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51</xdr:row>
      <xdr:rowOff>21970</xdr:rowOff>
    </xdr:from>
    <xdr:ext cx="467179" cy="259045"/>
    <xdr:sp macro="" textlink="">
      <xdr:nvSpPr>
        <xdr:cNvPr id="566" name="テキスト ボックス 565">
          <a:extLst>
            <a:ext uri="{FF2B5EF4-FFF2-40B4-BE49-F238E27FC236}">
              <a16:creationId xmlns:a16="http://schemas.microsoft.com/office/drawing/2014/main" id="{00000000-0008-0000-0600-000036020000}"/>
            </a:ext>
          </a:extLst>
        </xdr:cNvPr>
        <xdr:cNvSpPr txBox="1"/>
      </xdr:nvSpPr>
      <xdr:spPr>
        <a:xfrm>
          <a:off x="11978821" y="8765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49</xdr:row>
      <xdr:rowOff>38299</xdr:rowOff>
    </xdr:from>
    <xdr:ext cx="467179" cy="259045"/>
    <xdr:sp macro="" textlink="">
      <xdr:nvSpPr>
        <xdr:cNvPr id="568" name="テキスト ボックス 567">
          <a:extLst>
            <a:ext uri="{FF2B5EF4-FFF2-40B4-BE49-F238E27FC236}">
              <a16:creationId xmlns:a16="http://schemas.microsoft.com/office/drawing/2014/main" id="{00000000-0008-0000-0600-000038020000}"/>
            </a:ext>
          </a:extLst>
        </xdr:cNvPr>
        <xdr:cNvSpPr txBox="1"/>
      </xdr:nvSpPr>
      <xdr:spPr>
        <a:xfrm>
          <a:off x="11978821" y="8439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47</xdr:row>
      <xdr:rowOff>54627</xdr:rowOff>
    </xdr:from>
    <xdr:ext cx="467179"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1978821" y="811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1" name="失業対策事業費グラフ枠">
          <a:extLst>
            <a:ext uri="{FF2B5EF4-FFF2-40B4-BE49-F238E27FC236}">
              <a16:creationId xmlns:a16="http://schemas.microsoft.com/office/drawing/2014/main" id="{00000000-0008-0000-0600-00003B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69487</xdr:rowOff>
    </xdr:from>
    <xdr:to>
      <xdr:col>85</xdr:col>
      <xdr:colOff>126364</xdr:colOff>
      <xdr:row>59</xdr:row>
      <xdr:rowOff>98878</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flipV="1">
          <a:off x="16317595" y="8641987"/>
          <a:ext cx="1269" cy="15724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135217</xdr:rowOff>
    </xdr:from>
    <xdr:ext cx="249299" cy="259045"/>
    <xdr:sp macro="" textlink="">
      <xdr:nvSpPr>
        <xdr:cNvPr id="573" name="失業対策事業費最小値テキスト">
          <a:extLst>
            <a:ext uri="{FF2B5EF4-FFF2-40B4-BE49-F238E27FC236}">
              <a16:creationId xmlns:a16="http://schemas.microsoft.com/office/drawing/2014/main" id="{00000000-0008-0000-0600-00003D020000}"/>
            </a:ext>
          </a:extLst>
        </xdr:cNvPr>
        <xdr:cNvSpPr txBox="1"/>
      </xdr:nvSpPr>
      <xdr:spPr>
        <a:xfrm>
          <a:off x="16370300" y="1025076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98878</xdr:rowOff>
    </xdr:from>
    <xdr:to>
      <xdr:col>86</xdr:col>
      <xdr:colOff>25400</xdr:colOff>
      <xdr:row>59</xdr:row>
      <xdr:rowOff>98878</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6230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16164</xdr:rowOff>
    </xdr:from>
    <xdr:ext cx="469744" cy="259045"/>
    <xdr:sp macro="" textlink="">
      <xdr:nvSpPr>
        <xdr:cNvPr id="575" name="失業対策事業費最大値テキスト">
          <a:extLst>
            <a:ext uri="{FF2B5EF4-FFF2-40B4-BE49-F238E27FC236}">
              <a16:creationId xmlns:a16="http://schemas.microsoft.com/office/drawing/2014/main" id="{00000000-0008-0000-0600-00003F020000}"/>
            </a:ext>
          </a:extLst>
        </xdr:cNvPr>
        <xdr:cNvSpPr txBox="1"/>
      </xdr:nvSpPr>
      <xdr:spPr>
        <a:xfrm>
          <a:off x="16370300" y="84172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50</xdr:row>
      <xdr:rowOff>69487</xdr:rowOff>
    </xdr:from>
    <xdr:to>
      <xdr:col>86</xdr:col>
      <xdr:colOff>25400</xdr:colOff>
      <xdr:row>50</xdr:row>
      <xdr:rowOff>69487</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6230600" y="86419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59</xdr:row>
      <xdr:rowOff>98878</xdr:rowOff>
    </xdr:from>
    <xdr:to>
      <xdr:col>85</xdr:col>
      <xdr:colOff>127000</xdr:colOff>
      <xdr:row>59</xdr:row>
      <xdr:rowOff>98878</xdr:rowOff>
    </xdr:to>
    <xdr:cxnSp macro="">
      <xdr:nvCxnSpPr>
        <xdr:cNvPr id="577" name="直線コネクタ 576">
          <a:extLst>
            <a:ext uri="{FF2B5EF4-FFF2-40B4-BE49-F238E27FC236}">
              <a16:creationId xmlns:a16="http://schemas.microsoft.com/office/drawing/2014/main" id="{00000000-0008-0000-0600-000041020000}"/>
            </a:ext>
          </a:extLst>
        </xdr:cNvPr>
        <xdr:cNvCxnSpPr/>
      </xdr:nvCxnSpPr>
      <xdr:spPr>
        <a:xfrm>
          <a:off x="15481300" y="10214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52667</xdr:rowOff>
    </xdr:from>
    <xdr:ext cx="313932" cy="259045"/>
    <xdr:sp macro="" textlink="">
      <xdr:nvSpPr>
        <xdr:cNvPr id="578" name="失業対策事業費平均値テキスト">
          <a:extLst>
            <a:ext uri="{FF2B5EF4-FFF2-40B4-BE49-F238E27FC236}">
              <a16:creationId xmlns:a16="http://schemas.microsoft.com/office/drawing/2014/main" id="{00000000-0008-0000-0600-000042020000}"/>
            </a:ext>
          </a:extLst>
        </xdr:cNvPr>
        <xdr:cNvSpPr txBox="1"/>
      </xdr:nvSpPr>
      <xdr:spPr>
        <a:xfrm>
          <a:off x="16370300" y="9996767"/>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29790</xdr:rowOff>
    </xdr:from>
    <xdr:to>
      <xdr:col>85</xdr:col>
      <xdr:colOff>177800</xdr:colOff>
      <xdr:row>59</xdr:row>
      <xdr:rowOff>131390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6268700" y="10145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98878</xdr:rowOff>
    </xdr:from>
    <xdr:to>
      <xdr:col>81</xdr:col>
      <xdr:colOff>50800</xdr:colOff>
      <xdr:row>59</xdr:row>
      <xdr:rowOff>98878</xdr:rowOff>
    </xdr:to>
    <xdr:cxnSp macro="">
      <xdr:nvCxnSpPr>
        <xdr:cNvPr id="580" name="直線コネクタ 579">
          <a:extLst>
            <a:ext uri="{FF2B5EF4-FFF2-40B4-BE49-F238E27FC236}">
              <a16:creationId xmlns:a16="http://schemas.microsoft.com/office/drawing/2014/main" id="{00000000-0008-0000-0600-000044020000}"/>
            </a:ext>
          </a:extLst>
        </xdr:cNvPr>
        <xdr:cNvCxnSpPr/>
      </xdr:nvCxnSpPr>
      <xdr:spPr>
        <a:xfrm>
          <a:off x="14592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59</xdr:row>
      <xdr:rowOff>33383</xdr:rowOff>
    </xdr:from>
    <xdr:to>
      <xdr:col>81</xdr:col>
      <xdr:colOff>101600</xdr:colOff>
      <xdr:row>59</xdr:row>
      <xdr:rowOff>134983</xdr:rowOff>
    </xdr:to>
    <xdr:sp macro="" textlink="">
      <xdr:nvSpPr>
        <xdr:cNvPr id="581" name="フローチャート: 判断 580">
          <a:extLst>
            <a:ext uri="{FF2B5EF4-FFF2-40B4-BE49-F238E27FC236}">
              <a16:creationId xmlns:a16="http://schemas.microsoft.com/office/drawing/2014/main" id="{00000000-0008-0000-0600-000045020000}"/>
            </a:ext>
          </a:extLst>
        </xdr:cNvPr>
        <xdr:cNvSpPr/>
      </xdr:nvSpPr>
      <xdr:spPr>
        <a:xfrm>
          <a:off x="15430500" y="10148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84333</xdr:colOff>
      <xdr:row>57</xdr:row>
      <xdr:rowOff>151510</xdr:rowOff>
    </xdr:from>
    <xdr:ext cx="313932"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5324333" y="992416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59</xdr:row>
      <xdr:rowOff>98878</xdr:rowOff>
    </xdr:from>
    <xdr:to>
      <xdr:col>76</xdr:col>
      <xdr:colOff>114300</xdr:colOff>
      <xdr:row>59</xdr:row>
      <xdr:rowOff>98878</xdr:rowOff>
    </xdr:to>
    <xdr:cxnSp macro="">
      <xdr:nvCxnSpPr>
        <xdr:cNvPr id="583" name="直線コネクタ 582">
          <a:extLst>
            <a:ext uri="{FF2B5EF4-FFF2-40B4-BE49-F238E27FC236}">
              <a16:creationId xmlns:a16="http://schemas.microsoft.com/office/drawing/2014/main" id="{00000000-0008-0000-0600-000047020000}"/>
            </a:ext>
          </a:extLst>
        </xdr:cNvPr>
        <xdr:cNvCxnSpPr/>
      </xdr:nvCxnSpPr>
      <xdr:spPr>
        <a:xfrm>
          <a:off x="13703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35342</xdr:rowOff>
    </xdr:from>
    <xdr:to>
      <xdr:col>76</xdr:col>
      <xdr:colOff>165100</xdr:colOff>
      <xdr:row>59</xdr:row>
      <xdr:rowOff>136942</xdr:rowOff>
    </xdr:to>
    <xdr:sp macro="" textlink="">
      <xdr:nvSpPr>
        <xdr:cNvPr id="584" name="フローチャート: 判断 583">
          <a:extLst>
            <a:ext uri="{FF2B5EF4-FFF2-40B4-BE49-F238E27FC236}">
              <a16:creationId xmlns:a16="http://schemas.microsoft.com/office/drawing/2014/main" id="{00000000-0008-0000-0600-000048020000}"/>
            </a:ext>
          </a:extLst>
        </xdr:cNvPr>
        <xdr:cNvSpPr/>
      </xdr:nvSpPr>
      <xdr:spPr>
        <a:xfrm>
          <a:off x="14541500" y="101508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147833</xdr:colOff>
      <xdr:row>57</xdr:row>
      <xdr:rowOff>153469</xdr:rowOff>
    </xdr:from>
    <xdr:ext cx="313932"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4435333" y="992611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59</xdr:row>
      <xdr:rowOff>98878</xdr:rowOff>
    </xdr:from>
    <xdr:to>
      <xdr:col>71</xdr:col>
      <xdr:colOff>177800</xdr:colOff>
      <xdr:row>59</xdr:row>
      <xdr:rowOff>98878</xdr:rowOff>
    </xdr:to>
    <xdr:cxnSp macro="">
      <xdr:nvCxnSpPr>
        <xdr:cNvPr id="586" name="直線コネクタ 585">
          <a:extLst>
            <a:ext uri="{FF2B5EF4-FFF2-40B4-BE49-F238E27FC236}">
              <a16:creationId xmlns:a16="http://schemas.microsoft.com/office/drawing/2014/main" id="{00000000-0008-0000-0600-00004A020000}"/>
            </a:ext>
          </a:extLst>
        </xdr:cNvPr>
        <xdr:cNvCxnSpPr/>
      </xdr:nvCxnSpPr>
      <xdr:spPr>
        <a:xfrm>
          <a:off x="12814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48078</xdr:rowOff>
    </xdr:from>
    <xdr:to>
      <xdr:col>72</xdr:col>
      <xdr:colOff>38100</xdr:colOff>
      <xdr:row>59</xdr:row>
      <xdr:rowOff>149678</xdr:rowOff>
    </xdr:to>
    <xdr:sp macro="" textlink="">
      <xdr:nvSpPr>
        <xdr:cNvPr id="587" name="フローチャート: 判断 586">
          <a:extLst>
            <a:ext uri="{FF2B5EF4-FFF2-40B4-BE49-F238E27FC236}">
              <a16:creationId xmlns:a16="http://schemas.microsoft.com/office/drawing/2014/main" id="{00000000-0008-0000-0600-00004B020000}"/>
            </a:ext>
          </a:extLst>
        </xdr:cNvPr>
        <xdr:cNvSpPr/>
      </xdr:nvSpPr>
      <xdr:spPr>
        <a:xfrm>
          <a:off x="136525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59</xdr:row>
      <xdr:rowOff>140805</xdr:rowOff>
    </xdr:from>
    <xdr:ext cx="249299"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3578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59</xdr:row>
      <xdr:rowOff>48078</xdr:rowOff>
    </xdr:from>
    <xdr:to>
      <xdr:col>67</xdr:col>
      <xdr:colOff>101600</xdr:colOff>
      <xdr:row>59</xdr:row>
      <xdr:rowOff>149678</xdr:rowOff>
    </xdr:to>
    <xdr:sp macro="" textlink="">
      <xdr:nvSpPr>
        <xdr:cNvPr id="589" name="フローチャート: 判断 588">
          <a:extLst>
            <a:ext uri="{FF2B5EF4-FFF2-40B4-BE49-F238E27FC236}">
              <a16:creationId xmlns:a16="http://schemas.microsoft.com/office/drawing/2014/main" id="{00000000-0008-0000-0600-00004D020000}"/>
            </a:ext>
          </a:extLst>
        </xdr:cNvPr>
        <xdr:cNvSpPr/>
      </xdr:nvSpPr>
      <xdr:spPr>
        <a:xfrm>
          <a:off x="127635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59</xdr:row>
      <xdr:rowOff>140805</xdr:rowOff>
    </xdr:from>
    <xdr:ext cx="249299"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2689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48078</xdr:rowOff>
    </xdr:from>
    <xdr:to>
      <xdr:col>85</xdr:col>
      <xdr:colOff>177800</xdr:colOff>
      <xdr:row>59</xdr:row>
      <xdr:rowOff>149678</xdr:rowOff>
    </xdr:to>
    <xdr:sp macro="" textlink="">
      <xdr:nvSpPr>
        <xdr:cNvPr id="596" name="楕円 595">
          <a:extLst>
            <a:ext uri="{FF2B5EF4-FFF2-40B4-BE49-F238E27FC236}">
              <a16:creationId xmlns:a16="http://schemas.microsoft.com/office/drawing/2014/main" id="{00000000-0008-0000-0600-000054020000}"/>
            </a:ext>
          </a:extLst>
        </xdr:cNvPr>
        <xdr:cNvSpPr/>
      </xdr:nvSpPr>
      <xdr:spPr>
        <a:xfrm>
          <a:off x="162687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59</xdr:row>
      <xdr:rowOff>8217</xdr:rowOff>
    </xdr:from>
    <xdr:ext cx="249299" cy="259045"/>
    <xdr:sp macro="" textlink="">
      <xdr:nvSpPr>
        <xdr:cNvPr id="597" name="失業対策事業費該当値テキスト">
          <a:extLst>
            <a:ext uri="{FF2B5EF4-FFF2-40B4-BE49-F238E27FC236}">
              <a16:creationId xmlns:a16="http://schemas.microsoft.com/office/drawing/2014/main" id="{00000000-0008-0000-0600-000055020000}"/>
            </a:ext>
          </a:extLst>
        </xdr:cNvPr>
        <xdr:cNvSpPr txBox="1"/>
      </xdr:nvSpPr>
      <xdr:spPr>
        <a:xfrm>
          <a:off x="16370300" y="1012376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48078</xdr:rowOff>
    </xdr:from>
    <xdr:to>
      <xdr:col>81</xdr:col>
      <xdr:colOff>101600</xdr:colOff>
      <xdr:row>59</xdr:row>
      <xdr:rowOff>149678</xdr:rowOff>
    </xdr:to>
    <xdr:sp macro="" textlink="">
      <xdr:nvSpPr>
        <xdr:cNvPr id="598" name="楕円 597">
          <a:extLst>
            <a:ext uri="{FF2B5EF4-FFF2-40B4-BE49-F238E27FC236}">
              <a16:creationId xmlns:a16="http://schemas.microsoft.com/office/drawing/2014/main" id="{00000000-0008-0000-0600-000056020000}"/>
            </a:ext>
          </a:extLst>
        </xdr:cNvPr>
        <xdr:cNvSpPr/>
      </xdr:nvSpPr>
      <xdr:spPr>
        <a:xfrm>
          <a:off x="15430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59</xdr:row>
      <xdr:rowOff>140805</xdr:rowOff>
    </xdr:from>
    <xdr:ext cx="249299" cy="259045"/>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5356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59</xdr:row>
      <xdr:rowOff>48078</xdr:rowOff>
    </xdr:from>
    <xdr:to>
      <xdr:col>76</xdr:col>
      <xdr:colOff>165100</xdr:colOff>
      <xdr:row>59</xdr:row>
      <xdr:rowOff>149678</xdr:rowOff>
    </xdr:to>
    <xdr:sp macro="" textlink="">
      <xdr:nvSpPr>
        <xdr:cNvPr id="600" name="楕円 599">
          <a:extLst>
            <a:ext uri="{FF2B5EF4-FFF2-40B4-BE49-F238E27FC236}">
              <a16:creationId xmlns:a16="http://schemas.microsoft.com/office/drawing/2014/main" id="{00000000-0008-0000-0600-000058020000}"/>
            </a:ext>
          </a:extLst>
        </xdr:cNvPr>
        <xdr:cNvSpPr/>
      </xdr:nvSpPr>
      <xdr:spPr>
        <a:xfrm>
          <a:off x="14541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59</xdr:row>
      <xdr:rowOff>140805</xdr:rowOff>
    </xdr:from>
    <xdr:ext cx="249299" cy="259045"/>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4467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59</xdr:row>
      <xdr:rowOff>48078</xdr:rowOff>
    </xdr:from>
    <xdr:to>
      <xdr:col>72</xdr:col>
      <xdr:colOff>38100</xdr:colOff>
      <xdr:row>59</xdr:row>
      <xdr:rowOff>149678</xdr:rowOff>
    </xdr:to>
    <xdr:sp macro="" textlink="">
      <xdr:nvSpPr>
        <xdr:cNvPr id="602" name="楕円 601">
          <a:extLst>
            <a:ext uri="{FF2B5EF4-FFF2-40B4-BE49-F238E27FC236}">
              <a16:creationId xmlns:a16="http://schemas.microsoft.com/office/drawing/2014/main" id="{00000000-0008-0000-0600-00005A020000}"/>
            </a:ext>
          </a:extLst>
        </xdr:cNvPr>
        <xdr:cNvSpPr/>
      </xdr:nvSpPr>
      <xdr:spPr>
        <a:xfrm>
          <a:off x="13652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57</xdr:row>
      <xdr:rowOff>166205</xdr:rowOff>
    </xdr:from>
    <xdr:ext cx="249299" cy="259045"/>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3578650" y="99388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59</xdr:row>
      <xdr:rowOff>48078</xdr:rowOff>
    </xdr:from>
    <xdr:to>
      <xdr:col>67</xdr:col>
      <xdr:colOff>101600</xdr:colOff>
      <xdr:row>59</xdr:row>
      <xdr:rowOff>149678</xdr:rowOff>
    </xdr:to>
    <xdr:sp macro="" textlink="">
      <xdr:nvSpPr>
        <xdr:cNvPr id="604" name="楕円 603">
          <a:extLst>
            <a:ext uri="{FF2B5EF4-FFF2-40B4-BE49-F238E27FC236}">
              <a16:creationId xmlns:a16="http://schemas.microsoft.com/office/drawing/2014/main" id="{00000000-0008-0000-0600-00005C020000}"/>
            </a:ext>
          </a:extLst>
        </xdr:cNvPr>
        <xdr:cNvSpPr/>
      </xdr:nvSpPr>
      <xdr:spPr>
        <a:xfrm>
          <a:off x="12763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57</xdr:row>
      <xdr:rowOff>166205</xdr:rowOff>
    </xdr:from>
    <xdr:ext cx="249299"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2689650" y="99388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600-000062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1" name="正方形/長方形 610">
          <a:extLst>
            <a:ext uri="{FF2B5EF4-FFF2-40B4-BE49-F238E27FC236}">
              <a16:creationId xmlns:a16="http://schemas.microsoft.com/office/drawing/2014/main" id="{00000000-0008-0000-0600-000063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600-000064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3" name="正方形/長方形 612">
          <a:extLst>
            <a:ext uri="{FF2B5EF4-FFF2-40B4-BE49-F238E27FC236}">
              <a16:creationId xmlns:a16="http://schemas.microsoft.com/office/drawing/2014/main" id="{00000000-0008-0000-0600-000065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67</xdr:row>
      <xdr:rowOff>54627</xdr:rowOff>
    </xdr:from>
    <xdr:ext cx="685572"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1760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8" name="公債費グラフ枠">
          <a:extLst>
            <a:ext uri="{FF2B5EF4-FFF2-40B4-BE49-F238E27FC236}">
              <a16:creationId xmlns:a16="http://schemas.microsoft.com/office/drawing/2014/main" id="{00000000-0008-0000-0600-000074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42401</xdr:rowOff>
    </xdr:from>
    <xdr:to>
      <xdr:col>85</xdr:col>
      <xdr:colOff>126364</xdr:colOff>
      <xdr:row>78</xdr:row>
      <xdr:rowOff>160134</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flipV="1">
          <a:off x="16317595" y="12215351"/>
          <a:ext cx="1269" cy="13178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163961</xdr:rowOff>
    </xdr:from>
    <xdr:ext cx="534377" cy="259045"/>
    <xdr:sp macro="" textlink="">
      <xdr:nvSpPr>
        <xdr:cNvPr id="630" name="公債費最小値テキスト">
          <a:extLst>
            <a:ext uri="{FF2B5EF4-FFF2-40B4-BE49-F238E27FC236}">
              <a16:creationId xmlns:a16="http://schemas.microsoft.com/office/drawing/2014/main" id="{00000000-0008-0000-0600-000076020000}"/>
            </a:ext>
          </a:extLst>
        </xdr:cNvPr>
        <xdr:cNvSpPr txBox="1"/>
      </xdr:nvSpPr>
      <xdr:spPr>
        <a:xfrm>
          <a:off x="16370300" y="135370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29,273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160134</xdr:rowOff>
    </xdr:from>
    <xdr:to>
      <xdr:col>86</xdr:col>
      <xdr:colOff>25400</xdr:colOff>
      <xdr:row>78</xdr:row>
      <xdr:rowOff>160134</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a:off x="16230600" y="135332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160528</xdr:rowOff>
    </xdr:from>
    <xdr:ext cx="599010" cy="259045"/>
    <xdr:sp macro="" textlink="">
      <xdr:nvSpPr>
        <xdr:cNvPr id="632" name="公債費最大値テキスト">
          <a:extLst>
            <a:ext uri="{FF2B5EF4-FFF2-40B4-BE49-F238E27FC236}">
              <a16:creationId xmlns:a16="http://schemas.microsoft.com/office/drawing/2014/main" id="{00000000-0008-0000-0600-000078020000}"/>
            </a:ext>
          </a:extLst>
        </xdr:cNvPr>
        <xdr:cNvSpPr txBox="1"/>
      </xdr:nvSpPr>
      <xdr:spPr>
        <a:xfrm>
          <a:off x="16370300" y="119905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721,076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42401</xdr:rowOff>
    </xdr:from>
    <xdr:to>
      <xdr:col>86</xdr:col>
      <xdr:colOff>25400</xdr:colOff>
      <xdr:row>71</xdr:row>
      <xdr:rowOff>42401</xdr:rowOff>
    </xdr:to>
    <xdr:cxnSp macro="">
      <xdr:nvCxnSpPr>
        <xdr:cNvPr id="633" name="直線コネクタ 632">
          <a:extLst>
            <a:ext uri="{FF2B5EF4-FFF2-40B4-BE49-F238E27FC236}">
              <a16:creationId xmlns:a16="http://schemas.microsoft.com/office/drawing/2014/main" id="{00000000-0008-0000-0600-000079020000}"/>
            </a:ext>
          </a:extLst>
        </xdr:cNvPr>
        <xdr:cNvCxnSpPr/>
      </xdr:nvCxnSpPr>
      <xdr:spPr>
        <a:xfrm>
          <a:off x="16230600" y="122153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57291</xdr:rowOff>
    </xdr:from>
    <xdr:to>
      <xdr:col>85</xdr:col>
      <xdr:colOff>127000</xdr:colOff>
      <xdr:row>77</xdr:row>
      <xdr:rowOff>66191</xdr:rowOff>
    </xdr:to>
    <xdr:cxnSp macro="">
      <xdr:nvCxnSpPr>
        <xdr:cNvPr id="634" name="直線コネクタ 633">
          <a:extLst>
            <a:ext uri="{FF2B5EF4-FFF2-40B4-BE49-F238E27FC236}">
              <a16:creationId xmlns:a16="http://schemas.microsoft.com/office/drawing/2014/main" id="{00000000-0008-0000-0600-00007A020000}"/>
            </a:ext>
          </a:extLst>
        </xdr:cNvPr>
        <xdr:cNvCxnSpPr/>
      </xdr:nvCxnSpPr>
      <xdr:spPr>
        <a:xfrm flipV="1">
          <a:off x="15481300" y="13258941"/>
          <a:ext cx="838200" cy="8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18874</xdr:rowOff>
    </xdr:from>
    <xdr:ext cx="599010" cy="259045"/>
    <xdr:sp macro="" textlink="">
      <xdr:nvSpPr>
        <xdr:cNvPr id="635" name="公債費平均値テキスト">
          <a:extLst>
            <a:ext uri="{FF2B5EF4-FFF2-40B4-BE49-F238E27FC236}">
              <a16:creationId xmlns:a16="http://schemas.microsoft.com/office/drawing/2014/main" id="{00000000-0008-0000-0600-00007B020000}"/>
            </a:ext>
          </a:extLst>
        </xdr:cNvPr>
        <xdr:cNvSpPr txBox="1"/>
      </xdr:nvSpPr>
      <xdr:spPr>
        <a:xfrm>
          <a:off x="16370300" y="1304907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178,768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167447</xdr:rowOff>
    </xdr:from>
    <xdr:to>
      <xdr:col>85</xdr:col>
      <xdr:colOff>177800</xdr:colOff>
      <xdr:row>77</xdr:row>
      <xdr:rowOff>97597</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6268700" y="131976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66191</xdr:rowOff>
    </xdr:from>
    <xdr:to>
      <xdr:col>81</xdr:col>
      <xdr:colOff>50800</xdr:colOff>
      <xdr:row>77</xdr:row>
      <xdr:rowOff>116326</xdr:rowOff>
    </xdr:to>
    <xdr:cxnSp macro="">
      <xdr:nvCxnSpPr>
        <xdr:cNvPr id="637" name="直線コネクタ 636">
          <a:extLst>
            <a:ext uri="{FF2B5EF4-FFF2-40B4-BE49-F238E27FC236}">
              <a16:creationId xmlns:a16="http://schemas.microsoft.com/office/drawing/2014/main" id="{00000000-0008-0000-0600-00007D020000}"/>
            </a:ext>
          </a:extLst>
        </xdr:cNvPr>
        <xdr:cNvCxnSpPr/>
      </xdr:nvCxnSpPr>
      <xdr:spPr>
        <a:xfrm flipV="1">
          <a:off x="14592300" y="13267841"/>
          <a:ext cx="889000" cy="501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7579</xdr:rowOff>
    </xdr:from>
    <xdr:to>
      <xdr:col>81</xdr:col>
      <xdr:colOff>101600</xdr:colOff>
      <xdr:row>77</xdr:row>
      <xdr:rowOff>109179</xdr:rowOff>
    </xdr:to>
    <xdr:sp macro="" textlink="">
      <xdr:nvSpPr>
        <xdr:cNvPr id="638" name="フローチャート: 判断 637">
          <a:extLst>
            <a:ext uri="{FF2B5EF4-FFF2-40B4-BE49-F238E27FC236}">
              <a16:creationId xmlns:a16="http://schemas.microsoft.com/office/drawing/2014/main" id="{00000000-0008-0000-0600-00007E020000}"/>
            </a:ext>
          </a:extLst>
        </xdr:cNvPr>
        <xdr:cNvSpPr/>
      </xdr:nvSpPr>
      <xdr:spPr>
        <a:xfrm>
          <a:off x="15430500" y="13209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75</xdr:row>
      <xdr:rowOff>125706</xdr:rowOff>
    </xdr:from>
    <xdr:ext cx="59901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5181795" y="129844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116326</xdr:rowOff>
    </xdr:from>
    <xdr:to>
      <xdr:col>76</xdr:col>
      <xdr:colOff>114300</xdr:colOff>
      <xdr:row>77</xdr:row>
      <xdr:rowOff>165009</xdr:rowOff>
    </xdr:to>
    <xdr:cxnSp macro="">
      <xdr:nvCxnSpPr>
        <xdr:cNvPr id="640" name="直線コネクタ 639">
          <a:extLst>
            <a:ext uri="{FF2B5EF4-FFF2-40B4-BE49-F238E27FC236}">
              <a16:creationId xmlns:a16="http://schemas.microsoft.com/office/drawing/2014/main" id="{00000000-0008-0000-0600-000080020000}"/>
            </a:ext>
          </a:extLst>
        </xdr:cNvPr>
        <xdr:cNvCxnSpPr/>
      </xdr:nvCxnSpPr>
      <xdr:spPr>
        <a:xfrm flipV="1">
          <a:off x="13703300" y="13317976"/>
          <a:ext cx="889000" cy="486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10638</xdr:rowOff>
    </xdr:from>
    <xdr:to>
      <xdr:col>76</xdr:col>
      <xdr:colOff>165100</xdr:colOff>
      <xdr:row>77</xdr:row>
      <xdr:rowOff>112238</xdr:rowOff>
    </xdr:to>
    <xdr:sp macro="" textlink="">
      <xdr:nvSpPr>
        <xdr:cNvPr id="641" name="フローチャート: 判断 640">
          <a:extLst>
            <a:ext uri="{FF2B5EF4-FFF2-40B4-BE49-F238E27FC236}">
              <a16:creationId xmlns:a16="http://schemas.microsoft.com/office/drawing/2014/main" id="{00000000-0008-0000-0600-000081020000}"/>
            </a:ext>
          </a:extLst>
        </xdr:cNvPr>
        <xdr:cNvSpPr/>
      </xdr:nvSpPr>
      <xdr:spPr>
        <a:xfrm>
          <a:off x="14541500" y="132122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75</xdr:row>
      <xdr:rowOff>128765</xdr:rowOff>
    </xdr:from>
    <xdr:ext cx="599010"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4292795" y="129875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165009</xdr:rowOff>
    </xdr:from>
    <xdr:to>
      <xdr:col>71</xdr:col>
      <xdr:colOff>177800</xdr:colOff>
      <xdr:row>77</xdr:row>
      <xdr:rowOff>170926</xdr:rowOff>
    </xdr:to>
    <xdr:cxnSp macro="">
      <xdr:nvCxnSpPr>
        <xdr:cNvPr id="643" name="直線コネクタ 642">
          <a:extLst>
            <a:ext uri="{FF2B5EF4-FFF2-40B4-BE49-F238E27FC236}">
              <a16:creationId xmlns:a16="http://schemas.microsoft.com/office/drawing/2014/main" id="{00000000-0008-0000-0600-000083020000}"/>
            </a:ext>
          </a:extLst>
        </xdr:cNvPr>
        <xdr:cNvCxnSpPr/>
      </xdr:nvCxnSpPr>
      <xdr:spPr>
        <a:xfrm flipV="1">
          <a:off x="12814300" y="13366659"/>
          <a:ext cx="889000" cy="59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36632</xdr:rowOff>
    </xdr:from>
    <xdr:to>
      <xdr:col>72</xdr:col>
      <xdr:colOff>38100</xdr:colOff>
      <xdr:row>77</xdr:row>
      <xdr:rowOff>138232</xdr:rowOff>
    </xdr:to>
    <xdr:sp macro="" textlink="">
      <xdr:nvSpPr>
        <xdr:cNvPr id="644" name="フローチャート: 判断 643">
          <a:extLst>
            <a:ext uri="{FF2B5EF4-FFF2-40B4-BE49-F238E27FC236}">
              <a16:creationId xmlns:a16="http://schemas.microsoft.com/office/drawing/2014/main" id="{00000000-0008-0000-0600-000084020000}"/>
            </a:ext>
          </a:extLst>
        </xdr:cNvPr>
        <xdr:cNvSpPr/>
      </xdr:nvSpPr>
      <xdr:spPr>
        <a:xfrm>
          <a:off x="13652500" y="13238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75</xdr:row>
      <xdr:rowOff>154759</xdr:rowOff>
    </xdr:from>
    <xdr:ext cx="599010"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3403795" y="130135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46146</xdr:rowOff>
    </xdr:from>
    <xdr:to>
      <xdr:col>67</xdr:col>
      <xdr:colOff>101600</xdr:colOff>
      <xdr:row>77</xdr:row>
      <xdr:rowOff>147746</xdr:rowOff>
    </xdr:to>
    <xdr:sp macro="" textlink="">
      <xdr:nvSpPr>
        <xdr:cNvPr id="646" name="フローチャート: 判断 645">
          <a:extLst>
            <a:ext uri="{FF2B5EF4-FFF2-40B4-BE49-F238E27FC236}">
              <a16:creationId xmlns:a16="http://schemas.microsoft.com/office/drawing/2014/main" id="{00000000-0008-0000-0600-000086020000}"/>
            </a:ext>
          </a:extLst>
        </xdr:cNvPr>
        <xdr:cNvSpPr/>
      </xdr:nvSpPr>
      <xdr:spPr>
        <a:xfrm>
          <a:off x="12763500" y="13247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75</xdr:row>
      <xdr:rowOff>164273</xdr:rowOff>
    </xdr:from>
    <xdr:ext cx="599010"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2514795" y="130230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6491</xdr:rowOff>
    </xdr:from>
    <xdr:to>
      <xdr:col>85</xdr:col>
      <xdr:colOff>177800</xdr:colOff>
      <xdr:row>77</xdr:row>
      <xdr:rowOff>108091</xdr:rowOff>
    </xdr:to>
    <xdr:sp macro="" textlink="">
      <xdr:nvSpPr>
        <xdr:cNvPr id="653" name="楕円 652">
          <a:extLst>
            <a:ext uri="{FF2B5EF4-FFF2-40B4-BE49-F238E27FC236}">
              <a16:creationId xmlns:a16="http://schemas.microsoft.com/office/drawing/2014/main" id="{00000000-0008-0000-0600-00008D020000}"/>
            </a:ext>
          </a:extLst>
        </xdr:cNvPr>
        <xdr:cNvSpPr/>
      </xdr:nvSpPr>
      <xdr:spPr>
        <a:xfrm>
          <a:off x="16268700" y="132081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156368</xdr:rowOff>
    </xdr:from>
    <xdr:ext cx="599010" cy="259045"/>
    <xdr:sp macro="" textlink="">
      <xdr:nvSpPr>
        <xdr:cNvPr id="654" name="公債費該当値テキスト">
          <a:extLst>
            <a:ext uri="{FF2B5EF4-FFF2-40B4-BE49-F238E27FC236}">
              <a16:creationId xmlns:a16="http://schemas.microsoft.com/office/drawing/2014/main" id="{00000000-0008-0000-0600-00008E020000}"/>
            </a:ext>
          </a:extLst>
        </xdr:cNvPr>
        <xdr:cNvSpPr txBox="1"/>
      </xdr:nvSpPr>
      <xdr:spPr>
        <a:xfrm>
          <a:off x="16370300" y="131865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173,259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15391</xdr:rowOff>
    </xdr:from>
    <xdr:to>
      <xdr:col>81</xdr:col>
      <xdr:colOff>101600</xdr:colOff>
      <xdr:row>77</xdr:row>
      <xdr:rowOff>116991</xdr:rowOff>
    </xdr:to>
    <xdr:sp macro="" textlink="">
      <xdr:nvSpPr>
        <xdr:cNvPr id="655" name="楕円 654">
          <a:extLst>
            <a:ext uri="{FF2B5EF4-FFF2-40B4-BE49-F238E27FC236}">
              <a16:creationId xmlns:a16="http://schemas.microsoft.com/office/drawing/2014/main" id="{00000000-0008-0000-0600-00008F020000}"/>
            </a:ext>
          </a:extLst>
        </xdr:cNvPr>
        <xdr:cNvSpPr/>
      </xdr:nvSpPr>
      <xdr:spPr>
        <a:xfrm>
          <a:off x="15430500" y="132170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77</xdr:row>
      <xdr:rowOff>108118</xdr:rowOff>
    </xdr:from>
    <xdr:ext cx="599010" cy="259045"/>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5181795" y="133097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65526</xdr:rowOff>
    </xdr:from>
    <xdr:to>
      <xdr:col>76</xdr:col>
      <xdr:colOff>165100</xdr:colOff>
      <xdr:row>77</xdr:row>
      <xdr:rowOff>167126</xdr:rowOff>
    </xdr:to>
    <xdr:sp macro="" textlink="">
      <xdr:nvSpPr>
        <xdr:cNvPr id="657" name="楕円 656">
          <a:extLst>
            <a:ext uri="{FF2B5EF4-FFF2-40B4-BE49-F238E27FC236}">
              <a16:creationId xmlns:a16="http://schemas.microsoft.com/office/drawing/2014/main" id="{00000000-0008-0000-0600-000091020000}"/>
            </a:ext>
          </a:extLst>
        </xdr:cNvPr>
        <xdr:cNvSpPr/>
      </xdr:nvSpPr>
      <xdr:spPr>
        <a:xfrm>
          <a:off x="14541500" y="13267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77</xdr:row>
      <xdr:rowOff>158253</xdr:rowOff>
    </xdr:from>
    <xdr:ext cx="599010"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4292795" y="133599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114209</xdr:rowOff>
    </xdr:from>
    <xdr:to>
      <xdr:col>72</xdr:col>
      <xdr:colOff>38100</xdr:colOff>
      <xdr:row>78</xdr:row>
      <xdr:rowOff>44359</xdr:rowOff>
    </xdr:to>
    <xdr:sp macro="" textlink="">
      <xdr:nvSpPr>
        <xdr:cNvPr id="659" name="楕円 658">
          <a:extLst>
            <a:ext uri="{FF2B5EF4-FFF2-40B4-BE49-F238E27FC236}">
              <a16:creationId xmlns:a16="http://schemas.microsoft.com/office/drawing/2014/main" id="{00000000-0008-0000-0600-000093020000}"/>
            </a:ext>
          </a:extLst>
        </xdr:cNvPr>
        <xdr:cNvSpPr/>
      </xdr:nvSpPr>
      <xdr:spPr>
        <a:xfrm>
          <a:off x="13652500" y="133158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78</xdr:row>
      <xdr:rowOff>35486</xdr:rowOff>
    </xdr:from>
    <xdr:ext cx="599010"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3403795" y="134085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120126</xdr:rowOff>
    </xdr:from>
    <xdr:to>
      <xdr:col>67</xdr:col>
      <xdr:colOff>101600</xdr:colOff>
      <xdr:row>78</xdr:row>
      <xdr:rowOff>50276</xdr:rowOff>
    </xdr:to>
    <xdr:sp macro="" textlink="">
      <xdr:nvSpPr>
        <xdr:cNvPr id="661" name="楕円 660">
          <a:extLst>
            <a:ext uri="{FF2B5EF4-FFF2-40B4-BE49-F238E27FC236}">
              <a16:creationId xmlns:a16="http://schemas.microsoft.com/office/drawing/2014/main" id="{00000000-0008-0000-0600-000095020000}"/>
            </a:ext>
          </a:extLst>
        </xdr:cNvPr>
        <xdr:cNvSpPr/>
      </xdr:nvSpPr>
      <xdr:spPr>
        <a:xfrm>
          <a:off x="12763500" y="13321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78</xdr:row>
      <xdr:rowOff>41403</xdr:rowOff>
    </xdr:from>
    <xdr:ext cx="599010"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2514795" y="134145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9" name="正方形/長方形 668">
          <a:extLst>
            <a:ext uri="{FF2B5EF4-FFF2-40B4-BE49-F238E27FC236}">
              <a16:creationId xmlns:a16="http://schemas.microsoft.com/office/drawing/2014/main" id="{00000000-0008-0000-0600-00009D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0" name="正方形/長方形 669">
          <a:extLst>
            <a:ext uri="{FF2B5EF4-FFF2-40B4-BE49-F238E27FC236}">
              <a16:creationId xmlns:a16="http://schemas.microsoft.com/office/drawing/2014/main" id="{00000000-0008-0000-0600-00009E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92</xdr:row>
      <xdr:rowOff>111777</xdr:rowOff>
    </xdr:from>
    <xdr:ext cx="685572"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1760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89</xdr:row>
      <xdr:rowOff>168927</xdr:rowOff>
    </xdr:from>
    <xdr:ext cx="685572"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1760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3" name="積立金グラフ枠">
          <a:extLst>
            <a:ext uri="{FF2B5EF4-FFF2-40B4-BE49-F238E27FC236}">
              <a16:creationId xmlns:a16="http://schemas.microsoft.com/office/drawing/2014/main" id="{00000000-0008-0000-0600-0000AB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132880</xdr:rowOff>
    </xdr:from>
    <xdr:to>
      <xdr:col>85</xdr:col>
      <xdr:colOff>126364</xdr:colOff>
      <xdr:row>98</xdr:row>
      <xdr:rowOff>139619</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flipV="1">
          <a:off x="16317595" y="15563380"/>
          <a:ext cx="1269" cy="13783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143446</xdr:rowOff>
    </xdr:from>
    <xdr:ext cx="313932" cy="259045"/>
    <xdr:sp macro="" textlink="">
      <xdr:nvSpPr>
        <xdr:cNvPr id="685" name="積立金最小値テキスト">
          <a:extLst>
            <a:ext uri="{FF2B5EF4-FFF2-40B4-BE49-F238E27FC236}">
              <a16:creationId xmlns:a16="http://schemas.microsoft.com/office/drawing/2014/main" id="{00000000-0008-0000-0600-0000AD020000}"/>
            </a:ext>
          </a:extLst>
        </xdr:cNvPr>
        <xdr:cNvSpPr txBox="1"/>
      </xdr:nvSpPr>
      <xdr:spPr>
        <a:xfrm>
          <a:off x="16370300" y="1694554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139619</xdr:rowOff>
    </xdr:from>
    <xdr:to>
      <xdr:col>86</xdr:col>
      <xdr:colOff>25400</xdr:colOff>
      <xdr:row>98</xdr:row>
      <xdr:rowOff>139619</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a:off x="16230600" y="169417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79557</xdr:rowOff>
    </xdr:from>
    <xdr:ext cx="690189" cy="259045"/>
    <xdr:sp macro="" textlink="">
      <xdr:nvSpPr>
        <xdr:cNvPr id="687" name="積立金最大値テキスト">
          <a:extLst>
            <a:ext uri="{FF2B5EF4-FFF2-40B4-BE49-F238E27FC236}">
              <a16:creationId xmlns:a16="http://schemas.microsoft.com/office/drawing/2014/main" id="{00000000-0008-0000-0600-0000AF020000}"/>
            </a:ext>
          </a:extLst>
        </xdr:cNvPr>
        <xdr:cNvSpPr txBox="1"/>
      </xdr:nvSpPr>
      <xdr:spPr>
        <a:xfrm>
          <a:off x="16370300" y="1533860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1,507,459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132880</xdr:rowOff>
    </xdr:from>
    <xdr:to>
      <xdr:col>86</xdr:col>
      <xdr:colOff>25400</xdr:colOff>
      <xdr:row>90</xdr:row>
      <xdr:rowOff>132880</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a:off x="16230600" y="15563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148861</xdr:rowOff>
    </xdr:from>
    <xdr:to>
      <xdr:col>85</xdr:col>
      <xdr:colOff>127000</xdr:colOff>
      <xdr:row>97</xdr:row>
      <xdr:rowOff>25926</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a:off x="15481300" y="16608061"/>
          <a:ext cx="838200" cy="48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129398</xdr:rowOff>
    </xdr:from>
    <xdr:ext cx="599010" cy="259045"/>
    <xdr:sp macro="" textlink="">
      <xdr:nvSpPr>
        <xdr:cNvPr id="690" name="積立金平均値テキスト">
          <a:extLst>
            <a:ext uri="{FF2B5EF4-FFF2-40B4-BE49-F238E27FC236}">
              <a16:creationId xmlns:a16="http://schemas.microsoft.com/office/drawing/2014/main" id="{00000000-0008-0000-0600-0000B2020000}"/>
            </a:ext>
          </a:extLst>
        </xdr:cNvPr>
        <xdr:cNvSpPr txBox="1"/>
      </xdr:nvSpPr>
      <xdr:spPr>
        <a:xfrm>
          <a:off x="16370300" y="1676004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150971</xdr:rowOff>
    </xdr:from>
    <xdr:to>
      <xdr:col>85</xdr:col>
      <xdr:colOff>177800</xdr:colOff>
      <xdr:row>98</xdr:row>
      <xdr:rowOff>81121</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6268700" y="167816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90</xdr:row>
      <xdr:rowOff>101045</xdr:rowOff>
    </xdr:from>
    <xdr:to>
      <xdr:col>81</xdr:col>
      <xdr:colOff>50800</xdr:colOff>
      <xdr:row>96</xdr:row>
      <xdr:rowOff>148861</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a:off x="14592300" y="15531545"/>
          <a:ext cx="889000" cy="1076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158102</xdr:rowOff>
    </xdr:from>
    <xdr:to>
      <xdr:col>81</xdr:col>
      <xdr:colOff>101600</xdr:colOff>
      <xdr:row>98</xdr:row>
      <xdr:rowOff>88252</xdr:rowOff>
    </xdr:to>
    <xdr:sp macro="" textlink="">
      <xdr:nvSpPr>
        <xdr:cNvPr id="693" name="フローチャート: 判断 692">
          <a:extLst>
            <a:ext uri="{FF2B5EF4-FFF2-40B4-BE49-F238E27FC236}">
              <a16:creationId xmlns:a16="http://schemas.microsoft.com/office/drawing/2014/main" id="{00000000-0008-0000-0600-0000B5020000}"/>
            </a:ext>
          </a:extLst>
        </xdr:cNvPr>
        <xdr:cNvSpPr/>
      </xdr:nvSpPr>
      <xdr:spPr>
        <a:xfrm>
          <a:off x="15430500" y="16788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98</xdr:row>
      <xdr:rowOff>79379</xdr:rowOff>
    </xdr:from>
    <xdr:ext cx="59901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181795" y="168814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111,819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90</xdr:row>
      <xdr:rowOff>101045</xdr:rowOff>
    </xdr:from>
    <xdr:to>
      <xdr:col>76</xdr:col>
      <xdr:colOff>114300</xdr:colOff>
      <xdr:row>97</xdr:row>
      <xdr:rowOff>51071</xdr:rowOff>
    </xdr:to>
    <xdr:cxnSp macro="">
      <xdr:nvCxnSpPr>
        <xdr:cNvPr id="695" name="直線コネクタ 694">
          <a:extLst>
            <a:ext uri="{FF2B5EF4-FFF2-40B4-BE49-F238E27FC236}">
              <a16:creationId xmlns:a16="http://schemas.microsoft.com/office/drawing/2014/main" id="{00000000-0008-0000-0600-0000B7020000}"/>
            </a:ext>
          </a:extLst>
        </xdr:cNvPr>
        <xdr:cNvCxnSpPr/>
      </xdr:nvCxnSpPr>
      <xdr:spPr>
        <a:xfrm flipV="1">
          <a:off x="13703300" y="15531545"/>
          <a:ext cx="889000" cy="11501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151967</xdr:rowOff>
    </xdr:from>
    <xdr:to>
      <xdr:col>76</xdr:col>
      <xdr:colOff>165100</xdr:colOff>
      <xdr:row>98</xdr:row>
      <xdr:rowOff>82117</xdr:rowOff>
    </xdr:to>
    <xdr:sp macro=""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4541500" y="167826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98</xdr:row>
      <xdr:rowOff>73244</xdr:rowOff>
    </xdr:from>
    <xdr:ext cx="599010"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4292795" y="168753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100092</xdr:rowOff>
    </xdr:from>
    <xdr:to>
      <xdr:col>71</xdr:col>
      <xdr:colOff>177800</xdr:colOff>
      <xdr:row>97</xdr:row>
      <xdr:rowOff>51071</xdr:rowOff>
    </xdr:to>
    <xdr:cxnSp macro="">
      <xdr:nvCxnSpPr>
        <xdr:cNvPr id="698" name="直線コネクタ 697">
          <a:extLst>
            <a:ext uri="{FF2B5EF4-FFF2-40B4-BE49-F238E27FC236}">
              <a16:creationId xmlns:a16="http://schemas.microsoft.com/office/drawing/2014/main" id="{00000000-0008-0000-0600-0000BA020000}"/>
            </a:ext>
          </a:extLst>
        </xdr:cNvPr>
        <xdr:cNvCxnSpPr/>
      </xdr:nvCxnSpPr>
      <xdr:spPr>
        <a:xfrm>
          <a:off x="12814300" y="16559292"/>
          <a:ext cx="889000" cy="122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138706</xdr:rowOff>
    </xdr:from>
    <xdr:to>
      <xdr:col>72</xdr:col>
      <xdr:colOff>38100</xdr:colOff>
      <xdr:row>98</xdr:row>
      <xdr:rowOff>68856</xdr:rowOff>
    </xdr:to>
    <xdr:sp macro="" textlink="">
      <xdr:nvSpPr>
        <xdr:cNvPr id="699" name="フローチャート: 判断 698">
          <a:extLst>
            <a:ext uri="{FF2B5EF4-FFF2-40B4-BE49-F238E27FC236}">
              <a16:creationId xmlns:a16="http://schemas.microsoft.com/office/drawing/2014/main" id="{00000000-0008-0000-0600-0000BB020000}"/>
            </a:ext>
          </a:extLst>
        </xdr:cNvPr>
        <xdr:cNvSpPr/>
      </xdr:nvSpPr>
      <xdr:spPr>
        <a:xfrm>
          <a:off x="13652500" y="16769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98</xdr:row>
      <xdr:rowOff>59983</xdr:rowOff>
    </xdr:from>
    <xdr:ext cx="599010"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3403795" y="168620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19740</xdr:rowOff>
    </xdr:from>
    <xdr:to>
      <xdr:col>67</xdr:col>
      <xdr:colOff>101600</xdr:colOff>
      <xdr:row>98</xdr:row>
      <xdr:rowOff>121340</xdr:rowOff>
    </xdr:to>
    <xdr:sp macro="" textlink="">
      <xdr:nvSpPr>
        <xdr:cNvPr id="701" name="フローチャート: 判断 700">
          <a:extLst>
            <a:ext uri="{FF2B5EF4-FFF2-40B4-BE49-F238E27FC236}">
              <a16:creationId xmlns:a16="http://schemas.microsoft.com/office/drawing/2014/main" id="{00000000-0008-0000-0600-0000BD020000}"/>
            </a:ext>
          </a:extLst>
        </xdr:cNvPr>
        <xdr:cNvSpPr/>
      </xdr:nvSpPr>
      <xdr:spPr>
        <a:xfrm>
          <a:off x="12763500" y="16821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112467</xdr:rowOff>
    </xdr:from>
    <xdr:ext cx="534377"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2547111" y="169145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146576</xdr:rowOff>
    </xdr:from>
    <xdr:to>
      <xdr:col>85</xdr:col>
      <xdr:colOff>177800</xdr:colOff>
      <xdr:row>97</xdr:row>
      <xdr:rowOff>76726</xdr:rowOff>
    </xdr:to>
    <xdr:sp macro="" textlink="">
      <xdr:nvSpPr>
        <xdr:cNvPr id="708" name="楕円 707">
          <a:extLst>
            <a:ext uri="{FF2B5EF4-FFF2-40B4-BE49-F238E27FC236}">
              <a16:creationId xmlns:a16="http://schemas.microsoft.com/office/drawing/2014/main" id="{00000000-0008-0000-0600-0000C4020000}"/>
            </a:ext>
          </a:extLst>
        </xdr:cNvPr>
        <xdr:cNvSpPr/>
      </xdr:nvSpPr>
      <xdr:spPr>
        <a:xfrm>
          <a:off x="16268700" y="16605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169453</xdr:rowOff>
    </xdr:from>
    <xdr:ext cx="599010" cy="259045"/>
    <xdr:sp macro="" textlink="">
      <xdr:nvSpPr>
        <xdr:cNvPr id="709" name="積立金該当値テキスト">
          <a:extLst>
            <a:ext uri="{FF2B5EF4-FFF2-40B4-BE49-F238E27FC236}">
              <a16:creationId xmlns:a16="http://schemas.microsoft.com/office/drawing/2014/main" id="{00000000-0008-0000-0600-0000C5020000}"/>
            </a:ext>
          </a:extLst>
        </xdr:cNvPr>
        <xdr:cNvSpPr txBox="1"/>
      </xdr:nvSpPr>
      <xdr:spPr>
        <a:xfrm>
          <a:off x="16370300" y="164572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311,926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98061</xdr:rowOff>
    </xdr:from>
    <xdr:to>
      <xdr:col>81</xdr:col>
      <xdr:colOff>101600</xdr:colOff>
      <xdr:row>97</xdr:row>
      <xdr:rowOff>28211</xdr:rowOff>
    </xdr:to>
    <xdr:sp macro="" textlink="">
      <xdr:nvSpPr>
        <xdr:cNvPr id="710" name="楕円 709">
          <a:extLst>
            <a:ext uri="{FF2B5EF4-FFF2-40B4-BE49-F238E27FC236}">
              <a16:creationId xmlns:a16="http://schemas.microsoft.com/office/drawing/2014/main" id="{00000000-0008-0000-0600-0000C6020000}"/>
            </a:ext>
          </a:extLst>
        </xdr:cNvPr>
        <xdr:cNvSpPr/>
      </xdr:nvSpPr>
      <xdr:spPr>
        <a:xfrm>
          <a:off x="15430500" y="16557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95</xdr:row>
      <xdr:rowOff>44738</xdr:rowOff>
    </xdr:from>
    <xdr:ext cx="599010" cy="2590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5181795" y="163324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364,982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90</xdr:row>
      <xdr:rowOff>50245</xdr:rowOff>
    </xdr:from>
    <xdr:to>
      <xdr:col>76</xdr:col>
      <xdr:colOff>165100</xdr:colOff>
      <xdr:row>90</xdr:row>
      <xdr:rowOff>151845</xdr:rowOff>
    </xdr:to>
    <xdr:sp macro="" textlink="">
      <xdr:nvSpPr>
        <xdr:cNvPr id="712" name="楕円 711">
          <a:extLst>
            <a:ext uri="{FF2B5EF4-FFF2-40B4-BE49-F238E27FC236}">
              <a16:creationId xmlns:a16="http://schemas.microsoft.com/office/drawing/2014/main" id="{00000000-0008-0000-0600-0000C8020000}"/>
            </a:ext>
          </a:extLst>
        </xdr:cNvPr>
        <xdr:cNvSpPr/>
      </xdr:nvSpPr>
      <xdr:spPr>
        <a:xfrm>
          <a:off x="14541500" y="15480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74</xdr:col>
      <xdr:colOff>150205</xdr:colOff>
      <xdr:row>88</xdr:row>
      <xdr:rowOff>168372</xdr:rowOff>
    </xdr:from>
    <xdr:ext cx="690189" cy="25904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4247205" y="1525597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1,542,274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271</xdr:rowOff>
    </xdr:from>
    <xdr:to>
      <xdr:col>72</xdr:col>
      <xdr:colOff>38100</xdr:colOff>
      <xdr:row>97</xdr:row>
      <xdr:rowOff>101871</xdr:rowOff>
    </xdr:to>
    <xdr:sp macro="" textlink="">
      <xdr:nvSpPr>
        <xdr:cNvPr id="714" name="楕円 713">
          <a:extLst>
            <a:ext uri="{FF2B5EF4-FFF2-40B4-BE49-F238E27FC236}">
              <a16:creationId xmlns:a16="http://schemas.microsoft.com/office/drawing/2014/main" id="{00000000-0008-0000-0600-0000CA020000}"/>
            </a:ext>
          </a:extLst>
        </xdr:cNvPr>
        <xdr:cNvSpPr/>
      </xdr:nvSpPr>
      <xdr:spPr>
        <a:xfrm>
          <a:off x="13652500" y="166309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95</xdr:row>
      <xdr:rowOff>118398</xdr:rowOff>
    </xdr:from>
    <xdr:ext cx="599010"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3403795" y="164061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49292</xdr:rowOff>
    </xdr:from>
    <xdr:to>
      <xdr:col>67</xdr:col>
      <xdr:colOff>101600</xdr:colOff>
      <xdr:row>96</xdr:row>
      <xdr:rowOff>150892</xdr:rowOff>
    </xdr:to>
    <xdr:sp macro="" textlink="">
      <xdr:nvSpPr>
        <xdr:cNvPr id="716" name="楕円 715">
          <a:extLst>
            <a:ext uri="{FF2B5EF4-FFF2-40B4-BE49-F238E27FC236}">
              <a16:creationId xmlns:a16="http://schemas.microsoft.com/office/drawing/2014/main" id="{00000000-0008-0000-0600-0000CC020000}"/>
            </a:ext>
          </a:extLst>
        </xdr:cNvPr>
        <xdr:cNvSpPr/>
      </xdr:nvSpPr>
      <xdr:spPr>
        <a:xfrm>
          <a:off x="12763500" y="16508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94</xdr:row>
      <xdr:rowOff>167419</xdr:rowOff>
    </xdr:from>
    <xdr:ext cx="599010"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2514795" y="162837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418,317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4" name="正方形/長方形 723">
          <a:extLst>
            <a:ext uri="{FF2B5EF4-FFF2-40B4-BE49-F238E27FC236}">
              <a16:creationId xmlns:a16="http://schemas.microsoft.com/office/drawing/2014/main" id="{00000000-0008-0000-0600-0000D4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5" name="正方形/長方形 724">
          <a:extLst>
            <a:ext uri="{FF2B5EF4-FFF2-40B4-BE49-F238E27FC236}">
              <a16:creationId xmlns:a16="http://schemas.microsoft.com/office/drawing/2014/main" id="{00000000-0008-0000-0600-0000D5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6" name="テキスト ボックス 725">
          <a:extLst>
            <a:ext uri="{FF2B5EF4-FFF2-40B4-BE49-F238E27FC236}">
              <a16:creationId xmlns:a16="http://schemas.microsoft.com/office/drawing/2014/main" id="{00000000-0008-0000-0600-0000D6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29</xdr:row>
      <xdr:rowOff>38299</xdr:rowOff>
    </xdr:from>
    <xdr:ext cx="595419" cy="259045"/>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17692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27</xdr:row>
      <xdr:rowOff>54627</xdr:rowOff>
    </xdr:from>
    <xdr:ext cx="595419" cy="259045"/>
    <xdr:sp macro="" textlink="">
      <xdr:nvSpPr>
        <xdr:cNvPr id="741" name="テキスト ボックス 740">
          <a:extLst>
            <a:ext uri="{FF2B5EF4-FFF2-40B4-BE49-F238E27FC236}">
              <a16:creationId xmlns:a16="http://schemas.microsoft.com/office/drawing/2014/main" id="{00000000-0008-0000-0600-0000E5020000}"/>
            </a:ext>
          </a:extLst>
        </xdr:cNvPr>
        <xdr:cNvSpPr txBox="1"/>
      </xdr:nvSpPr>
      <xdr:spPr>
        <a:xfrm>
          <a:off x="17692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2" name="投資及び出資金グラフ枠">
          <a:extLst>
            <a:ext uri="{FF2B5EF4-FFF2-40B4-BE49-F238E27FC236}">
              <a16:creationId xmlns:a16="http://schemas.microsoft.com/office/drawing/2014/main" id="{00000000-0008-0000-0600-0000E6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55004</xdr:rowOff>
    </xdr:from>
    <xdr:to>
      <xdr:col>116</xdr:col>
      <xdr:colOff>62864</xdr:colOff>
      <xdr:row>39</xdr:row>
      <xdr:rowOff>98878</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flipV="1">
          <a:off x="22159595" y="5369954"/>
          <a:ext cx="1269" cy="14154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44" name="投資及び出資金最小値テキスト">
          <a:extLst>
            <a:ext uri="{FF2B5EF4-FFF2-40B4-BE49-F238E27FC236}">
              <a16:creationId xmlns:a16="http://schemas.microsoft.com/office/drawing/2014/main" id="{00000000-0008-0000-0600-0000E8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45" name="直線コネクタ 744">
          <a:extLst>
            <a:ext uri="{FF2B5EF4-FFF2-40B4-BE49-F238E27FC236}">
              <a16:creationId xmlns:a16="http://schemas.microsoft.com/office/drawing/2014/main" id="{00000000-0008-0000-0600-0000E9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1681</xdr:rowOff>
    </xdr:from>
    <xdr:ext cx="534377" cy="259045"/>
    <xdr:sp macro="" textlink="">
      <xdr:nvSpPr>
        <xdr:cNvPr id="746" name="投資及び出資金最大値テキスト">
          <a:extLst>
            <a:ext uri="{FF2B5EF4-FFF2-40B4-BE49-F238E27FC236}">
              <a16:creationId xmlns:a16="http://schemas.microsoft.com/office/drawing/2014/main" id="{00000000-0008-0000-0600-0000EA020000}"/>
            </a:ext>
          </a:extLst>
        </xdr:cNvPr>
        <xdr:cNvSpPr txBox="1"/>
      </xdr:nvSpPr>
      <xdr:spPr>
        <a:xfrm>
          <a:off x="22212300" y="5145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86,687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55004</xdr:rowOff>
    </xdr:from>
    <xdr:to>
      <xdr:col>116</xdr:col>
      <xdr:colOff>152400</xdr:colOff>
      <xdr:row>31</xdr:row>
      <xdr:rowOff>55004</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a:off x="22072600" y="5369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34</xdr:row>
      <xdr:rowOff>24192</xdr:rowOff>
    </xdr:from>
    <xdr:to>
      <xdr:col>116</xdr:col>
      <xdr:colOff>63500</xdr:colOff>
      <xdr:row>37</xdr:row>
      <xdr:rowOff>72802</xdr:rowOff>
    </xdr:to>
    <xdr:cxnSp macro="">
      <xdr:nvCxnSpPr>
        <xdr:cNvPr id="748" name="直線コネクタ 747">
          <a:extLst>
            <a:ext uri="{FF2B5EF4-FFF2-40B4-BE49-F238E27FC236}">
              <a16:creationId xmlns:a16="http://schemas.microsoft.com/office/drawing/2014/main" id="{00000000-0008-0000-0600-0000EC020000}"/>
            </a:ext>
          </a:extLst>
        </xdr:cNvPr>
        <xdr:cNvCxnSpPr/>
      </xdr:nvCxnSpPr>
      <xdr:spPr>
        <a:xfrm>
          <a:off x="21323300" y="5853492"/>
          <a:ext cx="838200" cy="562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67653</xdr:rowOff>
    </xdr:from>
    <xdr:ext cx="469744" cy="259045"/>
    <xdr:sp macro="" textlink="">
      <xdr:nvSpPr>
        <xdr:cNvPr id="749" name="投資及び出資金平均値テキスト">
          <a:extLst>
            <a:ext uri="{FF2B5EF4-FFF2-40B4-BE49-F238E27FC236}">
              <a16:creationId xmlns:a16="http://schemas.microsoft.com/office/drawing/2014/main" id="{00000000-0008-0000-0600-0000ED020000}"/>
            </a:ext>
          </a:extLst>
        </xdr:cNvPr>
        <xdr:cNvSpPr txBox="1"/>
      </xdr:nvSpPr>
      <xdr:spPr>
        <a:xfrm>
          <a:off x="22212300" y="658275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7,980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89226</xdr:rowOff>
    </xdr:from>
    <xdr:to>
      <xdr:col>116</xdr:col>
      <xdr:colOff>114300</xdr:colOff>
      <xdr:row>39</xdr:row>
      <xdr:rowOff>19376</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22110700" y="6604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34</xdr:row>
      <xdr:rowOff>24192</xdr:rowOff>
    </xdr:from>
    <xdr:to>
      <xdr:col>111</xdr:col>
      <xdr:colOff>177800</xdr:colOff>
      <xdr:row>39</xdr:row>
      <xdr:rowOff>97621</xdr:rowOff>
    </xdr:to>
    <xdr:cxnSp macro="">
      <xdr:nvCxnSpPr>
        <xdr:cNvPr id="751" name="直線コネクタ 750">
          <a:extLst>
            <a:ext uri="{FF2B5EF4-FFF2-40B4-BE49-F238E27FC236}">
              <a16:creationId xmlns:a16="http://schemas.microsoft.com/office/drawing/2014/main" id="{00000000-0008-0000-0600-0000EF020000}"/>
            </a:ext>
          </a:extLst>
        </xdr:cNvPr>
        <xdr:cNvCxnSpPr/>
      </xdr:nvCxnSpPr>
      <xdr:spPr>
        <a:xfrm flipV="1">
          <a:off x="20434300" y="5853492"/>
          <a:ext cx="889000" cy="9306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160827</xdr:rowOff>
    </xdr:from>
    <xdr:to>
      <xdr:col>112</xdr:col>
      <xdr:colOff>38100</xdr:colOff>
      <xdr:row>39</xdr:row>
      <xdr:rowOff>90977</xdr:rowOff>
    </xdr:to>
    <xdr:sp macro="" textlink="">
      <xdr:nvSpPr>
        <xdr:cNvPr id="752" name="フローチャート: 判断 751">
          <a:extLst>
            <a:ext uri="{FF2B5EF4-FFF2-40B4-BE49-F238E27FC236}">
              <a16:creationId xmlns:a16="http://schemas.microsoft.com/office/drawing/2014/main" id="{00000000-0008-0000-0600-0000F0020000}"/>
            </a:ext>
          </a:extLst>
        </xdr:cNvPr>
        <xdr:cNvSpPr/>
      </xdr:nvSpPr>
      <xdr:spPr>
        <a:xfrm>
          <a:off x="21272500" y="66759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39</xdr:row>
      <xdr:rowOff>82104</xdr:rowOff>
    </xdr:from>
    <xdr:ext cx="469744"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1088428" y="67686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97524</xdr:rowOff>
    </xdr:from>
    <xdr:to>
      <xdr:col>107</xdr:col>
      <xdr:colOff>50800</xdr:colOff>
      <xdr:row>39</xdr:row>
      <xdr:rowOff>97621</xdr:rowOff>
    </xdr:to>
    <xdr:cxnSp macro="">
      <xdr:nvCxnSpPr>
        <xdr:cNvPr id="754" name="直線コネクタ 753">
          <a:extLst>
            <a:ext uri="{FF2B5EF4-FFF2-40B4-BE49-F238E27FC236}">
              <a16:creationId xmlns:a16="http://schemas.microsoft.com/office/drawing/2014/main" id="{00000000-0008-0000-0600-0000F2020000}"/>
            </a:ext>
          </a:extLst>
        </xdr:cNvPr>
        <xdr:cNvCxnSpPr/>
      </xdr:nvCxnSpPr>
      <xdr:spPr>
        <a:xfrm>
          <a:off x="19545300" y="6784074"/>
          <a:ext cx="889000" cy="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3077</xdr:rowOff>
    </xdr:from>
    <xdr:to>
      <xdr:col>107</xdr:col>
      <xdr:colOff>101600</xdr:colOff>
      <xdr:row>39</xdr:row>
      <xdr:rowOff>104677</xdr:rowOff>
    </xdr:to>
    <xdr:sp macro="" textlink="">
      <xdr:nvSpPr>
        <xdr:cNvPr id="755" name="フローチャート: 判断 754">
          <a:extLst>
            <a:ext uri="{FF2B5EF4-FFF2-40B4-BE49-F238E27FC236}">
              <a16:creationId xmlns:a16="http://schemas.microsoft.com/office/drawing/2014/main" id="{00000000-0008-0000-0600-0000F3020000}"/>
            </a:ext>
          </a:extLst>
        </xdr:cNvPr>
        <xdr:cNvSpPr/>
      </xdr:nvSpPr>
      <xdr:spPr>
        <a:xfrm>
          <a:off x="20383500" y="6689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121204</xdr:rowOff>
    </xdr:from>
    <xdr:ext cx="469744"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0199428" y="64648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97524</xdr:rowOff>
    </xdr:from>
    <xdr:to>
      <xdr:col>102</xdr:col>
      <xdr:colOff>114300</xdr:colOff>
      <xdr:row>39</xdr:row>
      <xdr:rowOff>98878</xdr:rowOff>
    </xdr:to>
    <xdr:cxnSp macro="">
      <xdr:nvCxnSpPr>
        <xdr:cNvPr id="757" name="直線コネクタ 756">
          <a:extLst>
            <a:ext uri="{FF2B5EF4-FFF2-40B4-BE49-F238E27FC236}">
              <a16:creationId xmlns:a16="http://schemas.microsoft.com/office/drawing/2014/main" id="{00000000-0008-0000-0600-0000F5020000}"/>
            </a:ext>
          </a:extLst>
        </xdr:cNvPr>
        <xdr:cNvCxnSpPr/>
      </xdr:nvCxnSpPr>
      <xdr:spPr>
        <a:xfrm flipV="1">
          <a:off x="18656300" y="6784074"/>
          <a:ext cx="889000" cy="13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7257</xdr:rowOff>
    </xdr:from>
    <xdr:to>
      <xdr:col>102</xdr:col>
      <xdr:colOff>165100</xdr:colOff>
      <xdr:row>39</xdr:row>
      <xdr:rowOff>108857</xdr:rowOff>
    </xdr:to>
    <xdr:sp macro="" textlink="">
      <xdr:nvSpPr>
        <xdr:cNvPr id="758" name="フローチャート: 判断 757">
          <a:extLst>
            <a:ext uri="{FF2B5EF4-FFF2-40B4-BE49-F238E27FC236}">
              <a16:creationId xmlns:a16="http://schemas.microsoft.com/office/drawing/2014/main" id="{00000000-0008-0000-0600-0000F6020000}"/>
            </a:ext>
          </a:extLst>
        </xdr:cNvPr>
        <xdr:cNvSpPr/>
      </xdr:nvSpPr>
      <xdr:spPr>
        <a:xfrm>
          <a:off x="19494500" y="66938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125384</xdr:rowOff>
    </xdr:from>
    <xdr:ext cx="469744"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19310428" y="64690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19602</xdr:rowOff>
    </xdr:from>
    <xdr:to>
      <xdr:col>98</xdr:col>
      <xdr:colOff>38100</xdr:colOff>
      <xdr:row>39</xdr:row>
      <xdr:rowOff>121202</xdr:rowOff>
    </xdr:to>
    <xdr:sp macro="" textlink="">
      <xdr:nvSpPr>
        <xdr:cNvPr id="760" name="フローチャート: 判断 759">
          <a:extLst>
            <a:ext uri="{FF2B5EF4-FFF2-40B4-BE49-F238E27FC236}">
              <a16:creationId xmlns:a16="http://schemas.microsoft.com/office/drawing/2014/main" id="{00000000-0008-0000-0600-0000F8020000}"/>
            </a:ext>
          </a:extLst>
        </xdr:cNvPr>
        <xdr:cNvSpPr/>
      </xdr:nvSpPr>
      <xdr:spPr>
        <a:xfrm>
          <a:off x="18605500" y="6706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137729</xdr:rowOff>
    </xdr:from>
    <xdr:ext cx="469744"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18421428" y="64813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22002</xdr:rowOff>
    </xdr:from>
    <xdr:to>
      <xdr:col>116</xdr:col>
      <xdr:colOff>114300</xdr:colOff>
      <xdr:row>37</xdr:row>
      <xdr:rowOff>123602</xdr:rowOff>
    </xdr:to>
    <xdr:sp macro="" textlink="">
      <xdr:nvSpPr>
        <xdr:cNvPr id="767" name="楕円 766">
          <a:extLst>
            <a:ext uri="{FF2B5EF4-FFF2-40B4-BE49-F238E27FC236}">
              <a16:creationId xmlns:a16="http://schemas.microsoft.com/office/drawing/2014/main" id="{00000000-0008-0000-0600-0000FF020000}"/>
            </a:ext>
          </a:extLst>
        </xdr:cNvPr>
        <xdr:cNvSpPr/>
      </xdr:nvSpPr>
      <xdr:spPr>
        <a:xfrm>
          <a:off x="22110700" y="6365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36</xdr:row>
      <xdr:rowOff>44879</xdr:rowOff>
    </xdr:from>
    <xdr:ext cx="534377" cy="259045"/>
    <xdr:sp macro="" textlink="">
      <xdr:nvSpPr>
        <xdr:cNvPr id="768" name="投資及び出資金該当値テキスト">
          <a:extLst>
            <a:ext uri="{FF2B5EF4-FFF2-40B4-BE49-F238E27FC236}">
              <a16:creationId xmlns:a16="http://schemas.microsoft.com/office/drawing/2014/main" id="{00000000-0008-0000-0600-000000030000}"/>
            </a:ext>
          </a:extLst>
        </xdr:cNvPr>
        <xdr:cNvSpPr txBox="1"/>
      </xdr:nvSpPr>
      <xdr:spPr>
        <a:xfrm>
          <a:off x="22212300" y="62170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33</xdr:row>
      <xdr:rowOff>144842</xdr:rowOff>
    </xdr:from>
    <xdr:to>
      <xdr:col>112</xdr:col>
      <xdr:colOff>38100</xdr:colOff>
      <xdr:row>34</xdr:row>
      <xdr:rowOff>74992</xdr:rowOff>
    </xdr:to>
    <xdr:sp macro="" textlink="">
      <xdr:nvSpPr>
        <xdr:cNvPr id="769" name="楕円 768">
          <a:extLst>
            <a:ext uri="{FF2B5EF4-FFF2-40B4-BE49-F238E27FC236}">
              <a16:creationId xmlns:a16="http://schemas.microsoft.com/office/drawing/2014/main" id="{00000000-0008-0000-0600-000001030000}"/>
            </a:ext>
          </a:extLst>
        </xdr:cNvPr>
        <xdr:cNvSpPr/>
      </xdr:nvSpPr>
      <xdr:spPr>
        <a:xfrm>
          <a:off x="21272500" y="5802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32</xdr:row>
      <xdr:rowOff>91519</xdr:rowOff>
    </xdr:from>
    <xdr:ext cx="534377" cy="259045"/>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21056111" y="55779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46821</xdr:rowOff>
    </xdr:from>
    <xdr:to>
      <xdr:col>107</xdr:col>
      <xdr:colOff>101600</xdr:colOff>
      <xdr:row>39</xdr:row>
      <xdr:rowOff>148421</xdr:rowOff>
    </xdr:to>
    <xdr:sp macro="" textlink="">
      <xdr:nvSpPr>
        <xdr:cNvPr id="771" name="楕円 770">
          <a:extLst>
            <a:ext uri="{FF2B5EF4-FFF2-40B4-BE49-F238E27FC236}">
              <a16:creationId xmlns:a16="http://schemas.microsoft.com/office/drawing/2014/main" id="{00000000-0008-0000-0600-000003030000}"/>
            </a:ext>
          </a:extLst>
        </xdr:cNvPr>
        <xdr:cNvSpPr/>
      </xdr:nvSpPr>
      <xdr:spPr>
        <a:xfrm>
          <a:off x="20383500" y="6733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39</xdr:row>
      <xdr:rowOff>139548</xdr:rowOff>
    </xdr:from>
    <xdr:ext cx="313932"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20277333" y="682609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46724</xdr:rowOff>
    </xdr:from>
    <xdr:to>
      <xdr:col>102</xdr:col>
      <xdr:colOff>165100</xdr:colOff>
      <xdr:row>39</xdr:row>
      <xdr:rowOff>148324</xdr:rowOff>
    </xdr:to>
    <xdr:sp macro="" textlink="">
      <xdr:nvSpPr>
        <xdr:cNvPr id="773" name="楕円 772">
          <a:extLst>
            <a:ext uri="{FF2B5EF4-FFF2-40B4-BE49-F238E27FC236}">
              <a16:creationId xmlns:a16="http://schemas.microsoft.com/office/drawing/2014/main" id="{00000000-0008-0000-0600-000005030000}"/>
            </a:ext>
          </a:extLst>
        </xdr:cNvPr>
        <xdr:cNvSpPr/>
      </xdr:nvSpPr>
      <xdr:spPr>
        <a:xfrm>
          <a:off x="19494500" y="6733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39</xdr:row>
      <xdr:rowOff>139451</xdr:rowOff>
    </xdr:from>
    <xdr:ext cx="313932"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9388333" y="682600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75" name="楕円 774">
          <a:extLst>
            <a:ext uri="{FF2B5EF4-FFF2-40B4-BE49-F238E27FC236}">
              <a16:creationId xmlns:a16="http://schemas.microsoft.com/office/drawing/2014/main" id="{00000000-0008-0000-0600-000007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1" name="正方形/長方形 780">
          <a:extLst>
            <a:ext uri="{FF2B5EF4-FFF2-40B4-BE49-F238E27FC236}">
              <a16:creationId xmlns:a16="http://schemas.microsoft.com/office/drawing/2014/main" id="{00000000-0008-0000-0600-00000D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2" name="正方形/長方形 781">
          <a:extLst>
            <a:ext uri="{FF2B5EF4-FFF2-40B4-BE49-F238E27FC236}">
              <a16:creationId xmlns:a16="http://schemas.microsoft.com/office/drawing/2014/main" id="{00000000-0008-0000-0600-00000E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3" name="正方形/長方形 782">
          <a:extLst>
            <a:ext uri="{FF2B5EF4-FFF2-40B4-BE49-F238E27FC236}">
              <a16:creationId xmlns:a16="http://schemas.microsoft.com/office/drawing/2014/main" id="{00000000-0008-0000-0600-00000F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4" name="正方形/長方形 783">
          <a:extLst>
            <a:ext uri="{FF2B5EF4-FFF2-40B4-BE49-F238E27FC236}">
              <a16:creationId xmlns:a16="http://schemas.microsoft.com/office/drawing/2014/main" id="{00000000-0008-0000-0600-000010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5" name="テキスト ボックス 784">
          <a:extLst>
            <a:ext uri="{FF2B5EF4-FFF2-40B4-BE49-F238E27FC236}">
              <a16:creationId xmlns:a16="http://schemas.microsoft.com/office/drawing/2014/main" id="{00000000-0008-0000-0600-000011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94" name="テキスト ボックス 793">
          <a:extLst>
            <a:ext uri="{FF2B5EF4-FFF2-40B4-BE49-F238E27FC236}">
              <a16:creationId xmlns:a16="http://schemas.microsoft.com/office/drawing/2014/main" id="{00000000-0008-0000-0600-00001A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49</xdr:row>
      <xdr:rowOff>92727</xdr:rowOff>
    </xdr:from>
    <xdr:ext cx="595419" cy="259045"/>
    <xdr:sp macro="" textlink="">
      <xdr:nvSpPr>
        <xdr:cNvPr id="796" name="テキスト ボックス 795">
          <a:extLst>
            <a:ext uri="{FF2B5EF4-FFF2-40B4-BE49-F238E27FC236}">
              <a16:creationId xmlns:a16="http://schemas.microsoft.com/office/drawing/2014/main" id="{00000000-0008-0000-0600-00001C030000}"/>
            </a:ext>
          </a:extLst>
        </xdr:cNvPr>
        <xdr:cNvSpPr txBox="1"/>
      </xdr:nvSpPr>
      <xdr:spPr>
        <a:xfrm>
          <a:off x="17692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7" name="直線コネクタ 796">
          <a:extLst>
            <a:ext uri="{FF2B5EF4-FFF2-40B4-BE49-F238E27FC236}">
              <a16:creationId xmlns:a16="http://schemas.microsoft.com/office/drawing/2014/main" id="{00000000-0008-0000-0600-00001D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9" name="貸付金グラフ枠">
          <a:extLst>
            <a:ext uri="{FF2B5EF4-FFF2-40B4-BE49-F238E27FC236}">
              <a16:creationId xmlns:a16="http://schemas.microsoft.com/office/drawing/2014/main" id="{00000000-0008-0000-0600-00001F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40742</xdr:rowOff>
    </xdr:from>
    <xdr:to>
      <xdr:col>116</xdr:col>
      <xdr:colOff>62864</xdr:colOff>
      <xdr:row>59</xdr:row>
      <xdr:rowOff>44450</xdr:rowOff>
    </xdr:to>
    <xdr:cxnSp macro="">
      <xdr:nvCxnSpPr>
        <xdr:cNvPr id="800" name="直線コネクタ 799">
          <a:extLst>
            <a:ext uri="{FF2B5EF4-FFF2-40B4-BE49-F238E27FC236}">
              <a16:creationId xmlns:a16="http://schemas.microsoft.com/office/drawing/2014/main" id="{00000000-0008-0000-0600-000020030000}"/>
            </a:ext>
          </a:extLst>
        </xdr:cNvPr>
        <xdr:cNvCxnSpPr/>
      </xdr:nvCxnSpPr>
      <xdr:spPr>
        <a:xfrm flipV="1">
          <a:off x="22159595" y="8784692"/>
          <a:ext cx="1269" cy="13753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801" name="貸付金最小値テキスト">
          <a:extLst>
            <a:ext uri="{FF2B5EF4-FFF2-40B4-BE49-F238E27FC236}">
              <a16:creationId xmlns:a16="http://schemas.microsoft.com/office/drawing/2014/main" id="{00000000-0008-0000-0600-000021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158869</xdr:rowOff>
    </xdr:from>
    <xdr:ext cx="599010" cy="259045"/>
    <xdr:sp macro="" textlink="">
      <xdr:nvSpPr>
        <xdr:cNvPr id="803" name="貸付金最大値テキスト">
          <a:extLst>
            <a:ext uri="{FF2B5EF4-FFF2-40B4-BE49-F238E27FC236}">
              <a16:creationId xmlns:a16="http://schemas.microsoft.com/office/drawing/2014/main" id="{00000000-0008-0000-0600-000023030000}"/>
            </a:ext>
          </a:extLst>
        </xdr:cNvPr>
        <xdr:cNvSpPr txBox="1"/>
      </xdr:nvSpPr>
      <xdr:spPr>
        <a:xfrm>
          <a:off x="22212300" y="85599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108,292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40742</xdr:rowOff>
    </xdr:from>
    <xdr:to>
      <xdr:col>116</xdr:col>
      <xdr:colOff>152400</xdr:colOff>
      <xdr:row>51</xdr:row>
      <xdr:rowOff>40742</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a:off x="22072600" y="87846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44450</xdr:rowOff>
    </xdr:from>
    <xdr:to>
      <xdr:col>116</xdr:col>
      <xdr:colOff>63500</xdr:colOff>
      <xdr:row>59</xdr:row>
      <xdr:rowOff>44450</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a:off x="21323300" y="10160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76369</xdr:rowOff>
    </xdr:from>
    <xdr:ext cx="469744" cy="259045"/>
    <xdr:sp macro="" textlink="">
      <xdr:nvSpPr>
        <xdr:cNvPr id="806" name="貸付金平均値テキスト">
          <a:extLst>
            <a:ext uri="{FF2B5EF4-FFF2-40B4-BE49-F238E27FC236}">
              <a16:creationId xmlns:a16="http://schemas.microsoft.com/office/drawing/2014/main" id="{00000000-0008-0000-0600-000026030000}"/>
            </a:ext>
          </a:extLst>
        </xdr:cNvPr>
        <xdr:cNvSpPr txBox="1"/>
      </xdr:nvSpPr>
      <xdr:spPr>
        <a:xfrm>
          <a:off x="22212300" y="984901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53492</xdr:rowOff>
    </xdr:from>
    <xdr:to>
      <xdr:col>116</xdr:col>
      <xdr:colOff>114300</xdr:colOff>
      <xdr:row>58</xdr:row>
      <xdr:rowOff>155092</xdr:rowOff>
    </xdr:to>
    <xdr:sp macro="" textlink="">
      <xdr:nvSpPr>
        <xdr:cNvPr id="807" name="フローチャート: 判断 806">
          <a:extLst>
            <a:ext uri="{FF2B5EF4-FFF2-40B4-BE49-F238E27FC236}">
              <a16:creationId xmlns:a16="http://schemas.microsoft.com/office/drawing/2014/main" id="{00000000-0008-0000-0600-000027030000}"/>
            </a:ext>
          </a:extLst>
        </xdr:cNvPr>
        <xdr:cNvSpPr/>
      </xdr:nvSpPr>
      <xdr:spPr>
        <a:xfrm>
          <a:off x="22110700" y="9997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44450</xdr:rowOff>
    </xdr:from>
    <xdr:to>
      <xdr:col>111</xdr:col>
      <xdr:colOff>177800</xdr:colOff>
      <xdr:row>59</xdr:row>
      <xdr:rowOff>44450</xdr:rowOff>
    </xdr:to>
    <xdr:cxnSp macro="">
      <xdr:nvCxnSpPr>
        <xdr:cNvPr id="808" name="直線コネクタ 807">
          <a:extLst>
            <a:ext uri="{FF2B5EF4-FFF2-40B4-BE49-F238E27FC236}">
              <a16:creationId xmlns:a16="http://schemas.microsoft.com/office/drawing/2014/main" id="{00000000-0008-0000-0600-000028030000}"/>
            </a:ext>
          </a:extLst>
        </xdr:cNvPr>
        <xdr:cNvCxnSpPr/>
      </xdr:nvCxnSpPr>
      <xdr:spPr>
        <a:xfrm>
          <a:off x="20434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67564</xdr:rowOff>
    </xdr:from>
    <xdr:to>
      <xdr:col>112</xdr:col>
      <xdr:colOff>38100</xdr:colOff>
      <xdr:row>58</xdr:row>
      <xdr:rowOff>169164</xdr:rowOff>
    </xdr:to>
    <xdr:sp macro="" textlink="">
      <xdr:nvSpPr>
        <xdr:cNvPr id="809" name="フローチャート: 判断 808">
          <a:extLst>
            <a:ext uri="{FF2B5EF4-FFF2-40B4-BE49-F238E27FC236}">
              <a16:creationId xmlns:a16="http://schemas.microsoft.com/office/drawing/2014/main" id="{00000000-0008-0000-0600-000029030000}"/>
            </a:ext>
          </a:extLst>
        </xdr:cNvPr>
        <xdr:cNvSpPr/>
      </xdr:nvSpPr>
      <xdr:spPr>
        <a:xfrm>
          <a:off x="21272500" y="10011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14241</xdr:rowOff>
    </xdr:from>
    <xdr:ext cx="469744"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1088428" y="9786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44450</xdr:rowOff>
    </xdr:from>
    <xdr:to>
      <xdr:col>107</xdr:col>
      <xdr:colOff>50800</xdr:colOff>
      <xdr:row>59</xdr:row>
      <xdr:rowOff>44450</xdr:rowOff>
    </xdr:to>
    <xdr:cxnSp macro="">
      <xdr:nvCxnSpPr>
        <xdr:cNvPr id="811" name="直線コネクタ 810">
          <a:extLst>
            <a:ext uri="{FF2B5EF4-FFF2-40B4-BE49-F238E27FC236}">
              <a16:creationId xmlns:a16="http://schemas.microsoft.com/office/drawing/2014/main" id="{00000000-0008-0000-0600-00002B030000}"/>
            </a:ext>
          </a:extLst>
        </xdr:cNvPr>
        <xdr:cNvCxnSpPr/>
      </xdr:nvCxnSpPr>
      <xdr:spPr>
        <a:xfrm>
          <a:off x="19545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63729</xdr:rowOff>
    </xdr:from>
    <xdr:to>
      <xdr:col>107</xdr:col>
      <xdr:colOff>101600</xdr:colOff>
      <xdr:row>58</xdr:row>
      <xdr:rowOff>165329</xdr:rowOff>
    </xdr:to>
    <xdr:sp macro="" textlink="">
      <xdr:nvSpPr>
        <xdr:cNvPr id="812" name="フローチャート: 判断 811">
          <a:extLst>
            <a:ext uri="{FF2B5EF4-FFF2-40B4-BE49-F238E27FC236}">
              <a16:creationId xmlns:a16="http://schemas.microsoft.com/office/drawing/2014/main" id="{00000000-0008-0000-0600-00002C030000}"/>
            </a:ext>
          </a:extLst>
        </xdr:cNvPr>
        <xdr:cNvSpPr/>
      </xdr:nvSpPr>
      <xdr:spPr>
        <a:xfrm>
          <a:off x="20383500" y="10007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10406</xdr:rowOff>
    </xdr:from>
    <xdr:ext cx="469744"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0199428" y="97830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44450</xdr:rowOff>
    </xdr:from>
    <xdr:to>
      <xdr:col>102</xdr:col>
      <xdr:colOff>114300</xdr:colOff>
      <xdr:row>59</xdr:row>
      <xdr:rowOff>44450</xdr:rowOff>
    </xdr:to>
    <xdr:cxnSp macro="">
      <xdr:nvCxnSpPr>
        <xdr:cNvPr id="814" name="直線コネクタ 813">
          <a:extLst>
            <a:ext uri="{FF2B5EF4-FFF2-40B4-BE49-F238E27FC236}">
              <a16:creationId xmlns:a16="http://schemas.microsoft.com/office/drawing/2014/main" id="{00000000-0008-0000-0600-00002E030000}"/>
            </a:ext>
          </a:extLst>
        </xdr:cNvPr>
        <xdr:cNvCxnSpPr/>
      </xdr:nvCxnSpPr>
      <xdr:spPr>
        <a:xfrm>
          <a:off x="18656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63868</xdr:rowOff>
    </xdr:from>
    <xdr:to>
      <xdr:col>102</xdr:col>
      <xdr:colOff>165100</xdr:colOff>
      <xdr:row>58</xdr:row>
      <xdr:rowOff>165468</xdr:rowOff>
    </xdr:to>
    <xdr:sp macro="" textlink="">
      <xdr:nvSpPr>
        <xdr:cNvPr id="815" name="フローチャート: 判断 814">
          <a:extLst>
            <a:ext uri="{FF2B5EF4-FFF2-40B4-BE49-F238E27FC236}">
              <a16:creationId xmlns:a16="http://schemas.microsoft.com/office/drawing/2014/main" id="{00000000-0008-0000-0600-00002F030000}"/>
            </a:ext>
          </a:extLst>
        </xdr:cNvPr>
        <xdr:cNvSpPr/>
      </xdr:nvSpPr>
      <xdr:spPr>
        <a:xfrm>
          <a:off x="19494500" y="10007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10545</xdr:rowOff>
    </xdr:from>
    <xdr:ext cx="469744"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19310428" y="97831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81000</xdr:rowOff>
    </xdr:from>
    <xdr:to>
      <xdr:col>98</xdr:col>
      <xdr:colOff>38100</xdr:colOff>
      <xdr:row>59</xdr:row>
      <xdr:rowOff>11150</xdr:rowOff>
    </xdr:to>
    <xdr:sp macro="" textlink="">
      <xdr:nvSpPr>
        <xdr:cNvPr id="817" name="フローチャート: 判断 816">
          <a:extLst>
            <a:ext uri="{FF2B5EF4-FFF2-40B4-BE49-F238E27FC236}">
              <a16:creationId xmlns:a16="http://schemas.microsoft.com/office/drawing/2014/main" id="{00000000-0008-0000-0600-000031030000}"/>
            </a:ext>
          </a:extLst>
        </xdr:cNvPr>
        <xdr:cNvSpPr/>
      </xdr:nvSpPr>
      <xdr:spPr>
        <a:xfrm>
          <a:off x="18605500" y="10025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27677</xdr:rowOff>
    </xdr:from>
    <xdr:ext cx="469744"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18421428" y="9800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165100</xdr:rowOff>
    </xdr:from>
    <xdr:to>
      <xdr:col>116</xdr:col>
      <xdr:colOff>114300</xdr:colOff>
      <xdr:row>59</xdr:row>
      <xdr:rowOff>95250</xdr:rowOff>
    </xdr:to>
    <xdr:sp macro="" textlink="">
      <xdr:nvSpPr>
        <xdr:cNvPr id="824" name="楕円 823">
          <a:extLst>
            <a:ext uri="{FF2B5EF4-FFF2-40B4-BE49-F238E27FC236}">
              <a16:creationId xmlns:a16="http://schemas.microsoft.com/office/drawing/2014/main" id="{00000000-0008-0000-0600-000038030000}"/>
            </a:ext>
          </a:extLst>
        </xdr:cNvPr>
        <xdr:cNvSpPr/>
      </xdr:nvSpPr>
      <xdr:spPr>
        <a:xfrm>
          <a:off x="221107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80027</xdr:rowOff>
    </xdr:from>
    <xdr:ext cx="249299" cy="259045"/>
    <xdr:sp macro="" textlink="">
      <xdr:nvSpPr>
        <xdr:cNvPr id="825" name="貸付金該当値テキスト">
          <a:extLst>
            <a:ext uri="{FF2B5EF4-FFF2-40B4-BE49-F238E27FC236}">
              <a16:creationId xmlns:a16="http://schemas.microsoft.com/office/drawing/2014/main" id="{00000000-0008-0000-0600-000039030000}"/>
            </a:ext>
          </a:extLst>
        </xdr:cNvPr>
        <xdr:cNvSpPr txBox="1"/>
      </xdr:nvSpPr>
      <xdr:spPr>
        <a:xfrm>
          <a:off x="22212300" y="10024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165100</xdr:rowOff>
    </xdr:from>
    <xdr:to>
      <xdr:col>112</xdr:col>
      <xdr:colOff>38100</xdr:colOff>
      <xdr:row>59</xdr:row>
      <xdr:rowOff>95250</xdr:rowOff>
    </xdr:to>
    <xdr:sp macro="" textlink="">
      <xdr:nvSpPr>
        <xdr:cNvPr id="826" name="楕円 825">
          <a:extLst>
            <a:ext uri="{FF2B5EF4-FFF2-40B4-BE49-F238E27FC236}">
              <a16:creationId xmlns:a16="http://schemas.microsoft.com/office/drawing/2014/main" id="{00000000-0008-0000-0600-00003A030000}"/>
            </a:ext>
          </a:extLst>
        </xdr:cNvPr>
        <xdr:cNvSpPr/>
      </xdr:nvSpPr>
      <xdr:spPr>
        <a:xfrm>
          <a:off x="21272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86377</xdr:rowOff>
    </xdr:from>
    <xdr:ext cx="249299"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21198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165100</xdr:rowOff>
    </xdr:from>
    <xdr:to>
      <xdr:col>107</xdr:col>
      <xdr:colOff>101600</xdr:colOff>
      <xdr:row>59</xdr:row>
      <xdr:rowOff>95250</xdr:rowOff>
    </xdr:to>
    <xdr:sp macro="" textlink="">
      <xdr:nvSpPr>
        <xdr:cNvPr id="828" name="楕円 827">
          <a:extLst>
            <a:ext uri="{FF2B5EF4-FFF2-40B4-BE49-F238E27FC236}">
              <a16:creationId xmlns:a16="http://schemas.microsoft.com/office/drawing/2014/main" id="{00000000-0008-0000-0600-00003C030000}"/>
            </a:ext>
          </a:extLst>
        </xdr:cNvPr>
        <xdr:cNvSpPr/>
      </xdr:nvSpPr>
      <xdr:spPr>
        <a:xfrm>
          <a:off x="20383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86377</xdr:rowOff>
    </xdr:from>
    <xdr:ext cx="249299" cy="259045"/>
    <xdr:sp macro="" textlink="">
      <xdr:nvSpPr>
        <xdr:cNvPr id="829" name="テキスト ボックス 828">
          <a:extLst>
            <a:ext uri="{FF2B5EF4-FFF2-40B4-BE49-F238E27FC236}">
              <a16:creationId xmlns:a16="http://schemas.microsoft.com/office/drawing/2014/main" id="{00000000-0008-0000-0600-00003D030000}"/>
            </a:ext>
          </a:extLst>
        </xdr:cNvPr>
        <xdr:cNvSpPr txBox="1"/>
      </xdr:nvSpPr>
      <xdr:spPr>
        <a:xfrm>
          <a:off x="20309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165100</xdr:rowOff>
    </xdr:from>
    <xdr:to>
      <xdr:col>102</xdr:col>
      <xdr:colOff>165100</xdr:colOff>
      <xdr:row>59</xdr:row>
      <xdr:rowOff>95250</xdr:rowOff>
    </xdr:to>
    <xdr:sp macro="" textlink="">
      <xdr:nvSpPr>
        <xdr:cNvPr id="830" name="楕円 829">
          <a:extLst>
            <a:ext uri="{FF2B5EF4-FFF2-40B4-BE49-F238E27FC236}">
              <a16:creationId xmlns:a16="http://schemas.microsoft.com/office/drawing/2014/main" id="{00000000-0008-0000-0600-00003E030000}"/>
            </a:ext>
          </a:extLst>
        </xdr:cNvPr>
        <xdr:cNvSpPr/>
      </xdr:nvSpPr>
      <xdr:spPr>
        <a:xfrm>
          <a:off x="19494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86377</xdr:rowOff>
    </xdr:from>
    <xdr:ext cx="249299" cy="259045"/>
    <xdr:sp macro="" textlink="">
      <xdr:nvSpPr>
        <xdr:cNvPr id="831" name="テキスト ボックス 830">
          <a:extLst>
            <a:ext uri="{FF2B5EF4-FFF2-40B4-BE49-F238E27FC236}">
              <a16:creationId xmlns:a16="http://schemas.microsoft.com/office/drawing/2014/main" id="{00000000-0008-0000-0600-00003F030000}"/>
            </a:ext>
          </a:extLst>
        </xdr:cNvPr>
        <xdr:cNvSpPr txBox="1"/>
      </xdr:nvSpPr>
      <xdr:spPr>
        <a:xfrm>
          <a:off x="19420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165100</xdr:rowOff>
    </xdr:from>
    <xdr:to>
      <xdr:col>98</xdr:col>
      <xdr:colOff>38100</xdr:colOff>
      <xdr:row>59</xdr:row>
      <xdr:rowOff>95250</xdr:rowOff>
    </xdr:to>
    <xdr:sp macro="" textlink="">
      <xdr:nvSpPr>
        <xdr:cNvPr id="832" name="楕円 831">
          <a:extLst>
            <a:ext uri="{FF2B5EF4-FFF2-40B4-BE49-F238E27FC236}">
              <a16:creationId xmlns:a16="http://schemas.microsoft.com/office/drawing/2014/main" id="{00000000-0008-0000-0600-000040030000}"/>
            </a:ext>
          </a:extLst>
        </xdr:cNvPr>
        <xdr:cNvSpPr/>
      </xdr:nvSpPr>
      <xdr:spPr>
        <a:xfrm>
          <a:off x="18605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86377</xdr:rowOff>
    </xdr:from>
    <xdr:ext cx="249299" cy="259045"/>
    <xdr:sp macro=""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18531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8" name="正方形/長方形 837">
          <a:extLst>
            <a:ext uri="{FF2B5EF4-FFF2-40B4-BE49-F238E27FC236}">
              <a16:creationId xmlns:a16="http://schemas.microsoft.com/office/drawing/2014/main" id="{00000000-0008-0000-0600-000046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9" name="正方形/長方形 838">
          <a:extLst>
            <a:ext uri="{FF2B5EF4-FFF2-40B4-BE49-F238E27FC236}">
              <a16:creationId xmlns:a16="http://schemas.microsoft.com/office/drawing/2014/main" id="{00000000-0008-0000-0600-000047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40" name="正方形/長方形 839">
          <a:extLst>
            <a:ext uri="{FF2B5EF4-FFF2-40B4-BE49-F238E27FC236}">
              <a16:creationId xmlns:a16="http://schemas.microsoft.com/office/drawing/2014/main" id="{00000000-0008-0000-0600-000048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41" name="正方形/長方形 840">
          <a:extLst>
            <a:ext uri="{FF2B5EF4-FFF2-40B4-BE49-F238E27FC236}">
              <a16:creationId xmlns:a16="http://schemas.microsoft.com/office/drawing/2014/main" id="{00000000-0008-0000-0600-000049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78</xdr:row>
      <xdr:rowOff>139700</xdr:rowOff>
    </xdr:from>
    <xdr:to>
      <xdr:col>120</xdr:col>
      <xdr:colOff>114300</xdr:colOff>
      <xdr:row>78</xdr:row>
      <xdr:rowOff>139700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77</xdr:row>
      <xdr:rowOff>168927</xdr:rowOff>
    </xdr:from>
    <xdr:ext cx="248786" cy="259045"/>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8039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75</xdr:row>
      <xdr:rowOff>54627</xdr:rowOff>
    </xdr:from>
    <xdr:ext cx="595419" cy="25904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17692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72</xdr:row>
      <xdr:rowOff>111777</xdr:rowOff>
    </xdr:from>
    <xdr:ext cx="595419"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17692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168927</xdr:rowOff>
    </xdr:from>
    <xdr:ext cx="595419" cy="259045"/>
    <xdr:sp macro="" textlink="">
      <xdr:nvSpPr>
        <xdr:cNvPr id="851" name="テキスト ボックス 850">
          <a:extLst>
            <a:ext uri="{FF2B5EF4-FFF2-40B4-BE49-F238E27FC236}">
              <a16:creationId xmlns:a16="http://schemas.microsoft.com/office/drawing/2014/main" id="{00000000-0008-0000-0600-000053030000}"/>
            </a:ext>
          </a:extLst>
        </xdr:cNvPr>
        <xdr:cNvSpPr txBox="1"/>
      </xdr:nvSpPr>
      <xdr:spPr>
        <a:xfrm>
          <a:off x="17692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53" name="テキスト ボックス 852">
          <a:extLst>
            <a:ext uri="{FF2B5EF4-FFF2-40B4-BE49-F238E27FC236}">
              <a16:creationId xmlns:a16="http://schemas.microsoft.com/office/drawing/2014/main" id="{00000000-0008-0000-0600-000055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4" name="繰出金グラフ枠">
          <a:extLst>
            <a:ext uri="{FF2B5EF4-FFF2-40B4-BE49-F238E27FC236}">
              <a16:creationId xmlns:a16="http://schemas.microsoft.com/office/drawing/2014/main" id="{00000000-0008-0000-0600-000056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142718</xdr:rowOff>
    </xdr:from>
    <xdr:to>
      <xdr:col>116</xdr:col>
      <xdr:colOff>62864</xdr:colOff>
      <xdr:row>78</xdr:row>
      <xdr:rowOff>35344</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flipV="1">
          <a:off x="22159595" y="12144218"/>
          <a:ext cx="1269" cy="12642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39171</xdr:rowOff>
    </xdr:from>
    <xdr:ext cx="534377" cy="259045"/>
    <xdr:sp macro="" textlink="">
      <xdr:nvSpPr>
        <xdr:cNvPr id="856" name="繰出金最小値テキスト">
          <a:extLst>
            <a:ext uri="{FF2B5EF4-FFF2-40B4-BE49-F238E27FC236}">
              <a16:creationId xmlns:a16="http://schemas.microsoft.com/office/drawing/2014/main" id="{00000000-0008-0000-0600-000058030000}"/>
            </a:ext>
          </a:extLst>
        </xdr:cNvPr>
        <xdr:cNvSpPr txBox="1"/>
      </xdr:nvSpPr>
      <xdr:spPr>
        <a:xfrm>
          <a:off x="22212300" y="134122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35344</xdr:rowOff>
    </xdr:from>
    <xdr:to>
      <xdr:col>116</xdr:col>
      <xdr:colOff>152400</xdr:colOff>
      <xdr:row>78</xdr:row>
      <xdr:rowOff>35344</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a:off x="22072600" y="134084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89395</xdr:rowOff>
    </xdr:from>
    <xdr:ext cx="599010" cy="259045"/>
    <xdr:sp macro="" textlink="">
      <xdr:nvSpPr>
        <xdr:cNvPr id="858" name="繰出金最大値テキスト">
          <a:extLst>
            <a:ext uri="{FF2B5EF4-FFF2-40B4-BE49-F238E27FC236}">
              <a16:creationId xmlns:a16="http://schemas.microsoft.com/office/drawing/2014/main" id="{00000000-0008-0000-0600-00005A030000}"/>
            </a:ext>
          </a:extLst>
        </xdr:cNvPr>
        <xdr:cNvSpPr txBox="1"/>
      </xdr:nvSpPr>
      <xdr:spPr>
        <a:xfrm>
          <a:off x="22212300" y="119194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299,340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142718</xdr:rowOff>
    </xdr:from>
    <xdr:to>
      <xdr:col>116</xdr:col>
      <xdr:colOff>152400</xdr:colOff>
      <xdr:row>70</xdr:row>
      <xdr:rowOff>142718</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a:off x="22072600" y="121442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76</xdr:row>
      <xdr:rowOff>46148</xdr:rowOff>
    </xdr:from>
    <xdr:to>
      <xdr:col>116</xdr:col>
      <xdr:colOff>63500</xdr:colOff>
      <xdr:row>76</xdr:row>
      <xdr:rowOff>47712</xdr:rowOff>
    </xdr:to>
    <xdr:cxnSp macro="">
      <xdr:nvCxnSpPr>
        <xdr:cNvPr id="860" name="直線コネクタ 859">
          <a:extLst>
            <a:ext uri="{FF2B5EF4-FFF2-40B4-BE49-F238E27FC236}">
              <a16:creationId xmlns:a16="http://schemas.microsoft.com/office/drawing/2014/main" id="{00000000-0008-0000-0600-00005C030000}"/>
            </a:ext>
          </a:extLst>
        </xdr:cNvPr>
        <xdr:cNvCxnSpPr/>
      </xdr:nvCxnSpPr>
      <xdr:spPr>
        <a:xfrm flipV="1">
          <a:off x="21323300" y="13076348"/>
          <a:ext cx="838200" cy="1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76</xdr:row>
      <xdr:rowOff>23742</xdr:rowOff>
    </xdr:from>
    <xdr:ext cx="534377" cy="259045"/>
    <xdr:sp macro="" textlink="">
      <xdr:nvSpPr>
        <xdr:cNvPr id="861" name="繰出金平均値テキスト">
          <a:extLst>
            <a:ext uri="{FF2B5EF4-FFF2-40B4-BE49-F238E27FC236}">
              <a16:creationId xmlns:a16="http://schemas.microsoft.com/office/drawing/2014/main" id="{00000000-0008-0000-0600-00005D030000}"/>
            </a:ext>
          </a:extLst>
        </xdr:cNvPr>
        <xdr:cNvSpPr txBox="1"/>
      </xdr:nvSpPr>
      <xdr:spPr>
        <a:xfrm>
          <a:off x="22212300" y="130539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45315</xdr:rowOff>
    </xdr:from>
    <xdr:to>
      <xdr:col>116</xdr:col>
      <xdr:colOff>114300</xdr:colOff>
      <xdr:row>76</xdr:row>
      <xdr:rowOff>146915</xdr:rowOff>
    </xdr:to>
    <xdr:sp macro="" textlink="">
      <xdr:nvSpPr>
        <xdr:cNvPr id="862" name="フローチャート: 判断 861">
          <a:extLst>
            <a:ext uri="{FF2B5EF4-FFF2-40B4-BE49-F238E27FC236}">
              <a16:creationId xmlns:a16="http://schemas.microsoft.com/office/drawing/2014/main" id="{00000000-0008-0000-0600-00005E030000}"/>
            </a:ext>
          </a:extLst>
        </xdr:cNvPr>
        <xdr:cNvSpPr/>
      </xdr:nvSpPr>
      <xdr:spPr>
        <a:xfrm>
          <a:off x="22110700" y="13075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75</xdr:row>
      <xdr:rowOff>44049</xdr:rowOff>
    </xdr:from>
    <xdr:to>
      <xdr:col>111</xdr:col>
      <xdr:colOff>177800</xdr:colOff>
      <xdr:row>76</xdr:row>
      <xdr:rowOff>47712</xdr:rowOff>
    </xdr:to>
    <xdr:cxnSp macro="">
      <xdr:nvCxnSpPr>
        <xdr:cNvPr id="863" name="直線コネクタ 862">
          <a:extLst>
            <a:ext uri="{FF2B5EF4-FFF2-40B4-BE49-F238E27FC236}">
              <a16:creationId xmlns:a16="http://schemas.microsoft.com/office/drawing/2014/main" id="{00000000-0008-0000-0600-00005F030000}"/>
            </a:ext>
          </a:extLst>
        </xdr:cNvPr>
        <xdr:cNvCxnSpPr/>
      </xdr:nvCxnSpPr>
      <xdr:spPr>
        <a:xfrm>
          <a:off x="20434300" y="12902799"/>
          <a:ext cx="889000" cy="1751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88799</xdr:rowOff>
    </xdr:from>
    <xdr:to>
      <xdr:col>112</xdr:col>
      <xdr:colOff>38100</xdr:colOff>
      <xdr:row>76</xdr:row>
      <xdr:rowOff>18949</xdr:rowOff>
    </xdr:to>
    <xdr:sp macro="" textlink="">
      <xdr:nvSpPr>
        <xdr:cNvPr id="864" name="フローチャート: 判断 863">
          <a:extLst>
            <a:ext uri="{FF2B5EF4-FFF2-40B4-BE49-F238E27FC236}">
              <a16:creationId xmlns:a16="http://schemas.microsoft.com/office/drawing/2014/main" id="{00000000-0008-0000-0600-000060030000}"/>
            </a:ext>
          </a:extLst>
        </xdr:cNvPr>
        <xdr:cNvSpPr/>
      </xdr:nvSpPr>
      <xdr:spPr>
        <a:xfrm>
          <a:off x="21272500" y="12947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68795</xdr:colOff>
      <xdr:row>74</xdr:row>
      <xdr:rowOff>35476</xdr:rowOff>
    </xdr:from>
    <xdr:ext cx="599010"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21023795" y="127227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75</xdr:row>
      <xdr:rowOff>44049</xdr:rowOff>
    </xdr:from>
    <xdr:to>
      <xdr:col>107</xdr:col>
      <xdr:colOff>50800</xdr:colOff>
      <xdr:row>75</xdr:row>
      <xdr:rowOff>91808</xdr:rowOff>
    </xdr:to>
    <xdr:cxnSp macro="">
      <xdr:nvCxnSpPr>
        <xdr:cNvPr id="866" name="直線コネクタ 865">
          <a:extLst>
            <a:ext uri="{FF2B5EF4-FFF2-40B4-BE49-F238E27FC236}">
              <a16:creationId xmlns:a16="http://schemas.microsoft.com/office/drawing/2014/main" id="{00000000-0008-0000-0600-000062030000}"/>
            </a:ext>
          </a:extLst>
        </xdr:cNvPr>
        <xdr:cNvCxnSpPr/>
      </xdr:nvCxnSpPr>
      <xdr:spPr>
        <a:xfrm flipV="1">
          <a:off x="19545300" y="12902799"/>
          <a:ext cx="889000" cy="4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66424</xdr:rowOff>
    </xdr:from>
    <xdr:to>
      <xdr:col>107</xdr:col>
      <xdr:colOff>101600</xdr:colOff>
      <xdr:row>75</xdr:row>
      <xdr:rowOff>168024</xdr:rowOff>
    </xdr:to>
    <xdr:sp macro="" textlink="">
      <xdr:nvSpPr>
        <xdr:cNvPr id="867" name="フローチャート: 判断 866">
          <a:extLst>
            <a:ext uri="{FF2B5EF4-FFF2-40B4-BE49-F238E27FC236}">
              <a16:creationId xmlns:a16="http://schemas.microsoft.com/office/drawing/2014/main" id="{00000000-0008-0000-0600-000063030000}"/>
            </a:ext>
          </a:extLst>
        </xdr:cNvPr>
        <xdr:cNvSpPr/>
      </xdr:nvSpPr>
      <xdr:spPr>
        <a:xfrm>
          <a:off x="20383500" y="12925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75</xdr:row>
      <xdr:rowOff>159151</xdr:rowOff>
    </xdr:from>
    <xdr:ext cx="599010"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0134795" y="130179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75</xdr:row>
      <xdr:rowOff>91808</xdr:rowOff>
    </xdr:from>
    <xdr:to>
      <xdr:col>102</xdr:col>
      <xdr:colOff>114300</xdr:colOff>
      <xdr:row>75</xdr:row>
      <xdr:rowOff>131073</xdr:rowOff>
    </xdr:to>
    <xdr:cxnSp macro="">
      <xdr:nvCxnSpPr>
        <xdr:cNvPr id="869" name="直線コネクタ 868">
          <a:extLst>
            <a:ext uri="{FF2B5EF4-FFF2-40B4-BE49-F238E27FC236}">
              <a16:creationId xmlns:a16="http://schemas.microsoft.com/office/drawing/2014/main" id="{00000000-0008-0000-0600-000065030000}"/>
            </a:ext>
          </a:extLst>
        </xdr:cNvPr>
        <xdr:cNvCxnSpPr/>
      </xdr:nvCxnSpPr>
      <xdr:spPr>
        <a:xfrm flipV="1">
          <a:off x="18656300" y="12950558"/>
          <a:ext cx="889000" cy="39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91694</xdr:rowOff>
    </xdr:from>
    <xdr:to>
      <xdr:col>102</xdr:col>
      <xdr:colOff>165100</xdr:colOff>
      <xdr:row>76</xdr:row>
      <xdr:rowOff>21844</xdr:rowOff>
    </xdr:to>
    <xdr:sp macro="" textlink="">
      <xdr:nvSpPr>
        <xdr:cNvPr id="870" name="フローチャート: 判断 869">
          <a:extLst>
            <a:ext uri="{FF2B5EF4-FFF2-40B4-BE49-F238E27FC236}">
              <a16:creationId xmlns:a16="http://schemas.microsoft.com/office/drawing/2014/main" id="{00000000-0008-0000-0600-000066030000}"/>
            </a:ext>
          </a:extLst>
        </xdr:cNvPr>
        <xdr:cNvSpPr/>
      </xdr:nvSpPr>
      <xdr:spPr>
        <a:xfrm>
          <a:off x="19494500" y="12950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5295</xdr:colOff>
      <xdr:row>76</xdr:row>
      <xdr:rowOff>12971</xdr:rowOff>
    </xdr:from>
    <xdr:ext cx="59901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9245795" y="130431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111,889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36885</xdr:rowOff>
    </xdr:from>
    <xdr:to>
      <xdr:col>98</xdr:col>
      <xdr:colOff>38100</xdr:colOff>
      <xdr:row>75</xdr:row>
      <xdr:rowOff>138485</xdr:rowOff>
    </xdr:to>
    <xdr:sp macro="" textlink="">
      <xdr:nvSpPr>
        <xdr:cNvPr id="872" name="フローチャート: 判断 871">
          <a:extLst>
            <a:ext uri="{FF2B5EF4-FFF2-40B4-BE49-F238E27FC236}">
              <a16:creationId xmlns:a16="http://schemas.microsoft.com/office/drawing/2014/main" id="{00000000-0008-0000-0600-000068030000}"/>
            </a:ext>
          </a:extLst>
        </xdr:cNvPr>
        <xdr:cNvSpPr/>
      </xdr:nvSpPr>
      <xdr:spPr>
        <a:xfrm>
          <a:off x="18605500" y="12895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68795</xdr:colOff>
      <xdr:row>73</xdr:row>
      <xdr:rowOff>155012</xdr:rowOff>
    </xdr:from>
    <xdr:ext cx="59901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8356795" y="126708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123,877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166798</xdr:rowOff>
    </xdr:from>
    <xdr:to>
      <xdr:col>116</xdr:col>
      <xdr:colOff>114300</xdr:colOff>
      <xdr:row>76</xdr:row>
      <xdr:rowOff>96948</xdr:rowOff>
    </xdr:to>
    <xdr:sp macro="" textlink="">
      <xdr:nvSpPr>
        <xdr:cNvPr id="879" name="楕円 878">
          <a:extLst>
            <a:ext uri="{FF2B5EF4-FFF2-40B4-BE49-F238E27FC236}">
              <a16:creationId xmlns:a16="http://schemas.microsoft.com/office/drawing/2014/main" id="{00000000-0008-0000-0600-00006F030000}"/>
            </a:ext>
          </a:extLst>
        </xdr:cNvPr>
        <xdr:cNvSpPr/>
      </xdr:nvSpPr>
      <xdr:spPr>
        <a:xfrm>
          <a:off x="22110700" y="13025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75</xdr:row>
      <xdr:rowOff>18225</xdr:rowOff>
    </xdr:from>
    <xdr:ext cx="534377" cy="259045"/>
    <xdr:sp macro="" textlink="">
      <xdr:nvSpPr>
        <xdr:cNvPr id="880" name="繰出金該当値テキスト">
          <a:extLst>
            <a:ext uri="{FF2B5EF4-FFF2-40B4-BE49-F238E27FC236}">
              <a16:creationId xmlns:a16="http://schemas.microsoft.com/office/drawing/2014/main" id="{00000000-0008-0000-0600-000070030000}"/>
            </a:ext>
          </a:extLst>
        </xdr:cNvPr>
        <xdr:cNvSpPr txBox="1"/>
      </xdr:nvSpPr>
      <xdr:spPr>
        <a:xfrm>
          <a:off x="22212300" y="128769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75</xdr:row>
      <xdr:rowOff>168362</xdr:rowOff>
    </xdr:from>
    <xdr:to>
      <xdr:col>112</xdr:col>
      <xdr:colOff>38100</xdr:colOff>
      <xdr:row>76</xdr:row>
      <xdr:rowOff>98512</xdr:rowOff>
    </xdr:to>
    <xdr:sp macro="" textlink="">
      <xdr:nvSpPr>
        <xdr:cNvPr id="881" name="楕円 880">
          <a:extLst>
            <a:ext uri="{FF2B5EF4-FFF2-40B4-BE49-F238E27FC236}">
              <a16:creationId xmlns:a16="http://schemas.microsoft.com/office/drawing/2014/main" id="{00000000-0008-0000-0600-000071030000}"/>
            </a:ext>
          </a:extLst>
        </xdr:cNvPr>
        <xdr:cNvSpPr/>
      </xdr:nvSpPr>
      <xdr:spPr>
        <a:xfrm>
          <a:off x="21272500" y="13027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89639</xdr:rowOff>
    </xdr:from>
    <xdr:ext cx="534377" cy="259045"/>
    <xdr:sp macro="" textlink="">
      <xdr:nvSpPr>
        <xdr:cNvPr id="882" name="テキスト ボックス 881">
          <a:extLst>
            <a:ext uri="{FF2B5EF4-FFF2-40B4-BE49-F238E27FC236}">
              <a16:creationId xmlns:a16="http://schemas.microsoft.com/office/drawing/2014/main" id="{00000000-0008-0000-0600-000072030000}"/>
            </a:ext>
          </a:extLst>
        </xdr:cNvPr>
        <xdr:cNvSpPr txBox="1"/>
      </xdr:nvSpPr>
      <xdr:spPr>
        <a:xfrm>
          <a:off x="21056111" y="131198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74</xdr:row>
      <xdr:rowOff>164699</xdr:rowOff>
    </xdr:from>
    <xdr:to>
      <xdr:col>107</xdr:col>
      <xdr:colOff>101600</xdr:colOff>
      <xdr:row>75</xdr:row>
      <xdr:rowOff>94849</xdr:rowOff>
    </xdr:to>
    <xdr:sp macro="" textlink="">
      <xdr:nvSpPr>
        <xdr:cNvPr id="883" name="楕円 882">
          <a:extLst>
            <a:ext uri="{FF2B5EF4-FFF2-40B4-BE49-F238E27FC236}">
              <a16:creationId xmlns:a16="http://schemas.microsoft.com/office/drawing/2014/main" id="{00000000-0008-0000-0600-000073030000}"/>
            </a:ext>
          </a:extLst>
        </xdr:cNvPr>
        <xdr:cNvSpPr/>
      </xdr:nvSpPr>
      <xdr:spPr>
        <a:xfrm>
          <a:off x="20383500" y="12851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73</xdr:row>
      <xdr:rowOff>111376</xdr:rowOff>
    </xdr:from>
    <xdr:ext cx="599010" cy="259045"/>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20134795" y="126272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75</xdr:row>
      <xdr:rowOff>41008</xdr:rowOff>
    </xdr:from>
    <xdr:to>
      <xdr:col>102</xdr:col>
      <xdr:colOff>165100</xdr:colOff>
      <xdr:row>75</xdr:row>
      <xdr:rowOff>142608</xdr:rowOff>
    </xdr:to>
    <xdr:sp macro="" textlink="">
      <xdr:nvSpPr>
        <xdr:cNvPr id="885" name="楕円 884">
          <a:extLst>
            <a:ext uri="{FF2B5EF4-FFF2-40B4-BE49-F238E27FC236}">
              <a16:creationId xmlns:a16="http://schemas.microsoft.com/office/drawing/2014/main" id="{00000000-0008-0000-0600-000075030000}"/>
            </a:ext>
          </a:extLst>
        </xdr:cNvPr>
        <xdr:cNvSpPr/>
      </xdr:nvSpPr>
      <xdr:spPr>
        <a:xfrm>
          <a:off x="19494500" y="128997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5295</xdr:colOff>
      <xdr:row>73</xdr:row>
      <xdr:rowOff>159135</xdr:rowOff>
    </xdr:from>
    <xdr:ext cx="599010" cy="259045"/>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19245795" y="126749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80273</xdr:rowOff>
    </xdr:from>
    <xdr:to>
      <xdr:col>98</xdr:col>
      <xdr:colOff>38100</xdr:colOff>
      <xdr:row>76</xdr:row>
      <xdr:rowOff>10423</xdr:rowOff>
    </xdr:to>
    <xdr:sp macro="" textlink="">
      <xdr:nvSpPr>
        <xdr:cNvPr id="887" name="楕円 886">
          <a:extLst>
            <a:ext uri="{FF2B5EF4-FFF2-40B4-BE49-F238E27FC236}">
              <a16:creationId xmlns:a16="http://schemas.microsoft.com/office/drawing/2014/main" id="{00000000-0008-0000-0600-000077030000}"/>
            </a:ext>
          </a:extLst>
        </xdr:cNvPr>
        <xdr:cNvSpPr/>
      </xdr:nvSpPr>
      <xdr:spPr>
        <a:xfrm>
          <a:off x="18605500" y="12939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68795</xdr:colOff>
      <xdr:row>76</xdr:row>
      <xdr:rowOff>1550</xdr:rowOff>
    </xdr:from>
    <xdr:ext cx="599010" cy="259045"/>
    <xdr:sp macro="" textlink="">
      <xdr:nvSpPr>
        <xdr:cNvPr id="888" name="テキスト ボックス 887">
          <a:extLst>
            <a:ext uri="{FF2B5EF4-FFF2-40B4-BE49-F238E27FC236}">
              <a16:creationId xmlns:a16="http://schemas.microsoft.com/office/drawing/2014/main" id="{00000000-0008-0000-0600-000078030000}"/>
            </a:ext>
          </a:extLst>
        </xdr:cNvPr>
        <xdr:cNvSpPr txBox="1"/>
      </xdr:nvSpPr>
      <xdr:spPr>
        <a:xfrm>
          <a:off x="18356795" y="130317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114,387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5" name="正方形/長方形 894">
          <a:extLst>
            <a:ext uri="{FF2B5EF4-FFF2-40B4-BE49-F238E27FC236}">
              <a16:creationId xmlns:a16="http://schemas.microsoft.com/office/drawing/2014/main" id="{00000000-0008-0000-0600-00007F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6" name="正方形/長方形 895">
          <a:extLst>
            <a:ext uri="{FF2B5EF4-FFF2-40B4-BE49-F238E27FC236}">
              <a16:creationId xmlns:a16="http://schemas.microsoft.com/office/drawing/2014/main" id="{00000000-0008-0000-0600-000080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900" name="テキスト ボックス 899">
          <a:extLst>
            <a:ext uri="{FF2B5EF4-FFF2-40B4-BE49-F238E27FC236}">
              <a16:creationId xmlns:a16="http://schemas.microsoft.com/office/drawing/2014/main" id="{00000000-0008-0000-0600-000084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2" name="テキスト ボックス 901">
          <a:extLst>
            <a:ext uri="{FF2B5EF4-FFF2-40B4-BE49-F238E27FC236}">
              <a16:creationId xmlns:a16="http://schemas.microsoft.com/office/drawing/2014/main" id="{00000000-0008-0000-0600-000086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3" name="前年度繰上充用金グラフ枠">
          <a:extLst>
            <a:ext uri="{FF2B5EF4-FFF2-40B4-BE49-F238E27FC236}">
              <a16:creationId xmlns:a16="http://schemas.microsoft.com/office/drawing/2014/main" id="{00000000-0008-0000-0600-000087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5" name="前年度繰上充用金最小値テキスト">
          <a:extLst>
            <a:ext uri="{FF2B5EF4-FFF2-40B4-BE49-F238E27FC236}">
              <a16:creationId xmlns:a16="http://schemas.microsoft.com/office/drawing/2014/main" id="{00000000-0008-0000-0600-000089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7" name="前年度繰上充用金最大値テキスト">
          <a:extLst>
            <a:ext uri="{FF2B5EF4-FFF2-40B4-BE49-F238E27FC236}">
              <a16:creationId xmlns:a16="http://schemas.microsoft.com/office/drawing/2014/main" id="{00000000-0008-0000-0600-00008B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10" name="前年度繰上充用金平均値テキスト">
          <a:extLst>
            <a:ext uri="{FF2B5EF4-FFF2-40B4-BE49-F238E27FC236}">
              <a16:creationId xmlns:a16="http://schemas.microsoft.com/office/drawing/2014/main" id="{00000000-0008-0000-0600-00008E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1" name="フローチャート: 判断 910">
          <a:extLst>
            <a:ext uri="{FF2B5EF4-FFF2-40B4-BE49-F238E27FC236}">
              <a16:creationId xmlns:a16="http://schemas.microsoft.com/office/drawing/2014/main" id="{00000000-0008-0000-0600-00008F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2" name="直線コネクタ 911">
          <a:extLst>
            <a:ext uri="{FF2B5EF4-FFF2-40B4-BE49-F238E27FC236}">
              <a16:creationId xmlns:a16="http://schemas.microsoft.com/office/drawing/2014/main" id="{00000000-0008-0000-0600-000090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3" name="フローチャート: 判断 912">
          <a:extLst>
            <a:ext uri="{FF2B5EF4-FFF2-40B4-BE49-F238E27FC236}">
              <a16:creationId xmlns:a16="http://schemas.microsoft.com/office/drawing/2014/main" id="{00000000-0008-0000-0600-000091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5" name="直線コネクタ 914">
          <a:extLst>
            <a:ext uri="{FF2B5EF4-FFF2-40B4-BE49-F238E27FC236}">
              <a16:creationId xmlns:a16="http://schemas.microsoft.com/office/drawing/2014/main" id="{00000000-0008-0000-0600-000093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6" name="フローチャート: 判断 915">
          <a:extLst>
            <a:ext uri="{FF2B5EF4-FFF2-40B4-BE49-F238E27FC236}">
              <a16:creationId xmlns:a16="http://schemas.microsoft.com/office/drawing/2014/main" id="{00000000-0008-0000-0600-000094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8" name="直線コネクタ 917">
          <a:extLst>
            <a:ext uri="{FF2B5EF4-FFF2-40B4-BE49-F238E27FC236}">
              <a16:creationId xmlns:a16="http://schemas.microsoft.com/office/drawing/2014/main" id="{00000000-0008-0000-0600-000096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9" name="フローチャート: 判断 918">
          <a:extLst>
            <a:ext uri="{FF2B5EF4-FFF2-40B4-BE49-F238E27FC236}">
              <a16:creationId xmlns:a16="http://schemas.microsoft.com/office/drawing/2014/main" id="{00000000-0008-0000-0600-000097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1" name="フローチャート: 判断 920">
          <a:extLst>
            <a:ext uri="{FF2B5EF4-FFF2-40B4-BE49-F238E27FC236}">
              <a16:creationId xmlns:a16="http://schemas.microsoft.com/office/drawing/2014/main" id="{00000000-0008-0000-0600-000099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8" name="楕円 927">
          <a:extLst>
            <a:ext uri="{FF2B5EF4-FFF2-40B4-BE49-F238E27FC236}">
              <a16:creationId xmlns:a16="http://schemas.microsoft.com/office/drawing/2014/main" id="{00000000-0008-0000-0600-0000A0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9" name="前年度繰上充用金該当値テキスト">
          <a:extLst>
            <a:ext uri="{FF2B5EF4-FFF2-40B4-BE49-F238E27FC236}">
              <a16:creationId xmlns:a16="http://schemas.microsoft.com/office/drawing/2014/main" id="{00000000-0008-0000-0600-0000A1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30" name="楕円 929">
          <a:extLst>
            <a:ext uri="{FF2B5EF4-FFF2-40B4-BE49-F238E27FC236}">
              <a16:creationId xmlns:a16="http://schemas.microsoft.com/office/drawing/2014/main" id="{00000000-0008-0000-0600-0000A2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1" name="テキスト ボックス 930">
          <a:extLst>
            <a:ext uri="{FF2B5EF4-FFF2-40B4-BE49-F238E27FC236}">
              <a16:creationId xmlns:a16="http://schemas.microsoft.com/office/drawing/2014/main" id="{00000000-0008-0000-0600-0000A3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2" name="楕円 931">
          <a:extLst>
            <a:ext uri="{FF2B5EF4-FFF2-40B4-BE49-F238E27FC236}">
              <a16:creationId xmlns:a16="http://schemas.microsoft.com/office/drawing/2014/main" id="{00000000-0008-0000-0600-0000A4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3" name="テキスト ボックス 932">
          <a:extLst>
            <a:ext uri="{FF2B5EF4-FFF2-40B4-BE49-F238E27FC236}">
              <a16:creationId xmlns:a16="http://schemas.microsoft.com/office/drawing/2014/main" id="{00000000-0008-0000-0600-0000A5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4" name="楕円 933">
          <a:extLst>
            <a:ext uri="{FF2B5EF4-FFF2-40B4-BE49-F238E27FC236}">
              <a16:creationId xmlns:a16="http://schemas.microsoft.com/office/drawing/2014/main" id="{00000000-0008-0000-0600-0000A6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6" name="楕円 935">
          <a:extLst>
            <a:ext uri="{FF2B5EF4-FFF2-40B4-BE49-F238E27FC236}">
              <a16:creationId xmlns:a16="http://schemas.microsoft.com/office/drawing/2014/main" id="{00000000-0008-0000-0600-0000A8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7" name="テキスト ボックス 936">
          <a:extLst>
            <a:ext uri="{FF2B5EF4-FFF2-40B4-BE49-F238E27FC236}">
              <a16:creationId xmlns:a16="http://schemas.microsoft.com/office/drawing/2014/main" id="{00000000-0008-0000-0600-0000A9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8" name="正方形/長方形 937">
          <a:extLst>
            <a:ext uri="{FF2B5EF4-FFF2-40B4-BE49-F238E27FC236}">
              <a16:creationId xmlns:a16="http://schemas.microsoft.com/office/drawing/2014/main" id="{00000000-0008-0000-0600-0000AA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9" name="正方形/長方形 938">
          <a:extLst>
            <a:ext uri="{FF2B5EF4-FFF2-40B4-BE49-F238E27FC236}">
              <a16:creationId xmlns:a16="http://schemas.microsoft.com/office/drawing/2014/main" id="{00000000-0008-0000-0600-0000AB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0" name="テキスト ボックス 939">
          <a:extLst>
            <a:ext uri="{FF2B5EF4-FFF2-40B4-BE49-F238E27FC236}">
              <a16:creationId xmlns:a16="http://schemas.microsoft.com/office/drawing/2014/main" id="{00000000-0008-0000-0600-0000AC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住民一人当たりの人件費については、増加となっています。住基人口が減少傾向にあるので、一人当たりのコストは、増加する傾向にあります。物件費については、施設維持管理等の委託料が原因で高止まりしている状況です。</a:t>
          </a:r>
        </a:p>
        <a:p>
          <a:r>
            <a:rPr kumimoji="1" lang="ja-JP" altLang="en-US" sz="1300">
              <a:latin typeface="ＭＳ Ｐゴシック" panose="020B0600070205080204" pitchFamily="50" charset="-128"/>
              <a:ea typeface="ＭＳ Ｐゴシック" panose="020B0600070205080204" pitchFamily="50" charset="-128"/>
            </a:rPr>
            <a:t>維持補修費においては、減となっております。扶助費は人口減少による減少、補助費は一部事務組合への負担金により増加となっております。</a:t>
          </a:r>
        </a:p>
        <a:p>
          <a:r>
            <a:rPr kumimoji="1" lang="ja-JP" altLang="en-US" sz="1300">
              <a:latin typeface="ＭＳ Ｐゴシック" panose="020B0600070205080204" pitchFamily="50" charset="-128"/>
              <a:ea typeface="ＭＳ Ｐゴシック" panose="020B0600070205080204" pitchFamily="50" charset="-128"/>
            </a:rPr>
            <a:t>投資的経費における普通建設事業は、消防屯所建設工事の完了により減額となっています。災害復旧事業費は、令和元年度発生の台風</a:t>
          </a:r>
          <a:r>
            <a:rPr kumimoji="1" lang="en-US" altLang="ja-JP" sz="1300">
              <a:latin typeface="ＭＳ Ｐゴシック" panose="020B0600070205080204" pitchFamily="50" charset="-128"/>
              <a:ea typeface="ＭＳ Ｐゴシック" panose="020B0600070205080204" pitchFamily="50" charset="-128"/>
            </a:rPr>
            <a:t>19</a:t>
          </a:r>
          <a:r>
            <a:rPr kumimoji="1" lang="ja-JP" altLang="en-US" sz="1300">
              <a:latin typeface="ＭＳ Ｐゴシック" panose="020B0600070205080204" pitchFamily="50" charset="-128"/>
              <a:ea typeface="ＭＳ Ｐゴシック" panose="020B0600070205080204" pitchFamily="50" charset="-128"/>
            </a:rPr>
            <a:t>号豪雨災害関連事業の減少により減少となっています。</a:t>
          </a:r>
        </a:p>
        <a:p>
          <a:r>
            <a:rPr kumimoji="1" lang="ja-JP" altLang="en-US" sz="1300">
              <a:latin typeface="ＭＳ Ｐゴシック" panose="020B0600070205080204" pitchFamily="50" charset="-128"/>
              <a:ea typeface="ＭＳ Ｐゴシック" panose="020B0600070205080204" pitchFamily="50" charset="-128"/>
            </a:rPr>
            <a:t>公債費は、災害復旧事業債の増加により、微増となっております。積立金は、東電賠償（山林）を基金へ積み立てたてが減少したことによる減となっています。</a:t>
          </a:r>
        </a:p>
        <a:p>
          <a:r>
            <a:rPr kumimoji="1" lang="ja-JP" altLang="en-US" sz="1300">
              <a:latin typeface="ＭＳ Ｐゴシック" panose="020B0600070205080204" pitchFamily="50" charset="-128"/>
              <a:ea typeface="ＭＳ Ｐゴシック" panose="020B0600070205080204" pitchFamily="50" charset="-128"/>
            </a:rPr>
            <a:t>投資及び出資金は、農業集落排水事業への出資金が無くなったため減少となっています。繰出金は、前年度と同水準のため人口減少による増加となっております。</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福島県川内村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2,233
2,202
197.35
4,983,431
4,719,841
229,246
2,137,301
2,150,871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44450</xdr:rowOff>
    </xdr:from>
    <xdr:to>
      <xdr:col>28</xdr:col>
      <xdr:colOff>114300</xdr:colOff>
      <xdr:row>39</xdr:row>
      <xdr:rowOff>44450</xdr:rowOff>
    </xdr:to>
    <xdr:cxnSp macro="">
      <xdr:nvCxnSpPr>
        <xdr:cNvPr id="42" name="直線コネクタ 41">
          <a:extLst>
            <a:ext uri="{FF2B5EF4-FFF2-40B4-BE49-F238E27FC236}">
              <a16:creationId xmlns:a16="http://schemas.microsoft.com/office/drawing/2014/main" id="{00000000-0008-0000-0700-00002A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73677</xdr:rowOff>
    </xdr:from>
    <xdr:ext cx="248786" cy="259045"/>
    <xdr:sp macro="" textlink="">
      <xdr:nvSpPr>
        <xdr:cNvPr id="43" name="テキスト ボックス 42">
          <a:extLst>
            <a:ext uri="{FF2B5EF4-FFF2-40B4-BE49-F238E27FC236}">
              <a16:creationId xmlns:a16="http://schemas.microsoft.com/office/drawing/2014/main" id="{00000000-0008-0000-0700-00002B000000}"/>
            </a:ext>
          </a:extLst>
        </xdr:cNvPr>
        <xdr:cNvSpPr txBox="1"/>
      </xdr:nvSpPr>
      <xdr:spPr>
        <a:xfrm>
          <a:off x="513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4" name="直線コネクタ 43">
          <a:extLst>
            <a:ext uri="{FF2B5EF4-FFF2-40B4-BE49-F238E27FC236}">
              <a16:creationId xmlns:a16="http://schemas.microsoft.com/office/drawing/2014/main" id="{00000000-0008-0000-0700-00002C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5" name="テキスト ボックス 44">
          <a:extLst>
            <a:ext uri="{FF2B5EF4-FFF2-40B4-BE49-F238E27FC236}">
              <a16:creationId xmlns:a16="http://schemas.microsoft.com/office/drawing/2014/main" id="{00000000-0008-0000-0700-00002D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6" name="直線コネクタ 45">
          <a:extLst>
            <a:ext uri="{FF2B5EF4-FFF2-40B4-BE49-F238E27FC236}">
              <a16:creationId xmlns:a16="http://schemas.microsoft.com/office/drawing/2014/main" id="{00000000-0008-0000-0700-00002E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7" name="テキスト ボックス 46">
          <a:extLst>
            <a:ext uri="{FF2B5EF4-FFF2-40B4-BE49-F238E27FC236}">
              <a16:creationId xmlns:a16="http://schemas.microsoft.com/office/drawing/2014/main" id="{00000000-0008-0000-0700-00002F00000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8" name="直線コネクタ 47">
          <a:extLst>
            <a:ext uri="{FF2B5EF4-FFF2-40B4-BE49-F238E27FC236}">
              <a16:creationId xmlns:a16="http://schemas.microsoft.com/office/drawing/2014/main" id="{00000000-0008-0000-0700-000030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49" name="テキスト ボックス 48">
          <a:extLst>
            <a:ext uri="{FF2B5EF4-FFF2-40B4-BE49-F238E27FC236}">
              <a16:creationId xmlns:a16="http://schemas.microsoft.com/office/drawing/2014/main" id="{00000000-0008-0000-0700-000031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0" name="直線コネクタ 49">
          <a:extLst>
            <a:ext uri="{FF2B5EF4-FFF2-40B4-BE49-F238E27FC236}">
              <a16:creationId xmlns:a16="http://schemas.microsoft.com/office/drawing/2014/main" id="{00000000-0008-0000-0700-000032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1" name="テキスト ボックス 50">
          <a:extLst>
            <a:ext uri="{FF2B5EF4-FFF2-40B4-BE49-F238E27FC236}">
              <a16:creationId xmlns:a16="http://schemas.microsoft.com/office/drawing/2014/main" id="{00000000-0008-0000-0700-000033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2" name="直線コネクタ 51">
          <a:extLst>
            <a:ext uri="{FF2B5EF4-FFF2-40B4-BE49-F238E27FC236}">
              <a16:creationId xmlns:a16="http://schemas.microsoft.com/office/drawing/2014/main" id="{00000000-0008-0000-0700-000034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3" name="テキスト ボックス 52">
          <a:extLst>
            <a:ext uri="{FF2B5EF4-FFF2-40B4-BE49-F238E27FC236}">
              <a16:creationId xmlns:a16="http://schemas.microsoft.com/office/drawing/2014/main" id="{00000000-0008-0000-0700-000035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4" name="議会費グラフ枠">
          <a:extLst>
            <a:ext uri="{FF2B5EF4-FFF2-40B4-BE49-F238E27FC236}">
              <a16:creationId xmlns:a16="http://schemas.microsoft.com/office/drawing/2014/main" id="{00000000-0008-0000-0700-000036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27115</xdr:rowOff>
    </xdr:from>
    <xdr:to>
      <xdr:col>24</xdr:col>
      <xdr:colOff>62865</xdr:colOff>
      <xdr:row>38</xdr:row>
      <xdr:rowOff>33230</xdr:rowOff>
    </xdr:to>
    <xdr:cxnSp macro="">
      <xdr:nvCxnSpPr>
        <xdr:cNvPr id="55" name="直線コネクタ 54">
          <a:extLst>
            <a:ext uri="{FF2B5EF4-FFF2-40B4-BE49-F238E27FC236}">
              <a16:creationId xmlns:a16="http://schemas.microsoft.com/office/drawing/2014/main" id="{00000000-0008-0000-0700-000037000000}"/>
            </a:ext>
          </a:extLst>
        </xdr:cNvPr>
        <xdr:cNvCxnSpPr/>
      </xdr:nvCxnSpPr>
      <xdr:spPr>
        <a:xfrm flipV="1">
          <a:off x="4633595" y="5170615"/>
          <a:ext cx="1270" cy="13777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37057</xdr:rowOff>
    </xdr:from>
    <xdr:ext cx="469744" cy="259045"/>
    <xdr:sp macro="" textlink="">
      <xdr:nvSpPr>
        <xdr:cNvPr id="56" name="議会費最小値テキスト">
          <a:extLst>
            <a:ext uri="{FF2B5EF4-FFF2-40B4-BE49-F238E27FC236}">
              <a16:creationId xmlns:a16="http://schemas.microsoft.com/office/drawing/2014/main" id="{00000000-0008-0000-0700-000038000000}"/>
            </a:ext>
          </a:extLst>
        </xdr:cNvPr>
        <xdr:cNvSpPr txBox="1"/>
      </xdr:nvSpPr>
      <xdr:spPr>
        <a:xfrm>
          <a:off x="4686300" y="6552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33230</xdr:rowOff>
    </xdr:from>
    <xdr:to>
      <xdr:col>24</xdr:col>
      <xdr:colOff>152400</xdr:colOff>
      <xdr:row>38</xdr:row>
      <xdr:rowOff>33230</xdr:rowOff>
    </xdr:to>
    <xdr:cxnSp macro="">
      <xdr:nvCxnSpPr>
        <xdr:cNvPr id="57" name="直線コネクタ 56">
          <a:extLst>
            <a:ext uri="{FF2B5EF4-FFF2-40B4-BE49-F238E27FC236}">
              <a16:creationId xmlns:a16="http://schemas.microsoft.com/office/drawing/2014/main" id="{00000000-0008-0000-0700-000039000000}"/>
            </a:ext>
          </a:extLst>
        </xdr:cNvPr>
        <xdr:cNvCxnSpPr/>
      </xdr:nvCxnSpPr>
      <xdr:spPr>
        <a:xfrm>
          <a:off x="4546600" y="6548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145242</xdr:rowOff>
    </xdr:from>
    <xdr:ext cx="534377" cy="259045"/>
    <xdr:sp macro="" textlink="">
      <xdr:nvSpPr>
        <xdr:cNvPr id="58" name="議会費最大値テキスト">
          <a:extLst>
            <a:ext uri="{FF2B5EF4-FFF2-40B4-BE49-F238E27FC236}">
              <a16:creationId xmlns:a16="http://schemas.microsoft.com/office/drawing/2014/main" id="{00000000-0008-0000-0700-00003A000000}"/>
            </a:ext>
          </a:extLst>
        </xdr:cNvPr>
        <xdr:cNvSpPr txBox="1"/>
      </xdr:nvSpPr>
      <xdr:spPr>
        <a:xfrm>
          <a:off x="4686300" y="49458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81,910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27115</xdr:rowOff>
    </xdr:from>
    <xdr:to>
      <xdr:col>24</xdr:col>
      <xdr:colOff>152400</xdr:colOff>
      <xdr:row>30</xdr:row>
      <xdr:rowOff>27115</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a:off x="4546600" y="5170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36239</xdr:rowOff>
    </xdr:from>
    <xdr:to>
      <xdr:col>24</xdr:col>
      <xdr:colOff>63500</xdr:colOff>
      <xdr:row>36</xdr:row>
      <xdr:rowOff>93504</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flipV="1">
          <a:off x="3797300" y="6208439"/>
          <a:ext cx="838200" cy="57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117467</xdr:rowOff>
    </xdr:from>
    <xdr:ext cx="534377" cy="259045"/>
    <xdr:sp macro="" textlink="">
      <xdr:nvSpPr>
        <xdr:cNvPr id="61" name="議会費平均値テキスト">
          <a:extLst>
            <a:ext uri="{FF2B5EF4-FFF2-40B4-BE49-F238E27FC236}">
              <a16:creationId xmlns:a16="http://schemas.microsoft.com/office/drawing/2014/main" id="{00000000-0008-0000-0700-00003D000000}"/>
            </a:ext>
          </a:extLst>
        </xdr:cNvPr>
        <xdr:cNvSpPr txBox="1"/>
      </xdr:nvSpPr>
      <xdr:spPr>
        <a:xfrm>
          <a:off x="4686300" y="62896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139040</xdr:rowOff>
    </xdr:from>
    <xdr:to>
      <xdr:col>24</xdr:col>
      <xdr:colOff>114300</xdr:colOff>
      <xdr:row>37</xdr:row>
      <xdr:rowOff>69190</xdr:rowOff>
    </xdr:to>
    <xdr:sp macro="" textlink="">
      <xdr:nvSpPr>
        <xdr:cNvPr id="62" name="フローチャート: 判断 61">
          <a:extLst>
            <a:ext uri="{FF2B5EF4-FFF2-40B4-BE49-F238E27FC236}">
              <a16:creationId xmlns:a16="http://schemas.microsoft.com/office/drawing/2014/main" id="{00000000-0008-0000-0700-00003E000000}"/>
            </a:ext>
          </a:extLst>
        </xdr:cNvPr>
        <xdr:cNvSpPr/>
      </xdr:nvSpPr>
      <xdr:spPr>
        <a:xfrm>
          <a:off x="4584700" y="6311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93504</xdr:rowOff>
    </xdr:from>
    <xdr:to>
      <xdr:col>19</xdr:col>
      <xdr:colOff>177800</xdr:colOff>
      <xdr:row>36</xdr:row>
      <xdr:rowOff>96076</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flipV="1">
          <a:off x="2908300" y="6265704"/>
          <a:ext cx="889000" cy="2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159823</xdr:rowOff>
    </xdr:from>
    <xdr:to>
      <xdr:col>20</xdr:col>
      <xdr:colOff>38100</xdr:colOff>
      <xdr:row>37</xdr:row>
      <xdr:rowOff>89973</xdr:rowOff>
    </xdr:to>
    <xdr:sp macro="" textlink="">
      <xdr:nvSpPr>
        <xdr:cNvPr id="64" name="フローチャート: 判断 63">
          <a:extLst>
            <a:ext uri="{FF2B5EF4-FFF2-40B4-BE49-F238E27FC236}">
              <a16:creationId xmlns:a16="http://schemas.microsoft.com/office/drawing/2014/main" id="{00000000-0008-0000-0700-000040000000}"/>
            </a:ext>
          </a:extLst>
        </xdr:cNvPr>
        <xdr:cNvSpPr/>
      </xdr:nvSpPr>
      <xdr:spPr>
        <a:xfrm>
          <a:off x="3746500" y="6332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81100</xdr:rowOff>
    </xdr:from>
    <xdr:ext cx="534377" cy="259045"/>
    <xdr:sp macro="" textlink="">
      <xdr:nvSpPr>
        <xdr:cNvPr id="65" name="テキスト ボックス 64">
          <a:extLst>
            <a:ext uri="{FF2B5EF4-FFF2-40B4-BE49-F238E27FC236}">
              <a16:creationId xmlns:a16="http://schemas.microsoft.com/office/drawing/2014/main" id="{00000000-0008-0000-0700-000041000000}"/>
            </a:ext>
          </a:extLst>
        </xdr:cNvPr>
        <xdr:cNvSpPr txBox="1"/>
      </xdr:nvSpPr>
      <xdr:spPr>
        <a:xfrm>
          <a:off x="3530111" y="64247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96076</xdr:rowOff>
    </xdr:from>
    <xdr:to>
      <xdr:col>15</xdr:col>
      <xdr:colOff>50800</xdr:colOff>
      <xdr:row>36</xdr:row>
      <xdr:rowOff>116592</xdr:rowOff>
    </xdr:to>
    <xdr:cxnSp macro="">
      <xdr:nvCxnSpPr>
        <xdr:cNvPr id="66" name="直線コネクタ 65">
          <a:extLst>
            <a:ext uri="{FF2B5EF4-FFF2-40B4-BE49-F238E27FC236}">
              <a16:creationId xmlns:a16="http://schemas.microsoft.com/office/drawing/2014/main" id="{00000000-0008-0000-0700-000042000000}"/>
            </a:ext>
          </a:extLst>
        </xdr:cNvPr>
        <xdr:cNvCxnSpPr/>
      </xdr:nvCxnSpPr>
      <xdr:spPr>
        <a:xfrm flipV="1">
          <a:off x="2019300" y="6268276"/>
          <a:ext cx="889000" cy="20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164967</xdr:rowOff>
    </xdr:from>
    <xdr:to>
      <xdr:col>15</xdr:col>
      <xdr:colOff>101600</xdr:colOff>
      <xdr:row>37</xdr:row>
      <xdr:rowOff>95117</xdr:rowOff>
    </xdr:to>
    <xdr:sp macro="" textlink="">
      <xdr:nvSpPr>
        <xdr:cNvPr id="67" name="フローチャート: 判断 66">
          <a:extLst>
            <a:ext uri="{FF2B5EF4-FFF2-40B4-BE49-F238E27FC236}">
              <a16:creationId xmlns:a16="http://schemas.microsoft.com/office/drawing/2014/main" id="{00000000-0008-0000-0700-000043000000}"/>
            </a:ext>
          </a:extLst>
        </xdr:cNvPr>
        <xdr:cNvSpPr/>
      </xdr:nvSpPr>
      <xdr:spPr>
        <a:xfrm>
          <a:off x="2857500" y="6337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86244</xdr:rowOff>
    </xdr:from>
    <xdr:ext cx="534377" cy="259045"/>
    <xdr:sp macro="" textlink="">
      <xdr:nvSpPr>
        <xdr:cNvPr id="68" name="テキスト ボックス 67">
          <a:extLst>
            <a:ext uri="{FF2B5EF4-FFF2-40B4-BE49-F238E27FC236}">
              <a16:creationId xmlns:a16="http://schemas.microsoft.com/office/drawing/2014/main" id="{00000000-0008-0000-0700-000044000000}"/>
            </a:ext>
          </a:extLst>
        </xdr:cNvPr>
        <xdr:cNvSpPr txBox="1"/>
      </xdr:nvSpPr>
      <xdr:spPr>
        <a:xfrm>
          <a:off x="2641111" y="6429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116592</xdr:rowOff>
    </xdr:from>
    <xdr:to>
      <xdr:col>10</xdr:col>
      <xdr:colOff>114300</xdr:colOff>
      <xdr:row>36</xdr:row>
      <xdr:rowOff>125088</xdr:rowOff>
    </xdr:to>
    <xdr:cxnSp macro="">
      <xdr:nvCxnSpPr>
        <xdr:cNvPr id="69" name="直線コネクタ 68">
          <a:extLst>
            <a:ext uri="{FF2B5EF4-FFF2-40B4-BE49-F238E27FC236}">
              <a16:creationId xmlns:a16="http://schemas.microsoft.com/office/drawing/2014/main" id="{00000000-0008-0000-0700-000045000000}"/>
            </a:ext>
          </a:extLst>
        </xdr:cNvPr>
        <xdr:cNvCxnSpPr/>
      </xdr:nvCxnSpPr>
      <xdr:spPr>
        <a:xfrm flipV="1">
          <a:off x="1130300" y="6288792"/>
          <a:ext cx="889000" cy="84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7290</xdr:rowOff>
    </xdr:from>
    <xdr:to>
      <xdr:col>10</xdr:col>
      <xdr:colOff>165100</xdr:colOff>
      <xdr:row>37</xdr:row>
      <xdr:rowOff>108890</xdr:rowOff>
    </xdr:to>
    <xdr:sp macro="" textlink="">
      <xdr:nvSpPr>
        <xdr:cNvPr id="70" name="フローチャート: 判断 69">
          <a:extLst>
            <a:ext uri="{FF2B5EF4-FFF2-40B4-BE49-F238E27FC236}">
              <a16:creationId xmlns:a16="http://schemas.microsoft.com/office/drawing/2014/main" id="{00000000-0008-0000-0700-000046000000}"/>
            </a:ext>
          </a:extLst>
        </xdr:cNvPr>
        <xdr:cNvSpPr/>
      </xdr:nvSpPr>
      <xdr:spPr>
        <a:xfrm>
          <a:off x="1968500" y="6350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100017</xdr:rowOff>
    </xdr:from>
    <xdr:ext cx="534377"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1752111" y="64436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141745</xdr:rowOff>
    </xdr:from>
    <xdr:to>
      <xdr:col>6</xdr:col>
      <xdr:colOff>38100</xdr:colOff>
      <xdr:row>37</xdr:row>
      <xdr:rowOff>71895</xdr:rowOff>
    </xdr:to>
    <xdr:sp macro="" textlink="">
      <xdr:nvSpPr>
        <xdr:cNvPr id="72" name="フローチャート: 判断 71">
          <a:extLst>
            <a:ext uri="{FF2B5EF4-FFF2-40B4-BE49-F238E27FC236}">
              <a16:creationId xmlns:a16="http://schemas.microsoft.com/office/drawing/2014/main" id="{00000000-0008-0000-0700-000048000000}"/>
            </a:ext>
          </a:extLst>
        </xdr:cNvPr>
        <xdr:cNvSpPr/>
      </xdr:nvSpPr>
      <xdr:spPr>
        <a:xfrm>
          <a:off x="1079500" y="6313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63022</xdr:rowOff>
    </xdr:from>
    <xdr:ext cx="534377"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863111" y="64066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156889</xdr:rowOff>
    </xdr:from>
    <xdr:to>
      <xdr:col>24</xdr:col>
      <xdr:colOff>114300</xdr:colOff>
      <xdr:row>36</xdr:row>
      <xdr:rowOff>87039</xdr:rowOff>
    </xdr:to>
    <xdr:sp macro="" textlink="">
      <xdr:nvSpPr>
        <xdr:cNvPr id="79" name="楕円 78">
          <a:extLst>
            <a:ext uri="{FF2B5EF4-FFF2-40B4-BE49-F238E27FC236}">
              <a16:creationId xmlns:a16="http://schemas.microsoft.com/office/drawing/2014/main" id="{00000000-0008-0000-0700-00004F000000}"/>
            </a:ext>
          </a:extLst>
        </xdr:cNvPr>
        <xdr:cNvSpPr/>
      </xdr:nvSpPr>
      <xdr:spPr>
        <a:xfrm>
          <a:off x="4584700" y="6157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8316</xdr:rowOff>
    </xdr:from>
    <xdr:ext cx="534377" cy="259045"/>
    <xdr:sp macro="" textlink="">
      <xdr:nvSpPr>
        <xdr:cNvPr id="80" name="議会費該当値テキスト">
          <a:extLst>
            <a:ext uri="{FF2B5EF4-FFF2-40B4-BE49-F238E27FC236}">
              <a16:creationId xmlns:a16="http://schemas.microsoft.com/office/drawing/2014/main" id="{00000000-0008-0000-0700-000050000000}"/>
            </a:ext>
          </a:extLst>
        </xdr:cNvPr>
        <xdr:cNvSpPr txBox="1"/>
      </xdr:nvSpPr>
      <xdr:spPr>
        <a:xfrm>
          <a:off x="4686300" y="60090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42704</xdr:rowOff>
    </xdr:from>
    <xdr:to>
      <xdr:col>20</xdr:col>
      <xdr:colOff>38100</xdr:colOff>
      <xdr:row>36</xdr:row>
      <xdr:rowOff>144304</xdr:rowOff>
    </xdr:to>
    <xdr:sp macro="" textlink="">
      <xdr:nvSpPr>
        <xdr:cNvPr id="81" name="楕円 80">
          <a:extLst>
            <a:ext uri="{FF2B5EF4-FFF2-40B4-BE49-F238E27FC236}">
              <a16:creationId xmlns:a16="http://schemas.microsoft.com/office/drawing/2014/main" id="{00000000-0008-0000-0700-000051000000}"/>
            </a:ext>
          </a:extLst>
        </xdr:cNvPr>
        <xdr:cNvSpPr/>
      </xdr:nvSpPr>
      <xdr:spPr>
        <a:xfrm>
          <a:off x="3746500" y="62149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160831</xdr:rowOff>
    </xdr:from>
    <xdr:ext cx="534377" cy="259045"/>
    <xdr:sp macro="" textlink="">
      <xdr:nvSpPr>
        <xdr:cNvPr id="82" name="テキスト ボックス 81">
          <a:extLst>
            <a:ext uri="{FF2B5EF4-FFF2-40B4-BE49-F238E27FC236}">
              <a16:creationId xmlns:a16="http://schemas.microsoft.com/office/drawing/2014/main" id="{00000000-0008-0000-0700-000052000000}"/>
            </a:ext>
          </a:extLst>
        </xdr:cNvPr>
        <xdr:cNvSpPr txBox="1"/>
      </xdr:nvSpPr>
      <xdr:spPr>
        <a:xfrm>
          <a:off x="3530111" y="59901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45276</xdr:rowOff>
    </xdr:from>
    <xdr:to>
      <xdr:col>15</xdr:col>
      <xdr:colOff>101600</xdr:colOff>
      <xdr:row>36</xdr:row>
      <xdr:rowOff>146876</xdr:rowOff>
    </xdr:to>
    <xdr:sp macro="" textlink="">
      <xdr:nvSpPr>
        <xdr:cNvPr id="83" name="楕円 82">
          <a:extLst>
            <a:ext uri="{FF2B5EF4-FFF2-40B4-BE49-F238E27FC236}">
              <a16:creationId xmlns:a16="http://schemas.microsoft.com/office/drawing/2014/main" id="{00000000-0008-0000-0700-000053000000}"/>
            </a:ext>
          </a:extLst>
        </xdr:cNvPr>
        <xdr:cNvSpPr/>
      </xdr:nvSpPr>
      <xdr:spPr>
        <a:xfrm>
          <a:off x="2857500" y="6217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34</xdr:row>
      <xdr:rowOff>163403</xdr:rowOff>
    </xdr:from>
    <xdr:ext cx="534377" cy="259045"/>
    <xdr:sp macro="" textlink="">
      <xdr:nvSpPr>
        <xdr:cNvPr id="84" name="テキスト ボックス 83">
          <a:extLst>
            <a:ext uri="{FF2B5EF4-FFF2-40B4-BE49-F238E27FC236}">
              <a16:creationId xmlns:a16="http://schemas.microsoft.com/office/drawing/2014/main" id="{00000000-0008-0000-0700-000054000000}"/>
            </a:ext>
          </a:extLst>
        </xdr:cNvPr>
        <xdr:cNvSpPr txBox="1"/>
      </xdr:nvSpPr>
      <xdr:spPr>
        <a:xfrm>
          <a:off x="2641111" y="59927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65792</xdr:rowOff>
    </xdr:from>
    <xdr:to>
      <xdr:col>10</xdr:col>
      <xdr:colOff>165100</xdr:colOff>
      <xdr:row>36</xdr:row>
      <xdr:rowOff>167392</xdr:rowOff>
    </xdr:to>
    <xdr:sp macro="" textlink="">
      <xdr:nvSpPr>
        <xdr:cNvPr id="85" name="楕円 84">
          <a:extLst>
            <a:ext uri="{FF2B5EF4-FFF2-40B4-BE49-F238E27FC236}">
              <a16:creationId xmlns:a16="http://schemas.microsoft.com/office/drawing/2014/main" id="{00000000-0008-0000-0700-000055000000}"/>
            </a:ext>
          </a:extLst>
        </xdr:cNvPr>
        <xdr:cNvSpPr/>
      </xdr:nvSpPr>
      <xdr:spPr>
        <a:xfrm>
          <a:off x="1968500" y="6237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12469</xdr:rowOff>
    </xdr:from>
    <xdr:ext cx="534377" cy="259045"/>
    <xdr:sp macro="" textlink="">
      <xdr:nvSpPr>
        <xdr:cNvPr id="86" name="テキスト ボックス 85">
          <a:extLst>
            <a:ext uri="{FF2B5EF4-FFF2-40B4-BE49-F238E27FC236}">
              <a16:creationId xmlns:a16="http://schemas.microsoft.com/office/drawing/2014/main" id="{00000000-0008-0000-0700-000056000000}"/>
            </a:ext>
          </a:extLst>
        </xdr:cNvPr>
        <xdr:cNvSpPr txBox="1"/>
      </xdr:nvSpPr>
      <xdr:spPr>
        <a:xfrm>
          <a:off x="1752111" y="60132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74288</xdr:rowOff>
    </xdr:from>
    <xdr:to>
      <xdr:col>6</xdr:col>
      <xdr:colOff>38100</xdr:colOff>
      <xdr:row>37</xdr:row>
      <xdr:rowOff>4438</xdr:rowOff>
    </xdr:to>
    <xdr:sp macro="" textlink="">
      <xdr:nvSpPr>
        <xdr:cNvPr id="87" name="楕円 86">
          <a:extLst>
            <a:ext uri="{FF2B5EF4-FFF2-40B4-BE49-F238E27FC236}">
              <a16:creationId xmlns:a16="http://schemas.microsoft.com/office/drawing/2014/main" id="{00000000-0008-0000-0700-000057000000}"/>
            </a:ext>
          </a:extLst>
        </xdr:cNvPr>
        <xdr:cNvSpPr/>
      </xdr:nvSpPr>
      <xdr:spPr>
        <a:xfrm>
          <a:off x="1079500" y="62464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20965</xdr:rowOff>
    </xdr:from>
    <xdr:ext cx="534377" cy="259045"/>
    <xdr:sp macro="" textlink="">
      <xdr:nvSpPr>
        <xdr:cNvPr id="88" name="テキスト ボックス 87">
          <a:extLst>
            <a:ext uri="{FF2B5EF4-FFF2-40B4-BE49-F238E27FC236}">
              <a16:creationId xmlns:a16="http://schemas.microsoft.com/office/drawing/2014/main" id="{00000000-0008-0000-0700-000058000000}"/>
            </a:ext>
          </a:extLst>
        </xdr:cNvPr>
        <xdr:cNvSpPr txBox="1"/>
      </xdr:nvSpPr>
      <xdr:spPr>
        <a:xfrm>
          <a:off x="863111" y="60217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7" name="テキスト ボックス 96">
          <a:extLst>
            <a:ext uri="{FF2B5EF4-FFF2-40B4-BE49-F238E27FC236}">
              <a16:creationId xmlns:a16="http://schemas.microsoft.com/office/drawing/2014/main" id="{00000000-0008-0000-0700-000061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2" name="テキスト ボックス 101">
          <a:extLst>
            <a:ext uri="{FF2B5EF4-FFF2-40B4-BE49-F238E27FC236}">
              <a16:creationId xmlns:a16="http://schemas.microsoft.com/office/drawing/2014/main" id="{00000000-0008-0000-0700-000066000000}"/>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09" name="総務費グラフ枠">
          <a:extLst>
            <a:ext uri="{FF2B5EF4-FFF2-40B4-BE49-F238E27FC236}">
              <a16:creationId xmlns:a16="http://schemas.microsoft.com/office/drawing/2014/main" id="{00000000-0008-0000-0700-00006D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52</xdr:row>
      <xdr:rowOff>16142</xdr:rowOff>
    </xdr:from>
    <xdr:to>
      <xdr:col>24</xdr:col>
      <xdr:colOff>62865</xdr:colOff>
      <xdr:row>58</xdr:row>
      <xdr:rowOff>61973</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flipV="1">
          <a:off x="4633595" y="8931542"/>
          <a:ext cx="1270" cy="10745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65800</xdr:rowOff>
    </xdr:from>
    <xdr:ext cx="599010" cy="259045"/>
    <xdr:sp macro="" textlink="">
      <xdr:nvSpPr>
        <xdr:cNvPr id="111" name="総務費最小値テキスト">
          <a:extLst>
            <a:ext uri="{FF2B5EF4-FFF2-40B4-BE49-F238E27FC236}">
              <a16:creationId xmlns:a16="http://schemas.microsoft.com/office/drawing/2014/main" id="{00000000-0008-0000-0700-00006F000000}"/>
            </a:ext>
          </a:extLst>
        </xdr:cNvPr>
        <xdr:cNvSpPr txBox="1"/>
      </xdr:nvSpPr>
      <xdr:spPr>
        <a:xfrm>
          <a:off x="4686300" y="100099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61973</xdr:rowOff>
    </xdr:from>
    <xdr:to>
      <xdr:col>24</xdr:col>
      <xdr:colOff>152400</xdr:colOff>
      <xdr:row>58</xdr:row>
      <xdr:rowOff>61973</xdr:rowOff>
    </xdr:to>
    <xdr:cxnSp macro="">
      <xdr:nvCxnSpPr>
        <xdr:cNvPr id="112" name="直線コネクタ 111">
          <a:extLst>
            <a:ext uri="{FF2B5EF4-FFF2-40B4-BE49-F238E27FC236}">
              <a16:creationId xmlns:a16="http://schemas.microsoft.com/office/drawing/2014/main" id="{00000000-0008-0000-0700-000070000000}"/>
            </a:ext>
          </a:extLst>
        </xdr:cNvPr>
        <xdr:cNvCxnSpPr/>
      </xdr:nvCxnSpPr>
      <xdr:spPr>
        <a:xfrm>
          <a:off x="4546600" y="100060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134269</xdr:rowOff>
    </xdr:from>
    <xdr:ext cx="690189" cy="259045"/>
    <xdr:sp macro="" textlink="">
      <xdr:nvSpPr>
        <xdr:cNvPr id="113" name="総務費最大値テキスト">
          <a:extLst>
            <a:ext uri="{FF2B5EF4-FFF2-40B4-BE49-F238E27FC236}">
              <a16:creationId xmlns:a16="http://schemas.microsoft.com/office/drawing/2014/main" id="{00000000-0008-0000-0700-000071000000}"/>
            </a:ext>
          </a:extLst>
        </xdr:cNvPr>
        <xdr:cNvSpPr txBox="1"/>
      </xdr:nvSpPr>
      <xdr:spPr>
        <a:xfrm>
          <a:off x="4686300" y="870676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2,520,250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52</xdr:row>
      <xdr:rowOff>16142</xdr:rowOff>
    </xdr:from>
    <xdr:to>
      <xdr:col>24</xdr:col>
      <xdr:colOff>152400</xdr:colOff>
      <xdr:row>52</xdr:row>
      <xdr:rowOff>16142</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a:off x="4546600" y="89315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92889</xdr:rowOff>
    </xdr:from>
    <xdr:to>
      <xdr:col>24</xdr:col>
      <xdr:colOff>63500</xdr:colOff>
      <xdr:row>57</xdr:row>
      <xdr:rowOff>120426</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flipV="1">
          <a:off x="3797300" y="9865539"/>
          <a:ext cx="838200" cy="275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59224</xdr:rowOff>
    </xdr:from>
    <xdr:ext cx="599010" cy="259045"/>
    <xdr:sp macro="" textlink="">
      <xdr:nvSpPr>
        <xdr:cNvPr id="116" name="総務費平均値テキスト">
          <a:extLst>
            <a:ext uri="{FF2B5EF4-FFF2-40B4-BE49-F238E27FC236}">
              <a16:creationId xmlns:a16="http://schemas.microsoft.com/office/drawing/2014/main" id="{00000000-0008-0000-0700-000074000000}"/>
            </a:ext>
          </a:extLst>
        </xdr:cNvPr>
        <xdr:cNvSpPr txBox="1"/>
      </xdr:nvSpPr>
      <xdr:spPr>
        <a:xfrm>
          <a:off x="4686300" y="983187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392,723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80797</xdr:rowOff>
    </xdr:from>
    <xdr:to>
      <xdr:col>24</xdr:col>
      <xdr:colOff>114300</xdr:colOff>
      <xdr:row>58</xdr:row>
      <xdr:rowOff>10947</xdr:rowOff>
    </xdr:to>
    <xdr:sp macro="" textlink="">
      <xdr:nvSpPr>
        <xdr:cNvPr id="117" name="フローチャート: 判断 116">
          <a:extLst>
            <a:ext uri="{FF2B5EF4-FFF2-40B4-BE49-F238E27FC236}">
              <a16:creationId xmlns:a16="http://schemas.microsoft.com/office/drawing/2014/main" id="{00000000-0008-0000-0700-000075000000}"/>
            </a:ext>
          </a:extLst>
        </xdr:cNvPr>
        <xdr:cNvSpPr/>
      </xdr:nvSpPr>
      <xdr:spPr>
        <a:xfrm>
          <a:off x="4584700" y="9853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120426</xdr:rowOff>
    </xdr:from>
    <xdr:to>
      <xdr:col>19</xdr:col>
      <xdr:colOff>177800</xdr:colOff>
      <xdr:row>57</xdr:row>
      <xdr:rowOff>142769</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2908300" y="9893076"/>
          <a:ext cx="889000" cy="223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95784</xdr:rowOff>
    </xdr:from>
    <xdr:to>
      <xdr:col>20</xdr:col>
      <xdr:colOff>38100</xdr:colOff>
      <xdr:row>58</xdr:row>
      <xdr:rowOff>25934</xdr:rowOff>
    </xdr:to>
    <xdr:sp macro="" textlink="">
      <xdr:nvSpPr>
        <xdr:cNvPr id="119" name="フローチャート: 判断 118">
          <a:extLst>
            <a:ext uri="{FF2B5EF4-FFF2-40B4-BE49-F238E27FC236}">
              <a16:creationId xmlns:a16="http://schemas.microsoft.com/office/drawing/2014/main" id="{00000000-0008-0000-0700-000077000000}"/>
            </a:ext>
          </a:extLst>
        </xdr:cNvPr>
        <xdr:cNvSpPr/>
      </xdr:nvSpPr>
      <xdr:spPr>
        <a:xfrm>
          <a:off x="3746500" y="98684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17061</xdr:rowOff>
    </xdr:from>
    <xdr:ext cx="599010" cy="259045"/>
    <xdr:sp macro="" textlink="">
      <xdr:nvSpPr>
        <xdr:cNvPr id="120" name="テキスト ボックス 119">
          <a:extLst>
            <a:ext uri="{FF2B5EF4-FFF2-40B4-BE49-F238E27FC236}">
              <a16:creationId xmlns:a16="http://schemas.microsoft.com/office/drawing/2014/main" id="{00000000-0008-0000-0700-000078000000}"/>
            </a:ext>
          </a:extLst>
        </xdr:cNvPr>
        <xdr:cNvSpPr txBox="1"/>
      </xdr:nvSpPr>
      <xdr:spPr>
        <a:xfrm>
          <a:off x="3497795" y="99611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359,943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142769</xdr:rowOff>
    </xdr:from>
    <xdr:to>
      <xdr:col>15</xdr:col>
      <xdr:colOff>50800</xdr:colOff>
      <xdr:row>57</xdr:row>
      <xdr:rowOff>146634</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flipV="1">
          <a:off x="2019300" y="9915419"/>
          <a:ext cx="889000" cy="3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86508</xdr:rowOff>
    </xdr:from>
    <xdr:to>
      <xdr:col>15</xdr:col>
      <xdr:colOff>101600</xdr:colOff>
      <xdr:row>58</xdr:row>
      <xdr:rowOff>16658</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2857500" y="98591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33185</xdr:rowOff>
    </xdr:from>
    <xdr:ext cx="599010"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2608795" y="96343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380,232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146634</xdr:rowOff>
    </xdr:from>
    <xdr:to>
      <xdr:col>10</xdr:col>
      <xdr:colOff>114300</xdr:colOff>
      <xdr:row>57</xdr:row>
      <xdr:rowOff>153062</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flipV="1">
          <a:off x="1130300" y="9919284"/>
          <a:ext cx="889000" cy="6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91374</xdr:rowOff>
    </xdr:from>
    <xdr:to>
      <xdr:col>10</xdr:col>
      <xdr:colOff>165100</xdr:colOff>
      <xdr:row>58</xdr:row>
      <xdr:rowOff>21524</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1968500" y="9864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38051</xdr:rowOff>
    </xdr:from>
    <xdr:ext cx="599010"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1719795" y="96392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369,588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49406</xdr:rowOff>
    </xdr:from>
    <xdr:to>
      <xdr:col>6</xdr:col>
      <xdr:colOff>38100</xdr:colOff>
      <xdr:row>57</xdr:row>
      <xdr:rowOff>151006</xdr:rowOff>
    </xdr:to>
    <xdr:sp macro="" textlink="">
      <xdr:nvSpPr>
        <xdr:cNvPr id="127" name="フローチャート: 判断 126">
          <a:extLst>
            <a:ext uri="{FF2B5EF4-FFF2-40B4-BE49-F238E27FC236}">
              <a16:creationId xmlns:a16="http://schemas.microsoft.com/office/drawing/2014/main" id="{00000000-0008-0000-0700-00007F000000}"/>
            </a:ext>
          </a:extLst>
        </xdr:cNvPr>
        <xdr:cNvSpPr/>
      </xdr:nvSpPr>
      <xdr:spPr>
        <a:xfrm>
          <a:off x="1079500" y="9822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167533</xdr:rowOff>
    </xdr:from>
    <xdr:ext cx="599010" cy="25904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830795" y="95972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461,383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42089</xdr:rowOff>
    </xdr:from>
    <xdr:to>
      <xdr:col>24</xdr:col>
      <xdr:colOff>114300</xdr:colOff>
      <xdr:row>57</xdr:row>
      <xdr:rowOff>143689</xdr:rowOff>
    </xdr:to>
    <xdr:sp macro="" textlink="">
      <xdr:nvSpPr>
        <xdr:cNvPr id="134" name="楕円 133">
          <a:extLst>
            <a:ext uri="{FF2B5EF4-FFF2-40B4-BE49-F238E27FC236}">
              <a16:creationId xmlns:a16="http://schemas.microsoft.com/office/drawing/2014/main" id="{00000000-0008-0000-0700-000086000000}"/>
            </a:ext>
          </a:extLst>
        </xdr:cNvPr>
        <xdr:cNvSpPr/>
      </xdr:nvSpPr>
      <xdr:spPr>
        <a:xfrm>
          <a:off x="4584700" y="9814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64966</xdr:rowOff>
    </xdr:from>
    <xdr:ext cx="599010" cy="259045"/>
    <xdr:sp macro="" textlink="">
      <xdr:nvSpPr>
        <xdr:cNvPr id="135" name="総務費該当値テキスト">
          <a:extLst>
            <a:ext uri="{FF2B5EF4-FFF2-40B4-BE49-F238E27FC236}">
              <a16:creationId xmlns:a16="http://schemas.microsoft.com/office/drawing/2014/main" id="{00000000-0008-0000-0700-000087000000}"/>
            </a:ext>
          </a:extLst>
        </xdr:cNvPr>
        <xdr:cNvSpPr txBox="1"/>
      </xdr:nvSpPr>
      <xdr:spPr>
        <a:xfrm>
          <a:off x="4686300" y="96661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477,387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69626</xdr:rowOff>
    </xdr:from>
    <xdr:to>
      <xdr:col>20</xdr:col>
      <xdr:colOff>38100</xdr:colOff>
      <xdr:row>57</xdr:row>
      <xdr:rowOff>171226</xdr:rowOff>
    </xdr:to>
    <xdr:sp macro="" textlink="">
      <xdr:nvSpPr>
        <xdr:cNvPr id="136" name="楕円 135">
          <a:extLst>
            <a:ext uri="{FF2B5EF4-FFF2-40B4-BE49-F238E27FC236}">
              <a16:creationId xmlns:a16="http://schemas.microsoft.com/office/drawing/2014/main" id="{00000000-0008-0000-0700-000088000000}"/>
            </a:ext>
          </a:extLst>
        </xdr:cNvPr>
        <xdr:cNvSpPr/>
      </xdr:nvSpPr>
      <xdr:spPr>
        <a:xfrm>
          <a:off x="3746500" y="9842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16303</xdr:rowOff>
    </xdr:from>
    <xdr:ext cx="59901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3497795" y="96175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417,157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91969</xdr:rowOff>
    </xdr:from>
    <xdr:to>
      <xdr:col>15</xdr:col>
      <xdr:colOff>101600</xdr:colOff>
      <xdr:row>58</xdr:row>
      <xdr:rowOff>22119</xdr:rowOff>
    </xdr:to>
    <xdr:sp macro="" textlink="">
      <xdr:nvSpPr>
        <xdr:cNvPr id="138" name="楕円 137">
          <a:extLst>
            <a:ext uri="{FF2B5EF4-FFF2-40B4-BE49-F238E27FC236}">
              <a16:creationId xmlns:a16="http://schemas.microsoft.com/office/drawing/2014/main" id="{00000000-0008-0000-0700-00008A000000}"/>
            </a:ext>
          </a:extLst>
        </xdr:cNvPr>
        <xdr:cNvSpPr/>
      </xdr:nvSpPr>
      <xdr:spPr>
        <a:xfrm>
          <a:off x="2857500" y="98646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13246</xdr:rowOff>
    </xdr:from>
    <xdr:ext cx="599010" cy="259045"/>
    <xdr:sp macro="" textlink="">
      <xdr:nvSpPr>
        <xdr:cNvPr id="139" name="テキスト ボックス 138">
          <a:extLst>
            <a:ext uri="{FF2B5EF4-FFF2-40B4-BE49-F238E27FC236}">
              <a16:creationId xmlns:a16="http://schemas.microsoft.com/office/drawing/2014/main" id="{00000000-0008-0000-0700-00008B000000}"/>
            </a:ext>
          </a:extLst>
        </xdr:cNvPr>
        <xdr:cNvSpPr txBox="1"/>
      </xdr:nvSpPr>
      <xdr:spPr>
        <a:xfrm>
          <a:off x="2608795" y="99573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368,288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95834</xdr:rowOff>
    </xdr:from>
    <xdr:to>
      <xdr:col>10</xdr:col>
      <xdr:colOff>165100</xdr:colOff>
      <xdr:row>58</xdr:row>
      <xdr:rowOff>25984</xdr:rowOff>
    </xdr:to>
    <xdr:sp macro="" textlink="">
      <xdr:nvSpPr>
        <xdr:cNvPr id="140" name="楕円 139">
          <a:extLst>
            <a:ext uri="{FF2B5EF4-FFF2-40B4-BE49-F238E27FC236}">
              <a16:creationId xmlns:a16="http://schemas.microsoft.com/office/drawing/2014/main" id="{00000000-0008-0000-0700-00008C000000}"/>
            </a:ext>
          </a:extLst>
        </xdr:cNvPr>
        <xdr:cNvSpPr/>
      </xdr:nvSpPr>
      <xdr:spPr>
        <a:xfrm>
          <a:off x="1968500" y="9868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17111</xdr:rowOff>
    </xdr:from>
    <xdr:ext cx="599010" cy="259045"/>
    <xdr:sp macro="" textlink="">
      <xdr:nvSpPr>
        <xdr:cNvPr id="141" name="テキスト ボックス 140">
          <a:extLst>
            <a:ext uri="{FF2B5EF4-FFF2-40B4-BE49-F238E27FC236}">
              <a16:creationId xmlns:a16="http://schemas.microsoft.com/office/drawing/2014/main" id="{00000000-0008-0000-0700-00008D000000}"/>
            </a:ext>
          </a:extLst>
        </xdr:cNvPr>
        <xdr:cNvSpPr txBox="1"/>
      </xdr:nvSpPr>
      <xdr:spPr>
        <a:xfrm>
          <a:off x="1719795" y="99612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359,832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102262</xdr:rowOff>
    </xdr:from>
    <xdr:to>
      <xdr:col>6</xdr:col>
      <xdr:colOff>38100</xdr:colOff>
      <xdr:row>58</xdr:row>
      <xdr:rowOff>32412</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1079500" y="9874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23539</xdr:rowOff>
    </xdr:from>
    <xdr:ext cx="599010" cy="259045"/>
    <xdr:sp macro="" textlink="">
      <xdr:nvSpPr>
        <xdr:cNvPr id="143" name="テキスト ボックス 142">
          <a:extLst>
            <a:ext uri="{FF2B5EF4-FFF2-40B4-BE49-F238E27FC236}">
              <a16:creationId xmlns:a16="http://schemas.microsoft.com/office/drawing/2014/main" id="{00000000-0008-0000-0700-00008F000000}"/>
            </a:ext>
          </a:extLst>
        </xdr:cNvPr>
        <xdr:cNvSpPr txBox="1"/>
      </xdr:nvSpPr>
      <xdr:spPr>
        <a:xfrm>
          <a:off x="830795" y="99676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345,774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4" name="正方形/長方形 143">
          <a:extLst>
            <a:ext uri="{FF2B5EF4-FFF2-40B4-BE49-F238E27FC236}">
              <a16:creationId xmlns:a16="http://schemas.microsoft.com/office/drawing/2014/main" id="{00000000-0008-0000-0700-000090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2" name="テキスト ボックス 151">
          <a:extLst>
            <a:ext uri="{FF2B5EF4-FFF2-40B4-BE49-F238E27FC236}">
              <a16:creationId xmlns:a16="http://schemas.microsoft.com/office/drawing/2014/main" id="{00000000-0008-0000-0700-000098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3" name="直線コネクタ 152">
          <a:extLst>
            <a:ext uri="{FF2B5EF4-FFF2-40B4-BE49-F238E27FC236}">
              <a16:creationId xmlns:a16="http://schemas.microsoft.com/office/drawing/2014/main" id="{00000000-0008-0000-0700-000099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4" name="テキスト ボックス 153">
          <a:extLst>
            <a:ext uri="{FF2B5EF4-FFF2-40B4-BE49-F238E27FC236}">
              <a16:creationId xmlns:a16="http://schemas.microsoft.com/office/drawing/2014/main" id="{00000000-0008-0000-0700-00009A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5" name="直線コネクタ 154">
          <a:extLst>
            <a:ext uri="{FF2B5EF4-FFF2-40B4-BE49-F238E27FC236}">
              <a16:creationId xmlns:a16="http://schemas.microsoft.com/office/drawing/2014/main" id="{00000000-0008-0000-0700-00009B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6" name="テキスト ボックス 155">
          <a:extLst>
            <a:ext uri="{FF2B5EF4-FFF2-40B4-BE49-F238E27FC236}">
              <a16:creationId xmlns:a16="http://schemas.microsoft.com/office/drawing/2014/main" id="{00000000-0008-0000-0700-00009C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57" name="直線コネクタ 156">
          <a:extLst>
            <a:ext uri="{FF2B5EF4-FFF2-40B4-BE49-F238E27FC236}">
              <a16:creationId xmlns:a16="http://schemas.microsoft.com/office/drawing/2014/main" id="{00000000-0008-0000-0700-00009D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58" name="テキスト ボックス 157">
          <a:extLst>
            <a:ext uri="{FF2B5EF4-FFF2-40B4-BE49-F238E27FC236}">
              <a16:creationId xmlns:a16="http://schemas.microsoft.com/office/drawing/2014/main" id="{00000000-0008-0000-0700-00009E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59" name="直線コネクタ 158">
          <a:extLst>
            <a:ext uri="{FF2B5EF4-FFF2-40B4-BE49-F238E27FC236}">
              <a16:creationId xmlns:a16="http://schemas.microsoft.com/office/drawing/2014/main" id="{00000000-0008-0000-0700-00009F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8" name="テキスト ボックス 167">
          <a:extLst>
            <a:ext uri="{FF2B5EF4-FFF2-40B4-BE49-F238E27FC236}">
              <a16:creationId xmlns:a16="http://schemas.microsoft.com/office/drawing/2014/main" id="{00000000-0008-0000-0700-0000A8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民生費グラフ枠">
          <a:extLst>
            <a:ext uri="{FF2B5EF4-FFF2-40B4-BE49-F238E27FC236}">
              <a16:creationId xmlns:a16="http://schemas.microsoft.com/office/drawing/2014/main" id="{00000000-0008-0000-0700-0000A9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69</xdr:row>
      <xdr:rowOff>116383</xdr:rowOff>
    </xdr:from>
    <xdr:to>
      <xdr:col>24</xdr:col>
      <xdr:colOff>62865</xdr:colOff>
      <xdr:row>78</xdr:row>
      <xdr:rowOff>96796</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flipV="1">
          <a:off x="4633595" y="11946433"/>
          <a:ext cx="1270" cy="15234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100623</xdr:rowOff>
    </xdr:from>
    <xdr:ext cx="599010" cy="259045"/>
    <xdr:sp macro="" textlink="">
      <xdr:nvSpPr>
        <xdr:cNvPr id="171" name="民生費最小値テキスト">
          <a:extLst>
            <a:ext uri="{FF2B5EF4-FFF2-40B4-BE49-F238E27FC236}">
              <a16:creationId xmlns:a16="http://schemas.microsoft.com/office/drawing/2014/main" id="{00000000-0008-0000-0700-0000AB000000}"/>
            </a:ext>
          </a:extLst>
        </xdr:cNvPr>
        <xdr:cNvSpPr txBox="1"/>
      </xdr:nvSpPr>
      <xdr:spPr>
        <a:xfrm>
          <a:off x="4686300" y="134737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96796</xdr:rowOff>
    </xdr:from>
    <xdr:to>
      <xdr:col>24</xdr:col>
      <xdr:colOff>152400</xdr:colOff>
      <xdr:row>78</xdr:row>
      <xdr:rowOff>96796</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a:off x="4546600" y="134698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63060</xdr:rowOff>
    </xdr:from>
    <xdr:ext cx="599010" cy="259045"/>
    <xdr:sp macro="" textlink="">
      <xdr:nvSpPr>
        <xdr:cNvPr id="173" name="民生費最大値テキスト">
          <a:extLst>
            <a:ext uri="{FF2B5EF4-FFF2-40B4-BE49-F238E27FC236}">
              <a16:creationId xmlns:a16="http://schemas.microsoft.com/office/drawing/2014/main" id="{00000000-0008-0000-0700-0000AD000000}"/>
            </a:ext>
          </a:extLst>
        </xdr:cNvPr>
        <xdr:cNvSpPr txBox="1"/>
      </xdr:nvSpPr>
      <xdr:spPr>
        <a:xfrm>
          <a:off x="4686300" y="117216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619,640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69</xdr:row>
      <xdr:rowOff>116383</xdr:rowOff>
    </xdr:from>
    <xdr:to>
      <xdr:col>24</xdr:col>
      <xdr:colOff>152400</xdr:colOff>
      <xdr:row>69</xdr:row>
      <xdr:rowOff>116383</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a:off x="4546600" y="119464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33646</xdr:rowOff>
    </xdr:from>
    <xdr:to>
      <xdr:col>24</xdr:col>
      <xdr:colOff>63500</xdr:colOff>
      <xdr:row>77</xdr:row>
      <xdr:rowOff>48096</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3797300" y="13235296"/>
          <a:ext cx="838200" cy="14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149724</xdr:rowOff>
    </xdr:from>
    <xdr:ext cx="599010" cy="259045"/>
    <xdr:sp macro="" textlink="">
      <xdr:nvSpPr>
        <xdr:cNvPr id="176" name="民生費平均値テキスト">
          <a:extLst>
            <a:ext uri="{FF2B5EF4-FFF2-40B4-BE49-F238E27FC236}">
              <a16:creationId xmlns:a16="http://schemas.microsoft.com/office/drawing/2014/main" id="{00000000-0008-0000-0700-0000B0000000}"/>
            </a:ext>
          </a:extLst>
        </xdr:cNvPr>
        <xdr:cNvSpPr txBox="1"/>
      </xdr:nvSpPr>
      <xdr:spPr>
        <a:xfrm>
          <a:off x="4686300" y="1283702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285,880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126847</xdr:rowOff>
    </xdr:from>
    <xdr:to>
      <xdr:col>24</xdr:col>
      <xdr:colOff>114300</xdr:colOff>
      <xdr:row>76</xdr:row>
      <xdr:rowOff>56998</xdr:rowOff>
    </xdr:to>
    <xdr:sp macro="" textlink="">
      <xdr:nvSpPr>
        <xdr:cNvPr id="177" name="フローチャート: 判断 176">
          <a:extLst>
            <a:ext uri="{FF2B5EF4-FFF2-40B4-BE49-F238E27FC236}">
              <a16:creationId xmlns:a16="http://schemas.microsoft.com/office/drawing/2014/main" id="{00000000-0008-0000-0700-0000B1000000}"/>
            </a:ext>
          </a:extLst>
        </xdr:cNvPr>
        <xdr:cNvSpPr/>
      </xdr:nvSpPr>
      <xdr:spPr>
        <a:xfrm>
          <a:off x="4584700" y="12985597"/>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19518</xdr:rowOff>
    </xdr:from>
    <xdr:to>
      <xdr:col>19</xdr:col>
      <xdr:colOff>177800</xdr:colOff>
      <xdr:row>77</xdr:row>
      <xdr:rowOff>33646</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a:off x="2908300" y="12878268"/>
          <a:ext cx="889000" cy="3570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169021</xdr:rowOff>
    </xdr:from>
    <xdr:to>
      <xdr:col>20</xdr:col>
      <xdr:colOff>38100</xdr:colOff>
      <xdr:row>76</xdr:row>
      <xdr:rowOff>99171</xdr:rowOff>
    </xdr:to>
    <xdr:sp macro="" textlink="">
      <xdr:nvSpPr>
        <xdr:cNvPr id="179" name="フローチャート: 判断 178">
          <a:extLst>
            <a:ext uri="{FF2B5EF4-FFF2-40B4-BE49-F238E27FC236}">
              <a16:creationId xmlns:a16="http://schemas.microsoft.com/office/drawing/2014/main" id="{00000000-0008-0000-0700-0000B3000000}"/>
            </a:ext>
          </a:extLst>
        </xdr:cNvPr>
        <xdr:cNvSpPr/>
      </xdr:nvSpPr>
      <xdr:spPr>
        <a:xfrm>
          <a:off x="3746500" y="13027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115698</xdr:rowOff>
    </xdr:from>
    <xdr:ext cx="599010" cy="259045"/>
    <xdr:sp macro="" textlink="">
      <xdr:nvSpPr>
        <xdr:cNvPr id="180" name="テキスト ボックス 179">
          <a:extLst>
            <a:ext uri="{FF2B5EF4-FFF2-40B4-BE49-F238E27FC236}">
              <a16:creationId xmlns:a16="http://schemas.microsoft.com/office/drawing/2014/main" id="{00000000-0008-0000-0700-0000B4000000}"/>
            </a:ext>
          </a:extLst>
        </xdr:cNvPr>
        <xdr:cNvSpPr txBox="1"/>
      </xdr:nvSpPr>
      <xdr:spPr>
        <a:xfrm>
          <a:off x="3497795" y="128029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75</xdr:row>
      <xdr:rowOff>19518</xdr:rowOff>
    </xdr:from>
    <xdr:to>
      <xdr:col>15</xdr:col>
      <xdr:colOff>50800</xdr:colOff>
      <xdr:row>76</xdr:row>
      <xdr:rowOff>83327</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2019300" y="12878268"/>
          <a:ext cx="889000" cy="2352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65968</xdr:rowOff>
    </xdr:from>
    <xdr:to>
      <xdr:col>15</xdr:col>
      <xdr:colOff>101600</xdr:colOff>
      <xdr:row>76</xdr:row>
      <xdr:rowOff>167568</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2857500" y="13096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158695</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2608795" y="131888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71</xdr:row>
      <xdr:rowOff>143876</xdr:rowOff>
    </xdr:from>
    <xdr:to>
      <xdr:col>10</xdr:col>
      <xdr:colOff>114300</xdr:colOff>
      <xdr:row>76</xdr:row>
      <xdr:rowOff>83327</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a:off x="1130300" y="12316826"/>
          <a:ext cx="889000" cy="7967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48876</xdr:rowOff>
    </xdr:from>
    <xdr:to>
      <xdr:col>10</xdr:col>
      <xdr:colOff>165100</xdr:colOff>
      <xdr:row>76</xdr:row>
      <xdr:rowOff>150476</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1968500" y="13079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141603</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1719795" y="131718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81011</xdr:rowOff>
    </xdr:from>
    <xdr:to>
      <xdr:col>6</xdr:col>
      <xdr:colOff>38100</xdr:colOff>
      <xdr:row>77</xdr:row>
      <xdr:rowOff>11161</xdr:rowOff>
    </xdr:to>
    <xdr:sp macro="" textlink="">
      <xdr:nvSpPr>
        <xdr:cNvPr id="187" name="フローチャート: 判断 186">
          <a:extLst>
            <a:ext uri="{FF2B5EF4-FFF2-40B4-BE49-F238E27FC236}">
              <a16:creationId xmlns:a16="http://schemas.microsoft.com/office/drawing/2014/main" id="{00000000-0008-0000-0700-0000BB000000}"/>
            </a:ext>
          </a:extLst>
        </xdr:cNvPr>
        <xdr:cNvSpPr/>
      </xdr:nvSpPr>
      <xdr:spPr>
        <a:xfrm>
          <a:off x="1079500" y="13111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2288</xdr:rowOff>
    </xdr:from>
    <xdr:ext cx="59901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830795" y="132039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168746</xdr:rowOff>
    </xdr:from>
    <xdr:to>
      <xdr:col>24</xdr:col>
      <xdr:colOff>114300</xdr:colOff>
      <xdr:row>77</xdr:row>
      <xdr:rowOff>98896</xdr:rowOff>
    </xdr:to>
    <xdr:sp macro="" textlink="">
      <xdr:nvSpPr>
        <xdr:cNvPr id="194" name="楕円 193">
          <a:extLst>
            <a:ext uri="{FF2B5EF4-FFF2-40B4-BE49-F238E27FC236}">
              <a16:creationId xmlns:a16="http://schemas.microsoft.com/office/drawing/2014/main" id="{00000000-0008-0000-0700-0000C2000000}"/>
            </a:ext>
          </a:extLst>
        </xdr:cNvPr>
        <xdr:cNvSpPr/>
      </xdr:nvSpPr>
      <xdr:spPr>
        <a:xfrm>
          <a:off x="4584700" y="13198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147173</xdr:rowOff>
    </xdr:from>
    <xdr:ext cx="599010" cy="259045"/>
    <xdr:sp macro="" textlink="">
      <xdr:nvSpPr>
        <xdr:cNvPr id="195" name="民生費該当値テキスト">
          <a:extLst>
            <a:ext uri="{FF2B5EF4-FFF2-40B4-BE49-F238E27FC236}">
              <a16:creationId xmlns:a16="http://schemas.microsoft.com/office/drawing/2014/main" id="{00000000-0008-0000-0700-0000C3000000}"/>
            </a:ext>
          </a:extLst>
        </xdr:cNvPr>
        <xdr:cNvSpPr txBox="1"/>
      </xdr:nvSpPr>
      <xdr:spPr>
        <a:xfrm>
          <a:off x="4686300" y="131773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220,550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154296</xdr:rowOff>
    </xdr:from>
    <xdr:to>
      <xdr:col>20</xdr:col>
      <xdr:colOff>38100</xdr:colOff>
      <xdr:row>77</xdr:row>
      <xdr:rowOff>84446</xdr:rowOff>
    </xdr:to>
    <xdr:sp macro="" textlink="">
      <xdr:nvSpPr>
        <xdr:cNvPr id="196" name="楕円 195">
          <a:extLst>
            <a:ext uri="{FF2B5EF4-FFF2-40B4-BE49-F238E27FC236}">
              <a16:creationId xmlns:a16="http://schemas.microsoft.com/office/drawing/2014/main" id="{00000000-0008-0000-0700-0000C4000000}"/>
            </a:ext>
          </a:extLst>
        </xdr:cNvPr>
        <xdr:cNvSpPr/>
      </xdr:nvSpPr>
      <xdr:spPr>
        <a:xfrm>
          <a:off x="3746500" y="13184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75573</xdr:rowOff>
    </xdr:from>
    <xdr:ext cx="599010" cy="259045"/>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3497795" y="132772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74</xdr:row>
      <xdr:rowOff>140168</xdr:rowOff>
    </xdr:from>
    <xdr:to>
      <xdr:col>15</xdr:col>
      <xdr:colOff>101600</xdr:colOff>
      <xdr:row>75</xdr:row>
      <xdr:rowOff>70318</xdr:rowOff>
    </xdr:to>
    <xdr:sp macro="" textlink="">
      <xdr:nvSpPr>
        <xdr:cNvPr id="198" name="楕円 197">
          <a:extLst>
            <a:ext uri="{FF2B5EF4-FFF2-40B4-BE49-F238E27FC236}">
              <a16:creationId xmlns:a16="http://schemas.microsoft.com/office/drawing/2014/main" id="{00000000-0008-0000-0700-0000C6000000}"/>
            </a:ext>
          </a:extLst>
        </xdr:cNvPr>
        <xdr:cNvSpPr/>
      </xdr:nvSpPr>
      <xdr:spPr>
        <a:xfrm>
          <a:off x="2857500" y="12827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73</xdr:row>
      <xdr:rowOff>86845</xdr:rowOff>
    </xdr:from>
    <xdr:ext cx="599010" cy="259045"/>
    <xdr:sp macro="" textlink="">
      <xdr:nvSpPr>
        <xdr:cNvPr id="199" name="テキスト ボックス 198">
          <a:extLst>
            <a:ext uri="{FF2B5EF4-FFF2-40B4-BE49-F238E27FC236}">
              <a16:creationId xmlns:a16="http://schemas.microsoft.com/office/drawing/2014/main" id="{00000000-0008-0000-0700-0000C7000000}"/>
            </a:ext>
          </a:extLst>
        </xdr:cNvPr>
        <xdr:cNvSpPr txBox="1"/>
      </xdr:nvSpPr>
      <xdr:spPr>
        <a:xfrm>
          <a:off x="2608795" y="126026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334,301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32527</xdr:rowOff>
    </xdr:from>
    <xdr:to>
      <xdr:col>10</xdr:col>
      <xdr:colOff>165100</xdr:colOff>
      <xdr:row>76</xdr:row>
      <xdr:rowOff>134127</xdr:rowOff>
    </xdr:to>
    <xdr:sp macro="" textlink="">
      <xdr:nvSpPr>
        <xdr:cNvPr id="200" name="楕円 199">
          <a:extLst>
            <a:ext uri="{FF2B5EF4-FFF2-40B4-BE49-F238E27FC236}">
              <a16:creationId xmlns:a16="http://schemas.microsoft.com/office/drawing/2014/main" id="{00000000-0008-0000-0700-0000C8000000}"/>
            </a:ext>
          </a:extLst>
        </xdr:cNvPr>
        <xdr:cNvSpPr/>
      </xdr:nvSpPr>
      <xdr:spPr>
        <a:xfrm>
          <a:off x="1968500" y="130627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150654</xdr:rowOff>
    </xdr:from>
    <xdr:ext cx="599010" cy="259045"/>
    <xdr:sp macro="" textlink="">
      <xdr:nvSpPr>
        <xdr:cNvPr id="201" name="テキスト ボックス 200">
          <a:extLst>
            <a:ext uri="{FF2B5EF4-FFF2-40B4-BE49-F238E27FC236}">
              <a16:creationId xmlns:a16="http://schemas.microsoft.com/office/drawing/2014/main" id="{00000000-0008-0000-0700-0000C9000000}"/>
            </a:ext>
          </a:extLst>
        </xdr:cNvPr>
        <xdr:cNvSpPr txBox="1"/>
      </xdr:nvSpPr>
      <xdr:spPr>
        <a:xfrm>
          <a:off x="1719795" y="128379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71</xdr:row>
      <xdr:rowOff>93076</xdr:rowOff>
    </xdr:from>
    <xdr:to>
      <xdr:col>6</xdr:col>
      <xdr:colOff>38100</xdr:colOff>
      <xdr:row>72</xdr:row>
      <xdr:rowOff>23226</xdr:rowOff>
    </xdr:to>
    <xdr:sp macro="" textlink="">
      <xdr:nvSpPr>
        <xdr:cNvPr id="202" name="楕円 201">
          <a:extLst>
            <a:ext uri="{FF2B5EF4-FFF2-40B4-BE49-F238E27FC236}">
              <a16:creationId xmlns:a16="http://schemas.microsoft.com/office/drawing/2014/main" id="{00000000-0008-0000-0700-0000CA000000}"/>
            </a:ext>
          </a:extLst>
        </xdr:cNvPr>
        <xdr:cNvSpPr/>
      </xdr:nvSpPr>
      <xdr:spPr>
        <a:xfrm>
          <a:off x="1079500" y="12266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70</xdr:row>
      <xdr:rowOff>39753</xdr:rowOff>
    </xdr:from>
    <xdr:ext cx="599010" cy="259045"/>
    <xdr:sp macro="" textlink="">
      <xdr:nvSpPr>
        <xdr:cNvPr id="203" name="テキスト ボックス 202">
          <a:extLst>
            <a:ext uri="{FF2B5EF4-FFF2-40B4-BE49-F238E27FC236}">
              <a16:creationId xmlns:a16="http://schemas.microsoft.com/office/drawing/2014/main" id="{00000000-0008-0000-0700-0000CB000000}"/>
            </a:ext>
          </a:extLst>
        </xdr:cNvPr>
        <xdr:cNvSpPr txBox="1"/>
      </xdr:nvSpPr>
      <xdr:spPr>
        <a:xfrm>
          <a:off x="830795" y="120412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506,221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a:extLst>
            <a:ext uri="{FF2B5EF4-FFF2-40B4-BE49-F238E27FC236}">
              <a16:creationId xmlns:a16="http://schemas.microsoft.com/office/drawing/2014/main" id="{00000000-0008-0000-0700-0000D4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衛生費グラフ枠">
          <a:extLst>
            <a:ext uri="{FF2B5EF4-FFF2-40B4-BE49-F238E27FC236}">
              <a16:creationId xmlns:a16="http://schemas.microsoft.com/office/drawing/2014/main" id="{00000000-0008-0000-07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140266</xdr:rowOff>
    </xdr:from>
    <xdr:to>
      <xdr:col>24</xdr:col>
      <xdr:colOff>62865</xdr:colOff>
      <xdr:row>98</xdr:row>
      <xdr:rowOff>142207</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flipV="1">
          <a:off x="4633595" y="15399316"/>
          <a:ext cx="1270" cy="15449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146034</xdr:rowOff>
    </xdr:from>
    <xdr:ext cx="534377" cy="259045"/>
    <xdr:sp macro="" textlink="">
      <xdr:nvSpPr>
        <xdr:cNvPr id="228" name="衛生費最小値テキスト">
          <a:extLst>
            <a:ext uri="{FF2B5EF4-FFF2-40B4-BE49-F238E27FC236}">
              <a16:creationId xmlns:a16="http://schemas.microsoft.com/office/drawing/2014/main" id="{00000000-0008-0000-0700-0000E4000000}"/>
            </a:ext>
          </a:extLst>
        </xdr:cNvPr>
        <xdr:cNvSpPr txBox="1"/>
      </xdr:nvSpPr>
      <xdr:spPr>
        <a:xfrm>
          <a:off x="4686300" y="169481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38,684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142207</xdr:rowOff>
    </xdr:from>
    <xdr:to>
      <xdr:col>24</xdr:col>
      <xdr:colOff>152400</xdr:colOff>
      <xdr:row>98</xdr:row>
      <xdr:rowOff>142207</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4546600" y="169443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86943</xdr:rowOff>
    </xdr:from>
    <xdr:ext cx="599010" cy="259045"/>
    <xdr:sp macro="" textlink="">
      <xdr:nvSpPr>
        <xdr:cNvPr id="230" name="衛生費最大値テキスト">
          <a:extLst>
            <a:ext uri="{FF2B5EF4-FFF2-40B4-BE49-F238E27FC236}">
              <a16:creationId xmlns:a16="http://schemas.microsoft.com/office/drawing/2014/main" id="{00000000-0008-0000-0700-0000E6000000}"/>
            </a:ext>
          </a:extLst>
        </xdr:cNvPr>
        <xdr:cNvSpPr txBox="1"/>
      </xdr:nvSpPr>
      <xdr:spPr>
        <a:xfrm>
          <a:off x="4686300" y="151745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849,703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89</xdr:row>
      <xdr:rowOff>140266</xdr:rowOff>
    </xdr:from>
    <xdr:to>
      <xdr:col>24</xdr:col>
      <xdr:colOff>152400</xdr:colOff>
      <xdr:row>89</xdr:row>
      <xdr:rowOff>140266</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53993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13405</xdr:rowOff>
    </xdr:from>
    <xdr:to>
      <xdr:col>24</xdr:col>
      <xdr:colOff>63500</xdr:colOff>
      <xdr:row>98</xdr:row>
      <xdr:rowOff>86661</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flipV="1">
          <a:off x="3797300" y="16815505"/>
          <a:ext cx="838200" cy="732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78201</xdr:rowOff>
    </xdr:from>
    <xdr:ext cx="599010" cy="259045"/>
    <xdr:sp macro="" textlink="">
      <xdr:nvSpPr>
        <xdr:cNvPr id="233" name="衛生費平均値テキスト">
          <a:extLst>
            <a:ext uri="{FF2B5EF4-FFF2-40B4-BE49-F238E27FC236}">
              <a16:creationId xmlns:a16="http://schemas.microsoft.com/office/drawing/2014/main" id="{00000000-0008-0000-0700-0000E9000000}"/>
            </a:ext>
          </a:extLst>
        </xdr:cNvPr>
        <xdr:cNvSpPr txBox="1"/>
      </xdr:nvSpPr>
      <xdr:spPr>
        <a:xfrm>
          <a:off x="4686300" y="1653740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55324</xdr:rowOff>
    </xdr:from>
    <xdr:to>
      <xdr:col>24</xdr:col>
      <xdr:colOff>114300</xdr:colOff>
      <xdr:row>97</xdr:row>
      <xdr:rowOff>156924</xdr:rowOff>
    </xdr:to>
    <xdr:sp macro="" textlink="">
      <xdr:nvSpPr>
        <xdr:cNvPr id="234" name="フローチャート: 判断 233">
          <a:extLst>
            <a:ext uri="{FF2B5EF4-FFF2-40B4-BE49-F238E27FC236}">
              <a16:creationId xmlns:a16="http://schemas.microsoft.com/office/drawing/2014/main" id="{00000000-0008-0000-0700-0000EA000000}"/>
            </a:ext>
          </a:extLst>
        </xdr:cNvPr>
        <xdr:cNvSpPr/>
      </xdr:nvSpPr>
      <xdr:spPr>
        <a:xfrm>
          <a:off x="4584700" y="16685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86661</xdr:rowOff>
    </xdr:from>
    <xdr:to>
      <xdr:col>19</xdr:col>
      <xdr:colOff>177800</xdr:colOff>
      <xdr:row>98</xdr:row>
      <xdr:rowOff>113285</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flipV="1">
          <a:off x="2908300" y="16888761"/>
          <a:ext cx="889000" cy="266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54373</xdr:rowOff>
    </xdr:from>
    <xdr:to>
      <xdr:col>20</xdr:col>
      <xdr:colOff>38100</xdr:colOff>
      <xdr:row>97</xdr:row>
      <xdr:rowOff>155973</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3746500" y="16685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1050</xdr:rowOff>
    </xdr:from>
    <xdr:ext cx="599010" cy="259045"/>
    <xdr:sp macro="" textlink="">
      <xdr:nvSpPr>
        <xdr:cNvPr id="237" name="テキスト ボックス 236">
          <a:extLst>
            <a:ext uri="{FF2B5EF4-FFF2-40B4-BE49-F238E27FC236}">
              <a16:creationId xmlns:a16="http://schemas.microsoft.com/office/drawing/2014/main" id="{00000000-0008-0000-0700-0000ED000000}"/>
            </a:ext>
          </a:extLst>
        </xdr:cNvPr>
        <xdr:cNvSpPr txBox="1"/>
      </xdr:nvSpPr>
      <xdr:spPr>
        <a:xfrm>
          <a:off x="3497795" y="164602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98960</xdr:rowOff>
    </xdr:from>
    <xdr:to>
      <xdr:col>15</xdr:col>
      <xdr:colOff>50800</xdr:colOff>
      <xdr:row>98</xdr:row>
      <xdr:rowOff>113285</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a:off x="2019300" y="16901060"/>
          <a:ext cx="889000" cy="14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78777</xdr:rowOff>
    </xdr:from>
    <xdr:to>
      <xdr:col>15</xdr:col>
      <xdr:colOff>101600</xdr:colOff>
      <xdr:row>98</xdr:row>
      <xdr:rowOff>8927</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2857500" y="16709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96</xdr:row>
      <xdr:rowOff>25454</xdr:rowOff>
    </xdr:from>
    <xdr:ext cx="599010"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2608795" y="164846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98960</xdr:rowOff>
    </xdr:from>
    <xdr:to>
      <xdr:col>10</xdr:col>
      <xdr:colOff>114300</xdr:colOff>
      <xdr:row>98</xdr:row>
      <xdr:rowOff>127967</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flipV="1">
          <a:off x="1130300" y="16901060"/>
          <a:ext cx="889000" cy="29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86278</xdr:rowOff>
    </xdr:from>
    <xdr:to>
      <xdr:col>10</xdr:col>
      <xdr:colOff>165100</xdr:colOff>
      <xdr:row>98</xdr:row>
      <xdr:rowOff>16428</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1968500" y="167169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32955</xdr:rowOff>
    </xdr:from>
    <xdr:ext cx="599010"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1719795" y="164921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79149</xdr:rowOff>
    </xdr:from>
    <xdr:to>
      <xdr:col>6</xdr:col>
      <xdr:colOff>38100</xdr:colOff>
      <xdr:row>98</xdr:row>
      <xdr:rowOff>9299</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079500" y="16709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96</xdr:row>
      <xdr:rowOff>25826</xdr:rowOff>
    </xdr:from>
    <xdr:ext cx="59901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830795" y="164850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134055</xdr:rowOff>
    </xdr:from>
    <xdr:to>
      <xdr:col>24</xdr:col>
      <xdr:colOff>114300</xdr:colOff>
      <xdr:row>98</xdr:row>
      <xdr:rowOff>64205</xdr:rowOff>
    </xdr:to>
    <xdr:sp macro="" textlink="">
      <xdr:nvSpPr>
        <xdr:cNvPr id="251" name="楕円 250">
          <a:extLst>
            <a:ext uri="{FF2B5EF4-FFF2-40B4-BE49-F238E27FC236}">
              <a16:creationId xmlns:a16="http://schemas.microsoft.com/office/drawing/2014/main" id="{00000000-0008-0000-0700-0000FB000000}"/>
            </a:ext>
          </a:extLst>
        </xdr:cNvPr>
        <xdr:cNvSpPr/>
      </xdr:nvSpPr>
      <xdr:spPr>
        <a:xfrm>
          <a:off x="4584700" y="16764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112482</xdr:rowOff>
    </xdr:from>
    <xdr:ext cx="599010" cy="259045"/>
    <xdr:sp macro="" textlink="">
      <xdr:nvSpPr>
        <xdr:cNvPr id="252" name="衛生費該当値テキスト">
          <a:extLst>
            <a:ext uri="{FF2B5EF4-FFF2-40B4-BE49-F238E27FC236}">
              <a16:creationId xmlns:a16="http://schemas.microsoft.com/office/drawing/2014/main" id="{00000000-0008-0000-0700-0000FC000000}"/>
            </a:ext>
          </a:extLst>
        </xdr:cNvPr>
        <xdr:cNvSpPr txBox="1"/>
      </xdr:nvSpPr>
      <xdr:spPr>
        <a:xfrm>
          <a:off x="4686300" y="167431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106,296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35861</xdr:rowOff>
    </xdr:from>
    <xdr:to>
      <xdr:col>20</xdr:col>
      <xdr:colOff>38100</xdr:colOff>
      <xdr:row>98</xdr:row>
      <xdr:rowOff>137461</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3746500" y="16837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128588</xdr:rowOff>
    </xdr:from>
    <xdr:ext cx="534377"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3530111" y="169306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62485</xdr:rowOff>
    </xdr:from>
    <xdr:to>
      <xdr:col>15</xdr:col>
      <xdr:colOff>101600</xdr:colOff>
      <xdr:row>98</xdr:row>
      <xdr:rowOff>164085</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2857500" y="16864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155212</xdr:rowOff>
    </xdr:from>
    <xdr:ext cx="534377"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2641111" y="169573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48160</xdr:rowOff>
    </xdr:from>
    <xdr:to>
      <xdr:col>10</xdr:col>
      <xdr:colOff>165100</xdr:colOff>
      <xdr:row>98</xdr:row>
      <xdr:rowOff>149760</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1968500" y="16850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140887</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1752111" y="169429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77167</xdr:rowOff>
    </xdr:from>
    <xdr:to>
      <xdr:col>6</xdr:col>
      <xdr:colOff>38100</xdr:colOff>
      <xdr:row>99</xdr:row>
      <xdr:rowOff>7317</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079500" y="168792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169894</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863111" y="169719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92727</xdr:rowOff>
    </xdr:from>
    <xdr:ext cx="53129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072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労働費グラフ枠">
          <a:extLst>
            <a:ext uri="{FF2B5EF4-FFF2-40B4-BE49-F238E27FC236}">
              <a16:creationId xmlns:a16="http://schemas.microsoft.com/office/drawing/2014/main" id="{00000000-0008-0000-0700-00001B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29</xdr:row>
      <xdr:rowOff>120904</xdr:rowOff>
    </xdr:from>
    <xdr:to>
      <xdr:col>54</xdr:col>
      <xdr:colOff>189865</xdr:colOff>
      <xdr:row>39</xdr:row>
      <xdr:rowOff>44450</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flipV="1">
          <a:off x="10475595" y="5092954"/>
          <a:ext cx="1270" cy="16380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5" name="労働費最小値テキスト">
          <a:extLst>
            <a:ext uri="{FF2B5EF4-FFF2-40B4-BE49-F238E27FC236}">
              <a16:creationId xmlns:a16="http://schemas.microsoft.com/office/drawing/2014/main" id="{00000000-0008-0000-0700-00001D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67581</xdr:rowOff>
    </xdr:from>
    <xdr:ext cx="534377" cy="259045"/>
    <xdr:sp macro="" textlink="">
      <xdr:nvSpPr>
        <xdr:cNvPr id="287" name="労働費最大値テキスト">
          <a:extLst>
            <a:ext uri="{FF2B5EF4-FFF2-40B4-BE49-F238E27FC236}">
              <a16:creationId xmlns:a16="http://schemas.microsoft.com/office/drawing/2014/main" id="{00000000-0008-0000-0700-00001F010000}"/>
            </a:ext>
          </a:extLst>
        </xdr:cNvPr>
        <xdr:cNvSpPr txBox="1"/>
      </xdr:nvSpPr>
      <xdr:spPr>
        <a:xfrm>
          <a:off x="10528300" y="4868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12,898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29</xdr:row>
      <xdr:rowOff>120904</xdr:rowOff>
    </xdr:from>
    <xdr:to>
      <xdr:col>55</xdr:col>
      <xdr:colOff>88900</xdr:colOff>
      <xdr:row>29</xdr:row>
      <xdr:rowOff>120904</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10388600" y="5092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34</xdr:row>
      <xdr:rowOff>155829</xdr:rowOff>
    </xdr:from>
    <xdr:to>
      <xdr:col>55</xdr:col>
      <xdr:colOff>0</xdr:colOff>
      <xdr:row>35</xdr:row>
      <xdr:rowOff>50038</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flipV="1">
          <a:off x="9639300" y="5985129"/>
          <a:ext cx="838200" cy="656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46880</xdr:rowOff>
    </xdr:from>
    <xdr:ext cx="378565" cy="259045"/>
    <xdr:sp macro="" textlink="">
      <xdr:nvSpPr>
        <xdr:cNvPr id="290" name="労働費平均値テキスト">
          <a:extLst>
            <a:ext uri="{FF2B5EF4-FFF2-40B4-BE49-F238E27FC236}">
              <a16:creationId xmlns:a16="http://schemas.microsoft.com/office/drawing/2014/main" id="{00000000-0008-0000-0700-000022010000}"/>
            </a:ext>
          </a:extLst>
        </xdr:cNvPr>
        <xdr:cNvSpPr txBox="1"/>
      </xdr:nvSpPr>
      <xdr:spPr>
        <a:xfrm>
          <a:off x="10528300" y="656198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68453</xdr:rowOff>
    </xdr:from>
    <xdr:to>
      <xdr:col>55</xdr:col>
      <xdr:colOff>50800</xdr:colOff>
      <xdr:row>38</xdr:row>
      <xdr:rowOff>170053</xdr:rowOff>
    </xdr:to>
    <xdr:sp macro="" textlink="">
      <xdr:nvSpPr>
        <xdr:cNvPr id="291" name="フローチャート: 判断 290">
          <a:extLst>
            <a:ext uri="{FF2B5EF4-FFF2-40B4-BE49-F238E27FC236}">
              <a16:creationId xmlns:a16="http://schemas.microsoft.com/office/drawing/2014/main" id="{00000000-0008-0000-0700-000023010000}"/>
            </a:ext>
          </a:extLst>
        </xdr:cNvPr>
        <xdr:cNvSpPr/>
      </xdr:nvSpPr>
      <xdr:spPr>
        <a:xfrm>
          <a:off x="10426700" y="6583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35</xdr:row>
      <xdr:rowOff>50038</xdr:rowOff>
    </xdr:from>
    <xdr:to>
      <xdr:col>50</xdr:col>
      <xdr:colOff>114300</xdr:colOff>
      <xdr:row>35</xdr:row>
      <xdr:rowOff>88265</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flipV="1">
          <a:off x="8750300" y="6050788"/>
          <a:ext cx="889000" cy="38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80391</xdr:rowOff>
    </xdr:from>
    <xdr:to>
      <xdr:col>50</xdr:col>
      <xdr:colOff>165100</xdr:colOff>
      <xdr:row>39</xdr:row>
      <xdr:rowOff>10541</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9588500" y="65954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39</xdr:row>
      <xdr:rowOff>1668</xdr:rowOff>
    </xdr:from>
    <xdr:ext cx="378565" cy="259045"/>
    <xdr:sp macro="" textlink="">
      <xdr:nvSpPr>
        <xdr:cNvPr id="294" name="テキスト ボックス 293">
          <a:extLst>
            <a:ext uri="{FF2B5EF4-FFF2-40B4-BE49-F238E27FC236}">
              <a16:creationId xmlns:a16="http://schemas.microsoft.com/office/drawing/2014/main" id="{00000000-0008-0000-0700-000026010000}"/>
            </a:ext>
          </a:extLst>
        </xdr:cNvPr>
        <xdr:cNvSpPr txBox="1"/>
      </xdr:nvSpPr>
      <xdr:spPr>
        <a:xfrm>
          <a:off x="9450017" y="668821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35</xdr:row>
      <xdr:rowOff>76708</xdr:rowOff>
    </xdr:from>
    <xdr:to>
      <xdr:col>45</xdr:col>
      <xdr:colOff>177800</xdr:colOff>
      <xdr:row>35</xdr:row>
      <xdr:rowOff>88265</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7861300" y="6077458"/>
          <a:ext cx="889000" cy="115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82677</xdr:rowOff>
    </xdr:from>
    <xdr:to>
      <xdr:col>46</xdr:col>
      <xdr:colOff>38100</xdr:colOff>
      <xdr:row>39</xdr:row>
      <xdr:rowOff>12827</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8699500" y="6597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39</xdr:row>
      <xdr:rowOff>3954</xdr:rowOff>
    </xdr:from>
    <xdr:ext cx="378565"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8561017" y="669050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33</xdr:row>
      <xdr:rowOff>148844</xdr:rowOff>
    </xdr:from>
    <xdr:to>
      <xdr:col>41</xdr:col>
      <xdr:colOff>50800</xdr:colOff>
      <xdr:row>35</xdr:row>
      <xdr:rowOff>76708</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a:off x="6972300" y="5806694"/>
          <a:ext cx="889000" cy="270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75438</xdr:rowOff>
    </xdr:from>
    <xdr:to>
      <xdr:col>41</xdr:col>
      <xdr:colOff>101600</xdr:colOff>
      <xdr:row>39</xdr:row>
      <xdr:rowOff>5588</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7810500" y="6590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168165</xdr:rowOff>
    </xdr:from>
    <xdr:ext cx="378565"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7672017" y="668326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103505</xdr:rowOff>
    </xdr:from>
    <xdr:to>
      <xdr:col>36</xdr:col>
      <xdr:colOff>165100</xdr:colOff>
      <xdr:row>37</xdr:row>
      <xdr:rowOff>33655</xdr:rowOff>
    </xdr:to>
    <xdr:sp macro="" textlink="">
      <xdr:nvSpPr>
        <xdr:cNvPr id="301" name="フローチャート: 判断 300">
          <a:extLst>
            <a:ext uri="{FF2B5EF4-FFF2-40B4-BE49-F238E27FC236}">
              <a16:creationId xmlns:a16="http://schemas.microsoft.com/office/drawing/2014/main" id="{00000000-0008-0000-0700-00002D010000}"/>
            </a:ext>
          </a:extLst>
        </xdr:cNvPr>
        <xdr:cNvSpPr/>
      </xdr:nvSpPr>
      <xdr:spPr>
        <a:xfrm>
          <a:off x="6921500" y="6275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37</xdr:row>
      <xdr:rowOff>24782</xdr:rowOff>
    </xdr:from>
    <xdr:ext cx="469744"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6737428" y="6368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34</xdr:row>
      <xdr:rowOff>105029</xdr:rowOff>
    </xdr:from>
    <xdr:to>
      <xdr:col>55</xdr:col>
      <xdr:colOff>50800</xdr:colOff>
      <xdr:row>35</xdr:row>
      <xdr:rowOff>35179</xdr:rowOff>
    </xdr:to>
    <xdr:sp macro="" textlink="">
      <xdr:nvSpPr>
        <xdr:cNvPr id="308" name="楕円 307">
          <a:extLst>
            <a:ext uri="{FF2B5EF4-FFF2-40B4-BE49-F238E27FC236}">
              <a16:creationId xmlns:a16="http://schemas.microsoft.com/office/drawing/2014/main" id="{00000000-0008-0000-0700-000034010000}"/>
            </a:ext>
          </a:extLst>
        </xdr:cNvPr>
        <xdr:cNvSpPr/>
      </xdr:nvSpPr>
      <xdr:spPr>
        <a:xfrm>
          <a:off x="10426700" y="5934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33</xdr:row>
      <xdr:rowOff>127906</xdr:rowOff>
    </xdr:from>
    <xdr:ext cx="469744" cy="259045"/>
    <xdr:sp macro="" textlink="">
      <xdr:nvSpPr>
        <xdr:cNvPr id="309" name="労働費該当値テキスト">
          <a:extLst>
            <a:ext uri="{FF2B5EF4-FFF2-40B4-BE49-F238E27FC236}">
              <a16:creationId xmlns:a16="http://schemas.microsoft.com/office/drawing/2014/main" id="{00000000-0008-0000-0700-000035010000}"/>
            </a:ext>
          </a:extLst>
        </xdr:cNvPr>
        <xdr:cNvSpPr txBox="1"/>
      </xdr:nvSpPr>
      <xdr:spPr>
        <a:xfrm>
          <a:off x="10528300" y="57857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34</xdr:row>
      <xdr:rowOff>170688</xdr:rowOff>
    </xdr:from>
    <xdr:to>
      <xdr:col>50</xdr:col>
      <xdr:colOff>165100</xdr:colOff>
      <xdr:row>35</xdr:row>
      <xdr:rowOff>100838</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9588500" y="5999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33</xdr:row>
      <xdr:rowOff>117365</xdr:rowOff>
    </xdr:from>
    <xdr:ext cx="469744"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9404428" y="57752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35</xdr:row>
      <xdr:rowOff>37465</xdr:rowOff>
    </xdr:from>
    <xdr:to>
      <xdr:col>46</xdr:col>
      <xdr:colOff>38100</xdr:colOff>
      <xdr:row>35</xdr:row>
      <xdr:rowOff>139065</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8699500" y="6038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33</xdr:row>
      <xdr:rowOff>155592</xdr:rowOff>
    </xdr:from>
    <xdr:ext cx="469744"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8515428" y="58134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35</xdr:row>
      <xdr:rowOff>25908</xdr:rowOff>
    </xdr:from>
    <xdr:to>
      <xdr:col>41</xdr:col>
      <xdr:colOff>101600</xdr:colOff>
      <xdr:row>35</xdr:row>
      <xdr:rowOff>127508</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7810500" y="60266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33</xdr:row>
      <xdr:rowOff>144035</xdr:rowOff>
    </xdr:from>
    <xdr:ext cx="469744"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7626428" y="58018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33</xdr:row>
      <xdr:rowOff>98044</xdr:rowOff>
    </xdr:from>
    <xdr:to>
      <xdr:col>36</xdr:col>
      <xdr:colOff>165100</xdr:colOff>
      <xdr:row>34</xdr:row>
      <xdr:rowOff>28194</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6921500" y="5755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32</xdr:row>
      <xdr:rowOff>44721</xdr:rowOff>
    </xdr:from>
    <xdr:ext cx="469744"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6737428" y="55311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00000000-0008-0000-0700-000046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9" name="テキスト ボックス 328">
          <a:extLst>
            <a:ext uri="{FF2B5EF4-FFF2-40B4-BE49-F238E27FC236}">
              <a16:creationId xmlns:a16="http://schemas.microsoft.com/office/drawing/2014/main" id="{00000000-0008-0000-0700-000049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53</xdr:row>
      <xdr:rowOff>168927</xdr:rowOff>
    </xdr:from>
    <xdr:ext cx="685572"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5918428" y="925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51</xdr:row>
      <xdr:rowOff>130827</xdr:rowOff>
    </xdr:from>
    <xdr:ext cx="685572"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5918428"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92727</xdr:rowOff>
    </xdr:from>
    <xdr:ext cx="685572"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5918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0" name="農林水産業費グラフ枠">
          <a:extLst>
            <a:ext uri="{FF2B5EF4-FFF2-40B4-BE49-F238E27FC236}">
              <a16:creationId xmlns:a16="http://schemas.microsoft.com/office/drawing/2014/main" id="{00000000-0008-0000-0700-000054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54</xdr:row>
      <xdr:rowOff>114519</xdr:rowOff>
    </xdr:from>
    <xdr:to>
      <xdr:col>54</xdr:col>
      <xdr:colOff>189865</xdr:colOff>
      <xdr:row>59</xdr:row>
      <xdr:rowOff>25198</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flipV="1">
          <a:off x="10475595" y="9372819"/>
          <a:ext cx="1270" cy="7679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29025</xdr:rowOff>
    </xdr:from>
    <xdr:ext cx="534377" cy="259045"/>
    <xdr:sp macro="" textlink="">
      <xdr:nvSpPr>
        <xdr:cNvPr id="342" name="農林水産業費最小値テキスト">
          <a:extLst>
            <a:ext uri="{FF2B5EF4-FFF2-40B4-BE49-F238E27FC236}">
              <a16:creationId xmlns:a16="http://schemas.microsoft.com/office/drawing/2014/main" id="{00000000-0008-0000-0700-000056010000}"/>
            </a:ext>
          </a:extLst>
        </xdr:cNvPr>
        <xdr:cNvSpPr txBox="1"/>
      </xdr:nvSpPr>
      <xdr:spPr>
        <a:xfrm>
          <a:off x="10528300" y="101445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25,264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25198</xdr:rowOff>
    </xdr:from>
    <xdr:to>
      <xdr:col>55</xdr:col>
      <xdr:colOff>88900</xdr:colOff>
      <xdr:row>59</xdr:row>
      <xdr:rowOff>25198</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10388600" y="101407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53</xdr:row>
      <xdr:rowOff>61196</xdr:rowOff>
    </xdr:from>
    <xdr:ext cx="690189" cy="259045"/>
    <xdr:sp macro="" textlink="">
      <xdr:nvSpPr>
        <xdr:cNvPr id="344" name="農林水産業費最大値テキスト">
          <a:extLst>
            <a:ext uri="{FF2B5EF4-FFF2-40B4-BE49-F238E27FC236}">
              <a16:creationId xmlns:a16="http://schemas.microsoft.com/office/drawing/2014/main" id="{00000000-0008-0000-0700-000058010000}"/>
            </a:ext>
          </a:extLst>
        </xdr:cNvPr>
        <xdr:cNvSpPr txBox="1"/>
      </xdr:nvSpPr>
      <xdr:spPr>
        <a:xfrm>
          <a:off x="10528300" y="914804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1,033,045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54</xdr:row>
      <xdr:rowOff>114519</xdr:rowOff>
    </xdr:from>
    <xdr:to>
      <xdr:col>55</xdr:col>
      <xdr:colOff>88900</xdr:colOff>
      <xdr:row>54</xdr:row>
      <xdr:rowOff>114519</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10388600" y="93728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58951</xdr:rowOff>
    </xdr:from>
    <xdr:to>
      <xdr:col>55</xdr:col>
      <xdr:colOff>0</xdr:colOff>
      <xdr:row>56</xdr:row>
      <xdr:rowOff>128345</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9639300" y="9660151"/>
          <a:ext cx="838200" cy="693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14054</xdr:rowOff>
    </xdr:from>
    <xdr:ext cx="599010" cy="259045"/>
    <xdr:sp macro="" textlink="">
      <xdr:nvSpPr>
        <xdr:cNvPr id="347" name="農林水産業費平均値テキスト">
          <a:extLst>
            <a:ext uri="{FF2B5EF4-FFF2-40B4-BE49-F238E27FC236}">
              <a16:creationId xmlns:a16="http://schemas.microsoft.com/office/drawing/2014/main" id="{00000000-0008-0000-0700-00005B010000}"/>
            </a:ext>
          </a:extLst>
        </xdr:cNvPr>
        <xdr:cNvSpPr txBox="1"/>
      </xdr:nvSpPr>
      <xdr:spPr>
        <a:xfrm>
          <a:off x="10528300" y="995815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169,912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35627</xdr:rowOff>
    </xdr:from>
    <xdr:to>
      <xdr:col>55</xdr:col>
      <xdr:colOff>50800</xdr:colOff>
      <xdr:row>58</xdr:row>
      <xdr:rowOff>137227</xdr:rowOff>
    </xdr:to>
    <xdr:sp macro="" textlink="">
      <xdr:nvSpPr>
        <xdr:cNvPr id="348" name="フローチャート: 判断 347">
          <a:extLst>
            <a:ext uri="{FF2B5EF4-FFF2-40B4-BE49-F238E27FC236}">
              <a16:creationId xmlns:a16="http://schemas.microsoft.com/office/drawing/2014/main" id="{00000000-0008-0000-0700-00005C010000}"/>
            </a:ext>
          </a:extLst>
        </xdr:cNvPr>
        <xdr:cNvSpPr/>
      </xdr:nvSpPr>
      <xdr:spPr>
        <a:xfrm>
          <a:off x="10426700" y="99797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50</xdr:row>
      <xdr:rowOff>110217</xdr:rowOff>
    </xdr:from>
    <xdr:to>
      <xdr:col>50</xdr:col>
      <xdr:colOff>114300</xdr:colOff>
      <xdr:row>56</xdr:row>
      <xdr:rowOff>58951</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8750300" y="8682717"/>
          <a:ext cx="889000" cy="977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25932</xdr:rowOff>
    </xdr:from>
    <xdr:to>
      <xdr:col>50</xdr:col>
      <xdr:colOff>165100</xdr:colOff>
      <xdr:row>58</xdr:row>
      <xdr:rowOff>127532</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9588500" y="99700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58</xdr:row>
      <xdr:rowOff>118659</xdr:rowOff>
    </xdr:from>
    <xdr:ext cx="599010" cy="259045"/>
    <xdr:sp macro="" textlink="">
      <xdr:nvSpPr>
        <xdr:cNvPr id="351" name="テキスト ボックス 350">
          <a:extLst>
            <a:ext uri="{FF2B5EF4-FFF2-40B4-BE49-F238E27FC236}">
              <a16:creationId xmlns:a16="http://schemas.microsoft.com/office/drawing/2014/main" id="{00000000-0008-0000-0700-00005F010000}"/>
            </a:ext>
          </a:extLst>
        </xdr:cNvPr>
        <xdr:cNvSpPr txBox="1"/>
      </xdr:nvSpPr>
      <xdr:spPr>
        <a:xfrm>
          <a:off x="9339795" y="100627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50</xdr:row>
      <xdr:rowOff>110217</xdr:rowOff>
    </xdr:from>
    <xdr:to>
      <xdr:col>45</xdr:col>
      <xdr:colOff>177800</xdr:colOff>
      <xdr:row>57</xdr:row>
      <xdr:rowOff>20861</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flipV="1">
          <a:off x="7861300" y="8682717"/>
          <a:ext cx="889000" cy="11107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20129</xdr:rowOff>
    </xdr:from>
    <xdr:to>
      <xdr:col>46</xdr:col>
      <xdr:colOff>38100</xdr:colOff>
      <xdr:row>58</xdr:row>
      <xdr:rowOff>121729</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8699500" y="9964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58</xdr:row>
      <xdr:rowOff>112856</xdr:rowOff>
    </xdr:from>
    <xdr:ext cx="599010"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8450795" y="100569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76078</xdr:rowOff>
    </xdr:from>
    <xdr:to>
      <xdr:col>41</xdr:col>
      <xdr:colOff>50800</xdr:colOff>
      <xdr:row>57</xdr:row>
      <xdr:rowOff>20861</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a:off x="6972300" y="9505828"/>
          <a:ext cx="889000" cy="2876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36212</xdr:rowOff>
    </xdr:from>
    <xdr:to>
      <xdr:col>41</xdr:col>
      <xdr:colOff>101600</xdr:colOff>
      <xdr:row>58</xdr:row>
      <xdr:rowOff>137812</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7810500" y="9980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58</xdr:row>
      <xdr:rowOff>128939</xdr:rowOff>
    </xdr:from>
    <xdr:ext cx="599010"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7561795" y="100730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66728</xdr:rowOff>
    </xdr:from>
    <xdr:to>
      <xdr:col>36</xdr:col>
      <xdr:colOff>165100</xdr:colOff>
      <xdr:row>58</xdr:row>
      <xdr:rowOff>168328</xdr:rowOff>
    </xdr:to>
    <xdr:sp macro="" textlink="">
      <xdr:nvSpPr>
        <xdr:cNvPr id="358" name="フローチャート: 判断 357">
          <a:extLst>
            <a:ext uri="{FF2B5EF4-FFF2-40B4-BE49-F238E27FC236}">
              <a16:creationId xmlns:a16="http://schemas.microsoft.com/office/drawing/2014/main" id="{00000000-0008-0000-0700-000066010000}"/>
            </a:ext>
          </a:extLst>
        </xdr:cNvPr>
        <xdr:cNvSpPr/>
      </xdr:nvSpPr>
      <xdr:spPr>
        <a:xfrm>
          <a:off x="6921500" y="10010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58</xdr:row>
      <xdr:rowOff>159455</xdr:rowOff>
    </xdr:from>
    <xdr:ext cx="59901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6672795" y="101035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129,098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77545</xdr:rowOff>
    </xdr:from>
    <xdr:to>
      <xdr:col>55</xdr:col>
      <xdr:colOff>50800</xdr:colOff>
      <xdr:row>57</xdr:row>
      <xdr:rowOff>7695</xdr:rowOff>
    </xdr:to>
    <xdr:sp macro="" textlink="">
      <xdr:nvSpPr>
        <xdr:cNvPr id="365" name="楕円 364">
          <a:extLst>
            <a:ext uri="{FF2B5EF4-FFF2-40B4-BE49-F238E27FC236}">
              <a16:creationId xmlns:a16="http://schemas.microsoft.com/office/drawing/2014/main" id="{00000000-0008-0000-0700-00006D010000}"/>
            </a:ext>
          </a:extLst>
        </xdr:cNvPr>
        <xdr:cNvSpPr/>
      </xdr:nvSpPr>
      <xdr:spPr>
        <a:xfrm>
          <a:off x="10426700" y="9678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100422</xdr:rowOff>
    </xdr:from>
    <xdr:ext cx="599010" cy="259045"/>
    <xdr:sp macro="" textlink="">
      <xdr:nvSpPr>
        <xdr:cNvPr id="366" name="農林水産業費該当値テキスト">
          <a:extLst>
            <a:ext uri="{FF2B5EF4-FFF2-40B4-BE49-F238E27FC236}">
              <a16:creationId xmlns:a16="http://schemas.microsoft.com/office/drawing/2014/main" id="{00000000-0008-0000-0700-00006E010000}"/>
            </a:ext>
          </a:extLst>
        </xdr:cNvPr>
        <xdr:cNvSpPr txBox="1"/>
      </xdr:nvSpPr>
      <xdr:spPr>
        <a:xfrm>
          <a:off x="10528300" y="95301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564,902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8151</xdr:rowOff>
    </xdr:from>
    <xdr:to>
      <xdr:col>50</xdr:col>
      <xdr:colOff>165100</xdr:colOff>
      <xdr:row>56</xdr:row>
      <xdr:rowOff>109751</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9588500" y="9609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54</xdr:row>
      <xdr:rowOff>126278</xdr:rowOff>
    </xdr:from>
    <xdr:ext cx="59901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9339795" y="93845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50</xdr:row>
      <xdr:rowOff>59417</xdr:rowOff>
    </xdr:from>
    <xdr:to>
      <xdr:col>46</xdr:col>
      <xdr:colOff>38100</xdr:colOff>
      <xdr:row>50</xdr:row>
      <xdr:rowOff>161017</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8699500" y="86319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23205</xdr:colOff>
      <xdr:row>49</xdr:row>
      <xdr:rowOff>6094</xdr:rowOff>
    </xdr:from>
    <xdr:ext cx="690189"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8405205" y="840714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1,938,691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141511</xdr:rowOff>
    </xdr:from>
    <xdr:to>
      <xdr:col>41</xdr:col>
      <xdr:colOff>101600</xdr:colOff>
      <xdr:row>57</xdr:row>
      <xdr:rowOff>71661</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7810500" y="9742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55</xdr:row>
      <xdr:rowOff>88188</xdr:rowOff>
    </xdr:from>
    <xdr:ext cx="599010"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7561795" y="95179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25278</xdr:rowOff>
    </xdr:from>
    <xdr:to>
      <xdr:col>36</xdr:col>
      <xdr:colOff>165100</xdr:colOff>
      <xdr:row>55</xdr:row>
      <xdr:rowOff>126878</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6921500" y="9455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53</xdr:row>
      <xdr:rowOff>143405</xdr:rowOff>
    </xdr:from>
    <xdr:ext cx="599010"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6672795" y="92302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858,493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28,816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3" name="テキスト ボックス 382">
          <a:extLst>
            <a:ext uri="{FF2B5EF4-FFF2-40B4-BE49-F238E27FC236}">
              <a16:creationId xmlns:a16="http://schemas.microsoft.com/office/drawing/2014/main" id="{00000000-0008-0000-0700-00007F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7" name="商工費グラフ枠">
          <a:extLst>
            <a:ext uri="{FF2B5EF4-FFF2-40B4-BE49-F238E27FC236}">
              <a16:creationId xmlns:a16="http://schemas.microsoft.com/office/drawing/2014/main" id="{00000000-0008-0000-0700-00008D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137742</xdr:rowOff>
    </xdr:from>
    <xdr:to>
      <xdr:col>54</xdr:col>
      <xdr:colOff>189865</xdr:colOff>
      <xdr:row>79</xdr:row>
      <xdr:rowOff>41219</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flipV="1">
          <a:off x="10475595" y="12139242"/>
          <a:ext cx="1270" cy="14465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45046</xdr:rowOff>
    </xdr:from>
    <xdr:ext cx="378565" cy="259045"/>
    <xdr:sp macro="" textlink="">
      <xdr:nvSpPr>
        <xdr:cNvPr id="399" name="商工費最小値テキスト">
          <a:extLst>
            <a:ext uri="{FF2B5EF4-FFF2-40B4-BE49-F238E27FC236}">
              <a16:creationId xmlns:a16="http://schemas.microsoft.com/office/drawing/2014/main" id="{00000000-0008-0000-0700-00008F010000}"/>
            </a:ext>
          </a:extLst>
        </xdr:cNvPr>
        <xdr:cNvSpPr txBox="1"/>
      </xdr:nvSpPr>
      <xdr:spPr>
        <a:xfrm>
          <a:off x="10528300" y="135895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41219</xdr:rowOff>
    </xdr:from>
    <xdr:to>
      <xdr:col>55</xdr:col>
      <xdr:colOff>88900</xdr:colOff>
      <xdr:row>79</xdr:row>
      <xdr:rowOff>41219</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10388600" y="135857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84419</xdr:rowOff>
    </xdr:from>
    <xdr:ext cx="599010" cy="259045"/>
    <xdr:sp macro="" textlink="">
      <xdr:nvSpPr>
        <xdr:cNvPr id="401" name="商工費最大値テキスト">
          <a:extLst>
            <a:ext uri="{FF2B5EF4-FFF2-40B4-BE49-F238E27FC236}">
              <a16:creationId xmlns:a16="http://schemas.microsoft.com/office/drawing/2014/main" id="{00000000-0008-0000-0700-000091010000}"/>
            </a:ext>
          </a:extLst>
        </xdr:cNvPr>
        <xdr:cNvSpPr txBox="1"/>
      </xdr:nvSpPr>
      <xdr:spPr>
        <a:xfrm>
          <a:off x="10528300" y="119144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380,514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137742</xdr:rowOff>
    </xdr:from>
    <xdr:to>
      <xdr:col>55</xdr:col>
      <xdr:colOff>88900</xdr:colOff>
      <xdr:row>70</xdr:row>
      <xdr:rowOff>137742</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10388600" y="121392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33550</xdr:rowOff>
    </xdr:from>
    <xdr:to>
      <xdr:col>55</xdr:col>
      <xdr:colOff>0</xdr:colOff>
      <xdr:row>76</xdr:row>
      <xdr:rowOff>103913</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flipV="1">
          <a:off x="9639300" y="13063750"/>
          <a:ext cx="838200" cy="703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66893</xdr:rowOff>
    </xdr:from>
    <xdr:ext cx="534377" cy="259045"/>
    <xdr:sp macro="" textlink="">
      <xdr:nvSpPr>
        <xdr:cNvPr id="404" name="商工費平均値テキスト">
          <a:extLst>
            <a:ext uri="{FF2B5EF4-FFF2-40B4-BE49-F238E27FC236}">
              <a16:creationId xmlns:a16="http://schemas.microsoft.com/office/drawing/2014/main" id="{00000000-0008-0000-0700-000094010000}"/>
            </a:ext>
          </a:extLst>
        </xdr:cNvPr>
        <xdr:cNvSpPr txBox="1"/>
      </xdr:nvSpPr>
      <xdr:spPr>
        <a:xfrm>
          <a:off x="10528300" y="1326854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88466</xdr:rowOff>
    </xdr:from>
    <xdr:to>
      <xdr:col>55</xdr:col>
      <xdr:colOff>50800</xdr:colOff>
      <xdr:row>78</xdr:row>
      <xdr:rowOff>18616</xdr:rowOff>
    </xdr:to>
    <xdr:sp macro="" textlink="">
      <xdr:nvSpPr>
        <xdr:cNvPr id="405" name="フローチャート: 判断 404">
          <a:extLst>
            <a:ext uri="{FF2B5EF4-FFF2-40B4-BE49-F238E27FC236}">
              <a16:creationId xmlns:a16="http://schemas.microsoft.com/office/drawing/2014/main" id="{00000000-0008-0000-0700-000095010000}"/>
            </a:ext>
          </a:extLst>
        </xdr:cNvPr>
        <xdr:cNvSpPr/>
      </xdr:nvSpPr>
      <xdr:spPr>
        <a:xfrm>
          <a:off x="10426700" y="13290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89979</xdr:rowOff>
    </xdr:from>
    <xdr:to>
      <xdr:col>50</xdr:col>
      <xdr:colOff>114300</xdr:colOff>
      <xdr:row>76</xdr:row>
      <xdr:rowOff>103913</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8750300" y="13120179"/>
          <a:ext cx="889000" cy="139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70935</xdr:rowOff>
    </xdr:from>
    <xdr:to>
      <xdr:col>50</xdr:col>
      <xdr:colOff>165100</xdr:colOff>
      <xdr:row>78</xdr:row>
      <xdr:rowOff>1085</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9588500" y="13272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163662</xdr:rowOff>
    </xdr:from>
    <xdr:ext cx="534377" cy="259045"/>
    <xdr:sp macro="" textlink="">
      <xdr:nvSpPr>
        <xdr:cNvPr id="408" name="テキスト ボックス 407">
          <a:extLst>
            <a:ext uri="{FF2B5EF4-FFF2-40B4-BE49-F238E27FC236}">
              <a16:creationId xmlns:a16="http://schemas.microsoft.com/office/drawing/2014/main" id="{00000000-0008-0000-0700-000098010000}"/>
            </a:ext>
          </a:extLst>
        </xdr:cNvPr>
        <xdr:cNvSpPr txBox="1"/>
      </xdr:nvSpPr>
      <xdr:spPr>
        <a:xfrm>
          <a:off x="9372111" y="133653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89979</xdr:rowOff>
    </xdr:from>
    <xdr:to>
      <xdr:col>45</xdr:col>
      <xdr:colOff>177800</xdr:colOff>
      <xdr:row>76</xdr:row>
      <xdr:rowOff>142413</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flipV="1">
          <a:off x="7861300" y="13120179"/>
          <a:ext cx="889000" cy="52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60981</xdr:rowOff>
    </xdr:from>
    <xdr:to>
      <xdr:col>46</xdr:col>
      <xdr:colOff>38100</xdr:colOff>
      <xdr:row>77</xdr:row>
      <xdr:rowOff>162581</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8699500" y="13262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153708</xdr:rowOff>
    </xdr:from>
    <xdr:ext cx="534377" cy="259045"/>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8483111" y="133553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98327</xdr:rowOff>
    </xdr:from>
    <xdr:to>
      <xdr:col>41</xdr:col>
      <xdr:colOff>50800</xdr:colOff>
      <xdr:row>76</xdr:row>
      <xdr:rowOff>142413</xdr:rowOff>
    </xdr:to>
    <xdr:cxnSp macro="">
      <xdr:nvCxnSpPr>
        <xdr:cNvPr id="412" name="直線コネクタ 411">
          <a:extLst>
            <a:ext uri="{FF2B5EF4-FFF2-40B4-BE49-F238E27FC236}">
              <a16:creationId xmlns:a16="http://schemas.microsoft.com/office/drawing/2014/main" id="{00000000-0008-0000-0700-00009C010000}"/>
            </a:ext>
          </a:extLst>
        </xdr:cNvPr>
        <xdr:cNvCxnSpPr/>
      </xdr:nvCxnSpPr>
      <xdr:spPr>
        <a:xfrm>
          <a:off x="6972300" y="13128527"/>
          <a:ext cx="889000" cy="44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92580</xdr:rowOff>
    </xdr:from>
    <xdr:to>
      <xdr:col>41</xdr:col>
      <xdr:colOff>101600</xdr:colOff>
      <xdr:row>78</xdr:row>
      <xdr:rowOff>22730</xdr:rowOff>
    </xdr:to>
    <xdr:sp macro="" textlink="">
      <xdr:nvSpPr>
        <xdr:cNvPr id="413" name="フローチャート: 判断 412">
          <a:extLst>
            <a:ext uri="{FF2B5EF4-FFF2-40B4-BE49-F238E27FC236}">
              <a16:creationId xmlns:a16="http://schemas.microsoft.com/office/drawing/2014/main" id="{00000000-0008-0000-0700-00009D010000}"/>
            </a:ext>
          </a:extLst>
        </xdr:cNvPr>
        <xdr:cNvSpPr/>
      </xdr:nvSpPr>
      <xdr:spPr>
        <a:xfrm>
          <a:off x="7810500" y="13294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13857</xdr:rowOff>
    </xdr:from>
    <xdr:ext cx="534377"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7594111" y="13386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111296</xdr:rowOff>
    </xdr:from>
    <xdr:to>
      <xdr:col>36</xdr:col>
      <xdr:colOff>165100</xdr:colOff>
      <xdr:row>77</xdr:row>
      <xdr:rowOff>41446</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6921500" y="13141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77</xdr:row>
      <xdr:rowOff>32573</xdr:rowOff>
    </xdr:from>
    <xdr:ext cx="59901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6672795" y="132342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75</xdr:row>
      <xdr:rowOff>154200</xdr:rowOff>
    </xdr:from>
    <xdr:to>
      <xdr:col>55</xdr:col>
      <xdr:colOff>50800</xdr:colOff>
      <xdr:row>76</xdr:row>
      <xdr:rowOff>84350</xdr:rowOff>
    </xdr:to>
    <xdr:sp macro="" textlink="">
      <xdr:nvSpPr>
        <xdr:cNvPr id="422" name="楕円 421">
          <a:extLst>
            <a:ext uri="{FF2B5EF4-FFF2-40B4-BE49-F238E27FC236}">
              <a16:creationId xmlns:a16="http://schemas.microsoft.com/office/drawing/2014/main" id="{00000000-0008-0000-0700-0000A6010000}"/>
            </a:ext>
          </a:extLst>
        </xdr:cNvPr>
        <xdr:cNvSpPr/>
      </xdr:nvSpPr>
      <xdr:spPr>
        <a:xfrm>
          <a:off x="10426700" y="13012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75</xdr:row>
      <xdr:rowOff>5627</xdr:rowOff>
    </xdr:from>
    <xdr:ext cx="599010" cy="259045"/>
    <xdr:sp macro="" textlink="">
      <xdr:nvSpPr>
        <xdr:cNvPr id="423" name="商工費該当値テキスト">
          <a:extLst>
            <a:ext uri="{FF2B5EF4-FFF2-40B4-BE49-F238E27FC236}">
              <a16:creationId xmlns:a16="http://schemas.microsoft.com/office/drawing/2014/main" id="{00000000-0008-0000-0700-0000A7010000}"/>
            </a:ext>
          </a:extLst>
        </xdr:cNvPr>
        <xdr:cNvSpPr txBox="1"/>
      </xdr:nvSpPr>
      <xdr:spPr>
        <a:xfrm>
          <a:off x="10528300" y="128643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137,861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53113</xdr:rowOff>
    </xdr:from>
    <xdr:to>
      <xdr:col>50</xdr:col>
      <xdr:colOff>165100</xdr:colOff>
      <xdr:row>76</xdr:row>
      <xdr:rowOff>154713</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9588500" y="13083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74</xdr:row>
      <xdr:rowOff>171240</xdr:rowOff>
    </xdr:from>
    <xdr:ext cx="59901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9339795" y="128585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39179</xdr:rowOff>
    </xdr:from>
    <xdr:to>
      <xdr:col>46</xdr:col>
      <xdr:colOff>38100</xdr:colOff>
      <xdr:row>76</xdr:row>
      <xdr:rowOff>140779</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8699500" y="13069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74</xdr:row>
      <xdr:rowOff>157307</xdr:rowOff>
    </xdr:from>
    <xdr:ext cx="599010"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8450795" y="128446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91613</xdr:rowOff>
    </xdr:from>
    <xdr:to>
      <xdr:col>41</xdr:col>
      <xdr:colOff>101600</xdr:colOff>
      <xdr:row>77</xdr:row>
      <xdr:rowOff>21763</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7810500" y="131218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75</xdr:row>
      <xdr:rowOff>38290</xdr:rowOff>
    </xdr:from>
    <xdr:ext cx="599010"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7561795" y="128970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47527</xdr:rowOff>
    </xdr:from>
    <xdr:to>
      <xdr:col>36</xdr:col>
      <xdr:colOff>165100</xdr:colOff>
      <xdr:row>76</xdr:row>
      <xdr:rowOff>149127</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6921500" y="130777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74</xdr:row>
      <xdr:rowOff>165654</xdr:rowOff>
    </xdr:from>
    <xdr:ext cx="599010"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6672795" y="128529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0" name="テキスト ボックス 439">
          <a:extLst>
            <a:ext uri="{FF2B5EF4-FFF2-40B4-BE49-F238E27FC236}">
              <a16:creationId xmlns:a16="http://schemas.microsoft.com/office/drawing/2014/main" id="{00000000-0008-0000-0700-0000B8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144434</xdr:rowOff>
    </xdr:from>
    <xdr:ext cx="595419"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008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94</xdr:row>
      <xdr:rowOff>160763</xdr:rowOff>
    </xdr:from>
    <xdr:ext cx="59541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08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5641</xdr:rowOff>
    </xdr:from>
    <xdr:ext cx="59541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08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38298</xdr:rowOff>
    </xdr:from>
    <xdr:ext cx="685572"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5918428" y="1529734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6" name="土木費グラフ枠">
          <a:extLst>
            <a:ext uri="{FF2B5EF4-FFF2-40B4-BE49-F238E27FC236}">
              <a16:creationId xmlns:a16="http://schemas.microsoft.com/office/drawing/2014/main" id="{00000000-0008-0000-0700-0000C8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29763</xdr:rowOff>
    </xdr:from>
    <xdr:to>
      <xdr:col>54</xdr:col>
      <xdr:colOff>189865</xdr:colOff>
      <xdr:row>99</xdr:row>
      <xdr:rowOff>27891</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flipV="1">
          <a:off x="10475595" y="15460263"/>
          <a:ext cx="1270" cy="15411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31718</xdr:rowOff>
    </xdr:from>
    <xdr:ext cx="534377" cy="259045"/>
    <xdr:sp macro="" textlink="">
      <xdr:nvSpPr>
        <xdr:cNvPr id="458" name="土木費最小値テキスト">
          <a:extLst>
            <a:ext uri="{FF2B5EF4-FFF2-40B4-BE49-F238E27FC236}">
              <a16:creationId xmlns:a16="http://schemas.microsoft.com/office/drawing/2014/main" id="{00000000-0008-0000-0700-0000CA010000}"/>
            </a:ext>
          </a:extLst>
        </xdr:cNvPr>
        <xdr:cNvSpPr txBox="1"/>
      </xdr:nvSpPr>
      <xdr:spPr>
        <a:xfrm>
          <a:off x="10528300" y="17005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43,474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27891</xdr:rowOff>
    </xdr:from>
    <xdr:to>
      <xdr:col>55</xdr:col>
      <xdr:colOff>88900</xdr:colOff>
      <xdr:row>99</xdr:row>
      <xdr:rowOff>27891</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70014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147890</xdr:rowOff>
    </xdr:from>
    <xdr:ext cx="599010" cy="259045"/>
    <xdr:sp macro="" textlink="">
      <xdr:nvSpPr>
        <xdr:cNvPr id="460" name="土木費最大値テキスト">
          <a:extLst>
            <a:ext uri="{FF2B5EF4-FFF2-40B4-BE49-F238E27FC236}">
              <a16:creationId xmlns:a16="http://schemas.microsoft.com/office/drawing/2014/main" id="{00000000-0008-0000-0700-0000CC010000}"/>
            </a:ext>
          </a:extLst>
        </xdr:cNvPr>
        <xdr:cNvSpPr txBox="1"/>
      </xdr:nvSpPr>
      <xdr:spPr>
        <a:xfrm>
          <a:off x="10528300" y="152354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987,328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29763</xdr:rowOff>
    </xdr:from>
    <xdr:to>
      <xdr:col>55</xdr:col>
      <xdr:colOff>88900</xdr:colOff>
      <xdr:row>90</xdr:row>
      <xdr:rowOff>29763</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10388600" y="154602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14805</xdr:rowOff>
    </xdr:from>
    <xdr:to>
      <xdr:col>55</xdr:col>
      <xdr:colOff>0</xdr:colOff>
      <xdr:row>97</xdr:row>
      <xdr:rowOff>83903</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a:off x="9639300" y="16645455"/>
          <a:ext cx="838200" cy="690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67077</xdr:rowOff>
    </xdr:from>
    <xdr:ext cx="599010" cy="259045"/>
    <xdr:sp macro="" textlink="">
      <xdr:nvSpPr>
        <xdr:cNvPr id="463" name="土木費平均値テキスト">
          <a:extLst>
            <a:ext uri="{FF2B5EF4-FFF2-40B4-BE49-F238E27FC236}">
              <a16:creationId xmlns:a16="http://schemas.microsoft.com/office/drawing/2014/main" id="{00000000-0008-0000-0700-0000CF010000}"/>
            </a:ext>
          </a:extLst>
        </xdr:cNvPr>
        <xdr:cNvSpPr txBox="1"/>
      </xdr:nvSpPr>
      <xdr:spPr>
        <a:xfrm>
          <a:off x="10528300" y="1669772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185,153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88650</xdr:rowOff>
    </xdr:from>
    <xdr:to>
      <xdr:col>55</xdr:col>
      <xdr:colOff>50800</xdr:colOff>
      <xdr:row>98</xdr:row>
      <xdr:rowOff>18800</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10426700" y="1671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14805</xdr:rowOff>
    </xdr:from>
    <xdr:to>
      <xdr:col>50</xdr:col>
      <xdr:colOff>114300</xdr:colOff>
      <xdr:row>98</xdr:row>
      <xdr:rowOff>29914</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flipV="1">
          <a:off x="8750300" y="16645455"/>
          <a:ext cx="889000" cy="1865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104459</xdr:rowOff>
    </xdr:from>
    <xdr:to>
      <xdr:col>50</xdr:col>
      <xdr:colOff>165100</xdr:colOff>
      <xdr:row>98</xdr:row>
      <xdr:rowOff>34609</xdr:rowOff>
    </xdr:to>
    <xdr:sp macro="" textlink="">
      <xdr:nvSpPr>
        <xdr:cNvPr id="466" name="フローチャート: 判断 465">
          <a:extLst>
            <a:ext uri="{FF2B5EF4-FFF2-40B4-BE49-F238E27FC236}">
              <a16:creationId xmlns:a16="http://schemas.microsoft.com/office/drawing/2014/main" id="{00000000-0008-0000-0700-0000D2010000}"/>
            </a:ext>
          </a:extLst>
        </xdr:cNvPr>
        <xdr:cNvSpPr/>
      </xdr:nvSpPr>
      <xdr:spPr>
        <a:xfrm>
          <a:off x="9588500" y="16735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98</xdr:row>
      <xdr:rowOff>25736</xdr:rowOff>
    </xdr:from>
    <xdr:ext cx="599010" cy="259045"/>
    <xdr:sp macro="" textlink="">
      <xdr:nvSpPr>
        <xdr:cNvPr id="467" name="テキスト ボックス 466">
          <a:extLst>
            <a:ext uri="{FF2B5EF4-FFF2-40B4-BE49-F238E27FC236}">
              <a16:creationId xmlns:a16="http://schemas.microsoft.com/office/drawing/2014/main" id="{00000000-0008-0000-0700-0000D3010000}"/>
            </a:ext>
          </a:extLst>
        </xdr:cNvPr>
        <xdr:cNvSpPr txBox="1"/>
      </xdr:nvSpPr>
      <xdr:spPr>
        <a:xfrm>
          <a:off x="9339795" y="168278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29914</xdr:rowOff>
    </xdr:from>
    <xdr:to>
      <xdr:col>45</xdr:col>
      <xdr:colOff>177800</xdr:colOff>
      <xdr:row>98</xdr:row>
      <xdr:rowOff>38734</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flipV="1">
          <a:off x="7861300" y="16832014"/>
          <a:ext cx="889000" cy="8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115833</xdr:rowOff>
    </xdr:from>
    <xdr:to>
      <xdr:col>46</xdr:col>
      <xdr:colOff>38100</xdr:colOff>
      <xdr:row>98</xdr:row>
      <xdr:rowOff>45983</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8699500" y="167464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96</xdr:row>
      <xdr:rowOff>62510</xdr:rowOff>
    </xdr:from>
    <xdr:ext cx="599010"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8450795" y="165217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171289</xdr:rowOff>
    </xdr:from>
    <xdr:to>
      <xdr:col>41</xdr:col>
      <xdr:colOff>50800</xdr:colOff>
      <xdr:row>98</xdr:row>
      <xdr:rowOff>38734</xdr:rowOff>
    </xdr:to>
    <xdr:cxnSp macro="">
      <xdr:nvCxnSpPr>
        <xdr:cNvPr id="471" name="直線コネクタ 470">
          <a:extLst>
            <a:ext uri="{FF2B5EF4-FFF2-40B4-BE49-F238E27FC236}">
              <a16:creationId xmlns:a16="http://schemas.microsoft.com/office/drawing/2014/main" id="{00000000-0008-0000-0700-0000D7010000}"/>
            </a:ext>
          </a:extLst>
        </xdr:cNvPr>
        <xdr:cNvCxnSpPr/>
      </xdr:nvCxnSpPr>
      <xdr:spPr>
        <a:xfrm>
          <a:off x="6972300" y="16630489"/>
          <a:ext cx="889000" cy="2103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129211</xdr:rowOff>
    </xdr:from>
    <xdr:to>
      <xdr:col>41</xdr:col>
      <xdr:colOff>101600</xdr:colOff>
      <xdr:row>98</xdr:row>
      <xdr:rowOff>59361</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7810500" y="16759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96</xdr:row>
      <xdr:rowOff>75888</xdr:rowOff>
    </xdr:from>
    <xdr:ext cx="59901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7561795" y="165350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125037</xdr:rowOff>
    </xdr:from>
    <xdr:to>
      <xdr:col>36</xdr:col>
      <xdr:colOff>165100</xdr:colOff>
      <xdr:row>98</xdr:row>
      <xdr:rowOff>55187</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6921500" y="167556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98</xdr:row>
      <xdr:rowOff>46314</xdr:rowOff>
    </xdr:from>
    <xdr:ext cx="59901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672795" y="168484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33103</xdr:rowOff>
    </xdr:from>
    <xdr:to>
      <xdr:col>55</xdr:col>
      <xdr:colOff>50800</xdr:colOff>
      <xdr:row>97</xdr:row>
      <xdr:rowOff>134703</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10426700" y="166637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55980</xdr:rowOff>
    </xdr:from>
    <xdr:ext cx="599010" cy="259045"/>
    <xdr:sp macro="" textlink="">
      <xdr:nvSpPr>
        <xdr:cNvPr id="482" name="土木費該当値テキスト">
          <a:extLst>
            <a:ext uri="{FF2B5EF4-FFF2-40B4-BE49-F238E27FC236}">
              <a16:creationId xmlns:a16="http://schemas.microsoft.com/office/drawing/2014/main" id="{00000000-0008-0000-0700-0000E2010000}"/>
            </a:ext>
          </a:extLst>
        </xdr:cNvPr>
        <xdr:cNvSpPr txBox="1"/>
      </xdr:nvSpPr>
      <xdr:spPr>
        <a:xfrm>
          <a:off x="10528300" y="165151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219,171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135455</xdr:rowOff>
    </xdr:from>
    <xdr:to>
      <xdr:col>50</xdr:col>
      <xdr:colOff>165100</xdr:colOff>
      <xdr:row>97</xdr:row>
      <xdr:rowOff>65605</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9588500" y="16594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95</xdr:row>
      <xdr:rowOff>82132</xdr:rowOff>
    </xdr:from>
    <xdr:ext cx="599010"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9339795" y="163698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150564</xdr:rowOff>
    </xdr:from>
    <xdr:to>
      <xdr:col>46</xdr:col>
      <xdr:colOff>38100</xdr:colOff>
      <xdr:row>98</xdr:row>
      <xdr:rowOff>80714</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8699500" y="16781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98</xdr:row>
      <xdr:rowOff>71841</xdr:rowOff>
    </xdr:from>
    <xdr:ext cx="599010"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8450795" y="168739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159384</xdr:rowOff>
    </xdr:from>
    <xdr:to>
      <xdr:col>41</xdr:col>
      <xdr:colOff>101600</xdr:colOff>
      <xdr:row>98</xdr:row>
      <xdr:rowOff>89534</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7810500" y="167900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98</xdr:row>
      <xdr:rowOff>80661</xdr:rowOff>
    </xdr:from>
    <xdr:ext cx="599010"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7561795" y="168827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120489</xdr:rowOff>
    </xdr:from>
    <xdr:to>
      <xdr:col>36</xdr:col>
      <xdr:colOff>165100</xdr:colOff>
      <xdr:row>97</xdr:row>
      <xdr:rowOff>50639</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6921500" y="16579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95</xdr:row>
      <xdr:rowOff>67166</xdr:rowOff>
    </xdr:from>
    <xdr:ext cx="599010"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6672795" y="163549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2" name="テキスト ボックス 511">
          <a:extLst>
            <a:ext uri="{FF2B5EF4-FFF2-40B4-BE49-F238E27FC236}">
              <a16:creationId xmlns:a16="http://schemas.microsoft.com/office/drawing/2014/main" id="{00000000-0008-0000-0700-000000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3" name="消防費グラフ枠">
          <a:extLst>
            <a:ext uri="{FF2B5EF4-FFF2-40B4-BE49-F238E27FC236}">
              <a16:creationId xmlns:a16="http://schemas.microsoft.com/office/drawing/2014/main" id="{00000000-0008-0000-0700-000001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54318</xdr:rowOff>
    </xdr:from>
    <xdr:to>
      <xdr:col>85</xdr:col>
      <xdr:colOff>126364</xdr:colOff>
      <xdr:row>39</xdr:row>
      <xdr:rowOff>4586</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flipV="1">
          <a:off x="16317595" y="5197818"/>
          <a:ext cx="1269" cy="14933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8413</xdr:rowOff>
    </xdr:from>
    <xdr:ext cx="534377" cy="259045"/>
    <xdr:sp macro="" textlink="">
      <xdr:nvSpPr>
        <xdr:cNvPr id="515" name="消防費最小値テキスト">
          <a:extLst>
            <a:ext uri="{FF2B5EF4-FFF2-40B4-BE49-F238E27FC236}">
              <a16:creationId xmlns:a16="http://schemas.microsoft.com/office/drawing/2014/main" id="{00000000-0008-0000-0700-000003020000}"/>
            </a:ext>
          </a:extLst>
        </xdr:cNvPr>
        <xdr:cNvSpPr txBox="1"/>
      </xdr:nvSpPr>
      <xdr:spPr>
        <a:xfrm>
          <a:off x="16370300" y="66949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4586</xdr:rowOff>
    </xdr:from>
    <xdr:to>
      <xdr:col>86</xdr:col>
      <xdr:colOff>25400</xdr:colOff>
      <xdr:row>39</xdr:row>
      <xdr:rowOff>4586</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6230600" y="66911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995</xdr:rowOff>
    </xdr:from>
    <xdr:ext cx="599010" cy="259045"/>
    <xdr:sp macro="" textlink="">
      <xdr:nvSpPr>
        <xdr:cNvPr id="517" name="消防費最大値テキスト">
          <a:extLst>
            <a:ext uri="{FF2B5EF4-FFF2-40B4-BE49-F238E27FC236}">
              <a16:creationId xmlns:a16="http://schemas.microsoft.com/office/drawing/2014/main" id="{00000000-0008-0000-0700-000005020000}"/>
            </a:ext>
          </a:extLst>
        </xdr:cNvPr>
        <xdr:cNvSpPr txBox="1"/>
      </xdr:nvSpPr>
      <xdr:spPr>
        <a:xfrm>
          <a:off x="16370300" y="49730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402,410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54318</xdr:rowOff>
    </xdr:from>
    <xdr:to>
      <xdr:col>86</xdr:col>
      <xdr:colOff>25400</xdr:colOff>
      <xdr:row>30</xdr:row>
      <xdr:rowOff>54318</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6230600" y="51978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5893</xdr:rowOff>
    </xdr:from>
    <xdr:to>
      <xdr:col>85</xdr:col>
      <xdr:colOff>127000</xdr:colOff>
      <xdr:row>38</xdr:row>
      <xdr:rowOff>5085</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5481300" y="6349543"/>
          <a:ext cx="838200" cy="1706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109160</xdr:rowOff>
    </xdr:from>
    <xdr:ext cx="534377" cy="259045"/>
    <xdr:sp macro="" textlink="">
      <xdr:nvSpPr>
        <xdr:cNvPr id="520" name="消防費平均値テキスト">
          <a:extLst>
            <a:ext uri="{FF2B5EF4-FFF2-40B4-BE49-F238E27FC236}">
              <a16:creationId xmlns:a16="http://schemas.microsoft.com/office/drawing/2014/main" id="{00000000-0008-0000-0700-000008020000}"/>
            </a:ext>
          </a:extLst>
        </xdr:cNvPr>
        <xdr:cNvSpPr txBox="1"/>
      </xdr:nvSpPr>
      <xdr:spPr>
        <a:xfrm>
          <a:off x="16370300" y="628136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86283</xdr:rowOff>
    </xdr:from>
    <xdr:to>
      <xdr:col>85</xdr:col>
      <xdr:colOff>177800</xdr:colOff>
      <xdr:row>38</xdr:row>
      <xdr:rowOff>16433</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6268700" y="6429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5893</xdr:rowOff>
    </xdr:from>
    <xdr:to>
      <xdr:col>81</xdr:col>
      <xdr:colOff>50800</xdr:colOff>
      <xdr:row>37</xdr:row>
      <xdr:rowOff>138553</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flipV="1">
          <a:off x="14592300" y="6349543"/>
          <a:ext cx="889000" cy="1326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111040</xdr:rowOff>
    </xdr:from>
    <xdr:to>
      <xdr:col>81</xdr:col>
      <xdr:colOff>101600</xdr:colOff>
      <xdr:row>38</xdr:row>
      <xdr:rowOff>41190</xdr:rowOff>
    </xdr:to>
    <xdr:sp macro="" textlink="">
      <xdr:nvSpPr>
        <xdr:cNvPr id="523" name="フローチャート: 判断 522">
          <a:extLst>
            <a:ext uri="{FF2B5EF4-FFF2-40B4-BE49-F238E27FC236}">
              <a16:creationId xmlns:a16="http://schemas.microsoft.com/office/drawing/2014/main" id="{00000000-0008-0000-0700-00000B020000}"/>
            </a:ext>
          </a:extLst>
        </xdr:cNvPr>
        <xdr:cNvSpPr/>
      </xdr:nvSpPr>
      <xdr:spPr>
        <a:xfrm>
          <a:off x="15430500" y="6454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32317</xdr:rowOff>
    </xdr:from>
    <xdr:ext cx="534377" cy="259045"/>
    <xdr:sp macro="" textlink="">
      <xdr:nvSpPr>
        <xdr:cNvPr id="524" name="テキスト ボックス 523">
          <a:extLst>
            <a:ext uri="{FF2B5EF4-FFF2-40B4-BE49-F238E27FC236}">
              <a16:creationId xmlns:a16="http://schemas.microsoft.com/office/drawing/2014/main" id="{00000000-0008-0000-0700-00000C020000}"/>
            </a:ext>
          </a:extLst>
        </xdr:cNvPr>
        <xdr:cNvSpPr txBox="1"/>
      </xdr:nvSpPr>
      <xdr:spPr>
        <a:xfrm>
          <a:off x="15214111" y="65474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85461</xdr:rowOff>
    </xdr:from>
    <xdr:to>
      <xdr:col>76</xdr:col>
      <xdr:colOff>114300</xdr:colOff>
      <xdr:row>37</xdr:row>
      <xdr:rowOff>138553</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a:off x="13703300" y="6429111"/>
          <a:ext cx="889000" cy="530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116644</xdr:rowOff>
    </xdr:from>
    <xdr:to>
      <xdr:col>76</xdr:col>
      <xdr:colOff>165100</xdr:colOff>
      <xdr:row>38</xdr:row>
      <xdr:rowOff>46794</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4541500" y="6460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37921</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4325111" y="65530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43037</xdr:rowOff>
    </xdr:from>
    <xdr:to>
      <xdr:col>71</xdr:col>
      <xdr:colOff>177800</xdr:colOff>
      <xdr:row>37</xdr:row>
      <xdr:rowOff>85461</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a:off x="12814300" y="6386687"/>
          <a:ext cx="889000" cy="424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119609</xdr:rowOff>
    </xdr:from>
    <xdr:to>
      <xdr:col>72</xdr:col>
      <xdr:colOff>38100</xdr:colOff>
      <xdr:row>38</xdr:row>
      <xdr:rowOff>49758</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3652500" y="646325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40886</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3436111" y="65559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48655</xdr:rowOff>
    </xdr:from>
    <xdr:to>
      <xdr:col>67</xdr:col>
      <xdr:colOff>101600</xdr:colOff>
      <xdr:row>37</xdr:row>
      <xdr:rowOff>150255</xdr:rowOff>
    </xdr:to>
    <xdr:sp macro="" textlink="">
      <xdr:nvSpPr>
        <xdr:cNvPr id="531" name="フローチャート: 判断 530">
          <a:extLst>
            <a:ext uri="{FF2B5EF4-FFF2-40B4-BE49-F238E27FC236}">
              <a16:creationId xmlns:a16="http://schemas.microsoft.com/office/drawing/2014/main" id="{00000000-0008-0000-0700-000013020000}"/>
            </a:ext>
          </a:extLst>
        </xdr:cNvPr>
        <xdr:cNvSpPr/>
      </xdr:nvSpPr>
      <xdr:spPr>
        <a:xfrm>
          <a:off x="12763500" y="6392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141382</xdr:rowOff>
    </xdr:from>
    <xdr:ext cx="534377"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2547111" y="64850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125735</xdr:rowOff>
    </xdr:from>
    <xdr:to>
      <xdr:col>85</xdr:col>
      <xdr:colOff>177800</xdr:colOff>
      <xdr:row>38</xdr:row>
      <xdr:rowOff>55885</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6268700" y="6469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104162</xdr:rowOff>
    </xdr:from>
    <xdr:ext cx="534377" cy="259045"/>
    <xdr:sp macro="" textlink="">
      <xdr:nvSpPr>
        <xdr:cNvPr id="539" name="消防費該当値テキスト">
          <a:extLst>
            <a:ext uri="{FF2B5EF4-FFF2-40B4-BE49-F238E27FC236}">
              <a16:creationId xmlns:a16="http://schemas.microsoft.com/office/drawing/2014/main" id="{00000000-0008-0000-0700-00001B020000}"/>
            </a:ext>
          </a:extLst>
        </xdr:cNvPr>
        <xdr:cNvSpPr txBox="1"/>
      </xdr:nvSpPr>
      <xdr:spPr>
        <a:xfrm>
          <a:off x="16370300" y="64478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126543</xdr:rowOff>
    </xdr:from>
    <xdr:to>
      <xdr:col>81</xdr:col>
      <xdr:colOff>101600</xdr:colOff>
      <xdr:row>37</xdr:row>
      <xdr:rowOff>56693</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5430500" y="6298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35</xdr:row>
      <xdr:rowOff>73220</xdr:rowOff>
    </xdr:from>
    <xdr:ext cx="599010"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5181795" y="60739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87753</xdr:rowOff>
    </xdr:from>
    <xdr:to>
      <xdr:col>76</xdr:col>
      <xdr:colOff>165100</xdr:colOff>
      <xdr:row>38</xdr:row>
      <xdr:rowOff>17903</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4541500" y="64314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34430</xdr:rowOff>
    </xdr:from>
    <xdr:ext cx="534377"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4325111" y="62066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34661</xdr:rowOff>
    </xdr:from>
    <xdr:to>
      <xdr:col>72</xdr:col>
      <xdr:colOff>38100</xdr:colOff>
      <xdr:row>37</xdr:row>
      <xdr:rowOff>136261</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3652500" y="6378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152788</xdr:rowOff>
    </xdr:from>
    <xdr:ext cx="534377"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3436111" y="61535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163687</xdr:rowOff>
    </xdr:from>
    <xdr:to>
      <xdr:col>67</xdr:col>
      <xdr:colOff>101600</xdr:colOff>
      <xdr:row>37</xdr:row>
      <xdr:rowOff>93837</xdr:rowOff>
    </xdr:to>
    <xdr:sp macro="" textlink="">
      <xdr:nvSpPr>
        <xdr:cNvPr id="546" name="楕円 545">
          <a:extLst>
            <a:ext uri="{FF2B5EF4-FFF2-40B4-BE49-F238E27FC236}">
              <a16:creationId xmlns:a16="http://schemas.microsoft.com/office/drawing/2014/main" id="{00000000-0008-0000-0700-000022020000}"/>
            </a:ext>
          </a:extLst>
        </xdr:cNvPr>
        <xdr:cNvSpPr/>
      </xdr:nvSpPr>
      <xdr:spPr>
        <a:xfrm>
          <a:off x="12763500" y="6335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110364</xdr:rowOff>
    </xdr:from>
    <xdr:ext cx="534377" cy="259045"/>
    <xdr:sp macro="" textlink="">
      <xdr:nvSpPr>
        <xdr:cNvPr id="547" name="テキスト ボックス 546">
          <a:extLst>
            <a:ext uri="{FF2B5EF4-FFF2-40B4-BE49-F238E27FC236}">
              <a16:creationId xmlns:a16="http://schemas.microsoft.com/office/drawing/2014/main" id="{00000000-0008-0000-0700-000023020000}"/>
            </a:ext>
          </a:extLst>
        </xdr:cNvPr>
        <xdr:cNvSpPr txBox="1"/>
      </xdr:nvSpPr>
      <xdr:spPr>
        <a:xfrm>
          <a:off x="12547111" y="61111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144434</xdr:rowOff>
    </xdr:from>
    <xdr:ext cx="595419"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1850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54</xdr:row>
      <xdr:rowOff>160762</xdr:rowOff>
    </xdr:from>
    <xdr:ext cx="59541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850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49</xdr:row>
      <xdr:rowOff>38299</xdr:rowOff>
    </xdr:from>
    <xdr:ext cx="685572" cy="259045"/>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760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47</xdr:row>
      <xdr:rowOff>54627</xdr:rowOff>
    </xdr:from>
    <xdr:ext cx="685572" cy="259045"/>
    <xdr:sp macro="" textlink="">
      <xdr:nvSpPr>
        <xdr:cNvPr id="571" name="テキスト ボックス 570">
          <a:extLst>
            <a:ext uri="{FF2B5EF4-FFF2-40B4-BE49-F238E27FC236}">
              <a16:creationId xmlns:a16="http://schemas.microsoft.com/office/drawing/2014/main" id="{00000000-0008-0000-0700-00003B020000}"/>
            </a:ext>
          </a:extLst>
        </xdr:cNvPr>
        <xdr:cNvSpPr txBox="1"/>
      </xdr:nvSpPr>
      <xdr:spPr>
        <a:xfrm>
          <a:off x="11760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2" name="教育費グラフ枠">
          <a:extLst>
            <a:ext uri="{FF2B5EF4-FFF2-40B4-BE49-F238E27FC236}">
              <a16:creationId xmlns:a16="http://schemas.microsoft.com/office/drawing/2014/main" id="{00000000-0008-0000-0700-00003C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31376</xdr:rowOff>
    </xdr:from>
    <xdr:to>
      <xdr:col>85</xdr:col>
      <xdr:colOff>126364</xdr:colOff>
      <xdr:row>59</xdr:row>
      <xdr:rowOff>667</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flipV="1">
          <a:off x="16317595" y="8775326"/>
          <a:ext cx="1269" cy="13408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4494</xdr:rowOff>
    </xdr:from>
    <xdr:ext cx="534377" cy="259045"/>
    <xdr:sp macro="" textlink="">
      <xdr:nvSpPr>
        <xdr:cNvPr id="574" name="教育費最小値テキスト">
          <a:extLst>
            <a:ext uri="{FF2B5EF4-FFF2-40B4-BE49-F238E27FC236}">
              <a16:creationId xmlns:a16="http://schemas.microsoft.com/office/drawing/2014/main" id="{00000000-0008-0000-0700-00003E020000}"/>
            </a:ext>
          </a:extLst>
        </xdr:cNvPr>
        <xdr:cNvSpPr txBox="1"/>
      </xdr:nvSpPr>
      <xdr:spPr>
        <a:xfrm>
          <a:off x="16370300" y="101200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60,147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667</xdr:rowOff>
    </xdr:from>
    <xdr:to>
      <xdr:col>86</xdr:col>
      <xdr:colOff>25400</xdr:colOff>
      <xdr:row>59</xdr:row>
      <xdr:rowOff>667</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6230600" y="101162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149503</xdr:rowOff>
    </xdr:from>
    <xdr:ext cx="599010" cy="259045"/>
    <xdr:sp macro="" textlink="">
      <xdr:nvSpPr>
        <xdr:cNvPr id="576" name="教育費最大値テキスト">
          <a:extLst>
            <a:ext uri="{FF2B5EF4-FFF2-40B4-BE49-F238E27FC236}">
              <a16:creationId xmlns:a16="http://schemas.microsoft.com/office/drawing/2014/main" id="{00000000-0008-0000-0700-000040020000}"/>
            </a:ext>
          </a:extLst>
        </xdr:cNvPr>
        <xdr:cNvSpPr txBox="1"/>
      </xdr:nvSpPr>
      <xdr:spPr>
        <a:xfrm>
          <a:off x="16370300" y="85505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881,340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31376</xdr:rowOff>
    </xdr:from>
    <xdr:to>
      <xdr:col>86</xdr:col>
      <xdr:colOff>25400</xdr:colOff>
      <xdr:row>51</xdr:row>
      <xdr:rowOff>31376</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6230600" y="87753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58</xdr:row>
      <xdr:rowOff>65217</xdr:rowOff>
    </xdr:from>
    <xdr:to>
      <xdr:col>85</xdr:col>
      <xdr:colOff>127000</xdr:colOff>
      <xdr:row>58</xdr:row>
      <xdr:rowOff>73132</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flipV="1">
          <a:off x="15481300" y="10009317"/>
          <a:ext cx="838200" cy="7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131948</xdr:rowOff>
    </xdr:from>
    <xdr:ext cx="599010" cy="259045"/>
    <xdr:sp macro="" textlink="">
      <xdr:nvSpPr>
        <xdr:cNvPr id="579" name="教育費平均値テキスト">
          <a:extLst>
            <a:ext uri="{FF2B5EF4-FFF2-40B4-BE49-F238E27FC236}">
              <a16:creationId xmlns:a16="http://schemas.microsoft.com/office/drawing/2014/main" id="{00000000-0008-0000-0700-000043020000}"/>
            </a:ext>
          </a:extLst>
        </xdr:cNvPr>
        <xdr:cNvSpPr txBox="1"/>
      </xdr:nvSpPr>
      <xdr:spPr>
        <a:xfrm>
          <a:off x="16370300" y="973314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172,647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109071</xdr:rowOff>
    </xdr:from>
    <xdr:to>
      <xdr:col>85</xdr:col>
      <xdr:colOff>177800</xdr:colOff>
      <xdr:row>58</xdr:row>
      <xdr:rowOff>39221</xdr:rowOff>
    </xdr:to>
    <xdr:sp macro="" textlink="">
      <xdr:nvSpPr>
        <xdr:cNvPr id="580" name="フローチャート: 判断 579">
          <a:extLst>
            <a:ext uri="{FF2B5EF4-FFF2-40B4-BE49-F238E27FC236}">
              <a16:creationId xmlns:a16="http://schemas.microsoft.com/office/drawing/2014/main" id="{00000000-0008-0000-0700-000044020000}"/>
            </a:ext>
          </a:extLst>
        </xdr:cNvPr>
        <xdr:cNvSpPr/>
      </xdr:nvSpPr>
      <xdr:spPr>
        <a:xfrm>
          <a:off x="16268700" y="98817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124237</xdr:rowOff>
    </xdr:from>
    <xdr:to>
      <xdr:col>81</xdr:col>
      <xdr:colOff>50800</xdr:colOff>
      <xdr:row>58</xdr:row>
      <xdr:rowOff>73132</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a:off x="14592300" y="9725437"/>
          <a:ext cx="889000" cy="291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128677</xdr:rowOff>
    </xdr:from>
    <xdr:to>
      <xdr:col>81</xdr:col>
      <xdr:colOff>101600</xdr:colOff>
      <xdr:row>58</xdr:row>
      <xdr:rowOff>58827</xdr:rowOff>
    </xdr:to>
    <xdr:sp macro="" textlink="">
      <xdr:nvSpPr>
        <xdr:cNvPr id="582" name="フローチャート: 判断 581">
          <a:extLst>
            <a:ext uri="{FF2B5EF4-FFF2-40B4-BE49-F238E27FC236}">
              <a16:creationId xmlns:a16="http://schemas.microsoft.com/office/drawing/2014/main" id="{00000000-0008-0000-0700-000046020000}"/>
            </a:ext>
          </a:extLst>
        </xdr:cNvPr>
        <xdr:cNvSpPr/>
      </xdr:nvSpPr>
      <xdr:spPr>
        <a:xfrm>
          <a:off x="15430500" y="99013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56</xdr:row>
      <xdr:rowOff>75354</xdr:rowOff>
    </xdr:from>
    <xdr:ext cx="599010" cy="259045"/>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5181795" y="96765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56</xdr:row>
      <xdr:rowOff>124237</xdr:rowOff>
    </xdr:from>
    <xdr:to>
      <xdr:col>76</xdr:col>
      <xdr:colOff>114300</xdr:colOff>
      <xdr:row>57</xdr:row>
      <xdr:rowOff>133659</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flipV="1">
          <a:off x="13703300" y="9725437"/>
          <a:ext cx="889000" cy="180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166795</xdr:rowOff>
    </xdr:from>
    <xdr:to>
      <xdr:col>76</xdr:col>
      <xdr:colOff>165100</xdr:colOff>
      <xdr:row>58</xdr:row>
      <xdr:rowOff>96945</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4541500" y="9939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58</xdr:row>
      <xdr:rowOff>88072</xdr:rowOff>
    </xdr:from>
    <xdr:ext cx="599010"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4292795" y="100321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53</xdr:row>
      <xdr:rowOff>99749</xdr:rowOff>
    </xdr:from>
    <xdr:to>
      <xdr:col>71</xdr:col>
      <xdr:colOff>177800</xdr:colOff>
      <xdr:row>57</xdr:row>
      <xdr:rowOff>133659</xdr:rowOff>
    </xdr:to>
    <xdr:cxnSp macro="">
      <xdr:nvCxnSpPr>
        <xdr:cNvPr id="587" name="直線コネクタ 586">
          <a:extLst>
            <a:ext uri="{FF2B5EF4-FFF2-40B4-BE49-F238E27FC236}">
              <a16:creationId xmlns:a16="http://schemas.microsoft.com/office/drawing/2014/main" id="{00000000-0008-0000-0700-00004B020000}"/>
            </a:ext>
          </a:extLst>
        </xdr:cNvPr>
        <xdr:cNvCxnSpPr/>
      </xdr:nvCxnSpPr>
      <xdr:spPr>
        <a:xfrm>
          <a:off x="12814300" y="9186599"/>
          <a:ext cx="889000" cy="7197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163332</xdr:rowOff>
    </xdr:from>
    <xdr:to>
      <xdr:col>72</xdr:col>
      <xdr:colOff>38100</xdr:colOff>
      <xdr:row>58</xdr:row>
      <xdr:rowOff>93482</xdr:rowOff>
    </xdr:to>
    <xdr:sp macro="" textlink="">
      <xdr:nvSpPr>
        <xdr:cNvPr id="588" name="フローチャート: 判断 587">
          <a:extLst>
            <a:ext uri="{FF2B5EF4-FFF2-40B4-BE49-F238E27FC236}">
              <a16:creationId xmlns:a16="http://schemas.microsoft.com/office/drawing/2014/main" id="{00000000-0008-0000-0700-00004C020000}"/>
            </a:ext>
          </a:extLst>
        </xdr:cNvPr>
        <xdr:cNvSpPr/>
      </xdr:nvSpPr>
      <xdr:spPr>
        <a:xfrm>
          <a:off x="13652500" y="9935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58</xdr:row>
      <xdr:rowOff>84609</xdr:rowOff>
    </xdr:from>
    <xdr:ext cx="59901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3403795" y="100287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4686</xdr:rowOff>
    </xdr:from>
    <xdr:to>
      <xdr:col>67</xdr:col>
      <xdr:colOff>101600</xdr:colOff>
      <xdr:row>58</xdr:row>
      <xdr:rowOff>106286</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2763500" y="9948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58</xdr:row>
      <xdr:rowOff>97413</xdr:rowOff>
    </xdr:from>
    <xdr:ext cx="59901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2514795" y="100415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14417</xdr:rowOff>
    </xdr:from>
    <xdr:to>
      <xdr:col>85</xdr:col>
      <xdr:colOff>177800</xdr:colOff>
      <xdr:row>58</xdr:row>
      <xdr:rowOff>116017</xdr:rowOff>
    </xdr:to>
    <xdr:sp macro="" textlink="">
      <xdr:nvSpPr>
        <xdr:cNvPr id="597" name="楕円 596">
          <a:extLst>
            <a:ext uri="{FF2B5EF4-FFF2-40B4-BE49-F238E27FC236}">
              <a16:creationId xmlns:a16="http://schemas.microsoft.com/office/drawing/2014/main" id="{00000000-0008-0000-0700-000055020000}"/>
            </a:ext>
          </a:extLst>
        </xdr:cNvPr>
        <xdr:cNvSpPr/>
      </xdr:nvSpPr>
      <xdr:spPr>
        <a:xfrm>
          <a:off x="16268700" y="99585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100794</xdr:rowOff>
    </xdr:from>
    <xdr:ext cx="599010" cy="259045"/>
    <xdr:sp macro="" textlink="">
      <xdr:nvSpPr>
        <xdr:cNvPr id="598" name="教育費該当値テキスト">
          <a:extLst>
            <a:ext uri="{FF2B5EF4-FFF2-40B4-BE49-F238E27FC236}">
              <a16:creationId xmlns:a16="http://schemas.microsoft.com/office/drawing/2014/main" id="{00000000-0008-0000-0700-000056020000}"/>
            </a:ext>
          </a:extLst>
        </xdr:cNvPr>
        <xdr:cNvSpPr txBox="1"/>
      </xdr:nvSpPr>
      <xdr:spPr>
        <a:xfrm>
          <a:off x="16370300" y="98734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125,615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22332</xdr:rowOff>
    </xdr:from>
    <xdr:to>
      <xdr:col>81</xdr:col>
      <xdr:colOff>101600</xdr:colOff>
      <xdr:row>58</xdr:row>
      <xdr:rowOff>123932</xdr:rowOff>
    </xdr:to>
    <xdr:sp macro="" textlink="">
      <xdr:nvSpPr>
        <xdr:cNvPr id="599" name="楕円 598">
          <a:extLst>
            <a:ext uri="{FF2B5EF4-FFF2-40B4-BE49-F238E27FC236}">
              <a16:creationId xmlns:a16="http://schemas.microsoft.com/office/drawing/2014/main" id="{00000000-0008-0000-0700-000057020000}"/>
            </a:ext>
          </a:extLst>
        </xdr:cNvPr>
        <xdr:cNvSpPr/>
      </xdr:nvSpPr>
      <xdr:spPr>
        <a:xfrm>
          <a:off x="15430500" y="9966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58</xdr:row>
      <xdr:rowOff>115059</xdr:rowOff>
    </xdr:from>
    <xdr:ext cx="59901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5181795" y="100591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73437</xdr:rowOff>
    </xdr:from>
    <xdr:to>
      <xdr:col>76</xdr:col>
      <xdr:colOff>165100</xdr:colOff>
      <xdr:row>57</xdr:row>
      <xdr:rowOff>3587</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4541500" y="9674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55</xdr:row>
      <xdr:rowOff>20114</xdr:rowOff>
    </xdr:from>
    <xdr:ext cx="599010"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4292795" y="94498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299,470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82859</xdr:rowOff>
    </xdr:from>
    <xdr:to>
      <xdr:col>72</xdr:col>
      <xdr:colOff>38100</xdr:colOff>
      <xdr:row>58</xdr:row>
      <xdr:rowOff>13009</xdr:rowOff>
    </xdr:to>
    <xdr:sp macro="" textlink="">
      <xdr:nvSpPr>
        <xdr:cNvPr id="603" name="楕円 602">
          <a:extLst>
            <a:ext uri="{FF2B5EF4-FFF2-40B4-BE49-F238E27FC236}">
              <a16:creationId xmlns:a16="http://schemas.microsoft.com/office/drawing/2014/main" id="{00000000-0008-0000-0700-00005B020000}"/>
            </a:ext>
          </a:extLst>
        </xdr:cNvPr>
        <xdr:cNvSpPr/>
      </xdr:nvSpPr>
      <xdr:spPr>
        <a:xfrm>
          <a:off x="13652500" y="98555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56</xdr:row>
      <xdr:rowOff>29536</xdr:rowOff>
    </xdr:from>
    <xdr:ext cx="599010" cy="259045"/>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3403795" y="96307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53</xdr:row>
      <xdr:rowOff>48949</xdr:rowOff>
    </xdr:from>
    <xdr:to>
      <xdr:col>67</xdr:col>
      <xdr:colOff>101600</xdr:colOff>
      <xdr:row>53</xdr:row>
      <xdr:rowOff>150549</xdr:rowOff>
    </xdr:to>
    <xdr:sp macro="" textlink="">
      <xdr:nvSpPr>
        <xdr:cNvPr id="605" name="楕円 604">
          <a:extLst>
            <a:ext uri="{FF2B5EF4-FFF2-40B4-BE49-F238E27FC236}">
              <a16:creationId xmlns:a16="http://schemas.microsoft.com/office/drawing/2014/main" id="{00000000-0008-0000-0700-00005D020000}"/>
            </a:ext>
          </a:extLst>
        </xdr:cNvPr>
        <xdr:cNvSpPr/>
      </xdr:nvSpPr>
      <xdr:spPr>
        <a:xfrm>
          <a:off x="12763500" y="91357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51</xdr:row>
      <xdr:rowOff>167076</xdr:rowOff>
    </xdr:from>
    <xdr:ext cx="599010" cy="259045"/>
    <xdr:sp macro=""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2514795" y="89110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7" name="直線コネクタ 616">
          <a:extLst>
            <a:ext uri="{FF2B5EF4-FFF2-40B4-BE49-F238E27FC236}">
              <a16:creationId xmlns:a16="http://schemas.microsoft.com/office/drawing/2014/main" id="{00000000-0008-0000-0700-000069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8" name="テキスト ボックス 617">
          <a:extLst>
            <a:ext uri="{FF2B5EF4-FFF2-40B4-BE49-F238E27FC236}">
              <a16:creationId xmlns:a16="http://schemas.microsoft.com/office/drawing/2014/main" id="{00000000-0008-0000-0700-00006A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69</xdr:row>
      <xdr:rowOff>92727</xdr:rowOff>
    </xdr:from>
    <xdr:ext cx="685572" cy="259045"/>
    <xdr:sp macro="" textlink="">
      <xdr:nvSpPr>
        <xdr:cNvPr id="626" name="テキスト ボックス 625">
          <a:extLst>
            <a:ext uri="{FF2B5EF4-FFF2-40B4-BE49-F238E27FC236}">
              <a16:creationId xmlns:a16="http://schemas.microsoft.com/office/drawing/2014/main" id="{00000000-0008-0000-0700-000072020000}"/>
            </a:ext>
          </a:extLst>
        </xdr:cNvPr>
        <xdr:cNvSpPr txBox="1"/>
      </xdr:nvSpPr>
      <xdr:spPr>
        <a:xfrm>
          <a:off x="11760428" y="1192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67</xdr:row>
      <xdr:rowOff>54627</xdr:rowOff>
    </xdr:from>
    <xdr:ext cx="685572" cy="259045"/>
    <xdr:sp macro="" textlink="">
      <xdr:nvSpPr>
        <xdr:cNvPr id="628" name="テキスト ボックス 627">
          <a:extLst>
            <a:ext uri="{FF2B5EF4-FFF2-40B4-BE49-F238E27FC236}">
              <a16:creationId xmlns:a16="http://schemas.microsoft.com/office/drawing/2014/main" id="{00000000-0008-0000-0700-000074020000}"/>
            </a:ext>
          </a:extLst>
        </xdr:cNvPr>
        <xdr:cNvSpPr txBox="1"/>
      </xdr:nvSpPr>
      <xdr:spPr>
        <a:xfrm>
          <a:off x="11760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9" name="災害復旧費グラフ枠">
          <a:extLst>
            <a:ext uri="{FF2B5EF4-FFF2-40B4-BE49-F238E27FC236}">
              <a16:creationId xmlns:a16="http://schemas.microsoft.com/office/drawing/2014/main" id="{00000000-0008-0000-0700-000075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93716</xdr:rowOff>
    </xdr:from>
    <xdr:to>
      <xdr:col>85</xdr:col>
      <xdr:colOff>126364</xdr:colOff>
      <xdr:row>79</xdr:row>
      <xdr:rowOff>44450</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flipV="1">
          <a:off x="16317595" y="12095216"/>
          <a:ext cx="1269" cy="14937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70808</xdr:rowOff>
    </xdr:from>
    <xdr:ext cx="249299" cy="259045"/>
    <xdr:sp macro="" textlink="">
      <xdr:nvSpPr>
        <xdr:cNvPr id="631" name="災害復旧費最小値テキスト">
          <a:extLst>
            <a:ext uri="{FF2B5EF4-FFF2-40B4-BE49-F238E27FC236}">
              <a16:creationId xmlns:a16="http://schemas.microsoft.com/office/drawing/2014/main" id="{00000000-0008-0000-0700-000077020000}"/>
            </a:ext>
          </a:extLst>
        </xdr:cNvPr>
        <xdr:cNvSpPr txBox="1"/>
      </xdr:nvSpPr>
      <xdr:spPr>
        <a:xfrm>
          <a:off x="16370300" y="1361535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40393</xdr:rowOff>
    </xdr:from>
    <xdr:ext cx="690189" cy="259045"/>
    <xdr:sp macro="" textlink="">
      <xdr:nvSpPr>
        <xdr:cNvPr id="633" name="災害復旧費最大値テキスト">
          <a:extLst>
            <a:ext uri="{FF2B5EF4-FFF2-40B4-BE49-F238E27FC236}">
              <a16:creationId xmlns:a16="http://schemas.microsoft.com/office/drawing/2014/main" id="{00000000-0008-0000-0700-000079020000}"/>
            </a:ext>
          </a:extLst>
        </xdr:cNvPr>
        <xdr:cNvSpPr txBox="1"/>
      </xdr:nvSpPr>
      <xdr:spPr>
        <a:xfrm>
          <a:off x="16370300" y="1187044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1,176,208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93716</xdr:rowOff>
    </xdr:from>
    <xdr:to>
      <xdr:col>86</xdr:col>
      <xdr:colOff>25400</xdr:colOff>
      <xdr:row>70</xdr:row>
      <xdr:rowOff>93716</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6230600" y="120952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134835</xdr:rowOff>
    </xdr:from>
    <xdr:to>
      <xdr:col>85</xdr:col>
      <xdr:colOff>127000</xdr:colOff>
      <xdr:row>79</xdr:row>
      <xdr:rowOff>44450</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5481300" y="13507935"/>
          <a:ext cx="838200" cy="81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159707</xdr:rowOff>
    </xdr:from>
    <xdr:ext cx="534377" cy="259045"/>
    <xdr:sp macro="" textlink="">
      <xdr:nvSpPr>
        <xdr:cNvPr id="636" name="災害復旧費平均値テキスト">
          <a:extLst>
            <a:ext uri="{FF2B5EF4-FFF2-40B4-BE49-F238E27FC236}">
              <a16:creationId xmlns:a16="http://schemas.microsoft.com/office/drawing/2014/main" id="{00000000-0008-0000-0700-00007C020000}"/>
            </a:ext>
          </a:extLst>
        </xdr:cNvPr>
        <xdr:cNvSpPr txBox="1"/>
      </xdr:nvSpPr>
      <xdr:spPr>
        <a:xfrm>
          <a:off x="16370300" y="1336135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136830</xdr:rowOff>
    </xdr:from>
    <xdr:to>
      <xdr:col>85</xdr:col>
      <xdr:colOff>177800</xdr:colOff>
      <xdr:row>79</xdr:row>
      <xdr:rowOff>66980</xdr:rowOff>
    </xdr:to>
    <xdr:sp macro="" textlink="">
      <xdr:nvSpPr>
        <xdr:cNvPr id="637" name="フローチャート: 判断 636">
          <a:extLst>
            <a:ext uri="{FF2B5EF4-FFF2-40B4-BE49-F238E27FC236}">
              <a16:creationId xmlns:a16="http://schemas.microsoft.com/office/drawing/2014/main" id="{00000000-0008-0000-0700-00007D020000}"/>
            </a:ext>
          </a:extLst>
        </xdr:cNvPr>
        <xdr:cNvSpPr/>
      </xdr:nvSpPr>
      <xdr:spPr>
        <a:xfrm>
          <a:off x="16268700" y="13509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134835</xdr:rowOff>
    </xdr:from>
    <xdr:to>
      <xdr:col>81</xdr:col>
      <xdr:colOff>50800</xdr:colOff>
      <xdr:row>79</xdr:row>
      <xdr:rowOff>34897</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flipV="1">
          <a:off x="14592300" y="13507935"/>
          <a:ext cx="889000" cy="715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132547</xdr:rowOff>
    </xdr:from>
    <xdr:to>
      <xdr:col>81</xdr:col>
      <xdr:colOff>101600</xdr:colOff>
      <xdr:row>79</xdr:row>
      <xdr:rowOff>62697</xdr:rowOff>
    </xdr:to>
    <xdr:sp macro="" textlink="">
      <xdr:nvSpPr>
        <xdr:cNvPr id="639" name="フローチャート: 判断 638">
          <a:extLst>
            <a:ext uri="{FF2B5EF4-FFF2-40B4-BE49-F238E27FC236}">
              <a16:creationId xmlns:a16="http://schemas.microsoft.com/office/drawing/2014/main" id="{00000000-0008-0000-0700-00007F020000}"/>
            </a:ext>
          </a:extLst>
        </xdr:cNvPr>
        <xdr:cNvSpPr/>
      </xdr:nvSpPr>
      <xdr:spPr>
        <a:xfrm>
          <a:off x="15430500" y="135056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79</xdr:row>
      <xdr:rowOff>53824</xdr:rowOff>
    </xdr:from>
    <xdr:ext cx="534377"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5214111" y="13598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74</xdr:row>
      <xdr:rowOff>119974</xdr:rowOff>
    </xdr:from>
    <xdr:to>
      <xdr:col>76</xdr:col>
      <xdr:colOff>114300</xdr:colOff>
      <xdr:row>79</xdr:row>
      <xdr:rowOff>34897</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3703300" y="12807274"/>
          <a:ext cx="889000" cy="772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131718</xdr:rowOff>
    </xdr:from>
    <xdr:to>
      <xdr:col>76</xdr:col>
      <xdr:colOff>165100</xdr:colOff>
      <xdr:row>79</xdr:row>
      <xdr:rowOff>61868</xdr:rowOff>
    </xdr:to>
    <xdr:sp macro=""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4541500" y="13504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78395</xdr:rowOff>
    </xdr:from>
    <xdr:ext cx="534377"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4325111" y="132800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74</xdr:row>
      <xdr:rowOff>119974</xdr:rowOff>
    </xdr:from>
    <xdr:to>
      <xdr:col>71</xdr:col>
      <xdr:colOff>177800</xdr:colOff>
      <xdr:row>75</xdr:row>
      <xdr:rowOff>101168</xdr:rowOff>
    </xdr:to>
    <xdr:cxnSp macro="">
      <xdr:nvCxnSpPr>
        <xdr:cNvPr id="644" name="直線コネクタ 643">
          <a:extLst>
            <a:ext uri="{FF2B5EF4-FFF2-40B4-BE49-F238E27FC236}">
              <a16:creationId xmlns:a16="http://schemas.microsoft.com/office/drawing/2014/main" id="{00000000-0008-0000-0700-000084020000}"/>
            </a:ext>
          </a:extLst>
        </xdr:cNvPr>
        <xdr:cNvCxnSpPr/>
      </xdr:nvCxnSpPr>
      <xdr:spPr>
        <a:xfrm flipV="1">
          <a:off x="12814300" y="12807274"/>
          <a:ext cx="889000" cy="1526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133102</xdr:rowOff>
    </xdr:from>
    <xdr:to>
      <xdr:col>72</xdr:col>
      <xdr:colOff>38100</xdr:colOff>
      <xdr:row>79</xdr:row>
      <xdr:rowOff>63252</xdr:rowOff>
    </xdr:to>
    <xdr:sp macro="" textlink="">
      <xdr:nvSpPr>
        <xdr:cNvPr id="645" name="フローチャート: 判断 644">
          <a:extLst>
            <a:ext uri="{FF2B5EF4-FFF2-40B4-BE49-F238E27FC236}">
              <a16:creationId xmlns:a16="http://schemas.microsoft.com/office/drawing/2014/main" id="{00000000-0008-0000-0700-000085020000}"/>
            </a:ext>
          </a:extLst>
        </xdr:cNvPr>
        <xdr:cNvSpPr/>
      </xdr:nvSpPr>
      <xdr:spPr>
        <a:xfrm>
          <a:off x="13652500" y="13506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79</xdr:row>
      <xdr:rowOff>54379</xdr:rowOff>
    </xdr:from>
    <xdr:ext cx="534377"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3436111" y="135989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132246</xdr:rowOff>
    </xdr:from>
    <xdr:to>
      <xdr:col>67</xdr:col>
      <xdr:colOff>101600</xdr:colOff>
      <xdr:row>79</xdr:row>
      <xdr:rowOff>62396</xdr:rowOff>
    </xdr:to>
    <xdr:sp macro="" textlink="">
      <xdr:nvSpPr>
        <xdr:cNvPr id="647" name="フローチャート: 判断 646">
          <a:extLst>
            <a:ext uri="{FF2B5EF4-FFF2-40B4-BE49-F238E27FC236}">
              <a16:creationId xmlns:a16="http://schemas.microsoft.com/office/drawing/2014/main" id="{00000000-0008-0000-0700-000087020000}"/>
            </a:ext>
          </a:extLst>
        </xdr:cNvPr>
        <xdr:cNvSpPr/>
      </xdr:nvSpPr>
      <xdr:spPr>
        <a:xfrm>
          <a:off x="12763500" y="13505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79</xdr:row>
      <xdr:rowOff>53523</xdr:rowOff>
    </xdr:from>
    <xdr:ext cx="534377"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2547111" y="135980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165100</xdr:rowOff>
    </xdr:from>
    <xdr:to>
      <xdr:col>85</xdr:col>
      <xdr:colOff>177800</xdr:colOff>
      <xdr:row>79</xdr:row>
      <xdr:rowOff>95250</xdr:rowOff>
    </xdr:to>
    <xdr:sp macro="" textlink="">
      <xdr:nvSpPr>
        <xdr:cNvPr id="654" name="楕円 653">
          <a:extLst>
            <a:ext uri="{FF2B5EF4-FFF2-40B4-BE49-F238E27FC236}">
              <a16:creationId xmlns:a16="http://schemas.microsoft.com/office/drawing/2014/main" id="{00000000-0008-0000-0700-00008E020000}"/>
            </a:ext>
          </a:extLst>
        </xdr:cNvPr>
        <xdr:cNvSpPr/>
      </xdr:nvSpPr>
      <xdr:spPr>
        <a:xfrm>
          <a:off x="162687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115258</xdr:rowOff>
    </xdr:from>
    <xdr:ext cx="249299" cy="259045"/>
    <xdr:sp macro="" textlink="">
      <xdr:nvSpPr>
        <xdr:cNvPr id="655" name="災害復旧費該当値テキスト">
          <a:extLst>
            <a:ext uri="{FF2B5EF4-FFF2-40B4-BE49-F238E27FC236}">
              <a16:creationId xmlns:a16="http://schemas.microsoft.com/office/drawing/2014/main" id="{00000000-0008-0000-0700-00008F020000}"/>
            </a:ext>
          </a:extLst>
        </xdr:cNvPr>
        <xdr:cNvSpPr txBox="1"/>
      </xdr:nvSpPr>
      <xdr:spPr>
        <a:xfrm>
          <a:off x="16370300" y="1348835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84035</xdr:rowOff>
    </xdr:from>
    <xdr:to>
      <xdr:col>81</xdr:col>
      <xdr:colOff>101600</xdr:colOff>
      <xdr:row>79</xdr:row>
      <xdr:rowOff>14185</xdr:rowOff>
    </xdr:to>
    <xdr:sp macro="" textlink="">
      <xdr:nvSpPr>
        <xdr:cNvPr id="656" name="楕円 655">
          <a:extLst>
            <a:ext uri="{FF2B5EF4-FFF2-40B4-BE49-F238E27FC236}">
              <a16:creationId xmlns:a16="http://schemas.microsoft.com/office/drawing/2014/main" id="{00000000-0008-0000-0700-000090020000}"/>
            </a:ext>
          </a:extLst>
        </xdr:cNvPr>
        <xdr:cNvSpPr/>
      </xdr:nvSpPr>
      <xdr:spPr>
        <a:xfrm>
          <a:off x="15430500" y="13457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30712</xdr:rowOff>
    </xdr:from>
    <xdr:ext cx="534377"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5214111" y="132323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155547</xdr:rowOff>
    </xdr:from>
    <xdr:to>
      <xdr:col>76</xdr:col>
      <xdr:colOff>165100</xdr:colOff>
      <xdr:row>79</xdr:row>
      <xdr:rowOff>85697</xdr:rowOff>
    </xdr:to>
    <xdr:sp macro="" textlink="">
      <xdr:nvSpPr>
        <xdr:cNvPr id="658" name="楕円 657">
          <a:extLst>
            <a:ext uri="{FF2B5EF4-FFF2-40B4-BE49-F238E27FC236}">
              <a16:creationId xmlns:a16="http://schemas.microsoft.com/office/drawing/2014/main" id="{00000000-0008-0000-0700-000092020000}"/>
            </a:ext>
          </a:extLst>
        </xdr:cNvPr>
        <xdr:cNvSpPr/>
      </xdr:nvSpPr>
      <xdr:spPr>
        <a:xfrm>
          <a:off x="14541500" y="135286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79</xdr:row>
      <xdr:rowOff>76824</xdr:rowOff>
    </xdr:from>
    <xdr:ext cx="469744"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4357428" y="136213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74</xdr:row>
      <xdr:rowOff>69174</xdr:rowOff>
    </xdr:from>
    <xdr:to>
      <xdr:col>72</xdr:col>
      <xdr:colOff>38100</xdr:colOff>
      <xdr:row>74</xdr:row>
      <xdr:rowOff>170774</xdr:rowOff>
    </xdr:to>
    <xdr:sp macro="" textlink="">
      <xdr:nvSpPr>
        <xdr:cNvPr id="660" name="楕円 659">
          <a:extLst>
            <a:ext uri="{FF2B5EF4-FFF2-40B4-BE49-F238E27FC236}">
              <a16:creationId xmlns:a16="http://schemas.microsoft.com/office/drawing/2014/main" id="{00000000-0008-0000-0700-000094020000}"/>
            </a:ext>
          </a:extLst>
        </xdr:cNvPr>
        <xdr:cNvSpPr/>
      </xdr:nvSpPr>
      <xdr:spPr>
        <a:xfrm>
          <a:off x="13652500" y="12756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73</xdr:row>
      <xdr:rowOff>15851</xdr:rowOff>
    </xdr:from>
    <xdr:ext cx="599010" cy="259045"/>
    <xdr:sp macro=""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3403795" y="125317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50368</xdr:rowOff>
    </xdr:from>
    <xdr:to>
      <xdr:col>67</xdr:col>
      <xdr:colOff>101600</xdr:colOff>
      <xdr:row>75</xdr:row>
      <xdr:rowOff>151969</xdr:rowOff>
    </xdr:to>
    <xdr:sp macro="" textlink="">
      <xdr:nvSpPr>
        <xdr:cNvPr id="662" name="楕円 661">
          <a:extLst>
            <a:ext uri="{FF2B5EF4-FFF2-40B4-BE49-F238E27FC236}">
              <a16:creationId xmlns:a16="http://schemas.microsoft.com/office/drawing/2014/main" id="{00000000-0008-0000-0700-000096020000}"/>
            </a:ext>
          </a:extLst>
        </xdr:cNvPr>
        <xdr:cNvSpPr/>
      </xdr:nvSpPr>
      <xdr:spPr>
        <a:xfrm>
          <a:off x="12763500" y="12909118"/>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73</xdr:row>
      <xdr:rowOff>168495</xdr:rowOff>
    </xdr:from>
    <xdr:ext cx="599010" cy="259045"/>
    <xdr:sp macro="" textlink="">
      <xdr:nvSpPr>
        <xdr:cNvPr id="663" name="テキスト ボックス 662">
          <a:extLst>
            <a:ext uri="{FF2B5EF4-FFF2-40B4-BE49-F238E27FC236}">
              <a16:creationId xmlns:a16="http://schemas.microsoft.com/office/drawing/2014/main" id="{00000000-0008-0000-0700-000097020000}"/>
            </a:ext>
          </a:extLst>
        </xdr:cNvPr>
        <xdr:cNvSpPr txBox="1"/>
      </xdr:nvSpPr>
      <xdr:spPr>
        <a:xfrm>
          <a:off x="12514795" y="126843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495,340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6" name="公債費グラフ枠">
          <a:extLst>
            <a:ext uri="{FF2B5EF4-FFF2-40B4-BE49-F238E27FC236}">
              <a16:creationId xmlns:a16="http://schemas.microsoft.com/office/drawing/2014/main" id="{00000000-0008-0000-0700-0000AE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42401</xdr:rowOff>
    </xdr:from>
    <xdr:to>
      <xdr:col>85</xdr:col>
      <xdr:colOff>126364</xdr:colOff>
      <xdr:row>98</xdr:row>
      <xdr:rowOff>160134</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flipV="1">
          <a:off x="16317595" y="15644351"/>
          <a:ext cx="1269" cy="13178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163961</xdr:rowOff>
    </xdr:from>
    <xdr:ext cx="534377" cy="259045"/>
    <xdr:sp macro="" textlink="">
      <xdr:nvSpPr>
        <xdr:cNvPr id="688" name="公債費最小値テキスト">
          <a:extLst>
            <a:ext uri="{FF2B5EF4-FFF2-40B4-BE49-F238E27FC236}">
              <a16:creationId xmlns:a16="http://schemas.microsoft.com/office/drawing/2014/main" id="{00000000-0008-0000-0700-0000B0020000}"/>
            </a:ext>
          </a:extLst>
        </xdr:cNvPr>
        <xdr:cNvSpPr txBox="1"/>
      </xdr:nvSpPr>
      <xdr:spPr>
        <a:xfrm>
          <a:off x="16370300" y="169660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29,273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160134</xdr:rowOff>
    </xdr:from>
    <xdr:to>
      <xdr:col>86</xdr:col>
      <xdr:colOff>25400</xdr:colOff>
      <xdr:row>98</xdr:row>
      <xdr:rowOff>160134</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6230600" y="169622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160528</xdr:rowOff>
    </xdr:from>
    <xdr:ext cx="599010" cy="259045"/>
    <xdr:sp macro="" textlink="">
      <xdr:nvSpPr>
        <xdr:cNvPr id="690" name="公債費最大値テキスト">
          <a:extLst>
            <a:ext uri="{FF2B5EF4-FFF2-40B4-BE49-F238E27FC236}">
              <a16:creationId xmlns:a16="http://schemas.microsoft.com/office/drawing/2014/main" id="{00000000-0008-0000-0700-0000B2020000}"/>
            </a:ext>
          </a:extLst>
        </xdr:cNvPr>
        <xdr:cNvSpPr txBox="1"/>
      </xdr:nvSpPr>
      <xdr:spPr>
        <a:xfrm>
          <a:off x="16370300" y="154195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721,076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42401</xdr:rowOff>
    </xdr:from>
    <xdr:to>
      <xdr:col>86</xdr:col>
      <xdr:colOff>25400</xdr:colOff>
      <xdr:row>91</xdr:row>
      <xdr:rowOff>42401</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a:off x="16230600" y="156443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57291</xdr:rowOff>
    </xdr:from>
    <xdr:to>
      <xdr:col>85</xdr:col>
      <xdr:colOff>127000</xdr:colOff>
      <xdr:row>97</xdr:row>
      <xdr:rowOff>66191</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flipV="1">
          <a:off x="15481300" y="16687941"/>
          <a:ext cx="838200" cy="8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18873</xdr:rowOff>
    </xdr:from>
    <xdr:ext cx="599010" cy="259045"/>
    <xdr:sp macro="" textlink="">
      <xdr:nvSpPr>
        <xdr:cNvPr id="693" name="公債費平均値テキスト">
          <a:extLst>
            <a:ext uri="{FF2B5EF4-FFF2-40B4-BE49-F238E27FC236}">
              <a16:creationId xmlns:a16="http://schemas.microsoft.com/office/drawing/2014/main" id="{00000000-0008-0000-0700-0000B5020000}"/>
            </a:ext>
          </a:extLst>
        </xdr:cNvPr>
        <xdr:cNvSpPr txBox="1"/>
      </xdr:nvSpPr>
      <xdr:spPr>
        <a:xfrm>
          <a:off x="16370300" y="1647807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178,769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167446</xdr:rowOff>
    </xdr:from>
    <xdr:to>
      <xdr:col>85</xdr:col>
      <xdr:colOff>177800</xdr:colOff>
      <xdr:row>97</xdr:row>
      <xdr:rowOff>97596</xdr:rowOff>
    </xdr:to>
    <xdr:sp macro="" textlink="">
      <xdr:nvSpPr>
        <xdr:cNvPr id="694" name="フローチャート: 判断 693">
          <a:extLst>
            <a:ext uri="{FF2B5EF4-FFF2-40B4-BE49-F238E27FC236}">
              <a16:creationId xmlns:a16="http://schemas.microsoft.com/office/drawing/2014/main" id="{00000000-0008-0000-0700-0000B6020000}"/>
            </a:ext>
          </a:extLst>
        </xdr:cNvPr>
        <xdr:cNvSpPr/>
      </xdr:nvSpPr>
      <xdr:spPr>
        <a:xfrm>
          <a:off x="16268700" y="16626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66191</xdr:rowOff>
    </xdr:from>
    <xdr:to>
      <xdr:col>81</xdr:col>
      <xdr:colOff>50800</xdr:colOff>
      <xdr:row>97</xdr:row>
      <xdr:rowOff>116326</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flipV="1">
          <a:off x="14592300" y="16696841"/>
          <a:ext cx="889000" cy="501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7579</xdr:rowOff>
    </xdr:from>
    <xdr:to>
      <xdr:col>81</xdr:col>
      <xdr:colOff>101600</xdr:colOff>
      <xdr:row>97</xdr:row>
      <xdr:rowOff>109179</xdr:rowOff>
    </xdr:to>
    <xdr:sp macro="" textlink="">
      <xdr:nvSpPr>
        <xdr:cNvPr id="696" name="フローチャート: 判断 695">
          <a:extLst>
            <a:ext uri="{FF2B5EF4-FFF2-40B4-BE49-F238E27FC236}">
              <a16:creationId xmlns:a16="http://schemas.microsoft.com/office/drawing/2014/main" id="{00000000-0008-0000-0700-0000B8020000}"/>
            </a:ext>
          </a:extLst>
        </xdr:cNvPr>
        <xdr:cNvSpPr/>
      </xdr:nvSpPr>
      <xdr:spPr>
        <a:xfrm>
          <a:off x="15430500" y="16638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95</xdr:row>
      <xdr:rowOff>125706</xdr:rowOff>
    </xdr:from>
    <xdr:ext cx="599010"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5181795" y="164134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116326</xdr:rowOff>
    </xdr:from>
    <xdr:to>
      <xdr:col>76</xdr:col>
      <xdr:colOff>114300</xdr:colOff>
      <xdr:row>97</xdr:row>
      <xdr:rowOff>165009</xdr:rowOff>
    </xdr:to>
    <xdr:cxnSp macro="">
      <xdr:nvCxnSpPr>
        <xdr:cNvPr id="698" name="直線コネクタ 697">
          <a:extLst>
            <a:ext uri="{FF2B5EF4-FFF2-40B4-BE49-F238E27FC236}">
              <a16:creationId xmlns:a16="http://schemas.microsoft.com/office/drawing/2014/main" id="{00000000-0008-0000-0700-0000BA020000}"/>
            </a:ext>
          </a:extLst>
        </xdr:cNvPr>
        <xdr:cNvCxnSpPr/>
      </xdr:nvCxnSpPr>
      <xdr:spPr>
        <a:xfrm flipV="1">
          <a:off x="13703300" y="16746976"/>
          <a:ext cx="889000" cy="486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10579</xdr:rowOff>
    </xdr:from>
    <xdr:to>
      <xdr:col>76</xdr:col>
      <xdr:colOff>165100</xdr:colOff>
      <xdr:row>97</xdr:row>
      <xdr:rowOff>112179</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4541500" y="16641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95</xdr:row>
      <xdr:rowOff>128706</xdr:rowOff>
    </xdr:from>
    <xdr:ext cx="599010"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4292795" y="164164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165009</xdr:rowOff>
    </xdr:from>
    <xdr:to>
      <xdr:col>71</xdr:col>
      <xdr:colOff>177800</xdr:colOff>
      <xdr:row>97</xdr:row>
      <xdr:rowOff>170926</xdr:rowOff>
    </xdr:to>
    <xdr:cxnSp macro="">
      <xdr:nvCxnSpPr>
        <xdr:cNvPr id="701" name="直線コネクタ 700">
          <a:extLst>
            <a:ext uri="{FF2B5EF4-FFF2-40B4-BE49-F238E27FC236}">
              <a16:creationId xmlns:a16="http://schemas.microsoft.com/office/drawing/2014/main" id="{00000000-0008-0000-0700-0000BD020000}"/>
            </a:ext>
          </a:extLst>
        </xdr:cNvPr>
        <xdr:cNvCxnSpPr/>
      </xdr:nvCxnSpPr>
      <xdr:spPr>
        <a:xfrm flipV="1">
          <a:off x="12814300" y="16795659"/>
          <a:ext cx="889000" cy="59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36629</xdr:rowOff>
    </xdr:from>
    <xdr:to>
      <xdr:col>72</xdr:col>
      <xdr:colOff>38100</xdr:colOff>
      <xdr:row>97</xdr:row>
      <xdr:rowOff>138229</xdr:rowOff>
    </xdr:to>
    <xdr:sp macro="" textlink="">
      <xdr:nvSpPr>
        <xdr:cNvPr id="702" name="フローチャート: 判断 701">
          <a:extLst>
            <a:ext uri="{FF2B5EF4-FFF2-40B4-BE49-F238E27FC236}">
              <a16:creationId xmlns:a16="http://schemas.microsoft.com/office/drawing/2014/main" id="{00000000-0008-0000-0700-0000BE020000}"/>
            </a:ext>
          </a:extLst>
        </xdr:cNvPr>
        <xdr:cNvSpPr/>
      </xdr:nvSpPr>
      <xdr:spPr>
        <a:xfrm>
          <a:off x="13652500" y="166672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95</xdr:row>
      <xdr:rowOff>154756</xdr:rowOff>
    </xdr:from>
    <xdr:ext cx="59901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3403795" y="164425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46146</xdr:rowOff>
    </xdr:from>
    <xdr:to>
      <xdr:col>67</xdr:col>
      <xdr:colOff>101600</xdr:colOff>
      <xdr:row>97</xdr:row>
      <xdr:rowOff>147746</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2763500" y="16676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95</xdr:row>
      <xdr:rowOff>164273</xdr:rowOff>
    </xdr:from>
    <xdr:ext cx="59901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2514795" y="164520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6491</xdr:rowOff>
    </xdr:from>
    <xdr:to>
      <xdr:col>85</xdr:col>
      <xdr:colOff>177800</xdr:colOff>
      <xdr:row>97</xdr:row>
      <xdr:rowOff>108091</xdr:rowOff>
    </xdr:to>
    <xdr:sp macro="" textlink="">
      <xdr:nvSpPr>
        <xdr:cNvPr id="711" name="楕円 710">
          <a:extLst>
            <a:ext uri="{FF2B5EF4-FFF2-40B4-BE49-F238E27FC236}">
              <a16:creationId xmlns:a16="http://schemas.microsoft.com/office/drawing/2014/main" id="{00000000-0008-0000-0700-0000C7020000}"/>
            </a:ext>
          </a:extLst>
        </xdr:cNvPr>
        <xdr:cNvSpPr/>
      </xdr:nvSpPr>
      <xdr:spPr>
        <a:xfrm>
          <a:off x="16268700" y="166371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156368</xdr:rowOff>
    </xdr:from>
    <xdr:ext cx="599010" cy="259045"/>
    <xdr:sp macro="" textlink="">
      <xdr:nvSpPr>
        <xdr:cNvPr id="712" name="公債費該当値テキスト">
          <a:extLst>
            <a:ext uri="{FF2B5EF4-FFF2-40B4-BE49-F238E27FC236}">
              <a16:creationId xmlns:a16="http://schemas.microsoft.com/office/drawing/2014/main" id="{00000000-0008-0000-0700-0000C8020000}"/>
            </a:ext>
          </a:extLst>
        </xdr:cNvPr>
        <xdr:cNvSpPr txBox="1"/>
      </xdr:nvSpPr>
      <xdr:spPr>
        <a:xfrm>
          <a:off x="16370300" y="166155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173,259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15391</xdr:rowOff>
    </xdr:from>
    <xdr:to>
      <xdr:col>81</xdr:col>
      <xdr:colOff>101600</xdr:colOff>
      <xdr:row>97</xdr:row>
      <xdr:rowOff>116991</xdr:rowOff>
    </xdr:to>
    <xdr:sp macro="" textlink="">
      <xdr:nvSpPr>
        <xdr:cNvPr id="713" name="楕円 712">
          <a:extLst>
            <a:ext uri="{FF2B5EF4-FFF2-40B4-BE49-F238E27FC236}">
              <a16:creationId xmlns:a16="http://schemas.microsoft.com/office/drawing/2014/main" id="{00000000-0008-0000-0700-0000C9020000}"/>
            </a:ext>
          </a:extLst>
        </xdr:cNvPr>
        <xdr:cNvSpPr/>
      </xdr:nvSpPr>
      <xdr:spPr>
        <a:xfrm>
          <a:off x="15430500" y="166460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97</xdr:row>
      <xdr:rowOff>108118</xdr:rowOff>
    </xdr:from>
    <xdr:ext cx="59901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5181795" y="167387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65526</xdr:rowOff>
    </xdr:from>
    <xdr:to>
      <xdr:col>76</xdr:col>
      <xdr:colOff>165100</xdr:colOff>
      <xdr:row>97</xdr:row>
      <xdr:rowOff>167126</xdr:rowOff>
    </xdr:to>
    <xdr:sp macro="" textlink="">
      <xdr:nvSpPr>
        <xdr:cNvPr id="715" name="楕円 714">
          <a:extLst>
            <a:ext uri="{FF2B5EF4-FFF2-40B4-BE49-F238E27FC236}">
              <a16:creationId xmlns:a16="http://schemas.microsoft.com/office/drawing/2014/main" id="{00000000-0008-0000-0700-0000CB020000}"/>
            </a:ext>
          </a:extLst>
        </xdr:cNvPr>
        <xdr:cNvSpPr/>
      </xdr:nvSpPr>
      <xdr:spPr>
        <a:xfrm>
          <a:off x="14541500" y="16696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97</xdr:row>
      <xdr:rowOff>158253</xdr:rowOff>
    </xdr:from>
    <xdr:ext cx="599010"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4292795" y="167889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114209</xdr:rowOff>
    </xdr:from>
    <xdr:to>
      <xdr:col>72</xdr:col>
      <xdr:colOff>38100</xdr:colOff>
      <xdr:row>98</xdr:row>
      <xdr:rowOff>44359</xdr:rowOff>
    </xdr:to>
    <xdr:sp macro="" textlink="">
      <xdr:nvSpPr>
        <xdr:cNvPr id="717" name="楕円 716">
          <a:extLst>
            <a:ext uri="{FF2B5EF4-FFF2-40B4-BE49-F238E27FC236}">
              <a16:creationId xmlns:a16="http://schemas.microsoft.com/office/drawing/2014/main" id="{00000000-0008-0000-0700-0000CD020000}"/>
            </a:ext>
          </a:extLst>
        </xdr:cNvPr>
        <xdr:cNvSpPr/>
      </xdr:nvSpPr>
      <xdr:spPr>
        <a:xfrm>
          <a:off x="13652500" y="167448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98</xdr:row>
      <xdr:rowOff>35486</xdr:rowOff>
    </xdr:from>
    <xdr:ext cx="599010" cy="259045"/>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3403795" y="168375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120126</xdr:rowOff>
    </xdr:from>
    <xdr:to>
      <xdr:col>67</xdr:col>
      <xdr:colOff>101600</xdr:colOff>
      <xdr:row>98</xdr:row>
      <xdr:rowOff>50276</xdr:rowOff>
    </xdr:to>
    <xdr:sp macro="" textlink="">
      <xdr:nvSpPr>
        <xdr:cNvPr id="719" name="楕円 718">
          <a:extLst>
            <a:ext uri="{FF2B5EF4-FFF2-40B4-BE49-F238E27FC236}">
              <a16:creationId xmlns:a16="http://schemas.microsoft.com/office/drawing/2014/main" id="{00000000-0008-0000-0700-0000CF020000}"/>
            </a:ext>
          </a:extLst>
        </xdr:cNvPr>
        <xdr:cNvSpPr/>
      </xdr:nvSpPr>
      <xdr:spPr>
        <a:xfrm>
          <a:off x="12763500" y="16750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98</xdr:row>
      <xdr:rowOff>41403</xdr:rowOff>
    </xdr:from>
    <xdr:ext cx="599010" cy="259045"/>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2514795" y="168435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32" name="テキスト ボックス 731">
          <a:extLst>
            <a:ext uri="{FF2B5EF4-FFF2-40B4-BE49-F238E27FC236}">
              <a16:creationId xmlns:a16="http://schemas.microsoft.com/office/drawing/2014/main" id="{00000000-0008-0000-0700-0000DC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36" name="テキスト ボックス 735">
          <a:extLst>
            <a:ext uri="{FF2B5EF4-FFF2-40B4-BE49-F238E27FC236}">
              <a16:creationId xmlns:a16="http://schemas.microsoft.com/office/drawing/2014/main" id="{00000000-0008-0000-0700-0000E0020000}"/>
            </a:ext>
          </a:extLst>
        </xdr:cNvPr>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38" name="テキスト ボックス 737">
          <a:extLst>
            <a:ext uri="{FF2B5EF4-FFF2-40B4-BE49-F238E27FC236}">
              <a16:creationId xmlns:a16="http://schemas.microsoft.com/office/drawing/2014/main" id="{00000000-0008-0000-0700-0000E2020000}"/>
            </a:ext>
          </a:extLst>
        </xdr:cNvPr>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40" name="テキスト ボックス 739">
          <a:extLst>
            <a:ext uri="{FF2B5EF4-FFF2-40B4-BE49-F238E27FC236}">
              <a16:creationId xmlns:a16="http://schemas.microsoft.com/office/drawing/2014/main" id="{00000000-0008-0000-0700-0000E4020000}"/>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4" name="テキスト ボックス 743">
          <a:extLst>
            <a:ext uri="{FF2B5EF4-FFF2-40B4-BE49-F238E27FC236}">
              <a16:creationId xmlns:a16="http://schemas.microsoft.com/office/drawing/2014/main" id="{00000000-0008-0000-0700-0000E8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5" name="諸支出金グラフ枠">
          <a:extLst>
            <a:ext uri="{FF2B5EF4-FFF2-40B4-BE49-F238E27FC236}">
              <a16:creationId xmlns:a16="http://schemas.microsoft.com/office/drawing/2014/main" id="{00000000-0008-0000-0700-0000E9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59755</xdr:rowOff>
    </xdr:from>
    <xdr:to>
      <xdr:col>116</xdr:col>
      <xdr:colOff>62864</xdr:colOff>
      <xdr:row>39</xdr:row>
      <xdr:rowOff>98878</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flipV="1">
          <a:off x="22159595" y="5203255"/>
          <a:ext cx="1269" cy="15821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110071</xdr:rowOff>
    </xdr:from>
    <xdr:ext cx="249299" cy="259045"/>
    <xdr:sp macro="" textlink="">
      <xdr:nvSpPr>
        <xdr:cNvPr id="747" name="諸支出金最小値テキスト">
          <a:extLst>
            <a:ext uri="{FF2B5EF4-FFF2-40B4-BE49-F238E27FC236}">
              <a16:creationId xmlns:a16="http://schemas.microsoft.com/office/drawing/2014/main" id="{00000000-0008-0000-0700-0000EB020000}"/>
            </a:ext>
          </a:extLst>
        </xdr:cNvPr>
        <xdr:cNvSpPr txBox="1"/>
      </xdr:nvSpPr>
      <xdr:spPr>
        <a:xfrm>
          <a:off x="22212300" y="679662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6432</xdr:rowOff>
    </xdr:from>
    <xdr:ext cx="534377" cy="259045"/>
    <xdr:sp macro="" textlink="">
      <xdr:nvSpPr>
        <xdr:cNvPr id="749" name="諸支出金最大値テキスト">
          <a:extLst>
            <a:ext uri="{FF2B5EF4-FFF2-40B4-BE49-F238E27FC236}">
              <a16:creationId xmlns:a16="http://schemas.microsoft.com/office/drawing/2014/main" id="{00000000-0008-0000-0700-0000ED020000}"/>
            </a:ext>
          </a:extLst>
        </xdr:cNvPr>
        <xdr:cNvSpPr txBox="1"/>
      </xdr:nvSpPr>
      <xdr:spPr>
        <a:xfrm>
          <a:off x="22212300" y="49784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48,448</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59755</xdr:rowOff>
    </xdr:from>
    <xdr:to>
      <xdr:col>116</xdr:col>
      <xdr:colOff>152400</xdr:colOff>
      <xdr:row>30</xdr:row>
      <xdr:rowOff>59755</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a:off x="22072600" y="52032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27522</xdr:rowOff>
    </xdr:from>
    <xdr:ext cx="469744" cy="259045"/>
    <xdr:sp macro="" textlink="">
      <xdr:nvSpPr>
        <xdr:cNvPr id="752" name="諸支出金平均値テキスト">
          <a:extLst>
            <a:ext uri="{FF2B5EF4-FFF2-40B4-BE49-F238E27FC236}">
              <a16:creationId xmlns:a16="http://schemas.microsoft.com/office/drawing/2014/main" id="{00000000-0008-0000-0700-0000F0020000}"/>
            </a:ext>
          </a:extLst>
        </xdr:cNvPr>
        <xdr:cNvSpPr txBox="1"/>
      </xdr:nvSpPr>
      <xdr:spPr>
        <a:xfrm>
          <a:off x="22212300" y="65426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4645</xdr:rowOff>
    </xdr:from>
    <xdr:to>
      <xdr:col>116</xdr:col>
      <xdr:colOff>114300</xdr:colOff>
      <xdr:row>39</xdr:row>
      <xdr:rowOff>106245</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22110700" y="6691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39</xdr:row>
      <xdr:rowOff>11372</xdr:rowOff>
    </xdr:from>
    <xdr:to>
      <xdr:col>112</xdr:col>
      <xdr:colOff>38100</xdr:colOff>
      <xdr:row>39</xdr:row>
      <xdr:rowOff>112972</xdr:rowOff>
    </xdr:to>
    <xdr:sp macro="" textlink="">
      <xdr:nvSpPr>
        <xdr:cNvPr id="755" name="フローチャート: 判断 754">
          <a:extLst>
            <a:ext uri="{FF2B5EF4-FFF2-40B4-BE49-F238E27FC236}">
              <a16:creationId xmlns:a16="http://schemas.microsoft.com/office/drawing/2014/main" id="{00000000-0008-0000-0700-0000F3020000}"/>
            </a:ext>
          </a:extLst>
        </xdr:cNvPr>
        <xdr:cNvSpPr/>
      </xdr:nvSpPr>
      <xdr:spPr>
        <a:xfrm>
          <a:off x="21272500" y="6697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129499</xdr:rowOff>
    </xdr:from>
    <xdr:ext cx="469744"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1088428" y="64731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57" name="直線コネクタ 756">
          <a:extLst>
            <a:ext uri="{FF2B5EF4-FFF2-40B4-BE49-F238E27FC236}">
              <a16:creationId xmlns:a16="http://schemas.microsoft.com/office/drawing/2014/main" id="{00000000-0008-0000-0700-0000F5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18752</xdr:rowOff>
    </xdr:from>
    <xdr:to>
      <xdr:col>107</xdr:col>
      <xdr:colOff>101600</xdr:colOff>
      <xdr:row>39</xdr:row>
      <xdr:rowOff>120352</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20383500" y="6705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136879</xdr:rowOff>
    </xdr:from>
    <xdr:ext cx="378565"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20245017" y="648052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60" name="直線コネクタ 759">
          <a:extLst>
            <a:ext uri="{FF2B5EF4-FFF2-40B4-BE49-F238E27FC236}">
              <a16:creationId xmlns:a16="http://schemas.microsoft.com/office/drawing/2014/main" id="{00000000-0008-0000-0700-0000F8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25349</xdr:rowOff>
    </xdr:from>
    <xdr:to>
      <xdr:col>102</xdr:col>
      <xdr:colOff>165100</xdr:colOff>
      <xdr:row>39</xdr:row>
      <xdr:rowOff>126949</xdr:rowOff>
    </xdr:to>
    <xdr:sp macro="" textlink="">
      <xdr:nvSpPr>
        <xdr:cNvPr id="761" name="フローチャート: 判断 760">
          <a:extLst>
            <a:ext uri="{FF2B5EF4-FFF2-40B4-BE49-F238E27FC236}">
              <a16:creationId xmlns:a16="http://schemas.microsoft.com/office/drawing/2014/main" id="{00000000-0008-0000-0700-0000F9020000}"/>
            </a:ext>
          </a:extLst>
        </xdr:cNvPr>
        <xdr:cNvSpPr/>
      </xdr:nvSpPr>
      <xdr:spPr>
        <a:xfrm>
          <a:off x="19494500" y="6711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143476</xdr:rowOff>
    </xdr:from>
    <xdr:ext cx="378565"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9356017" y="648712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9216</xdr:rowOff>
    </xdr:from>
    <xdr:to>
      <xdr:col>98</xdr:col>
      <xdr:colOff>38100</xdr:colOff>
      <xdr:row>39</xdr:row>
      <xdr:rowOff>110816</xdr:rowOff>
    </xdr:to>
    <xdr:sp macro="" textlink="">
      <xdr:nvSpPr>
        <xdr:cNvPr id="763" name="フローチャート: 判断 762">
          <a:extLst>
            <a:ext uri="{FF2B5EF4-FFF2-40B4-BE49-F238E27FC236}">
              <a16:creationId xmlns:a16="http://schemas.microsoft.com/office/drawing/2014/main" id="{00000000-0008-0000-0700-0000FB020000}"/>
            </a:ext>
          </a:extLst>
        </xdr:cNvPr>
        <xdr:cNvSpPr/>
      </xdr:nvSpPr>
      <xdr:spPr>
        <a:xfrm>
          <a:off x="18605500" y="6695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127343</xdr:rowOff>
    </xdr:from>
    <xdr:ext cx="469744"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18421428" y="64709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70" name="楕円 769">
          <a:extLst>
            <a:ext uri="{FF2B5EF4-FFF2-40B4-BE49-F238E27FC236}">
              <a16:creationId xmlns:a16="http://schemas.microsoft.com/office/drawing/2014/main" id="{00000000-0008-0000-0700-00000203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154521</xdr:rowOff>
    </xdr:from>
    <xdr:ext cx="249299" cy="259045"/>
    <xdr:sp macro="" textlink="">
      <xdr:nvSpPr>
        <xdr:cNvPr id="771" name="諸支出金該当値テキスト">
          <a:extLst>
            <a:ext uri="{FF2B5EF4-FFF2-40B4-BE49-F238E27FC236}">
              <a16:creationId xmlns:a16="http://schemas.microsoft.com/office/drawing/2014/main" id="{00000000-0008-0000-0700-000003030000}"/>
            </a:ext>
          </a:extLst>
        </xdr:cNvPr>
        <xdr:cNvSpPr txBox="1"/>
      </xdr:nvSpPr>
      <xdr:spPr>
        <a:xfrm>
          <a:off x="22212300" y="666962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72" name="楕円 771">
          <a:extLst>
            <a:ext uri="{FF2B5EF4-FFF2-40B4-BE49-F238E27FC236}">
              <a16:creationId xmlns:a16="http://schemas.microsoft.com/office/drawing/2014/main" id="{00000000-0008-0000-0700-00000403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74" name="楕円 773">
          <a:extLst>
            <a:ext uri="{FF2B5EF4-FFF2-40B4-BE49-F238E27FC236}">
              <a16:creationId xmlns:a16="http://schemas.microsoft.com/office/drawing/2014/main" id="{00000000-0008-0000-0700-00000603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75" name="テキスト ボックス 774">
          <a:extLst>
            <a:ext uri="{FF2B5EF4-FFF2-40B4-BE49-F238E27FC236}">
              <a16:creationId xmlns:a16="http://schemas.microsoft.com/office/drawing/2014/main" id="{00000000-0008-0000-0700-00000703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76" name="楕円 775">
          <a:extLst>
            <a:ext uri="{FF2B5EF4-FFF2-40B4-BE49-F238E27FC236}">
              <a16:creationId xmlns:a16="http://schemas.microsoft.com/office/drawing/2014/main" id="{00000000-0008-0000-0700-00000803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78" name="楕円 777">
          <a:extLst>
            <a:ext uri="{FF2B5EF4-FFF2-40B4-BE49-F238E27FC236}">
              <a16:creationId xmlns:a16="http://schemas.microsoft.com/office/drawing/2014/main" id="{00000000-0008-0000-0700-00000A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3" name="正方形/長方形 782">
          <a:extLst>
            <a:ext uri="{FF2B5EF4-FFF2-40B4-BE49-F238E27FC236}">
              <a16:creationId xmlns:a16="http://schemas.microsoft.com/office/drawing/2014/main" id="{00000000-0008-0000-0700-00000F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8" name="テキスト ボックス 787">
          <a:extLst>
            <a:ext uri="{FF2B5EF4-FFF2-40B4-BE49-F238E27FC236}">
              <a16:creationId xmlns:a16="http://schemas.microsoft.com/office/drawing/2014/main" id="{00000000-0008-0000-0700-000014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1" name="テキスト ボックス 790">
          <a:extLst>
            <a:ext uri="{FF2B5EF4-FFF2-40B4-BE49-F238E27FC236}">
              <a16:creationId xmlns:a16="http://schemas.microsoft.com/office/drawing/2014/main" id="{00000000-0008-0000-0700-000017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3" name="テキスト ボックス 792">
          <a:extLst>
            <a:ext uri="{FF2B5EF4-FFF2-40B4-BE49-F238E27FC236}">
              <a16:creationId xmlns:a16="http://schemas.microsoft.com/office/drawing/2014/main" id="{00000000-0008-0000-0700-000019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4" name="前年度繰上充用金グラフ枠">
          <a:extLst>
            <a:ext uri="{FF2B5EF4-FFF2-40B4-BE49-F238E27FC236}">
              <a16:creationId xmlns:a16="http://schemas.microsoft.com/office/drawing/2014/main" id="{00000000-0008-0000-0700-00001A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6" name="前年度繰上充用金最小値テキスト">
          <a:extLst>
            <a:ext uri="{FF2B5EF4-FFF2-40B4-BE49-F238E27FC236}">
              <a16:creationId xmlns:a16="http://schemas.microsoft.com/office/drawing/2014/main" id="{00000000-0008-0000-0700-00001C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8" name="前年度繰上充用金最大値テキスト">
          <a:extLst>
            <a:ext uri="{FF2B5EF4-FFF2-40B4-BE49-F238E27FC236}">
              <a16:creationId xmlns:a16="http://schemas.microsoft.com/office/drawing/2014/main" id="{00000000-0008-0000-0700-00001E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1" name="前年度繰上充用金平均値テキスト">
          <a:extLst>
            <a:ext uri="{FF2B5EF4-FFF2-40B4-BE49-F238E27FC236}">
              <a16:creationId xmlns:a16="http://schemas.microsoft.com/office/drawing/2014/main" id="{00000000-0008-0000-0700-000021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4" name="フローチャート: 判断 803">
          <a:extLst>
            <a:ext uri="{FF2B5EF4-FFF2-40B4-BE49-F238E27FC236}">
              <a16:creationId xmlns:a16="http://schemas.microsoft.com/office/drawing/2014/main" id="{00000000-0008-0000-0700-000024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6" name="直線コネクタ 805">
          <a:extLst>
            <a:ext uri="{FF2B5EF4-FFF2-40B4-BE49-F238E27FC236}">
              <a16:creationId xmlns:a16="http://schemas.microsoft.com/office/drawing/2014/main" id="{00000000-0008-0000-0700-000026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7" name="フローチャート: 判断 806">
          <a:extLst>
            <a:ext uri="{FF2B5EF4-FFF2-40B4-BE49-F238E27FC236}">
              <a16:creationId xmlns:a16="http://schemas.microsoft.com/office/drawing/2014/main" id="{00000000-0008-0000-0700-000027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9" name="直線コネクタ 808">
          <a:extLst>
            <a:ext uri="{FF2B5EF4-FFF2-40B4-BE49-F238E27FC236}">
              <a16:creationId xmlns:a16="http://schemas.microsoft.com/office/drawing/2014/main" id="{00000000-0008-0000-0700-000029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0" name="フローチャート: 判断 809">
          <a:extLst>
            <a:ext uri="{FF2B5EF4-FFF2-40B4-BE49-F238E27FC236}">
              <a16:creationId xmlns:a16="http://schemas.microsoft.com/office/drawing/2014/main" id="{00000000-0008-0000-0700-00002A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2" name="フローチャート: 判断 811">
          <a:extLst>
            <a:ext uri="{FF2B5EF4-FFF2-40B4-BE49-F238E27FC236}">
              <a16:creationId xmlns:a16="http://schemas.microsoft.com/office/drawing/2014/main" id="{00000000-0008-0000-0700-00002C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9" name="楕円 818">
          <a:extLst>
            <a:ext uri="{FF2B5EF4-FFF2-40B4-BE49-F238E27FC236}">
              <a16:creationId xmlns:a16="http://schemas.microsoft.com/office/drawing/2014/main" id="{00000000-0008-0000-0700-000033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0" name="前年度繰上充用金該当値テキスト">
          <a:extLst>
            <a:ext uri="{FF2B5EF4-FFF2-40B4-BE49-F238E27FC236}">
              <a16:creationId xmlns:a16="http://schemas.microsoft.com/office/drawing/2014/main" id="{00000000-0008-0000-0700-000034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1" name="楕円 820">
          <a:extLst>
            <a:ext uri="{FF2B5EF4-FFF2-40B4-BE49-F238E27FC236}">
              <a16:creationId xmlns:a16="http://schemas.microsoft.com/office/drawing/2014/main" id="{00000000-0008-0000-0700-000035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3" name="楕円 822">
          <a:extLst>
            <a:ext uri="{FF2B5EF4-FFF2-40B4-BE49-F238E27FC236}">
              <a16:creationId xmlns:a16="http://schemas.microsoft.com/office/drawing/2014/main" id="{00000000-0008-0000-0700-000037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5" name="楕円 824">
          <a:extLst>
            <a:ext uri="{FF2B5EF4-FFF2-40B4-BE49-F238E27FC236}">
              <a16:creationId xmlns:a16="http://schemas.microsoft.com/office/drawing/2014/main" id="{00000000-0008-0000-0700-000039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7" name="楕円 826">
          <a:extLst>
            <a:ext uri="{FF2B5EF4-FFF2-40B4-BE49-F238E27FC236}">
              <a16:creationId xmlns:a16="http://schemas.microsoft.com/office/drawing/2014/main" id="{00000000-0008-0000-0700-00003B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9" name="正方形/長方形 828">
          <a:extLst>
            <a:ext uri="{FF2B5EF4-FFF2-40B4-BE49-F238E27FC236}">
              <a16:creationId xmlns:a16="http://schemas.microsoft.com/office/drawing/2014/main" id="{00000000-0008-0000-0700-00003D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0" name="正方形/長方形 829">
          <a:extLst>
            <a:ext uri="{FF2B5EF4-FFF2-40B4-BE49-F238E27FC236}">
              <a16:creationId xmlns:a16="http://schemas.microsoft.com/office/drawing/2014/main" id="{00000000-0008-0000-0700-00003E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1" name="テキスト ボックス 830">
          <a:extLst>
            <a:ext uri="{FF2B5EF4-FFF2-40B4-BE49-F238E27FC236}">
              <a16:creationId xmlns:a16="http://schemas.microsoft.com/office/drawing/2014/main" id="{00000000-0008-0000-0700-00003F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議会費は、行政視察に関する旅費の増加に伴い増額となっております。総務費は、復興に資する公共施設維持管理基金の積立金により増加となっています。民生費は、人口減少に伴う微減となっています。</a:t>
          </a:r>
        </a:p>
        <a:p>
          <a:r>
            <a:rPr kumimoji="1" lang="ja-JP" altLang="en-US" sz="1300">
              <a:latin typeface="ＭＳ Ｐゴシック" panose="020B0600070205080204" pitchFamily="50" charset="-128"/>
              <a:ea typeface="ＭＳ Ｐゴシック" panose="020B0600070205080204" pitchFamily="50" charset="-128"/>
            </a:rPr>
            <a:t>衛生費は塵芥処理負担金が増加しているため増額となっています。労働費は、緊急雇用創出事業の増により、微増となっております。農林水産業費は、東電賠償（山林）に伴う地域創造基金積立金の減により減額となっております。</a:t>
          </a:r>
        </a:p>
        <a:p>
          <a:r>
            <a:rPr kumimoji="1" lang="ja-JP" altLang="en-US" sz="1300">
              <a:latin typeface="ＭＳ Ｐゴシック" panose="020B0600070205080204" pitchFamily="50" charset="-128"/>
              <a:ea typeface="ＭＳ Ｐゴシック" panose="020B0600070205080204" pitchFamily="50" charset="-128"/>
            </a:rPr>
            <a:t>商工費は、かわうちの湯設備更新関連経費の増により増額となっております。土木費は農業集落排水事業への出資金が無くなったことによる減となっております。消防費は、消防屯所建設工事の完了により減額となっております。</a:t>
          </a:r>
        </a:p>
        <a:p>
          <a:r>
            <a:rPr kumimoji="1" lang="ja-JP" altLang="en-US" sz="1300">
              <a:latin typeface="ＭＳ Ｐゴシック" panose="020B0600070205080204" pitchFamily="50" charset="-128"/>
              <a:ea typeface="ＭＳ Ｐゴシック" panose="020B0600070205080204" pitchFamily="50" charset="-128"/>
            </a:rPr>
            <a:t>教育費は、人件費や物価上昇による微増となっています。災害復旧費は、令和元年度発生の台風</a:t>
          </a:r>
          <a:r>
            <a:rPr kumimoji="1" lang="en-US" altLang="ja-JP" sz="1300">
              <a:latin typeface="ＭＳ Ｐゴシック" panose="020B0600070205080204" pitchFamily="50" charset="-128"/>
              <a:ea typeface="ＭＳ Ｐゴシック" panose="020B0600070205080204" pitchFamily="50" charset="-128"/>
            </a:rPr>
            <a:t>19</a:t>
          </a:r>
          <a:r>
            <a:rPr kumimoji="1" lang="ja-JP" altLang="en-US" sz="1300">
              <a:latin typeface="ＭＳ Ｐゴシック" panose="020B0600070205080204" pitchFamily="50" charset="-128"/>
              <a:ea typeface="ＭＳ Ｐゴシック" panose="020B0600070205080204" pitchFamily="50" charset="-128"/>
            </a:rPr>
            <a:t>号による災害復旧事業の終了により減額となっています。</a:t>
          </a:r>
        </a:p>
        <a:p>
          <a:r>
            <a:rPr kumimoji="1" lang="ja-JP" altLang="en-US" sz="1300">
              <a:latin typeface="ＭＳ Ｐゴシック" panose="020B0600070205080204" pitchFamily="50" charset="-128"/>
              <a:ea typeface="ＭＳ Ｐゴシック" panose="020B0600070205080204" pitchFamily="50" charset="-128"/>
            </a:rPr>
            <a:t>公債費は、台風１９号災害復旧事業債の償還開始により、前年度より増額となっています。</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福島県川内村</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200">
              <a:latin typeface="ＭＳ ゴシック" pitchFamily="49" charset="-128"/>
              <a:ea typeface="ＭＳ ゴシック" pitchFamily="49" charset="-128"/>
            </a:rPr>
            <a:t>【</a:t>
          </a:r>
          <a:r>
            <a:rPr kumimoji="1" lang="ja-JP" altLang="en-US" sz="1200">
              <a:latin typeface="ＭＳ ゴシック" pitchFamily="49" charset="-128"/>
              <a:ea typeface="ＭＳ ゴシック" pitchFamily="49" charset="-128"/>
            </a:rPr>
            <a:t>財政調整基金</a:t>
          </a:r>
          <a:r>
            <a:rPr kumimoji="1" lang="en-US" altLang="ja-JP" sz="1200">
              <a:latin typeface="ＭＳ ゴシック" pitchFamily="49" charset="-128"/>
              <a:ea typeface="ＭＳ ゴシック" pitchFamily="49" charset="-128"/>
            </a:rPr>
            <a:t>】</a:t>
          </a:r>
        </a:p>
        <a:p>
          <a:r>
            <a:rPr kumimoji="1" lang="ja-JP" altLang="en-US" sz="1200">
              <a:latin typeface="ＭＳ ゴシック" pitchFamily="49" charset="-128"/>
              <a:ea typeface="ＭＳ ゴシック" pitchFamily="49" charset="-128"/>
            </a:rPr>
            <a:t>基金残高の標準財政規模比は微増しました。復興期間も終了が近いことから、事業進捗によっては財政調整基金の財源充当が予想されます。</a:t>
          </a:r>
          <a:endParaRPr kumimoji="1" lang="en-US" altLang="ja-JP" sz="1200">
            <a:latin typeface="ＭＳ ゴシック" pitchFamily="49" charset="-128"/>
            <a:ea typeface="ＭＳ ゴシック" pitchFamily="49" charset="-128"/>
          </a:endParaRPr>
        </a:p>
        <a:p>
          <a:r>
            <a:rPr kumimoji="1" lang="en-US" altLang="ja-JP" sz="1200">
              <a:latin typeface="ＭＳ ゴシック" pitchFamily="49" charset="-128"/>
              <a:ea typeface="ＭＳ ゴシック" pitchFamily="49" charset="-128"/>
            </a:rPr>
            <a:t>【</a:t>
          </a:r>
          <a:r>
            <a:rPr kumimoji="1" lang="ja-JP" altLang="en-US" sz="1200">
              <a:latin typeface="ＭＳ ゴシック" pitchFamily="49" charset="-128"/>
              <a:ea typeface="ＭＳ ゴシック" pitchFamily="49" charset="-128"/>
            </a:rPr>
            <a:t>実質収支及び実質単年度収支</a:t>
          </a:r>
          <a:r>
            <a:rPr kumimoji="1" lang="en-US" altLang="ja-JP" sz="1200">
              <a:latin typeface="ＭＳ ゴシック" pitchFamily="49" charset="-128"/>
              <a:ea typeface="ＭＳ ゴシック" pitchFamily="49" charset="-128"/>
            </a:rPr>
            <a:t>】</a:t>
          </a:r>
        </a:p>
        <a:p>
          <a:r>
            <a:rPr kumimoji="1" lang="ja-JP" altLang="en-US" sz="1200">
              <a:latin typeface="ＭＳ ゴシック" pitchFamily="49" charset="-128"/>
              <a:ea typeface="ＭＳ ゴシック" pitchFamily="49" charset="-128"/>
            </a:rPr>
            <a:t>実質収支は前年度より</a:t>
          </a:r>
          <a:r>
            <a:rPr kumimoji="1" lang="en-US" altLang="ja-JP" sz="1200">
              <a:latin typeface="ＭＳ ゴシック" pitchFamily="49" charset="-128"/>
              <a:ea typeface="ＭＳ ゴシック" pitchFamily="49" charset="-128"/>
            </a:rPr>
            <a:t>1.84%</a:t>
          </a:r>
          <a:r>
            <a:rPr kumimoji="1" lang="ja-JP" altLang="en-US" sz="1200">
              <a:latin typeface="ＭＳ ゴシック" pitchFamily="49" charset="-128"/>
              <a:ea typeface="ＭＳ ゴシック" pitchFamily="49" charset="-128"/>
            </a:rPr>
            <a:t>減、実質単年度収支は</a:t>
          </a:r>
          <a:r>
            <a:rPr kumimoji="1" lang="en-US" altLang="ja-JP" sz="1200">
              <a:latin typeface="ＭＳ ゴシック" pitchFamily="49" charset="-128"/>
              <a:ea typeface="ＭＳ ゴシック" pitchFamily="49" charset="-128"/>
            </a:rPr>
            <a:t>1.39</a:t>
          </a:r>
          <a:r>
            <a:rPr kumimoji="1" lang="ja-JP" altLang="en-US" sz="1200">
              <a:latin typeface="ＭＳ ゴシック" pitchFamily="49" charset="-128"/>
              <a:ea typeface="ＭＳ ゴシック" pitchFamily="49" charset="-128"/>
            </a:rPr>
            <a:t>の増となっています。</a:t>
          </a:r>
          <a:endParaRPr kumimoji="1" lang="en-US" altLang="ja-JP" sz="1200">
            <a:latin typeface="ＭＳ ゴシック" pitchFamily="49" charset="-128"/>
            <a:ea typeface="ＭＳ ゴシック" pitchFamily="49" charset="-128"/>
          </a:endParaRPr>
        </a:p>
        <a:p>
          <a:r>
            <a:rPr kumimoji="1" lang="ja-JP" altLang="en-US" sz="1200">
              <a:latin typeface="ＭＳ ゴシック" pitchFamily="49" charset="-128"/>
              <a:ea typeface="ＭＳ ゴシック" pitchFamily="49" charset="-128"/>
            </a:rPr>
            <a:t>基金事業で実施した農業用施設の工事が減少したことが主な要因です。</a:t>
          </a:r>
        </a:p>
        <a:p>
          <a:r>
            <a:rPr kumimoji="1" lang="ja-JP" altLang="en-US" sz="1200">
              <a:latin typeface="ＭＳ ゴシック" pitchFamily="49" charset="-128"/>
              <a:ea typeface="ＭＳ ゴシック" pitchFamily="49" charset="-128"/>
            </a:rPr>
            <a:t>引き続き特定財源の確保と歳出抑制を行う必要があります。</a:t>
          </a:r>
          <a:endParaRPr kumimoji="1" lang="ja-JP" altLang="en-US" sz="14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福島県川内村</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一般会計において、標準財政規模比の前年比</a:t>
          </a:r>
          <a:r>
            <a:rPr kumimoji="1" lang="en-US" altLang="ja-JP" sz="1400">
              <a:latin typeface="ＭＳ ゴシック" pitchFamily="49" charset="-128"/>
              <a:ea typeface="ＭＳ ゴシック" pitchFamily="49" charset="-128"/>
            </a:rPr>
            <a:t>1.85</a:t>
          </a:r>
          <a:r>
            <a:rPr kumimoji="1" lang="ja-JP" altLang="en-US" sz="1400">
              <a:latin typeface="ＭＳ ゴシック" pitchFamily="49" charset="-128"/>
              <a:ea typeface="ＭＳ ゴシック" pitchFamily="49" charset="-128"/>
            </a:rPr>
            <a:t>ポイント減少しています。全会計において黒字となり実質赤字比率も連結実質赤字比率も０</a:t>
          </a:r>
          <a:r>
            <a:rPr kumimoji="1" lang="en-US" altLang="ja-JP" sz="1400">
              <a:latin typeface="ＭＳ ゴシック" pitchFamily="49" charset="-128"/>
              <a:ea typeface="ＭＳ ゴシック" pitchFamily="49" charset="-128"/>
            </a:rPr>
            <a:t>%</a:t>
          </a:r>
          <a:r>
            <a:rPr kumimoji="1" lang="ja-JP" altLang="en-US" sz="1400">
              <a:latin typeface="ＭＳ ゴシック" pitchFamily="49" charset="-128"/>
              <a:ea typeface="ＭＳ ゴシック" pitchFamily="49" charset="-128"/>
            </a:rPr>
            <a:t>です。一般会計における実質収支比率が減少していますが、その要因として、繰越事業の減少によるものと考えられます。</a:t>
          </a:r>
        </a:p>
        <a:p>
          <a:r>
            <a:rPr kumimoji="1" lang="ja-JP" altLang="en-US" sz="1400">
              <a:latin typeface="ＭＳ ゴシック" pitchFamily="49" charset="-128"/>
              <a:ea typeface="ＭＳ ゴシック" pitchFamily="49" charset="-128"/>
            </a:rPr>
            <a:t>　特別会計においては、一般会計からの繰入金がある為、赤字にはなっていません。今後も特別会計全般では、一般会計からの繰入を抑え収益の増加を図る必要があります。</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8" name="凡例9">
          <a:extLst>
            <a:ext uri="{FF2B5EF4-FFF2-40B4-BE49-F238E27FC236}">
              <a16:creationId xmlns:a16="http://schemas.microsoft.com/office/drawing/2014/main" id="{00000000-0008-0000-0900-000012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9" name="凡例10">
          <a:extLst>
            <a:ext uri="{FF2B5EF4-FFF2-40B4-BE49-F238E27FC236}">
              <a16:creationId xmlns:a16="http://schemas.microsoft.com/office/drawing/2014/main" id="{00000000-0008-0000-0900-000013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福島県川内村</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令和元年度発生の台風</a:t>
          </a:r>
          <a:r>
            <a:rPr kumimoji="1" lang="en-US" altLang="ja-JP" sz="1400">
              <a:latin typeface="ＭＳ ゴシック" pitchFamily="49" charset="-128"/>
              <a:ea typeface="ＭＳ ゴシック" pitchFamily="49" charset="-128"/>
            </a:rPr>
            <a:t>19</a:t>
          </a:r>
          <a:r>
            <a:rPr kumimoji="1" lang="ja-JP" altLang="en-US" sz="1400">
              <a:latin typeface="ＭＳ ゴシック" pitchFamily="49" charset="-128"/>
              <a:ea typeface="ＭＳ ゴシック" pitchFamily="49" charset="-128"/>
            </a:rPr>
            <a:t>号被害による災害復旧事業債の償還が始まったことにより、元利償還金の額や公債費は増加しています。起債の発行に関しては、地方財政法の特例が適用される過疎債や辺地債、緊防債を活用することで健全財政に努めていきます。</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該当なし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福島県川内村</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400">
              <a:latin typeface="ＭＳ ゴシック" pitchFamily="49" charset="-128"/>
              <a:ea typeface="ＭＳ ゴシック" pitchFamily="49" charset="-128"/>
            </a:rPr>
            <a:t>【</a:t>
          </a:r>
          <a:r>
            <a:rPr kumimoji="1" lang="ja-JP" altLang="en-US" sz="1400">
              <a:latin typeface="ＭＳ ゴシック" pitchFamily="49" charset="-128"/>
              <a:ea typeface="ＭＳ ゴシック" pitchFamily="49" charset="-128"/>
            </a:rPr>
            <a:t>一般会計等における地方債の現在高</a:t>
          </a:r>
          <a:r>
            <a:rPr kumimoji="1" lang="en-US" altLang="ja-JP" sz="1400">
              <a:latin typeface="ＭＳ ゴシック" pitchFamily="49" charset="-128"/>
              <a:ea typeface="ＭＳ ゴシック" pitchFamily="49" charset="-128"/>
            </a:rPr>
            <a:t>】</a:t>
          </a:r>
        </a:p>
        <a:p>
          <a:r>
            <a:rPr kumimoji="1" lang="ja-JP" altLang="en-US" sz="1400">
              <a:latin typeface="ＭＳ ゴシック" pitchFamily="49" charset="-128"/>
              <a:ea typeface="ＭＳ ゴシック" pitchFamily="49" charset="-128"/>
            </a:rPr>
            <a:t>地方債の発行に関しては、元利償還金を上回らない地方債の発行に努めており、地方債の現在高は年々減少傾向にあります。</a:t>
          </a:r>
        </a:p>
        <a:p>
          <a:r>
            <a:rPr kumimoji="1" lang="en-US" altLang="ja-JP" sz="1400">
              <a:latin typeface="ＭＳ ゴシック" pitchFamily="49" charset="-128"/>
              <a:ea typeface="ＭＳ ゴシック" pitchFamily="49" charset="-128"/>
            </a:rPr>
            <a:t>【</a:t>
          </a:r>
          <a:r>
            <a:rPr kumimoji="1" lang="ja-JP" altLang="en-US" sz="1400">
              <a:latin typeface="ＭＳ ゴシック" pitchFamily="49" charset="-128"/>
              <a:ea typeface="ＭＳ ゴシック" pitchFamily="49" charset="-128"/>
            </a:rPr>
            <a:t>公営企業債等繰入見込額</a:t>
          </a:r>
          <a:r>
            <a:rPr kumimoji="1" lang="en-US" altLang="ja-JP" sz="1400">
              <a:latin typeface="ＭＳ ゴシック" pitchFamily="49" charset="-128"/>
              <a:ea typeface="ＭＳ ゴシック" pitchFamily="49" charset="-128"/>
            </a:rPr>
            <a:t>】</a:t>
          </a:r>
        </a:p>
        <a:p>
          <a:r>
            <a:rPr kumimoji="1" lang="ja-JP" altLang="en-US" sz="1400">
              <a:latin typeface="ＭＳ ゴシック" pitchFamily="49" charset="-128"/>
              <a:ea typeface="ＭＳ ゴシック" pitchFamily="49" charset="-128"/>
            </a:rPr>
            <a:t>農業集落排水事業特別会計での地方債償還額については、現在のところ起債発行は無く、現在高も年々減少しています。</a:t>
          </a:r>
        </a:p>
        <a:p>
          <a:r>
            <a:rPr kumimoji="1" lang="en-US" altLang="ja-JP" sz="1400">
              <a:latin typeface="ＭＳ ゴシック" pitchFamily="49" charset="-128"/>
              <a:ea typeface="ＭＳ ゴシック" pitchFamily="49" charset="-128"/>
            </a:rPr>
            <a:t>【</a:t>
          </a:r>
          <a:r>
            <a:rPr kumimoji="1" lang="ja-JP" altLang="en-US" sz="1400">
              <a:latin typeface="ＭＳ ゴシック" pitchFamily="49" charset="-128"/>
              <a:ea typeface="ＭＳ ゴシック" pitchFamily="49" charset="-128"/>
            </a:rPr>
            <a:t>充当可能基金</a:t>
          </a:r>
          <a:r>
            <a:rPr kumimoji="1" lang="en-US" altLang="ja-JP" sz="1400">
              <a:latin typeface="ＭＳ ゴシック" pitchFamily="49" charset="-128"/>
              <a:ea typeface="ＭＳ ゴシック" pitchFamily="49" charset="-128"/>
            </a:rPr>
            <a:t>】</a:t>
          </a:r>
        </a:p>
        <a:p>
          <a:r>
            <a:rPr kumimoji="1" lang="ja-JP" altLang="en-US" sz="1400">
              <a:latin typeface="ＭＳ ゴシック" pitchFamily="49" charset="-128"/>
              <a:ea typeface="ＭＳ ゴシック" pitchFamily="49" charset="-128"/>
            </a:rPr>
            <a:t>財政調整基金等を主体として基金を設置しており、剰余金等を積立し不測の事態に備えます。</a:t>
          </a:r>
        </a:p>
        <a:p>
          <a:r>
            <a:rPr kumimoji="1" lang="en-US" altLang="ja-JP" sz="1400">
              <a:latin typeface="ＭＳ ゴシック" pitchFamily="49" charset="-128"/>
              <a:ea typeface="ＭＳ ゴシック" pitchFamily="49" charset="-128"/>
            </a:rPr>
            <a:t>【</a:t>
          </a:r>
          <a:r>
            <a:rPr kumimoji="1" lang="ja-JP" altLang="en-US" sz="1400">
              <a:latin typeface="ＭＳ ゴシック" pitchFamily="49" charset="-128"/>
              <a:ea typeface="ＭＳ ゴシック" pitchFamily="49" charset="-128"/>
            </a:rPr>
            <a:t>将来負担比率の分子</a:t>
          </a:r>
          <a:r>
            <a:rPr kumimoji="1" lang="en-US" altLang="ja-JP" sz="1400">
              <a:latin typeface="ＭＳ ゴシック" pitchFamily="49" charset="-128"/>
              <a:ea typeface="ＭＳ ゴシック" pitchFamily="49" charset="-128"/>
            </a:rPr>
            <a:t>】</a:t>
          </a:r>
        </a:p>
        <a:p>
          <a:r>
            <a:rPr kumimoji="1" lang="ja-JP" altLang="en-US" sz="1400">
              <a:latin typeface="ＭＳ ゴシック" pitchFamily="49" charset="-128"/>
              <a:ea typeface="ＭＳ ゴシック" pitchFamily="49" charset="-128"/>
            </a:rPr>
            <a:t>平成</a:t>
          </a:r>
          <a:r>
            <a:rPr kumimoji="1" lang="en-US" altLang="ja-JP" sz="1400">
              <a:latin typeface="ＭＳ ゴシック" pitchFamily="49" charset="-128"/>
              <a:ea typeface="ＭＳ ゴシック" pitchFamily="49" charset="-128"/>
            </a:rPr>
            <a:t>20</a:t>
          </a:r>
          <a:r>
            <a:rPr kumimoji="1" lang="ja-JP" altLang="en-US" sz="1400">
              <a:latin typeface="ＭＳ ゴシック" pitchFamily="49" charset="-128"/>
              <a:ea typeface="ＭＳ ゴシック" pitchFamily="49" charset="-128"/>
            </a:rPr>
            <a:t>年度以降は比率の表示がなく、健全な状態となっています。</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福島県川内村</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財政調整基金は、本年度に基金へ運用利子を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295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千円を積立したため微増となっている。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地域創造基金は、東電賠償（山林）を約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億円ほど積立したため、増額となっている。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この影響により全体的には増加している。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前年度から当面の間、庁舎新設に向けた特定目的基金の積立を実施している。また、復興期間が終了となると、補助事業等</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の減少も考察されることから、財源不足に対応するため財政調整基金を始めとした各基金の増加を図りたい。</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・主な特定目的基金</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①川内村地域創造基金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村の林業振興、公共施設等、移住者に対する住宅環境整備を目的として設置</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②川内村公共施設建設及び維持管理基金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公共施設の建設及び維持管理に要する費用に充てるため設置</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③復興に資する公共施設維持管理基金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東日本大震災以降に整備した公共施設の維持管理ために設置</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④川内村役場庁舎建設準備基金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新庁舎建設のための財源を確保するために設置</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⑤過疎地域自立促進対策事業基金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過疎地域自立促進計画に定める自立対策を総合的に推進するために設置</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・川内村地域創造基金は、震災以降の村の住宅不足を解消するために平成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年度より新設、また、林業振興や公共施設等建設など</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地域を創造する公共事業のために資金を積み立てられており、今年度においては東電賠償金の約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億円を積立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・復興に資する公共施設維持管理基金は、再生可能エネルギー導入による財源を積み立てているため増加</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・川内村役場庁舎建設準備基金は、前年度から積立を開始し、今年度において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億円を積立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・過疎地域自立促進対策事業基金は、村民プール運営費に充てるため、毎年度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35,000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千円を積立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・庁舎新設にかかる財源確保のため、今後も継続的に積立を予定している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財政調整基金は、本年度に基金へ運用利子を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295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千円を積立したため微増となっている。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復興期間の終了が近づいてきており、補助金・交付金等の減少が予想される。補助事業が減少することにより</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一般財源の持ち出しが必然的に多くなること、また、予定されている庁舎新設における特定財源が無いことなどから、</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財源不足に対応するため基金の増加を図りたい。</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増減なし</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今後、各事業の地方債償還計画を踏まえ、積立を検討している。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6F3F2157-E184-4701-9417-4E5D405CA3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C9E81EA7-5089-4D4F-BC5D-B5418E9288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D4A8870D-BE91-4A75-931C-62E53DA6A231}"/>
            </a:ext>
          </a:extLst>
        </xdr:cNvPr>
        <xdr:cNvSpPr/>
      </xdr:nvSpPr>
      <xdr:spPr>
        <a:xfrm>
          <a:off x="13058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A276192E-93FE-43CD-A59F-59110F37FAC8}"/>
            </a:ext>
          </a:extLst>
        </xdr:cNvPr>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C1C081D8-BAEE-4D24-BA24-83737EC0CD28}"/>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DC1D391A-50F5-4109-996B-69BEC347E5F1}"/>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AB716DE1-12C4-405C-A6A0-463E322EB539}"/>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88A265FE-6DBB-4371-8084-D572EFA8175C}"/>
            </a:ext>
          </a:extLst>
        </xdr:cNvPr>
        <xdr:cNvSpPr/>
      </xdr:nvSpPr>
      <xdr:spPr>
        <a:xfrm>
          <a:off x="13058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4A0FFE06-0180-4F8A-9DB5-EBFE00F39664}"/>
            </a:ext>
          </a:extLst>
        </xdr:cNvPr>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8FECE02C-CAEA-499E-8CF1-C51B9CBEAEF8}"/>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4D619763-FC30-490A-9147-C4D545D51B8B}"/>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EA5085B7-B717-4C1A-BC7E-C818FCF281D9}"/>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79844ECA-C1B5-43B2-A155-68DDE000B7B2}"/>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1C882CFD-B6B1-418E-B20F-6F59BAE228B2}"/>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8650F937-5C8D-4F19-874E-3961739E118E}"/>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5712894E-0C51-425A-BD76-189917640003}"/>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福島県川内村</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35564B90-FFFB-43B1-BF3F-C9CF6957BE21}"/>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E95F24C6-9FC8-467C-A9CC-13D7CE98B1F4}"/>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0253207E-04F3-4273-A315-FAD22845BCC8}"/>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32EFB323-6B9A-4523-AFDA-988F7019F0AD}"/>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DD9E9457-0694-47C7-94C2-A0EFD586FE0C}"/>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DAD59871-4EFE-4084-8C20-45EDD73EBE40}"/>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2,233
2,202
197.35
4,983,431
4,719,841
229,246
2,137,301
2,150,871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12779311-C175-44CF-BBCC-6E14930B43FE}"/>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08B213C4-D2BA-41EE-9CAD-EEC7656C7A9F}"/>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85D9270C-CA4E-4437-A106-C4DE4E86D2AA}"/>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F8FB212F-DC9D-4545-8250-1B29E3D8477A}"/>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5D879DE4-7FA0-4198-A901-BFD13AB1C795}"/>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8F62B310-92B3-42C8-87FE-7AFFE794C9CC}"/>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1B9CF314-E58F-42F3-AF14-D8752DED0644}"/>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9B8D70A7-99F7-45F7-ABBC-59E9B20A116E}"/>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6B112E1F-2667-46E6-82FF-65EABB6C3529}"/>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39AB4B9F-3FFB-4783-BC91-EC8677EE7A0A}"/>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C0B161B1-1286-43E1-9823-41FBC288358F}"/>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709B2B0C-716A-4756-BCA0-FC6B4FCB71DA}"/>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F4AA0DCC-0279-485D-9BCF-86DBFC2CDA11}"/>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E851E15B-CB1E-44EC-93B4-A29ADCE51D1F}"/>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B1EB6D93-6754-420F-8BA8-20D3369F9247}"/>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97BFC836-E991-4352-80C3-79641FC5CD79}"/>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A552048D-94DA-46FB-AFA1-CAB2DDADCABC}"/>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292231BF-70ED-44C6-88A3-5E37DFD8996C}"/>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D8C92C91-D6C2-4A0A-981E-A3ACA167FB5C}"/>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417A9F94-6AA8-4C14-A2A2-FFB5B0A7E558}"/>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47E7D21F-5671-454E-BF8F-7FAE5FEE56FE}"/>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A79727AE-4F51-4D9E-ABF0-A9B0D0C12881}"/>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EC1718F5-E013-4C67-97A9-7B537D1EC736}"/>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649DBCA2-E1E6-4534-A31F-AEC1FDB9B097}"/>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1CC292F3-5565-4D26-9EEE-5E14E58C74AA}"/>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[ 62.3</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992DA40C-70EB-49C9-90D8-329A796AAF1C}"/>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4CD8FA7D-2E13-4495-B1EF-65A2AA40CC14}"/>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ACF88096-C3F9-48EA-890E-E8CA103A1498}"/>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ED53977D-7FE1-4044-9D19-A36446406C9C}"/>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2B8AFE0A-6341-4534-A7E2-2EE295D5CD09}"/>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2BC498F7-1FB6-468B-85EB-0375AB8B5436}"/>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45278B30-0B7B-4437-A40B-44F05B78E071}"/>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547952BB-47C9-4C84-9E3F-51BED60A5C1F}"/>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61CA2A1B-1716-4065-B678-BF046B9CB495}"/>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BFBBE9CD-EB46-4CFE-A2F7-676BC581FABA}"/>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当村では、平成</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29</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年度策定・令和</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改訂した公共施設等総合管理計画において、施設の更新・統廃合・長寿命化等を計画的に行うことにより財政負担の軽減及び平準化、公共施設等の最適配置が必要であると定めております。有形固定資産減価償却率については、増加しているが、類似団体平均と比較すると低い数値となっており、継続して計画目的達成のための事業を実施してゆきたいと思います。</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（令和</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年度：個別施設計画策定）</a:t>
          </a: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783AB8CC-6F4C-4785-9FAF-74218F091D9F}"/>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AFF34535-71DF-40A7-8FC5-DADE00DE7315}"/>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61" name="テキスト ボックス 60">
          <a:extLst>
            <a:ext uri="{FF2B5EF4-FFF2-40B4-BE49-F238E27FC236}">
              <a16:creationId xmlns:a16="http://schemas.microsoft.com/office/drawing/2014/main" id="{C2C439E9-513C-4909-A40F-0CC443AF11B6}"/>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62" name="直線コネクタ 61">
          <a:extLst>
            <a:ext uri="{FF2B5EF4-FFF2-40B4-BE49-F238E27FC236}">
              <a16:creationId xmlns:a16="http://schemas.microsoft.com/office/drawing/2014/main" id="{5BC24F5D-6DF9-4681-9DFE-4A7BF4AFDE83}"/>
            </a:ext>
          </a:extLst>
        </xdr:cNvPr>
        <xdr:cNvCxnSpPr/>
      </xdr:nvCxnSpPr>
      <xdr:spPr>
        <a:xfrm>
          <a:off x="1270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63" name="テキスト ボックス 62">
          <a:extLst>
            <a:ext uri="{FF2B5EF4-FFF2-40B4-BE49-F238E27FC236}">
              <a16:creationId xmlns:a16="http://schemas.microsoft.com/office/drawing/2014/main" id="{64CA6846-355E-4217-8495-74E3E64078E7}"/>
            </a:ext>
          </a:extLst>
        </xdr:cNvPr>
        <xdr:cNvSpPr txBox="1"/>
      </xdr:nvSpPr>
      <xdr:spPr>
        <a:xfrm>
          <a:off x="847106" y="670977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64" name="直線コネクタ 63">
          <a:extLst>
            <a:ext uri="{FF2B5EF4-FFF2-40B4-BE49-F238E27FC236}">
              <a16:creationId xmlns:a16="http://schemas.microsoft.com/office/drawing/2014/main" id="{792DB639-BDCC-4FC6-9DB8-9AD891068FD3}"/>
            </a:ext>
          </a:extLst>
        </xdr:cNvPr>
        <xdr:cNvCxnSpPr/>
      </xdr:nvCxnSpPr>
      <xdr:spPr>
        <a:xfrm>
          <a:off x="1270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65" name="テキスト ボックス 64">
          <a:extLst>
            <a:ext uri="{FF2B5EF4-FFF2-40B4-BE49-F238E27FC236}">
              <a16:creationId xmlns:a16="http://schemas.microsoft.com/office/drawing/2014/main" id="{B1BC0CD3-F60D-431B-9906-24E9D8E52108}"/>
            </a:ext>
          </a:extLst>
        </xdr:cNvPr>
        <xdr:cNvSpPr txBox="1"/>
      </xdr:nvSpPr>
      <xdr:spPr>
        <a:xfrm>
          <a:off x="847106" y="640134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66" name="直線コネクタ 65">
          <a:extLst>
            <a:ext uri="{FF2B5EF4-FFF2-40B4-BE49-F238E27FC236}">
              <a16:creationId xmlns:a16="http://schemas.microsoft.com/office/drawing/2014/main" id="{96DE38BE-83DE-40D1-A9D9-A4037FCD01EF}"/>
            </a:ext>
          </a:extLst>
        </xdr:cNvPr>
        <xdr:cNvCxnSpPr/>
      </xdr:nvCxnSpPr>
      <xdr:spPr>
        <a:xfrm>
          <a:off x="1270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67" name="テキスト ボックス 66">
          <a:extLst>
            <a:ext uri="{FF2B5EF4-FFF2-40B4-BE49-F238E27FC236}">
              <a16:creationId xmlns:a16="http://schemas.microsoft.com/office/drawing/2014/main" id="{B5146352-259C-454F-8CBB-50B2D4DD35ED}"/>
            </a:ext>
          </a:extLst>
        </xdr:cNvPr>
        <xdr:cNvSpPr txBox="1"/>
      </xdr:nvSpPr>
      <xdr:spPr>
        <a:xfrm>
          <a:off x="847106" y="6092913"/>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68" name="直線コネクタ 67">
          <a:extLst>
            <a:ext uri="{FF2B5EF4-FFF2-40B4-BE49-F238E27FC236}">
              <a16:creationId xmlns:a16="http://schemas.microsoft.com/office/drawing/2014/main" id="{5F654E24-E17F-41DD-B01D-55C2630544CC}"/>
            </a:ext>
          </a:extLst>
        </xdr:cNvPr>
        <xdr:cNvCxnSpPr/>
      </xdr:nvCxnSpPr>
      <xdr:spPr>
        <a:xfrm>
          <a:off x="1270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69" name="テキスト ボックス 68">
          <a:extLst>
            <a:ext uri="{FF2B5EF4-FFF2-40B4-BE49-F238E27FC236}">
              <a16:creationId xmlns:a16="http://schemas.microsoft.com/office/drawing/2014/main" id="{825E9528-0B81-4FFF-AA44-A3392B961CA3}"/>
            </a:ext>
          </a:extLst>
        </xdr:cNvPr>
        <xdr:cNvSpPr txBox="1"/>
      </xdr:nvSpPr>
      <xdr:spPr>
        <a:xfrm>
          <a:off x="847106" y="578448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70" name="直線コネクタ 69">
          <a:extLst>
            <a:ext uri="{FF2B5EF4-FFF2-40B4-BE49-F238E27FC236}">
              <a16:creationId xmlns:a16="http://schemas.microsoft.com/office/drawing/2014/main" id="{7B0C111E-E32D-4AB5-B660-FE483A19F341}"/>
            </a:ext>
          </a:extLst>
        </xdr:cNvPr>
        <xdr:cNvCxnSpPr/>
      </xdr:nvCxnSpPr>
      <xdr:spPr>
        <a:xfrm>
          <a:off x="1270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71" name="テキスト ボックス 70">
          <a:extLst>
            <a:ext uri="{FF2B5EF4-FFF2-40B4-BE49-F238E27FC236}">
              <a16:creationId xmlns:a16="http://schemas.microsoft.com/office/drawing/2014/main" id="{D3B9C2F8-D7F5-4114-A7FE-091BBEE721C5}"/>
            </a:ext>
          </a:extLst>
        </xdr:cNvPr>
        <xdr:cNvSpPr txBox="1"/>
      </xdr:nvSpPr>
      <xdr:spPr>
        <a:xfrm>
          <a:off x="847106" y="547605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72" name="直線コネクタ 71">
          <a:extLst>
            <a:ext uri="{FF2B5EF4-FFF2-40B4-BE49-F238E27FC236}">
              <a16:creationId xmlns:a16="http://schemas.microsoft.com/office/drawing/2014/main" id="{992D4A95-7913-4900-9698-805E29327C7F}"/>
            </a:ext>
          </a:extLst>
        </xdr:cNvPr>
        <xdr:cNvCxnSpPr/>
      </xdr:nvCxnSpPr>
      <xdr:spPr>
        <a:xfrm>
          <a:off x="1270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73" name="テキスト ボックス 72">
          <a:extLst>
            <a:ext uri="{FF2B5EF4-FFF2-40B4-BE49-F238E27FC236}">
              <a16:creationId xmlns:a16="http://schemas.microsoft.com/office/drawing/2014/main" id="{8DC4BFD2-AB4F-4ADC-AC9D-5123D5922B91}"/>
            </a:ext>
          </a:extLst>
        </xdr:cNvPr>
        <xdr:cNvSpPr txBox="1"/>
      </xdr:nvSpPr>
      <xdr:spPr>
        <a:xfrm>
          <a:off x="847106" y="516762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4" name="直線コネクタ 73">
          <a:extLst>
            <a:ext uri="{FF2B5EF4-FFF2-40B4-BE49-F238E27FC236}">
              <a16:creationId xmlns:a16="http://schemas.microsoft.com/office/drawing/2014/main" id="{73E1CAE0-BDA4-4BF6-95D2-67DD2AF34B24}"/>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5" name="テキスト ボックス 74">
          <a:extLst>
            <a:ext uri="{FF2B5EF4-FFF2-40B4-BE49-F238E27FC236}">
              <a16:creationId xmlns:a16="http://schemas.microsoft.com/office/drawing/2014/main" id="{CD8A5ED9-4241-440A-B3AB-AA038FC095F1}"/>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6" name="有形固定資産減価償却率グラフ枠">
          <a:extLst>
            <a:ext uri="{FF2B5EF4-FFF2-40B4-BE49-F238E27FC236}">
              <a16:creationId xmlns:a16="http://schemas.microsoft.com/office/drawing/2014/main" id="{643EDDC6-7638-4362-AEBE-356642124BDE}"/>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25</xdr:row>
      <xdr:rowOff>129631</xdr:rowOff>
    </xdr:from>
    <xdr:to>
      <xdr:col>23</xdr:col>
      <xdr:colOff>85090</xdr:colOff>
      <xdr:row>34</xdr:row>
      <xdr:rowOff>119471</xdr:rowOff>
    </xdr:to>
    <xdr:cxnSp macro="">
      <xdr:nvCxnSpPr>
        <xdr:cNvPr id="77" name="直線コネクタ 76">
          <a:extLst>
            <a:ext uri="{FF2B5EF4-FFF2-40B4-BE49-F238E27FC236}">
              <a16:creationId xmlns:a16="http://schemas.microsoft.com/office/drawing/2014/main" id="{01CD2DF4-9ED3-4A5D-BDD3-66F6C3CD2A86}"/>
            </a:ext>
          </a:extLst>
        </xdr:cNvPr>
        <xdr:cNvCxnSpPr/>
      </xdr:nvCxnSpPr>
      <xdr:spPr>
        <a:xfrm flipV="1">
          <a:off x="4760595" y="5187406"/>
          <a:ext cx="1270" cy="1532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123298</xdr:rowOff>
    </xdr:from>
    <xdr:ext cx="405111" cy="259045"/>
    <xdr:sp macro="" textlink="">
      <xdr:nvSpPr>
        <xdr:cNvPr id="78" name="有形固定資産減価償却率最小値テキスト">
          <a:extLst>
            <a:ext uri="{FF2B5EF4-FFF2-40B4-BE49-F238E27FC236}">
              <a16:creationId xmlns:a16="http://schemas.microsoft.com/office/drawing/2014/main" id="{949DCE63-0B13-4EFF-B6AB-0B07D7368951}"/>
            </a:ext>
          </a:extLst>
        </xdr:cNvPr>
        <xdr:cNvSpPr txBox="1"/>
      </xdr:nvSpPr>
      <xdr:spPr>
        <a:xfrm>
          <a:off x="4813300" y="67241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119471</xdr:rowOff>
    </xdr:from>
    <xdr:to>
      <xdr:col>23</xdr:col>
      <xdr:colOff>174625</xdr:colOff>
      <xdr:row>34</xdr:row>
      <xdr:rowOff>119471</xdr:rowOff>
    </xdr:to>
    <xdr:cxnSp macro="">
      <xdr:nvCxnSpPr>
        <xdr:cNvPr id="79" name="直線コネクタ 78">
          <a:extLst>
            <a:ext uri="{FF2B5EF4-FFF2-40B4-BE49-F238E27FC236}">
              <a16:creationId xmlns:a16="http://schemas.microsoft.com/office/drawing/2014/main" id="{2AEA0E3C-A7F9-455A-8D46-46265FEEB0AB}"/>
            </a:ext>
          </a:extLst>
        </xdr:cNvPr>
        <xdr:cNvCxnSpPr/>
      </xdr:nvCxnSpPr>
      <xdr:spPr>
        <a:xfrm>
          <a:off x="4673600" y="67202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76308</xdr:rowOff>
    </xdr:from>
    <xdr:ext cx="405111" cy="259045"/>
    <xdr:sp macro="" textlink="">
      <xdr:nvSpPr>
        <xdr:cNvPr id="80" name="有形固定資産減価償却率最大値テキスト">
          <a:extLst>
            <a:ext uri="{FF2B5EF4-FFF2-40B4-BE49-F238E27FC236}">
              <a16:creationId xmlns:a16="http://schemas.microsoft.com/office/drawing/2014/main" id="{AA9ACC15-D09C-403B-B838-EAD77BEA06D9}"/>
            </a:ext>
          </a:extLst>
        </xdr:cNvPr>
        <xdr:cNvSpPr txBox="1"/>
      </xdr:nvSpPr>
      <xdr:spPr>
        <a:xfrm>
          <a:off x="4813300" y="49626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25</xdr:row>
      <xdr:rowOff>129631</xdr:rowOff>
    </xdr:from>
    <xdr:to>
      <xdr:col>23</xdr:col>
      <xdr:colOff>174625</xdr:colOff>
      <xdr:row>25</xdr:row>
      <xdr:rowOff>129631</xdr:rowOff>
    </xdr:to>
    <xdr:cxnSp macro="">
      <xdr:nvCxnSpPr>
        <xdr:cNvPr id="81" name="直線コネクタ 80">
          <a:extLst>
            <a:ext uri="{FF2B5EF4-FFF2-40B4-BE49-F238E27FC236}">
              <a16:creationId xmlns:a16="http://schemas.microsoft.com/office/drawing/2014/main" id="{CF2C5058-8CCA-4F80-955D-DB8A63DAFA61}"/>
            </a:ext>
          </a:extLst>
        </xdr:cNvPr>
        <xdr:cNvCxnSpPr/>
      </xdr:nvCxnSpPr>
      <xdr:spPr>
        <a:xfrm>
          <a:off x="4673600" y="51874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94451</xdr:rowOff>
    </xdr:from>
    <xdr:ext cx="405111" cy="259045"/>
    <xdr:sp macro="" textlink="">
      <xdr:nvSpPr>
        <xdr:cNvPr id="82" name="有形固定資産減価償却率平均値テキスト">
          <a:extLst>
            <a:ext uri="{FF2B5EF4-FFF2-40B4-BE49-F238E27FC236}">
              <a16:creationId xmlns:a16="http://schemas.microsoft.com/office/drawing/2014/main" id="{E23590CE-3DC3-4DC6-8B81-04697B5465F9}"/>
            </a:ext>
          </a:extLst>
        </xdr:cNvPr>
        <xdr:cNvSpPr txBox="1"/>
      </xdr:nvSpPr>
      <xdr:spPr>
        <a:xfrm>
          <a:off x="4813300" y="600947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116024</xdr:rowOff>
    </xdr:from>
    <xdr:to>
      <xdr:col>23</xdr:col>
      <xdr:colOff>136525</xdr:colOff>
      <xdr:row>31</xdr:row>
      <xdr:rowOff>46174</xdr:rowOff>
    </xdr:to>
    <xdr:sp macro="" textlink="">
      <xdr:nvSpPr>
        <xdr:cNvPr id="83" name="フローチャート: 判断 82">
          <a:extLst>
            <a:ext uri="{FF2B5EF4-FFF2-40B4-BE49-F238E27FC236}">
              <a16:creationId xmlns:a16="http://schemas.microsoft.com/office/drawing/2014/main" id="{DB1D153C-0696-4585-BDD7-F2121D89934C}"/>
            </a:ext>
          </a:extLst>
        </xdr:cNvPr>
        <xdr:cNvSpPr/>
      </xdr:nvSpPr>
      <xdr:spPr>
        <a:xfrm>
          <a:off x="4711700" y="6031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94433</xdr:rowOff>
    </xdr:from>
    <xdr:to>
      <xdr:col>19</xdr:col>
      <xdr:colOff>187325</xdr:colOff>
      <xdr:row>31</xdr:row>
      <xdr:rowOff>24583</xdr:rowOff>
    </xdr:to>
    <xdr:sp macro="" textlink="">
      <xdr:nvSpPr>
        <xdr:cNvPr id="84" name="フローチャート: 判断 83">
          <a:extLst>
            <a:ext uri="{FF2B5EF4-FFF2-40B4-BE49-F238E27FC236}">
              <a16:creationId xmlns:a16="http://schemas.microsoft.com/office/drawing/2014/main" id="{DA280506-06C7-4150-97C8-E7DAB7AA65AB}"/>
            </a:ext>
          </a:extLst>
        </xdr:cNvPr>
        <xdr:cNvSpPr/>
      </xdr:nvSpPr>
      <xdr:spPr>
        <a:xfrm>
          <a:off x="4000500" y="6009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23495</xdr:rowOff>
    </xdr:from>
    <xdr:to>
      <xdr:col>15</xdr:col>
      <xdr:colOff>187325</xdr:colOff>
      <xdr:row>30</xdr:row>
      <xdr:rowOff>125095</xdr:rowOff>
    </xdr:to>
    <xdr:sp macro="" textlink="">
      <xdr:nvSpPr>
        <xdr:cNvPr id="85" name="フローチャート: 判断 84">
          <a:extLst>
            <a:ext uri="{FF2B5EF4-FFF2-40B4-BE49-F238E27FC236}">
              <a16:creationId xmlns:a16="http://schemas.microsoft.com/office/drawing/2014/main" id="{60FB6C5E-0A2C-4C8E-9EF8-8614209FEDBA}"/>
            </a:ext>
          </a:extLst>
        </xdr:cNvPr>
        <xdr:cNvSpPr/>
      </xdr:nvSpPr>
      <xdr:spPr>
        <a:xfrm>
          <a:off x="3238500" y="5938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151765</xdr:rowOff>
    </xdr:from>
    <xdr:to>
      <xdr:col>11</xdr:col>
      <xdr:colOff>187325</xdr:colOff>
      <xdr:row>30</xdr:row>
      <xdr:rowOff>81915</xdr:rowOff>
    </xdr:to>
    <xdr:sp macro="" textlink="">
      <xdr:nvSpPr>
        <xdr:cNvPr id="86" name="フローチャート: 判断 85">
          <a:extLst>
            <a:ext uri="{FF2B5EF4-FFF2-40B4-BE49-F238E27FC236}">
              <a16:creationId xmlns:a16="http://schemas.microsoft.com/office/drawing/2014/main" id="{FF7B19F0-6E69-4646-93A0-7275C91E492A}"/>
            </a:ext>
          </a:extLst>
        </xdr:cNvPr>
        <xdr:cNvSpPr/>
      </xdr:nvSpPr>
      <xdr:spPr>
        <a:xfrm>
          <a:off x="2476500" y="5895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130175</xdr:rowOff>
    </xdr:from>
    <xdr:to>
      <xdr:col>7</xdr:col>
      <xdr:colOff>187325</xdr:colOff>
      <xdr:row>30</xdr:row>
      <xdr:rowOff>60325</xdr:rowOff>
    </xdr:to>
    <xdr:sp macro="" textlink="">
      <xdr:nvSpPr>
        <xdr:cNvPr id="87" name="フローチャート: 判断 86">
          <a:extLst>
            <a:ext uri="{FF2B5EF4-FFF2-40B4-BE49-F238E27FC236}">
              <a16:creationId xmlns:a16="http://schemas.microsoft.com/office/drawing/2014/main" id="{77195396-2ACD-4F45-A024-643289F00B20}"/>
            </a:ext>
          </a:extLst>
        </xdr:cNvPr>
        <xdr:cNvSpPr/>
      </xdr:nvSpPr>
      <xdr:spPr>
        <a:xfrm>
          <a:off x="1714500" y="5873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54775068-7A84-48E3-9E6C-4599CDE11E46}"/>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6F11C18A-3FFF-4B3D-8D7E-1D8A0FC4BB85}"/>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5B5FEE27-26FA-4CF3-8E5E-9EE3EBB9880C}"/>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91" name="テキスト ボックス 90">
          <a:extLst>
            <a:ext uri="{FF2B5EF4-FFF2-40B4-BE49-F238E27FC236}">
              <a16:creationId xmlns:a16="http://schemas.microsoft.com/office/drawing/2014/main" id="{35683E3F-C763-4888-9A0B-F57AC1566C70}"/>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2" name="テキスト ボックス 91">
          <a:extLst>
            <a:ext uri="{FF2B5EF4-FFF2-40B4-BE49-F238E27FC236}">
              <a16:creationId xmlns:a16="http://schemas.microsoft.com/office/drawing/2014/main" id="{40B8420E-1D8B-4CCE-BB1A-E4192F309B41}"/>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154849</xdr:rowOff>
    </xdr:from>
    <xdr:to>
      <xdr:col>23</xdr:col>
      <xdr:colOff>136525</xdr:colOff>
      <xdr:row>30</xdr:row>
      <xdr:rowOff>84999</xdr:rowOff>
    </xdr:to>
    <xdr:sp macro="" textlink="">
      <xdr:nvSpPr>
        <xdr:cNvPr id="93" name="楕円 92">
          <a:extLst>
            <a:ext uri="{FF2B5EF4-FFF2-40B4-BE49-F238E27FC236}">
              <a16:creationId xmlns:a16="http://schemas.microsoft.com/office/drawing/2014/main" id="{B5DE3D91-4D0E-40E2-8543-07AA7A1DFA1E}"/>
            </a:ext>
          </a:extLst>
        </xdr:cNvPr>
        <xdr:cNvSpPr/>
      </xdr:nvSpPr>
      <xdr:spPr>
        <a:xfrm>
          <a:off x="4711700" y="5898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29</xdr:row>
      <xdr:rowOff>6276</xdr:rowOff>
    </xdr:from>
    <xdr:ext cx="405111" cy="259045"/>
    <xdr:sp macro="" textlink="">
      <xdr:nvSpPr>
        <xdr:cNvPr id="94" name="有形固定資産減価償却率該当値テキスト">
          <a:extLst>
            <a:ext uri="{FF2B5EF4-FFF2-40B4-BE49-F238E27FC236}">
              <a16:creationId xmlns:a16="http://schemas.microsoft.com/office/drawing/2014/main" id="{52231BD8-6E2A-47AE-81FD-11032F68EA37}"/>
            </a:ext>
          </a:extLst>
        </xdr:cNvPr>
        <xdr:cNvSpPr txBox="1"/>
      </xdr:nvSpPr>
      <xdr:spPr>
        <a:xfrm>
          <a:off x="4813300" y="57498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29</xdr:row>
      <xdr:rowOff>108585</xdr:rowOff>
    </xdr:from>
    <xdr:to>
      <xdr:col>19</xdr:col>
      <xdr:colOff>187325</xdr:colOff>
      <xdr:row>30</xdr:row>
      <xdr:rowOff>38735</xdr:rowOff>
    </xdr:to>
    <xdr:sp macro="" textlink="">
      <xdr:nvSpPr>
        <xdr:cNvPr id="95" name="楕円 94">
          <a:extLst>
            <a:ext uri="{FF2B5EF4-FFF2-40B4-BE49-F238E27FC236}">
              <a16:creationId xmlns:a16="http://schemas.microsoft.com/office/drawing/2014/main" id="{B433B90B-4557-45B2-B3E3-387B86E1F337}"/>
            </a:ext>
          </a:extLst>
        </xdr:cNvPr>
        <xdr:cNvSpPr/>
      </xdr:nvSpPr>
      <xdr:spPr>
        <a:xfrm>
          <a:off x="4000500" y="5852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29</xdr:row>
      <xdr:rowOff>159385</xdr:rowOff>
    </xdr:from>
    <xdr:to>
      <xdr:col>23</xdr:col>
      <xdr:colOff>85725</xdr:colOff>
      <xdr:row>30</xdr:row>
      <xdr:rowOff>34199</xdr:rowOff>
    </xdr:to>
    <xdr:cxnSp macro="">
      <xdr:nvCxnSpPr>
        <xdr:cNvPr id="96" name="直線コネクタ 95">
          <a:extLst>
            <a:ext uri="{FF2B5EF4-FFF2-40B4-BE49-F238E27FC236}">
              <a16:creationId xmlns:a16="http://schemas.microsoft.com/office/drawing/2014/main" id="{610DB14C-F79F-4E01-8086-DC9469A24EBE}"/>
            </a:ext>
          </a:extLst>
        </xdr:cNvPr>
        <xdr:cNvCxnSpPr/>
      </xdr:nvCxnSpPr>
      <xdr:spPr>
        <a:xfrm>
          <a:off x="4051300" y="5902960"/>
          <a:ext cx="711200" cy="462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29</xdr:row>
      <xdr:rowOff>74658</xdr:rowOff>
    </xdr:from>
    <xdr:to>
      <xdr:col>15</xdr:col>
      <xdr:colOff>187325</xdr:colOff>
      <xdr:row>30</xdr:row>
      <xdr:rowOff>4808</xdr:rowOff>
    </xdr:to>
    <xdr:sp macro="" textlink="">
      <xdr:nvSpPr>
        <xdr:cNvPr id="97" name="楕円 96">
          <a:extLst>
            <a:ext uri="{FF2B5EF4-FFF2-40B4-BE49-F238E27FC236}">
              <a16:creationId xmlns:a16="http://schemas.microsoft.com/office/drawing/2014/main" id="{1964887E-3D5B-4CE4-864E-6EC7D051F2CA}"/>
            </a:ext>
          </a:extLst>
        </xdr:cNvPr>
        <xdr:cNvSpPr/>
      </xdr:nvSpPr>
      <xdr:spPr>
        <a:xfrm>
          <a:off x="3238500" y="5818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29</xdr:row>
      <xdr:rowOff>125458</xdr:rowOff>
    </xdr:from>
    <xdr:to>
      <xdr:col>19</xdr:col>
      <xdr:colOff>136525</xdr:colOff>
      <xdr:row>29</xdr:row>
      <xdr:rowOff>159385</xdr:rowOff>
    </xdr:to>
    <xdr:cxnSp macro="">
      <xdr:nvCxnSpPr>
        <xdr:cNvPr id="98" name="直線コネクタ 97">
          <a:extLst>
            <a:ext uri="{FF2B5EF4-FFF2-40B4-BE49-F238E27FC236}">
              <a16:creationId xmlns:a16="http://schemas.microsoft.com/office/drawing/2014/main" id="{CB8C9F2F-0265-41A8-B88F-B9B839CB63C4}"/>
            </a:ext>
          </a:extLst>
        </xdr:cNvPr>
        <xdr:cNvCxnSpPr/>
      </xdr:nvCxnSpPr>
      <xdr:spPr>
        <a:xfrm>
          <a:off x="3289300" y="5869033"/>
          <a:ext cx="762000" cy="339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29</xdr:row>
      <xdr:rowOff>22225</xdr:rowOff>
    </xdr:from>
    <xdr:to>
      <xdr:col>11</xdr:col>
      <xdr:colOff>187325</xdr:colOff>
      <xdr:row>29</xdr:row>
      <xdr:rowOff>123825</xdr:rowOff>
    </xdr:to>
    <xdr:sp macro="" textlink="">
      <xdr:nvSpPr>
        <xdr:cNvPr id="99" name="楕円 98">
          <a:extLst>
            <a:ext uri="{FF2B5EF4-FFF2-40B4-BE49-F238E27FC236}">
              <a16:creationId xmlns:a16="http://schemas.microsoft.com/office/drawing/2014/main" id="{12B2E2AF-0145-4900-B7BC-41D29394D412}"/>
            </a:ext>
          </a:extLst>
        </xdr:cNvPr>
        <xdr:cNvSpPr/>
      </xdr:nvSpPr>
      <xdr:spPr>
        <a:xfrm>
          <a:off x="2476500" y="5765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29</xdr:row>
      <xdr:rowOff>73025</xdr:rowOff>
    </xdr:from>
    <xdr:to>
      <xdr:col>15</xdr:col>
      <xdr:colOff>136525</xdr:colOff>
      <xdr:row>29</xdr:row>
      <xdr:rowOff>125458</xdr:rowOff>
    </xdr:to>
    <xdr:cxnSp macro="">
      <xdr:nvCxnSpPr>
        <xdr:cNvPr id="100" name="直線コネクタ 99">
          <a:extLst>
            <a:ext uri="{FF2B5EF4-FFF2-40B4-BE49-F238E27FC236}">
              <a16:creationId xmlns:a16="http://schemas.microsoft.com/office/drawing/2014/main" id="{CB148550-4C60-4EA0-A888-AB19ED117179}"/>
            </a:ext>
          </a:extLst>
        </xdr:cNvPr>
        <xdr:cNvCxnSpPr/>
      </xdr:nvCxnSpPr>
      <xdr:spPr>
        <a:xfrm>
          <a:off x="2527300" y="5816600"/>
          <a:ext cx="762000" cy="52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26</xdr:row>
      <xdr:rowOff>21499</xdr:rowOff>
    </xdr:from>
    <xdr:to>
      <xdr:col>7</xdr:col>
      <xdr:colOff>187325</xdr:colOff>
      <xdr:row>26</xdr:row>
      <xdr:rowOff>123099</xdr:rowOff>
    </xdr:to>
    <xdr:sp macro="" textlink="">
      <xdr:nvSpPr>
        <xdr:cNvPr id="101" name="楕円 100">
          <a:extLst>
            <a:ext uri="{FF2B5EF4-FFF2-40B4-BE49-F238E27FC236}">
              <a16:creationId xmlns:a16="http://schemas.microsoft.com/office/drawing/2014/main" id="{B4C9147F-2567-4592-B522-18B5C8A6B3B6}"/>
            </a:ext>
          </a:extLst>
        </xdr:cNvPr>
        <xdr:cNvSpPr/>
      </xdr:nvSpPr>
      <xdr:spPr>
        <a:xfrm>
          <a:off x="1714500" y="5250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26</xdr:row>
      <xdr:rowOff>72299</xdr:rowOff>
    </xdr:from>
    <xdr:to>
      <xdr:col>11</xdr:col>
      <xdr:colOff>136525</xdr:colOff>
      <xdr:row>29</xdr:row>
      <xdr:rowOff>73025</xdr:rowOff>
    </xdr:to>
    <xdr:cxnSp macro="">
      <xdr:nvCxnSpPr>
        <xdr:cNvPr id="102" name="直線コネクタ 101">
          <a:extLst>
            <a:ext uri="{FF2B5EF4-FFF2-40B4-BE49-F238E27FC236}">
              <a16:creationId xmlns:a16="http://schemas.microsoft.com/office/drawing/2014/main" id="{074F996E-E043-4E28-ABCD-1DF83547E9C9}"/>
            </a:ext>
          </a:extLst>
        </xdr:cNvPr>
        <xdr:cNvCxnSpPr/>
      </xdr:nvCxnSpPr>
      <xdr:spPr>
        <a:xfrm>
          <a:off x="1765300" y="5301524"/>
          <a:ext cx="762000" cy="5150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15710</xdr:rowOff>
    </xdr:from>
    <xdr:ext cx="405111" cy="259045"/>
    <xdr:sp macro="" textlink="">
      <xdr:nvSpPr>
        <xdr:cNvPr id="103" name="n_1aveValue有形固定資産減価償却率">
          <a:extLst>
            <a:ext uri="{FF2B5EF4-FFF2-40B4-BE49-F238E27FC236}">
              <a16:creationId xmlns:a16="http://schemas.microsoft.com/office/drawing/2014/main" id="{2493A840-2D43-4AF3-B5B9-2FABCA7355D6}"/>
            </a:ext>
          </a:extLst>
        </xdr:cNvPr>
        <xdr:cNvSpPr txBox="1"/>
      </xdr:nvSpPr>
      <xdr:spPr>
        <a:xfrm>
          <a:off x="3836044" y="61021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116222</xdr:rowOff>
    </xdr:from>
    <xdr:ext cx="405111" cy="259045"/>
    <xdr:sp macro="" textlink="">
      <xdr:nvSpPr>
        <xdr:cNvPr id="104" name="n_2aveValue有形固定資産減価償却率">
          <a:extLst>
            <a:ext uri="{FF2B5EF4-FFF2-40B4-BE49-F238E27FC236}">
              <a16:creationId xmlns:a16="http://schemas.microsoft.com/office/drawing/2014/main" id="{E5491614-006D-4B91-BBDB-D6E04D13E74D}"/>
            </a:ext>
          </a:extLst>
        </xdr:cNvPr>
        <xdr:cNvSpPr txBox="1"/>
      </xdr:nvSpPr>
      <xdr:spPr>
        <a:xfrm>
          <a:off x="3086744" y="6031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73042</xdr:rowOff>
    </xdr:from>
    <xdr:ext cx="405111" cy="259045"/>
    <xdr:sp macro="" textlink="">
      <xdr:nvSpPr>
        <xdr:cNvPr id="105" name="n_3aveValue有形固定資産減価償却率">
          <a:extLst>
            <a:ext uri="{FF2B5EF4-FFF2-40B4-BE49-F238E27FC236}">
              <a16:creationId xmlns:a16="http://schemas.microsoft.com/office/drawing/2014/main" id="{47135845-C5A0-4B29-A061-6B51E2FB27AD}"/>
            </a:ext>
          </a:extLst>
        </xdr:cNvPr>
        <xdr:cNvSpPr txBox="1"/>
      </xdr:nvSpPr>
      <xdr:spPr>
        <a:xfrm>
          <a:off x="2324744" y="5988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51452</xdr:rowOff>
    </xdr:from>
    <xdr:ext cx="405111" cy="259045"/>
    <xdr:sp macro="" textlink="">
      <xdr:nvSpPr>
        <xdr:cNvPr id="106" name="n_4aveValue有形固定資産減価償却率">
          <a:extLst>
            <a:ext uri="{FF2B5EF4-FFF2-40B4-BE49-F238E27FC236}">
              <a16:creationId xmlns:a16="http://schemas.microsoft.com/office/drawing/2014/main" id="{ED391D5C-0C53-4540-91BD-BD682DCC7325}"/>
            </a:ext>
          </a:extLst>
        </xdr:cNvPr>
        <xdr:cNvSpPr txBox="1"/>
      </xdr:nvSpPr>
      <xdr:spPr>
        <a:xfrm>
          <a:off x="1562744" y="5966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28</xdr:row>
      <xdr:rowOff>55262</xdr:rowOff>
    </xdr:from>
    <xdr:ext cx="405111" cy="259045"/>
    <xdr:sp macro="" textlink="">
      <xdr:nvSpPr>
        <xdr:cNvPr id="107" name="n_1mainValue有形固定資産減価償却率">
          <a:extLst>
            <a:ext uri="{FF2B5EF4-FFF2-40B4-BE49-F238E27FC236}">
              <a16:creationId xmlns:a16="http://schemas.microsoft.com/office/drawing/2014/main" id="{5B00F393-3157-4C7A-B3BD-3B1862B91882}"/>
            </a:ext>
          </a:extLst>
        </xdr:cNvPr>
        <xdr:cNvSpPr txBox="1"/>
      </xdr:nvSpPr>
      <xdr:spPr>
        <a:xfrm>
          <a:off x="3836044" y="5627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21335</xdr:rowOff>
    </xdr:from>
    <xdr:ext cx="405111" cy="259045"/>
    <xdr:sp macro="" textlink="">
      <xdr:nvSpPr>
        <xdr:cNvPr id="108" name="n_2mainValue有形固定資産減価償却率">
          <a:extLst>
            <a:ext uri="{FF2B5EF4-FFF2-40B4-BE49-F238E27FC236}">
              <a16:creationId xmlns:a16="http://schemas.microsoft.com/office/drawing/2014/main" id="{1661B3CA-1F32-4EEC-810D-E18EB700ED4C}"/>
            </a:ext>
          </a:extLst>
        </xdr:cNvPr>
        <xdr:cNvSpPr txBox="1"/>
      </xdr:nvSpPr>
      <xdr:spPr>
        <a:xfrm>
          <a:off x="3086744" y="55934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27</xdr:row>
      <xdr:rowOff>140352</xdr:rowOff>
    </xdr:from>
    <xdr:ext cx="405111" cy="259045"/>
    <xdr:sp macro="" textlink="">
      <xdr:nvSpPr>
        <xdr:cNvPr id="109" name="n_3mainValue有形固定資産減価償却率">
          <a:extLst>
            <a:ext uri="{FF2B5EF4-FFF2-40B4-BE49-F238E27FC236}">
              <a16:creationId xmlns:a16="http://schemas.microsoft.com/office/drawing/2014/main" id="{7390EECF-C22C-4EEB-B3EA-0EA0FDC96278}"/>
            </a:ext>
          </a:extLst>
        </xdr:cNvPr>
        <xdr:cNvSpPr txBox="1"/>
      </xdr:nvSpPr>
      <xdr:spPr>
        <a:xfrm>
          <a:off x="2324744" y="5541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24</xdr:row>
      <xdr:rowOff>139626</xdr:rowOff>
    </xdr:from>
    <xdr:ext cx="405111" cy="259045"/>
    <xdr:sp macro="" textlink="">
      <xdr:nvSpPr>
        <xdr:cNvPr id="110" name="n_4mainValue有形固定資産減価償却率">
          <a:extLst>
            <a:ext uri="{FF2B5EF4-FFF2-40B4-BE49-F238E27FC236}">
              <a16:creationId xmlns:a16="http://schemas.microsoft.com/office/drawing/2014/main" id="{496556AE-51E2-4574-8D76-1E4D641B36B8}"/>
            </a:ext>
          </a:extLst>
        </xdr:cNvPr>
        <xdr:cNvSpPr txBox="1"/>
      </xdr:nvSpPr>
      <xdr:spPr>
        <a:xfrm>
          <a:off x="1562744" y="50259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11" name="正方形/長方形 110">
          <a:extLst>
            <a:ext uri="{FF2B5EF4-FFF2-40B4-BE49-F238E27FC236}">
              <a16:creationId xmlns:a16="http://schemas.microsoft.com/office/drawing/2014/main" id="{483F6D82-6BB1-44D5-8D91-B3CC1EAFA632}"/>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2" name="正方形/長方形 111">
          <a:extLst>
            <a:ext uri="{FF2B5EF4-FFF2-40B4-BE49-F238E27FC236}">
              <a16:creationId xmlns:a16="http://schemas.microsoft.com/office/drawing/2014/main" id="{37C32CE5-B513-4C6A-95F8-5AFE2E8D7732}"/>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71</xdr:col>
      <xdr:colOff>123041</xdr:colOff>
      <xdr:row>22</xdr:row>
      <xdr:rowOff>64546</xdr:rowOff>
    </xdr:from>
    <xdr:to>
      <xdr:col>75</xdr:col>
      <xdr:colOff>48409</xdr:colOff>
      <xdr:row>24</xdr:row>
      <xdr:rowOff>30705</xdr:rowOff>
    </xdr:to>
    <xdr:sp macro="" textlink="">
      <xdr:nvSpPr>
        <xdr:cNvPr id="113" name="正方形/長方形 112">
          <a:extLst>
            <a:ext uri="{FF2B5EF4-FFF2-40B4-BE49-F238E27FC236}">
              <a16:creationId xmlns:a16="http://schemas.microsoft.com/office/drawing/2014/main" id="{781CC170-B0F1-4B1B-8CAF-91884DA77718}"/>
            </a:ext>
          </a:extLst>
        </xdr:cNvPr>
        <xdr:cNvSpPr/>
      </xdr:nvSpPr>
      <xdr:spPr>
        <a:xfrm>
          <a:off x="13943816" y="4607971"/>
          <a:ext cx="687368"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[ 0.0% ]</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4" name="正方形/長方形 113">
          <a:extLst>
            <a:ext uri="{FF2B5EF4-FFF2-40B4-BE49-F238E27FC236}">
              <a16:creationId xmlns:a16="http://schemas.microsoft.com/office/drawing/2014/main" id="{75116656-712B-40E1-B5BF-D92048766629}"/>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5" name="正方形/長方形 114">
          <a:extLst>
            <a:ext uri="{FF2B5EF4-FFF2-40B4-BE49-F238E27FC236}">
              <a16:creationId xmlns:a16="http://schemas.microsoft.com/office/drawing/2014/main" id="{23FBD655-F3D4-4E62-BFB7-E4DC2679CA7B}"/>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6" name="正方形/長方形 115">
          <a:extLst>
            <a:ext uri="{FF2B5EF4-FFF2-40B4-BE49-F238E27FC236}">
              <a16:creationId xmlns:a16="http://schemas.microsoft.com/office/drawing/2014/main" id="{EE68FC2F-FCC4-4A53-B5A5-CF8945B2543C}"/>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7" name="正方形/長方形 116">
          <a:extLst>
            <a:ext uri="{FF2B5EF4-FFF2-40B4-BE49-F238E27FC236}">
              <a16:creationId xmlns:a16="http://schemas.microsoft.com/office/drawing/2014/main" id="{3F3A6D0B-051E-498A-884B-1F67DC100180}"/>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8" name="正方形/長方形 117">
          <a:extLst>
            <a:ext uri="{FF2B5EF4-FFF2-40B4-BE49-F238E27FC236}">
              <a16:creationId xmlns:a16="http://schemas.microsoft.com/office/drawing/2014/main" id="{27F0639E-3A3C-4DF4-928F-5CA994CD140C}"/>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9" name="正方形/長方形 118">
          <a:extLst>
            <a:ext uri="{FF2B5EF4-FFF2-40B4-BE49-F238E27FC236}">
              <a16:creationId xmlns:a16="http://schemas.microsoft.com/office/drawing/2014/main" id="{AF926CA1-A69C-4345-B8C1-8144A3EED652}"/>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0" name="正方形/長方形 119">
          <a:extLst>
            <a:ext uri="{FF2B5EF4-FFF2-40B4-BE49-F238E27FC236}">
              <a16:creationId xmlns:a16="http://schemas.microsoft.com/office/drawing/2014/main" id="{B9E17B8C-CC65-40F8-A68D-AC0508450648}"/>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21" name="正方形/長方形 120">
          <a:extLst>
            <a:ext uri="{FF2B5EF4-FFF2-40B4-BE49-F238E27FC236}">
              <a16:creationId xmlns:a16="http://schemas.microsoft.com/office/drawing/2014/main" id="{66910412-23FB-4E3C-B8FD-446D2CE758FB}"/>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2" name="正方形/長方形 121">
          <a:extLst>
            <a:ext uri="{FF2B5EF4-FFF2-40B4-BE49-F238E27FC236}">
              <a16:creationId xmlns:a16="http://schemas.microsoft.com/office/drawing/2014/main" id="{61F817AA-9DC9-4FCD-9287-E087B63802C3}"/>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3" name="テキスト ボックス 122">
          <a:extLst>
            <a:ext uri="{FF2B5EF4-FFF2-40B4-BE49-F238E27FC236}">
              <a16:creationId xmlns:a16="http://schemas.microsoft.com/office/drawing/2014/main" id="{2BF35D3C-E044-493D-8F7F-26DDA7F340A4}"/>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債務償還比率が</a:t>
          </a:r>
          <a:r>
            <a:rPr kumimoji="1" lang="en-US" altLang="ja-JP" sz="1100">
              <a:latin typeface="ＭＳ Ｐゴシック" panose="020B0600070205080204" pitchFamily="50" charset="-128"/>
              <a:ea typeface="ＭＳ Ｐゴシック" panose="020B0600070205080204" pitchFamily="50" charset="-128"/>
            </a:rPr>
            <a:t>0.0</a:t>
          </a:r>
          <a:r>
            <a:rPr kumimoji="1" lang="ja-JP" altLang="en-US" sz="1100">
              <a:latin typeface="ＭＳ Ｐゴシック" panose="020B0600070205080204" pitchFamily="50" charset="-128"/>
              <a:ea typeface="ＭＳ Ｐゴシック" panose="020B0600070205080204" pitchFamily="50" charset="-128"/>
            </a:rPr>
            <a:t>％となっているのは、将来負担額＜充当可能財源であるためであり、今後も将来負担額の抑制を図り、充当可能な財源の確保のため、身の丈に合った財政運営を実施してゆきたいと思います。</a:t>
          </a:r>
        </a:p>
      </xdr:txBody>
    </xdr:sp>
    <xdr:clientData/>
  </xdr:twoCellAnchor>
  <xdr:oneCellAnchor>
    <xdr:from>
      <xdr:col>57</xdr:col>
      <xdr:colOff>111125</xdr:colOff>
      <xdr:row>23</xdr:row>
      <xdr:rowOff>47625</xdr:rowOff>
    </xdr:from>
    <xdr:ext cx="349839" cy="225703"/>
    <xdr:sp macro="" textlink="">
      <xdr:nvSpPr>
        <xdr:cNvPr id="124" name="テキスト ボックス 123">
          <a:extLst>
            <a:ext uri="{FF2B5EF4-FFF2-40B4-BE49-F238E27FC236}">
              <a16:creationId xmlns:a16="http://schemas.microsoft.com/office/drawing/2014/main" id="{719FC0A5-33A5-47DB-9353-9FC5B10C9DD5}"/>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5" name="直線コネクタ 124">
          <a:extLst>
            <a:ext uri="{FF2B5EF4-FFF2-40B4-BE49-F238E27FC236}">
              <a16:creationId xmlns:a16="http://schemas.microsoft.com/office/drawing/2014/main" id="{5D39C1D9-BDAB-4726-8761-0BDD652037DC}"/>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6" name="テキスト ボックス 125">
          <a:extLst>
            <a:ext uri="{FF2B5EF4-FFF2-40B4-BE49-F238E27FC236}">
              <a16:creationId xmlns:a16="http://schemas.microsoft.com/office/drawing/2014/main" id="{03B946C3-1AFC-48A8-9EE3-D30FA77EA0B1}"/>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27" name="直線コネクタ 126">
          <a:extLst>
            <a:ext uri="{FF2B5EF4-FFF2-40B4-BE49-F238E27FC236}">
              <a16:creationId xmlns:a16="http://schemas.microsoft.com/office/drawing/2014/main" id="{5DF6BEB9-27F1-4159-A11B-4309F07108F5}"/>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34</xdr:row>
      <xdr:rowOff>57541</xdr:rowOff>
    </xdr:from>
    <xdr:ext cx="410689" cy="225703"/>
    <xdr:sp macro="" textlink="">
      <xdr:nvSpPr>
        <xdr:cNvPr id="128" name="テキスト ボックス 127">
          <a:extLst>
            <a:ext uri="{FF2B5EF4-FFF2-40B4-BE49-F238E27FC236}">
              <a16:creationId xmlns:a16="http://schemas.microsoft.com/office/drawing/2014/main" id="{9AE33CBA-7388-410D-98F4-663D25968742}"/>
            </a:ext>
          </a:extLst>
        </xdr:cNvPr>
        <xdr:cNvSpPr txBox="1"/>
      </xdr:nvSpPr>
      <xdr:spPr>
        <a:xfrm>
          <a:off x="10828811" y="66583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9" name="直線コネクタ 128">
          <a:extLst>
            <a:ext uri="{FF2B5EF4-FFF2-40B4-BE49-F238E27FC236}">
              <a16:creationId xmlns:a16="http://schemas.microsoft.com/office/drawing/2014/main" id="{EC7159F2-AC75-4164-ADA7-7B62623932BA}"/>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30" name="テキスト ボックス 129">
          <a:extLst>
            <a:ext uri="{FF2B5EF4-FFF2-40B4-BE49-F238E27FC236}">
              <a16:creationId xmlns:a16="http://schemas.microsoft.com/office/drawing/2014/main" id="{B40A9CAD-02C4-446F-92C0-06BFEEEF1CC5}"/>
            </a:ext>
          </a:extLst>
        </xdr:cNvPr>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31" name="直線コネクタ 130">
          <a:extLst>
            <a:ext uri="{FF2B5EF4-FFF2-40B4-BE49-F238E27FC236}">
              <a16:creationId xmlns:a16="http://schemas.microsoft.com/office/drawing/2014/main" id="{B01C1212-72C4-4B60-BD21-11149C04818D}"/>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32" name="テキスト ボックス 131">
          <a:extLst>
            <a:ext uri="{FF2B5EF4-FFF2-40B4-BE49-F238E27FC236}">
              <a16:creationId xmlns:a16="http://schemas.microsoft.com/office/drawing/2014/main" id="{C2D5251F-0363-4F28-814E-17F8573F260E}"/>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33" name="直線コネクタ 132">
          <a:extLst>
            <a:ext uri="{FF2B5EF4-FFF2-40B4-BE49-F238E27FC236}">
              <a16:creationId xmlns:a16="http://schemas.microsoft.com/office/drawing/2014/main" id="{8AD05155-DE52-45F8-BA1F-00D9663C96E8}"/>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34" name="テキスト ボックス 133">
          <a:extLst>
            <a:ext uri="{FF2B5EF4-FFF2-40B4-BE49-F238E27FC236}">
              <a16:creationId xmlns:a16="http://schemas.microsoft.com/office/drawing/2014/main" id="{B0AFC73A-59D6-4F0C-B730-6B8F34A30BB6}"/>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35" name="直線コネクタ 134">
          <a:extLst>
            <a:ext uri="{FF2B5EF4-FFF2-40B4-BE49-F238E27FC236}">
              <a16:creationId xmlns:a16="http://schemas.microsoft.com/office/drawing/2014/main" id="{AC1B26BF-6B71-4A99-A80E-5EECEED6314E}"/>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36" name="テキスト ボックス 135">
          <a:extLst>
            <a:ext uri="{FF2B5EF4-FFF2-40B4-BE49-F238E27FC236}">
              <a16:creationId xmlns:a16="http://schemas.microsoft.com/office/drawing/2014/main" id="{68BB1E21-B900-4DB6-A59D-BCD9F9689DA7}"/>
            </a:ext>
          </a:extLst>
        </xdr:cNvPr>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7" name="直線コネクタ 136">
          <a:extLst>
            <a:ext uri="{FF2B5EF4-FFF2-40B4-BE49-F238E27FC236}">
              <a16:creationId xmlns:a16="http://schemas.microsoft.com/office/drawing/2014/main" id="{80A9A092-B54F-414A-A0CA-0D8BBB78A31B}"/>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8" name="債務償還比率グラフ枠">
          <a:extLst>
            <a:ext uri="{FF2B5EF4-FFF2-40B4-BE49-F238E27FC236}">
              <a16:creationId xmlns:a16="http://schemas.microsoft.com/office/drawing/2014/main" id="{A7524B43-9A97-4AF3-BC62-49C9905AD9E9}"/>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34</xdr:row>
      <xdr:rowOff>100425</xdr:rowOff>
    </xdr:to>
    <xdr:cxnSp macro="">
      <xdr:nvCxnSpPr>
        <xdr:cNvPr id="139" name="直線コネクタ 138">
          <a:extLst>
            <a:ext uri="{FF2B5EF4-FFF2-40B4-BE49-F238E27FC236}">
              <a16:creationId xmlns:a16="http://schemas.microsoft.com/office/drawing/2014/main" id="{63246D03-3D56-48B6-B72D-7A80CF0F98E8}"/>
            </a:ext>
          </a:extLst>
        </xdr:cNvPr>
        <xdr:cNvCxnSpPr/>
      </xdr:nvCxnSpPr>
      <xdr:spPr>
        <a:xfrm flipV="1">
          <a:off x="14793595" y="5312833"/>
          <a:ext cx="1269" cy="13884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104252</xdr:rowOff>
    </xdr:from>
    <xdr:ext cx="469744" cy="259045"/>
    <xdr:sp macro="" textlink="">
      <xdr:nvSpPr>
        <xdr:cNvPr id="140" name="債務償還比率最小値テキスト">
          <a:extLst>
            <a:ext uri="{FF2B5EF4-FFF2-40B4-BE49-F238E27FC236}">
              <a16:creationId xmlns:a16="http://schemas.microsoft.com/office/drawing/2014/main" id="{D5BA07C3-48EA-4F78-B010-58BCB46337EC}"/>
            </a:ext>
          </a:extLst>
        </xdr:cNvPr>
        <xdr:cNvSpPr txBox="1"/>
      </xdr:nvSpPr>
      <xdr:spPr>
        <a:xfrm>
          <a:off x="14846300" y="6705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100425</xdr:rowOff>
    </xdr:from>
    <xdr:to>
      <xdr:col>76</xdr:col>
      <xdr:colOff>111125</xdr:colOff>
      <xdr:row>34</xdr:row>
      <xdr:rowOff>100425</xdr:rowOff>
    </xdr:to>
    <xdr:cxnSp macro="">
      <xdr:nvCxnSpPr>
        <xdr:cNvPr id="141" name="直線コネクタ 140">
          <a:extLst>
            <a:ext uri="{FF2B5EF4-FFF2-40B4-BE49-F238E27FC236}">
              <a16:creationId xmlns:a16="http://schemas.microsoft.com/office/drawing/2014/main" id="{2A045159-EA30-430E-B1B3-C36D72953412}"/>
            </a:ext>
          </a:extLst>
        </xdr:cNvPr>
        <xdr:cNvCxnSpPr/>
      </xdr:nvCxnSpPr>
      <xdr:spPr>
        <a:xfrm>
          <a:off x="14706600" y="6701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42" name="債務償還比率最大値テキスト">
          <a:extLst>
            <a:ext uri="{FF2B5EF4-FFF2-40B4-BE49-F238E27FC236}">
              <a16:creationId xmlns:a16="http://schemas.microsoft.com/office/drawing/2014/main" id="{24EEE403-DEFA-465E-87B3-25E287512897}"/>
            </a:ext>
          </a:extLst>
        </xdr:cNvPr>
        <xdr:cNvSpPr txBox="1"/>
      </xdr:nvSpPr>
      <xdr:spPr>
        <a:xfrm>
          <a:off x="14846300" y="508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43" name="直線コネクタ 142">
          <a:extLst>
            <a:ext uri="{FF2B5EF4-FFF2-40B4-BE49-F238E27FC236}">
              <a16:creationId xmlns:a16="http://schemas.microsoft.com/office/drawing/2014/main" id="{6040A541-982A-4B6E-9A63-59734958839C}"/>
            </a:ext>
          </a:extLst>
        </xdr:cNvPr>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43642</xdr:rowOff>
    </xdr:from>
    <xdr:ext cx="469744" cy="259045"/>
    <xdr:sp macro="" textlink="">
      <xdr:nvSpPr>
        <xdr:cNvPr id="144" name="債務償還比率平均値テキスト">
          <a:extLst>
            <a:ext uri="{FF2B5EF4-FFF2-40B4-BE49-F238E27FC236}">
              <a16:creationId xmlns:a16="http://schemas.microsoft.com/office/drawing/2014/main" id="{C1D82A5A-2135-4F92-8333-5EE773BA37A7}"/>
            </a:ext>
          </a:extLst>
        </xdr:cNvPr>
        <xdr:cNvSpPr txBox="1"/>
      </xdr:nvSpPr>
      <xdr:spPr>
        <a:xfrm>
          <a:off x="14846300" y="56157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65215</xdr:rowOff>
    </xdr:from>
    <xdr:to>
      <xdr:col>76</xdr:col>
      <xdr:colOff>73025</xdr:colOff>
      <xdr:row>28</xdr:row>
      <xdr:rowOff>166815</xdr:rowOff>
    </xdr:to>
    <xdr:sp macro="" textlink="">
      <xdr:nvSpPr>
        <xdr:cNvPr id="145" name="フローチャート: 判断 144">
          <a:extLst>
            <a:ext uri="{FF2B5EF4-FFF2-40B4-BE49-F238E27FC236}">
              <a16:creationId xmlns:a16="http://schemas.microsoft.com/office/drawing/2014/main" id="{6C9E4900-4E1D-47DE-9311-482AAE7B4432}"/>
            </a:ext>
          </a:extLst>
        </xdr:cNvPr>
        <xdr:cNvSpPr/>
      </xdr:nvSpPr>
      <xdr:spPr>
        <a:xfrm>
          <a:off x="14744700" y="5637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56759</xdr:rowOff>
    </xdr:from>
    <xdr:to>
      <xdr:col>72</xdr:col>
      <xdr:colOff>123825</xdr:colOff>
      <xdr:row>28</xdr:row>
      <xdr:rowOff>158359</xdr:rowOff>
    </xdr:to>
    <xdr:sp macro="" textlink="">
      <xdr:nvSpPr>
        <xdr:cNvPr id="146" name="フローチャート: 判断 145">
          <a:extLst>
            <a:ext uri="{FF2B5EF4-FFF2-40B4-BE49-F238E27FC236}">
              <a16:creationId xmlns:a16="http://schemas.microsoft.com/office/drawing/2014/main" id="{32EFF3B9-0BF6-4416-8F28-4E78E1500A4F}"/>
            </a:ext>
          </a:extLst>
        </xdr:cNvPr>
        <xdr:cNvSpPr/>
      </xdr:nvSpPr>
      <xdr:spPr>
        <a:xfrm>
          <a:off x="14033500" y="5628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28</xdr:row>
      <xdr:rowOff>49922</xdr:rowOff>
    </xdr:from>
    <xdr:to>
      <xdr:col>68</xdr:col>
      <xdr:colOff>123825</xdr:colOff>
      <xdr:row>28</xdr:row>
      <xdr:rowOff>151522</xdr:rowOff>
    </xdr:to>
    <xdr:sp macro="" textlink="">
      <xdr:nvSpPr>
        <xdr:cNvPr id="147" name="フローチャート: 判断 146">
          <a:extLst>
            <a:ext uri="{FF2B5EF4-FFF2-40B4-BE49-F238E27FC236}">
              <a16:creationId xmlns:a16="http://schemas.microsoft.com/office/drawing/2014/main" id="{CBB136DA-2AD3-4CE9-AF79-538683197256}"/>
            </a:ext>
          </a:extLst>
        </xdr:cNvPr>
        <xdr:cNvSpPr/>
      </xdr:nvSpPr>
      <xdr:spPr>
        <a:xfrm>
          <a:off x="13271500" y="56220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28</xdr:row>
      <xdr:rowOff>71152</xdr:rowOff>
    </xdr:from>
    <xdr:to>
      <xdr:col>64</xdr:col>
      <xdr:colOff>123825</xdr:colOff>
      <xdr:row>29</xdr:row>
      <xdr:rowOff>1302</xdr:rowOff>
    </xdr:to>
    <xdr:sp macro="" textlink="">
      <xdr:nvSpPr>
        <xdr:cNvPr id="148" name="フローチャート: 判断 147">
          <a:extLst>
            <a:ext uri="{FF2B5EF4-FFF2-40B4-BE49-F238E27FC236}">
              <a16:creationId xmlns:a16="http://schemas.microsoft.com/office/drawing/2014/main" id="{D5D0C592-2080-4BAC-92F8-9A257A0347F2}"/>
            </a:ext>
          </a:extLst>
        </xdr:cNvPr>
        <xdr:cNvSpPr/>
      </xdr:nvSpPr>
      <xdr:spPr>
        <a:xfrm>
          <a:off x="12509500" y="5643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170836</xdr:rowOff>
    </xdr:from>
    <xdr:to>
      <xdr:col>60</xdr:col>
      <xdr:colOff>123825</xdr:colOff>
      <xdr:row>30</xdr:row>
      <xdr:rowOff>100986</xdr:rowOff>
    </xdr:to>
    <xdr:sp macro="" textlink="">
      <xdr:nvSpPr>
        <xdr:cNvPr id="149" name="フローチャート: 判断 148">
          <a:extLst>
            <a:ext uri="{FF2B5EF4-FFF2-40B4-BE49-F238E27FC236}">
              <a16:creationId xmlns:a16="http://schemas.microsoft.com/office/drawing/2014/main" id="{CA1B2986-F70F-42D8-A100-0C98D61CB395}"/>
            </a:ext>
          </a:extLst>
        </xdr:cNvPr>
        <xdr:cNvSpPr/>
      </xdr:nvSpPr>
      <xdr:spPr>
        <a:xfrm>
          <a:off x="11747500" y="59144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5F9EC868-494F-4CD3-8CF1-10089D70A4BF}"/>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AE1FA362-5DD6-4151-8EE3-5451B227BEF6}"/>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EB22CF4C-403B-4A9A-BA13-FA1468AD9F26}"/>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3" name="テキスト ボックス 152">
          <a:extLst>
            <a:ext uri="{FF2B5EF4-FFF2-40B4-BE49-F238E27FC236}">
              <a16:creationId xmlns:a16="http://schemas.microsoft.com/office/drawing/2014/main" id="{172CD4AE-D90E-4788-9A5C-D8DF8440E5E0}"/>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4" name="テキスト ボックス 153">
          <a:extLst>
            <a:ext uri="{FF2B5EF4-FFF2-40B4-BE49-F238E27FC236}">
              <a16:creationId xmlns:a16="http://schemas.microsoft.com/office/drawing/2014/main" id="{C82C6852-F773-4FC5-BAFE-4AB944487751}"/>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27</xdr:row>
      <xdr:rowOff>3436</xdr:rowOff>
    </xdr:from>
    <xdr:ext cx="469744" cy="259045"/>
    <xdr:sp macro="" textlink="">
      <xdr:nvSpPr>
        <xdr:cNvPr id="155" name="n_1aveValue債務償還比率">
          <a:extLst>
            <a:ext uri="{FF2B5EF4-FFF2-40B4-BE49-F238E27FC236}">
              <a16:creationId xmlns:a16="http://schemas.microsoft.com/office/drawing/2014/main" id="{94C85BD9-0084-483B-AEB1-4F0417C5775A}"/>
            </a:ext>
          </a:extLst>
        </xdr:cNvPr>
        <xdr:cNvSpPr txBox="1"/>
      </xdr:nvSpPr>
      <xdr:spPr>
        <a:xfrm>
          <a:off x="13836727" y="54041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26</xdr:row>
      <xdr:rowOff>168049</xdr:rowOff>
    </xdr:from>
    <xdr:ext cx="469744" cy="259045"/>
    <xdr:sp macro="" textlink="">
      <xdr:nvSpPr>
        <xdr:cNvPr id="156" name="n_2aveValue債務償還比率">
          <a:extLst>
            <a:ext uri="{FF2B5EF4-FFF2-40B4-BE49-F238E27FC236}">
              <a16:creationId xmlns:a16="http://schemas.microsoft.com/office/drawing/2014/main" id="{4DAA22C8-382F-44E2-AC7F-A192110172BB}"/>
            </a:ext>
          </a:extLst>
        </xdr:cNvPr>
        <xdr:cNvSpPr txBox="1"/>
      </xdr:nvSpPr>
      <xdr:spPr>
        <a:xfrm>
          <a:off x="13087427" y="53972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17829</xdr:rowOff>
    </xdr:from>
    <xdr:ext cx="469744" cy="259045"/>
    <xdr:sp macro="" textlink="">
      <xdr:nvSpPr>
        <xdr:cNvPr id="157" name="n_3aveValue債務償還比率">
          <a:extLst>
            <a:ext uri="{FF2B5EF4-FFF2-40B4-BE49-F238E27FC236}">
              <a16:creationId xmlns:a16="http://schemas.microsoft.com/office/drawing/2014/main" id="{FED4C55D-F35C-43E5-8F6E-D14C299ACE80}"/>
            </a:ext>
          </a:extLst>
        </xdr:cNvPr>
        <xdr:cNvSpPr txBox="1"/>
      </xdr:nvSpPr>
      <xdr:spPr>
        <a:xfrm>
          <a:off x="12325427" y="54185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117513</xdr:rowOff>
    </xdr:from>
    <xdr:ext cx="469744" cy="259045"/>
    <xdr:sp macro="" textlink="">
      <xdr:nvSpPr>
        <xdr:cNvPr id="158" name="n_4aveValue債務償還比率">
          <a:extLst>
            <a:ext uri="{FF2B5EF4-FFF2-40B4-BE49-F238E27FC236}">
              <a16:creationId xmlns:a16="http://schemas.microsoft.com/office/drawing/2014/main" id="{54F9F834-8692-4DBF-BE80-8BAA7AD3094E}"/>
            </a:ext>
          </a:extLst>
        </xdr:cNvPr>
        <xdr:cNvSpPr txBox="1"/>
      </xdr:nvSpPr>
      <xdr:spPr>
        <a:xfrm>
          <a:off x="11563427" y="56896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59" name="正方形/長方形 158">
          <a:extLst>
            <a:ext uri="{FF2B5EF4-FFF2-40B4-BE49-F238E27FC236}">
              <a16:creationId xmlns:a16="http://schemas.microsoft.com/office/drawing/2014/main" id="{C8FD5844-5566-4F01-A421-80F96D1680E6}"/>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0" name="正方形/長方形 159">
          <a:extLst>
            <a:ext uri="{FF2B5EF4-FFF2-40B4-BE49-F238E27FC236}">
              <a16:creationId xmlns:a16="http://schemas.microsoft.com/office/drawing/2014/main" id="{80E3D49D-1A5D-4A5E-9DAD-5C89854A6A13}"/>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1" name="テキスト ボックス 160">
          <a:extLst>
            <a:ext uri="{FF2B5EF4-FFF2-40B4-BE49-F238E27FC236}">
              <a16:creationId xmlns:a16="http://schemas.microsoft.com/office/drawing/2014/main" id="{8E98D43E-571A-4C09-AAF4-F7499D9EE85F}"/>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2" name="テキスト ボックス 161">
          <a:extLst>
            <a:ext uri="{FF2B5EF4-FFF2-40B4-BE49-F238E27FC236}">
              <a16:creationId xmlns:a16="http://schemas.microsoft.com/office/drawing/2014/main" id="{3BA40958-1824-4F42-B5F1-9F68439DDA6E}"/>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3" name="テキスト ボックス 162">
          <a:extLst>
            <a:ext uri="{FF2B5EF4-FFF2-40B4-BE49-F238E27FC236}">
              <a16:creationId xmlns:a16="http://schemas.microsoft.com/office/drawing/2014/main" id="{E68D721E-E1F3-4831-8678-E68973F598D5}"/>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4" name="テキスト ボックス 163">
          <a:extLst>
            <a:ext uri="{FF2B5EF4-FFF2-40B4-BE49-F238E27FC236}">
              <a16:creationId xmlns:a16="http://schemas.microsoft.com/office/drawing/2014/main" id="{5A063EE5-CA6F-4258-96D7-EAA03D2B891F}"/>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DCEB8244-32D9-4C63-85CC-5B7BC01439B7}"/>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6D7280E6-272E-4B30-99E4-4D450A4D82DA}"/>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CEA7DF03-8D46-4EC5-B68D-8DFAF79BA17B}"/>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4FA1B08-716F-46A5-86CF-F7A840CD9977}"/>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福島県川内村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9EBFBA38-BF14-422B-B21D-04F4720E1B1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B1FF9B58-B55D-4F30-9B1D-9088D19ECBB1}"/>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84F66CEE-478F-413F-A606-9ECA2080E90C}"/>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AC63A3FF-92E8-4330-88EB-D21D3036E305}"/>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851ADBAE-B885-49A0-A486-3696759FA32C}"/>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4443A1E8-9532-4487-A502-86BC549D4301}"/>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2,233
2,202
197.35
4,983,431
4,719,841
229,246
2,137,301
2,150,871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DC563E10-6545-457E-9398-24BDD7408136}"/>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1B47046D-C29E-4D23-8B1C-6023E3A0B757}"/>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5C5F581F-9E70-4396-B72C-EA69AC247D27}"/>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8B5FDEF3-3523-46F2-8E26-F5F3A37561C9}"/>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A13338BF-0C14-4F7B-ABA9-1E73369B7D0B}"/>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9A4C91F6-5E84-44AC-8671-222A77FCF783}"/>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A6DA4054-D3CD-4097-8C65-70D76262BA67}"/>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1D85198D-DCB8-4BAC-A424-AAB001909F7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52EBE90D-94AB-4BCE-8386-927C1524925F}"/>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9C05B153-AB8E-46FA-946D-5FAD3A9E72FA}"/>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3BF44E0B-4EE0-48BD-AB3E-B3EAE69EDFE5}"/>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15FD8F5B-CFC9-4AA8-9CCD-29B4457BF607}"/>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3A8E54F3-E65D-4F3A-821A-63FFD2803911}"/>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E7BCDEFE-30BB-4DD7-A2E7-44A524C25F29}"/>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89C9A6AA-B868-42C6-B580-5A292431F534}"/>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7C8087CA-B3FC-4FFF-AE07-43B6AE674A0F}"/>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E6E55DC-60F9-42AA-8073-4E06292E7AD4}"/>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244414CD-D7B1-4137-A5AE-455CA7CD1713}"/>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93BF9FCA-9966-47F9-9658-5DDC0BB37D85}"/>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A5826C38-6683-4E5B-9C4E-D8545998DEE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19AA6BD4-E665-43F4-8137-F5AF258DDB39}"/>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6ED02873-1EF4-4636-9579-BE6EE4E3B42C}"/>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CF42B346-0605-4B84-8A3E-15C9C2D912EE}"/>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6D2AE09E-8147-46EA-BD69-A5918FE84F6E}"/>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2D267E5D-AF03-4F84-8A9A-A2FC578D1E49}"/>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63CBD8A2-503A-48D0-9AF1-9EAEB8E47ECE}"/>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F882D2A-708D-48B8-8445-790CF9E022FD}"/>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22BBC888-1A6A-4BE4-8336-C7621E82F6C1}"/>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88B50E86-0D1A-4374-8EB6-D70D235C47B9}"/>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81E71F01-A9D6-44B5-BF27-99FDB41982D3}"/>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D782CAEC-DB3A-410D-8EAC-ADE54A072A91}"/>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C45151C-33BA-4BE6-972C-77541586A866}"/>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A5159A85-8573-4578-ABC3-0C9D8DC1BF1A}"/>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CB0C6C96-197E-4880-9939-203F59BDAAAE}"/>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D555F8FB-FF50-478B-9899-BDCFD663C875}"/>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AE35FA0D-5BF0-425E-9BEC-71D480BB65CD}"/>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4E5CC2CB-6681-4299-82D5-47CFE8B8F733}"/>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A84A08B1-929B-4ECA-8513-63C62E34A7D5}"/>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12590CE2-546C-45DA-BA5B-0911E9848E63}"/>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F95A3E4E-C13C-4AAA-9BA6-E10B9342BE47}"/>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96A677BE-1CA6-4C7D-87BD-2F0F677238D5}"/>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CEEC0B1D-3B2C-41B4-B783-F7C5793BB2C9}"/>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2388DD57-E8EC-4F54-8AA3-4A57A9382768}"/>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F280D5B3-E45F-4F1D-9A37-758C260AF30E}"/>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52570BAF-E275-4E67-8DAA-E58610F8E0E2}"/>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道路】&#10;有形固定資産減価償却率グラフ枠">
          <a:extLst>
            <a:ext uri="{FF2B5EF4-FFF2-40B4-BE49-F238E27FC236}">
              <a16:creationId xmlns:a16="http://schemas.microsoft.com/office/drawing/2014/main" id="{08FA2349-CB7C-4821-8AF3-A2442344ABC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2722</xdr:rowOff>
    </xdr:from>
    <xdr:to>
      <xdr:col>24</xdr:col>
      <xdr:colOff>62865</xdr:colOff>
      <xdr:row>42</xdr:row>
      <xdr:rowOff>79466</xdr:rowOff>
    </xdr:to>
    <xdr:cxnSp macro="">
      <xdr:nvCxnSpPr>
        <xdr:cNvPr id="58" name="直線コネクタ 57">
          <a:extLst>
            <a:ext uri="{FF2B5EF4-FFF2-40B4-BE49-F238E27FC236}">
              <a16:creationId xmlns:a16="http://schemas.microsoft.com/office/drawing/2014/main" id="{A402112B-F057-450C-892F-B1D8CF6D3AAC}"/>
            </a:ext>
          </a:extLst>
        </xdr:cNvPr>
        <xdr:cNvCxnSpPr/>
      </xdr:nvCxnSpPr>
      <xdr:spPr>
        <a:xfrm flipV="1">
          <a:off x="4634865" y="5660572"/>
          <a:ext cx="0" cy="16197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83293</xdr:rowOff>
    </xdr:from>
    <xdr:ext cx="405111" cy="259045"/>
    <xdr:sp macro="" textlink="">
      <xdr:nvSpPr>
        <xdr:cNvPr id="59" name="【道路】&#10;有形固定資産減価償却率最小値テキスト">
          <a:extLst>
            <a:ext uri="{FF2B5EF4-FFF2-40B4-BE49-F238E27FC236}">
              <a16:creationId xmlns:a16="http://schemas.microsoft.com/office/drawing/2014/main" id="{1E683B97-2352-48A6-B1B9-ED433BE80BFA}"/>
            </a:ext>
          </a:extLst>
        </xdr:cNvPr>
        <xdr:cNvSpPr txBox="1"/>
      </xdr:nvSpPr>
      <xdr:spPr>
        <a:xfrm>
          <a:off x="4673600" y="72841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79466</xdr:rowOff>
    </xdr:from>
    <xdr:to>
      <xdr:col>24</xdr:col>
      <xdr:colOff>152400</xdr:colOff>
      <xdr:row>42</xdr:row>
      <xdr:rowOff>79466</xdr:rowOff>
    </xdr:to>
    <xdr:cxnSp macro="">
      <xdr:nvCxnSpPr>
        <xdr:cNvPr id="60" name="直線コネクタ 59">
          <a:extLst>
            <a:ext uri="{FF2B5EF4-FFF2-40B4-BE49-F238E27FC236}">
              <a16:creationId xmlns:a16="http://schemas.microsoft.com/office/drawing/2014/main" id="{E747FF73-DD6B-4560-812C-965B881F8AAC}"/>
            </a:ext>
          </a:extLst>
        </xdr:cNvPr>
        <xdr:cNvCxnSpPr/>
      </xdr:nvCxnSpPr>
      <xdr:spPr>
        <a:xfrm>
          <a:off x="4546600" y="7280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120849</xdr:rowOff>
    </xdr:from>
    <xdr:ext cx="340478" cy="259045"/>
    <xdr:sp macro="" textlink="">
      <xdr:nvSpPr>
        <xdr:cNvPr id="61" name="【道路】&#10;有形固定資産減価償却率最大値テキスト">
          <a:extLst>
            <a:ext uri="{FF2B5EF4-FFF2-40B4-BE49-F238E27FC236}">
              <a16:creationId xmlns:a16="http://schemas.microsoft.com/office/drawing/2014/main" id="{DEED3CD7-097A-4D14-A3AF-E34B215294B2}"/>
            </a:ext>
          </a:extLst>
        </xdr:cNvPr>
        <xdr:cNvSpPr txBox="1"/>
      </xdr:nvSpPr>
      <xdr:spPr>
        <a:xfrm>
          <a:off x="4673600" y="543579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2722</xdr:rowOff>
    </xdr:from>
    <xdr:to>
      <xdr:col>24</xdr:col>
      <xdr:colOff>152400</xdr:colOff>
      <xdr:row>33</xdr:row>
      <xdr:rowOff>2722</xdr:rowOff>
    </xdr:to>
    <xdr:cxnSp macro="">
      <xdr:nvCxnSpPr>
        <xdr:cNvPr id="62" name="直線コネクタ 61">
          <a:extLst>
            <a:ext uri="{FF2B5EF4-FFF2-40B4-BE49-F238E27FC236}">
              <a16:creationId xmlns:a16="http://schemas.microsoft.com/office/drawing/2014/main" id="{800704A3-F528-4DEF-AC1A-92518CE6CBFC}"/>
            </a:ext>
          </a:extLst>
        </xdr:cNvPr>
        <xdr:cNvCxnSpPr/>
      </xdr:nvCxnSpPr>
      <xdr:spPr>
        <a:xfrm>
          <a:off x="4546600" y="5660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111958</xdr:rowOff>
    </xdr:from>
    <xdr:ext cx="405111" cy="259045"/>
    <xdr:sp macro="" textlink="">
      <xdr:nvSpPr>
        <xdr:cNvPr id="63" name="【道路】&#10;有形固定資産減価償却率平均値テキスト">
          <a:extLst>
            <a:ext uri="{FF2B5EF4-FFF2-40B4-BE49-F238E27FC236}">
              <a16:creationId xmlns:a16="http://schemas.microsoft.com/office/drawing/2014/main" id="{D70FCE54-716F-48C4-8C1B-BC3C1285A163}"/>
            </a:ext>
          </a:extLst>
        </xdr:cNvPr>
        <xdr:cNvSpPr txBox="1"/>
      </xdr:nvSpPr>
      <xdr:spPr>
        <a:xfrm>
          <a:off x="4673600" y="662705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89081</xdr:rowOff>
    </xdr:from>
    <xdr:to>
      <xdr:col>24</xdr:col>
      <xdr:colOff>114300</xdr:colOff>
      <xdr:row>40</xdr:row>
      <xdr:rowOff>19231</xdr:rowOff>
    </xdr:to>
    <xdr:sp macro="" textlink="">
      <xdr:nvSpPr>
        <xdr:cNvPr id="64" name="フローチャート: 判断 63">
          <a:extLst>
            <a:ext uri="{FF2B5EF4-FFF2-40B4-BE49-F238E27FC236}">
              <a16:creationId xmlns:a16="http://schemas.microsoft.com/office/drawing/2014/main" id="{838C8C05-BEFD-4080-B893-FDF9DC1044A1}"/>
            </a:ext>
          </a:extLst>
        </xdr:cNvPr>
        <xdr:cNvSpPr/>
      </xdr:nvSpPr>
      <xdr:spPr>
        <a:xfrm>
          <a:off x="4584700" y="6775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39</xdr:row>
      <xdr:rowOff>69487</xdr:rowOff>
    </xdr:from>
    <xdr:to>
      <xdr:col>20</xdr:col>
      <xdr:colOff>38100</xdr:colOff>
      <xdr:row>39</xdr:row>
      <xdr:rowOff>171087</xdr:rowOff>
    </xdr:to>
    <xdr:sp macro="" textlink="">
      <xdr:nvSpPr>
        <xdr:cNvPr id="65" name="フローチャート: 判断 64">
          <a:extLst>
            <a:ext uri="{FF2B5EF4-FFF2-40B4-BE49-F238E27FC236}">
              <a16:creationId xmlns:a16="http://schemas.microsoft.com/office/drawing/2014/main" id="{7BC8A5F1-844B-49D2-8B8A-C464690932FC}"/>
            </a:ext>
          </a:extLst>
        </xdr:cNvPr>
        <xdr:cNvSpPr/>
      </xdr:nvSpPr>
      <xdr:spPr>
        <a:xfrm>
          <a:off x="3746500" y="6756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39</xdr:row>
      <xdr:rowOff>9072</xdr:rowOff>
    </xdr:from>
    <xdr:to>
      <xdr:col>15</xdr:col>
      <xdr:colOff>101600</xdr:colOff>
      <xdr:row>39</xdr:row>
      <xdr:rowOff>110672</xdr:rowOff>
    </xdr:to>
    <xdr:sp macro="" textlink="">
      <xdr:nvSpPr>
        <xdr:cNvPr id="66" name="フローチャート: 判断 65">
          <a:extLst>
            <a:ext uri="{FF2B5EF4-FFF2-40B4-BE49-F238E27FC236}">
              <a16:creationId xmlns:a16="http://schemas.microsoft.com/office/drawing/2014/main" id="{0DC6C12E-7649-4D7C-BF66-D819D23FFF0C}"/>
            </a:ext>
          </a:extLst>
        </xdr:cNvPr>
        <xdr:cNvSpPr/>
      </xdr:nvSpPr>
      <xdr:spPr>
        <a:xfrm>
          <a:off x="2857500" y="6695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157662</xdr:rowOff>
    </xdr:from>
    <xdr:to>
      <xdr:col>10</xdr:col>
      <xdr:colOff>165100</xdr:colOff>
      <xdr:row>39</xdr:row>
      <xdr:rowOff>87812</xdr:rowOff>
    </xdr:to>
    <xdr:sp macro="" textlink="">
      <xdr:nvSpPr>
        <xdr:cNvPr id="67" name="フローチャート: 判断 66">
          <a:extLst>
            <a:ext uri="{FF2B5EF4-FFF2-40B4-BE49-F238E27FC236}">
              <a16:creationId xmlns:a16="http://schemas.microsoft.com/office/drawing/2014/main" id="{CCF270D7-E374-4A40-958A-42DD59541D1F}"/>
            </a:ext>
          </a:extLst>
        </xdr:cNvPr>
        <xdr:cNvSpPr/>
      </xdr:nvSpPr>
      <xdr:spPr>
        <a:xfrm>
          <a:off x="1968500" y="6672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39</xdr:row>
      <xdr:rowOff>2540</xdr:rowOff>
    </xdr:from>
    <xdr:to>
      <xdr:col>6</xdr:col>
      <xdr:colOff>38100</xdr:colOff>
      <xdr:row>39</xdr:row>
      <xdr:rowOff>104140</xdr:rowOff>
    </xdr:to>
    <xdr:sp macro="" textlink="">
      <xdr:nvSpPr>
        <xdr:cNvPr id="68" name="フローチャート: 判断 67">
          <a:extLst>
            <a:ext uri="{FF2B5EF4-FFF2-40B4-BE49-F238E27FC236}">
              <a16:creationId xmlns:a16="http://schemas.microsoft.com/office/drawing/2014/main" id="{B9217E65-8887-4DAC-9502-965D3B49A90A}"/>
            </a:ext>
          </a:extLst>
        </xdr:cNvPr>
        <xdr:cNvSpPr/>
      </xdr:nvSpPr>
      <xdr:spPr>
        <a:xfrm>
          <a:off x="1079500" y="6689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44F04A93-6F62-4D99-848B-6F8133BEE14E}"/>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90BE63D-47B5-43C8-AF4F-34F49FBA98BF}"/>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FF54D43C-649E-48D8-BB87-A947903AE318}"/>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EAC803BA-6BC4-4FD4-BE0D-628A99EEF774}"/>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07DEFFA9-F637-4E6D-B6D3-EA69054491D8}"/>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139700</xdr:rowOff>
    </xdr:from>
    <xdr:to>
      <xdr:col>24</xdr:col>
      <xdr:colOff>114300</xdr:colOff>
      <xdr:row>40</xdr:row>
      <xdr:rowOff>69850</xdr:rowOff>
    </xdr:to>
    <xdr:sp macro="" textlink="">
      <xdr:nvSpPr>
        <xdr:cNvPr id="74" name="楕円 73">
          <a:extLst>
            <a:ext uri="{FF2B5EF4-FFF2-40B4-BE49-F238E27FC236}">
              <a16:creationId xmlns:a16="http://schemas.microsoft.com/office/drawing/2014/main" id="{C3952C83-1DF1-4706-9AAC-A4AFCBFAE291}"/>
            </a:ext>
          </a:extLst>
        </xdr:cNvPr>
        <xdr:cNvSpPr/>
      </xdr:nvSpPr>
      <xdr:spPr>
        <a:xfrm>
          <a:off x="4584700" y="6826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118127</xdr:rowOff>
    </xdr:from>
    <xdr:ext cx="405111" cy="259045"/>
    <xdr:sp macro="" textlink="">
      <xdr:nvSpPr>
        <xdr:cNvPr id="75" name="【道路】&#10;有形固定資産減価償却率該当値テキスト">
          <a:extLst>
            <a:ext uri="{FF2B5EF4-FFF2-40B4-BE49-F238E27FC236}">
              <a16:creationId xmlns:a16="http://schemas.microsoft.com/office/drawing/2014/main" id="{B5463B12-0387-4109-B78A-60129240F7AD}"/>
            </a:ext>
          </a:extLst>
        </xdr:cNvPr>
        <xdr:cNvSpPr txBox="1"/>
      </xdr:nvSpPr>
      <xdr:spPr>
        <a:xfrm>
          <a:off x="4673600" y="6804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39</xdr:row>
      <xdr:rowOff>110309</xdr:rowOff>
    </xdr:from>
    <xdr:to>
      <xdr:col>20</xdr:col>
      <xdr:colOff>38100</xdr:colOff>
      <xdr:row>40</xdr:row>
      <xdr:rowOff>40459</xdr:rowOff>
    </xdr:to>
    <xdr:sp macro="" textlink="">
      <xdr:nvSpPr>
        <xdr:cNvPr id="76" name="楕円 75">
          <a:extLst>
            <a:ext uri="{FF2B5EF4-FFF2-40B4-BE49-F238E27FC236}">
              <a16:creationId xmlns:a16="http://schemas.microsoft.com/office/drawing/2014/main" id="{1658B238-C913-471D-83F3-F91EA0336281}"/>
            </a:ext>
          </a:extLst>
        </xdr:cNvPr>
        <xdr:cNvSpPr/>
      </xdr:nvSpPr>
      <xdr:spPr>
        <a:xfrm>
          <a:off x="3746500" y="67968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161109</xdr:rowOff>
    </xdr:from>
    <xdr:to>
      <xdr:col>24</xdr:col>
      <xdr:colOff>63500</xdr:colOff>
      <xdr:row>40</xdr:row>
      <xdr:rowOff>19050</xdr:rowOff>
    </xdr:to>
    <xdr:cxnSp macro="">
      <xdr:nvCxnSpPr>
        <xdr:cNvPr id="77" name="直線コネクタ 76">
          <a:extLst>
            <a:ext uri="{FF2B5EF4-FFF2-40B4-BE49-F238E27FC236}">
              <a16:creationId xmlns:a16="http://schemas.microsoft.com/office/drawing/2014/main" id="{D07A6D85-694F-413A-A57B-9D3AD7CC9747}"/>
            </a:ext>
          </a:extLst>
        </xdr:cNvPr>
        <xdr:cNvCxnSpPr/>
      </xdr:nvCxnSpPr>
      <xdr:spPr>
        <a:xfrm>
          <a:off x="3797300" y="6847659"/>
          <a:ext cx="838200" cy="2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39</xdr:row>
      <xdr:rowOff>89081</xdr:rowOff>
    </xdr:from>
    <xdr:to>
      <xdr:col>15</xdr:col>
      <xdr:colOff>101600</xdr:colOff>
      <xdr:row>40</xdr:row>
      <xdr:rowOff>19231</xdr:rowOff>
    </xdr:to>
    <xdr:sp macro="" textlink="">
      <xdr:nvSpPr>
        <xdr:cNvPr id="78" name="楕円 77">
          <a:extLst>
            <a:ext uri="{FF2B5EF4-FFF2-40B4-BE49-F238E27FC236}">
              <a16:creationId xmlns:a16="http://schemas.microsoft.com/office/drawing/2014/main" id="{7E4CCE00-2319-4D4D-B391-666FFB857257}"/>
            </a:ext>
          </a:extLst>
        </xdr:cNvPr>
        <xdr:cNvSpPr/>
      </xdr:nvSpPr>
      <xdr:spPr>
        <a:xfrm>
          <a:off x="2857500" y="6775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139881</xdr:rowOff>
    </xdr:from>
    <xdr:to>
      <xdr:col>19</xdr:col>
      <xdr:colOff>177800</xdr:colOff>
      <xdr:row>39</xdr:row>
      <xdr:rowOff>161109</xdr:rowOff>
    </xdr:to>
    <xdr:cxnSp macro="">
      <xdr:nvCxnSpPr>
        <xdr:cNvPr id="79" name="直線コネクタ 78">
          <a:extLst>
            <a:ext uri="{FF2B5EF4-FFF2-40B4-BE49-F238E27FC236}">
              <a16:creationId xmlns:a16="http://schemas.microsoft.com/office/drawing/2014/main" id="{5BB1E530-B741-4000-9374-57C5272EF0C5}"/>
            </a:ext>
          </a:extLst>
        </xdr:cNvPr>
        <xdr:cNvCxnSpPr/>
      </xdr:nvCxnSpPr>
      <xdr:spPr>
        <a:xfrm>
          <a:off x="2908300" y="6826431"/>
          <a:ext cx="889000" cy="21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39</xdr:row>
      <xdr:rowOff>61323</xdr:rowOff>
    </xdr:from>
    <xdr:to>
      <xdr:col>10</xdr:col>
      <xdr:colOff>165100</xdr:colOff>
      <xdr:row>39</xdr:row>
      <xdr:rowOff>162923</xdr:rowOff>
    </xdr:to>
    <xdr:sp macro="" textlink="">
      <xdr:nvSpPr>
        <xdr:cNvPr id="80" name="楕円 79">
          <a:extLst>
            <a:ext uri="{FF2B5EF4-FFF2-40B4-BE49-F238E27FC236}">
              <a16:creationId xmlns:a16="http://schemas.microsoft.com/office/drawing/2014/main" id="{5F27302D-4120-4021-A581-D5383A994299}"/>
            </a:ext>
          </a:extLst>
        </xdr:cNvPr>
        <xdr:cNvSpPr/>
      </xdr:nvSpPr>
      <xdr:spPr>
        <a:xfrm>
          <a:off x="1968500" y="67478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39</xdr:row>
      <xdr:rowOff>112123</xdr:rowOff>
    </xdr:from>
    <xdr:to>
      <xdr:col>15</xdr:col>
      <xdr:colOff>50800</xdr:colOff>
      <xdr:row>39</xdr:row>
      <xdr:rowOff>139881</xdr:rowOff>
    </xdr:to>
    <xdr:cxnSp macro="">
      <xdr:nvCxnSpPr>
        <xdr:cNvPr id="81" name="直線コネクタ 80">
          <a:extLst>
            <a:ext uri="{FF2B5EF4-FFF2-40B4-BE49-F238E27FC236}">
              <a16:creationId xmlns:a16="http://schemas.microsoft.com/office/drawing/2014/main" id="{EBE53753-59C6-4B39-8055-7419E6F18997}"/>
            </a:ext>
          </a:extLst>
        </xdr:cNvPr>
        <xdr:cNvCxnSpPr/>
      </xdr:nvCxnSpPr>
      <xdr:spPr>
        <a:xfrm>
          <a:off x="2019300" y="6798673"/>
          <a:ext cx="8890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39</xdr:row>
      <xdr:rowOff>35197</xdr:rowOff>
    </xdr:from>
    <xdr:to>
      <xdr:col>6</xdr:col>
      <xdr:colOff>38100</xdr:colOff>
      <xdr:row>39</xdr:row>
      <xdr:rowOff>136797</xdr:rowOff>
    </xdr:to>
    <xdr:sp macro="" textlink="">
      <xdr:nvSpPr>
        <xdr:cNvPr id="82" name="楕円 81">
          <a:extLst>
            <a:ext uri="{FF2B5EF4-FFF2-40B4-BE49-F238E27FC236}">
              <a16:creationId xmlns:a16="http://schemas.microsoft.com/office/drawing/2014/main" id="{6CB1C30E-FA07-4048-B6EA-8224FF0732D8}"/>
            </a:ext>
          </a:extLst>
        </xdr:cNvPr>
        <xdr:cNvSpPr/>
      </xdr:nvSpPr>
      <xdr:spPr>
        <a:xfrm>
          <a:off x="1079500" y="67217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39</xdr:row>
      <xdr:rowOff>85997</xdr:rowOff>
    </xdr:from>
    <xdr:to>
      <xdr:col>10</xdr:col>
      <xdr:colOff>114300</xdr:colOff>
      <xdr:row>39</xdr:row>
      <xdr:rowOff>112123</xdr:rowOff>
    </xdr:to>
    <xdr:cxnSp macro="">
      <xdr:nvCxnSpPr>
        <xdr:cNvPr id="83" name="直線コネクタ 82">
          <a:extLst>
            <a:ext uri="{FF2B5EF4-FFF2-40B4-BE49-F238E27FC236}">
              <a16:creationId xmlns:a16="http://schemas.microsoft.com/office/drawing/2014/main" id="{CA1A26A6-CA1E-473A-801D-8408744DE648}"/>
            </a:ext>
          </a:extLst>
        </xdr:cNvPr>
        <xdr:cNvCxnSpPr/>
      </xdr:nvCxnSpPr>
      <xdr:spPr>
        <a:xfrm>
          <a:off x="1130300" y="6772547"/>
          <a:ext cx="8890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16164</xdr:rowOff>
    </xdr:from>
    <xdr:ext cx="405111" cy="259045"/>
    <xdr:sp macro="" textlink="">
      <xdr:nvSpPr>
        <xdr:cNvPr id="84" name="n_1aveValue【道路】&#10;有形固定資産減価償却率">
          <a:extLst>
            <a:ext uri="{FF2B5EF4-FFF2-40B4-BE49-F238E27FC236}">
              <a16:creationId xmlns:a16="http://schemas.microsoft.com/office/drawing/2014/main" id="{6F09D0AA-6C5E-451E-B08E-7DB3C1163AB4}"/>
            </a:ext>
          </a:extLst>
        </xdr:cNvPr>
        <xdr:cNvSpPr txBox="1"/>
      </xdr:nvSpPr>
      <xdr:spPr>
        <a:xfrm>
          <a:off x="3582044" y="65312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127199</xdr:rowOff>
    </xdr:from>
    <xdr:ext cx="405111" cy="259045"/>
    <xdr:sp macro="" textlink="">
      <xdr:nvSpPr>
        <xdr:cNvPr id="85" name="n_2aveValue【道路】&#10;有形固定資産減価償却率">
          <a:extLst>
            <a:ext uri="{FF2B5EF4-FFF2-40B4-BE49-F238E27FC236}">
              <a16:creationId xmlns:a16="http://schemas.microsoft.com/office/drawing/2014/main" id="{902B760A-11EE-4D9F-926C-E33210A5FB65}"/>
            </a:ext>
          </a:extLst>
        </xdr:cNvPr>
        <xdr:cNvSpPr txBox="1"/>
      </xdr:nvSpPr>
      <xdr:spPr>
        <a:xfrm>
          <a:off x="2705744" y="64708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104338</xdr:rowOff>
    </xdr:from>
    <xdr:ext cx="405111" cy="259045"/>
    <xdr:sp macro="" textlink="">
      <xdr:nvSpPr>
        <xdr:cNvPr id="86" name="n_3aveValue【道路】&#10;有形固定資産減価償却率">
          <a:extLst>
            <a:ext uri="{FF2B5EF4-FFF2-40B4-BE49-F238E27FC236}">
              <a16:creationId xmlns:a16="http://schemas.microsoft.com/office/drawing/2014/main" id="{A7C6731F-42AC-4F32-B350-F9A197C9B77E}"/>
            </a:ext>
          </a:extLst>
        </xdr:cNvPr>
        <xdr:cNvSpPr txBox="1"/>
      </xdr:nvSpPr>
      <xdr:spPr>
        <a:xfrm>
          <a:off x="1816744" y="64479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120667</xdr:rowOff>
    </xdr:from>
    <xdr:ext cx="405111" cy="259045"/>
    <xdr:sp macro="" textlink="">
      <xdr:nvSpPr>
        <xdr:cNvPr id="87" name="n_4aveValue【道路】&#10;有形固定資産減価償却率">
          <a:extLst>
            <a:ext uri="{FF2B5EF4-FFF2-40B4-BE49-F238E27FC236}">
              <a16:creationId xmlns:a16="http://schemas.microsoft.com/office/drawing/2014/main" id="{40D497E4-38C5-473B-A829-31E953B156B4}"/>
            </a:ext>
          </a:extLst>
        </xdr:cNvPr>
        <xdr:cNvSpPr txBox="1"/>
      </xdr:nvSpPr>
      <xdr:spPr>
        <a:xfrm>
          <a:off x="927744" y="64643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40</xdr:row>
      <xdr:rowOff>31586</xdr:rowOff>
    </xdr:from>
    <xdr:ext cx="405111" cy="259045"/>
    <xdr:sp macro="" textlink="">
      <xdr:nvSpPr>
        <xdr:cNvPr id="88" name="n_1mainValue【道路】&#10;有形固定資産減価償却率">
          <a:extLst>
            <a:ext uri="{FF2B5EF4-FFF2-40B4-BE49-F238E27FC236}">
              <a16:creationId xmlns:a16="http://schemas.microsoft.com/office/drawing/2014/main" id="{AF9D35B0-3C8A-4A85-B84B-9816078134FC}"/>
            </a:ext>
          </a:extLst>
        </xdr:cNvPr>
        <xdr:cNvSpPr txBox="1"/>
      </xdr:nvSpPr>
      <xdr:spPr>
        <a:xfrm>
          <a:off x="3582044" y="68895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40</xdr:row>
      <xdr:rowOff>10358</xdr:rowOff>
    </xdr:from>
    <xdr:ext cx="405111" cy="259045"/>
    <xdr:sp macro="" textlink="">
      <xdr:nvSpPr>
        <xdr:cNvPr id="89" name="n_2mainValue【道路】&#10;有形固定資産減価償却率">
          <a:extLst>
            <a:ext uri="{FF2B5EF4-FFF2-40B4-BE49-F238E27FC236}">
              <a16:creationId xmlns:a16="http://schemas.microsoft.com/office/drawing/2014/main" id="{7E665714-0FA6-450E-B16A-3370A4DF32F5}"/>
            </a:ext>
          </a:extLst>
        </xdr:cNvPr>
        <xdr:cNvSpPr txBox="1"/>
      </xdr:nvSpPr>
      <xdr:spPr>
        <a:xfrm>
          <a:off x="2705744" y="68683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154050</xdr:rowOff>
    </xdr:from>
    <xdr:ext cx="405111" cy="259045"/>
    <xdr:sp macro="" textlink="">
      <xdr:nvSpPr>
        <xdr:cNvPr id="90" name="n_3mainValue【道路】&#10;有形固定資産減価償却率">
          <a:extLst>
            <a:ext uri="{FF2B5EF4-FFF2-40B4-BE49-F238E27FC236}">
              <a16:creationId xmlns:a16="http://schemas.microsoft.com/office/drawing/2014/main" id="{FCB1130B-2659-49BD-B875-D12784116958}"/>
            </a:ext>
          </a:extLst>
        </xdr:cNvPr>
        <xdr:cNvSpPr txBox="1"/>
      </xdr:nvSpPr>
      <xdr:spPr>
        <a:xfrm>
          <a:off x="1816744" y="68406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127924</xdr:rowOff>
    </xdr:from>
    <xdr:ext cx="405111" cy="259045"/>
    <xdr:sp macro="" textlink="">
      <xdr:nvSpPr>
        <xdr:cNvPr id="91" name="n_4mainValue【道路】&#10;有形固定資産減価償却率">
          <a:extLst>
            <a:ext uri="{FF2B5EF4-FFF2-40B4-BE49-F238E27FC236}">
              <a16:creationId xmlns:a16="http://schemas.microsoft.com/office/drawing/2014/main" id="{63A18220-93CB-4F8F-8625-EB796151A95D}"/>
            </a:ext>
          </a:extLst>
        </xdr:cNvPr>
        <xdr:cNvSpPr txBox="1"/>
      </xdr:nvSpPr>
      <xdr:spPr>
        <a:xfrm>
          <a:off x="927744" y="68144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BDA68FF0-FF3E-4B4B-A568-78E8B81E731C}"/>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D8B8B056-1568-4600-8AEB-A1BC2C885632}"/>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1E62A03C-B80C-4BD9-B9BD-ACB12BF9B6C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B4D66168-96C6-4FAB-B390-62972420D694}"/>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FB64FB7E-4769-46E4-BEA2-725F22B52B59}"/>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B402DA91-FCC8-4A42-BF2F-831B928F87E4}"/>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A14670A4-AFD8-42DD-8994-9D0792064DB7}"/>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D299334C-9756-423F-9B9E-4B8F25243694}"/>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100" name="テキスト ボックス 99">
          <a:extLst>
            <a:ext uri="{FF2B5EF4-FFF2-40B4-BE49-F238E27FC236}">
              <a16:creationId xmlns:a16="http://schemas.microsoft.com/office/drawing/2014/main" id="{50E7476F-A9E1-4E62-AB7D-7BF442A75B8E}"/>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7CE4731B-BF07-47AE-BDC6-686BA4CD0F01}"/>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2" name="直線コネクタ 101">
          <a:extLst>
            <a:ext uri="{FF2B5EF4-FFF2-40B4-BE49-F238E27FC236}">
              <a16:creationId xmlns:a16="http://schemas.microsoft.com/office/drawing/2014/main" id="{FD4D5464-7297-4026-AFC3-A9CE776616F2}"/>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3" name="テキスト ボックス 102">
          <a:extLst>
            <a:ext uri="{FF2B5EF4-FFF2-40B4-BE49-F238E27FC236}">
              <a16:creationId xmlns:a16="http://schemas.microsoft.com/office/drawing/2014/main" id="{CFD96818-5182-438B-8CF0-B7DF760B892B}"/>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4" name="直線コネクタ 103">
          <a:extLst>
            <a:ext uri="{FF2B5EF4-FFF2-40B4-BE49-F238E27FC236}">
              <a16:creationId xmlns:a16="http://schemas.microsoft.com/office/drawing/2014/main" id="{1F2BA9D5-5598-43BA-8561-1E1FFB335026}"/>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38</xdr:row>
      <xdr:rowOff>48277</xdr:rowOff>
    </xdr:from>
    <xdr:ext cx="595419" cy="259045"/>
    <xdr:sp macro="" textlink="">
      <xdr:nvSpPr>
        <xdr:cNvPr id="105" name="テキスト ボックス 104">
          <a:extLst>
            <a:ext uri="{FF2B5EF4-FFF2-40B4-BE49-F238E27FC236}">
              <a16:creationId xmlns:a16="http://schemas.microsoft.com/office/drawing/2014/main" id="{850EC083-5BC8-45DF-BB91-69A1A239BE57}"/>
            </a:ext>
          </a:extLst>
        </xdr:cNvPr>
        <xdr:cNvSpPr txBox="1"/>
      </xdr:nvSpPr>
      <xdr:spPr>
        <a:xfrm>
          <a:off x="6008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6" name="直線コネクタ 105">
          <a:extLst>
            <a:ext uri="{FF2B5EF4-FFF2-40B4-BE49-F238E27FC236}">
              <a16:creationId xmlns:a16="http://schemas.microsoft.com/office/drawing/2014/main" id="{19FCC43D-52B3-43A2-9220-89F74CAC7938}"/>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105427</xdr:rowOff>
    </xdr:from>
    <xdr:ext cx="595419" cy="259045"/>
    <xdr:sp macro="" textlink="">
      <xdr:nvSpPr>
        <xdr:cNvPr id="107" name="テキスト ボックス 106">
          <a:extLst>
            <a:ext uri="{FF2B5EF4-FFF2-40B4-BE49-F238E27FC236}">
              <a16:creationId xmlns:a16="http://schemas.microsoft.com/office/drawing/2014/main" id="{6F0EDAC0-5303-4CAD-AC54-4D11A706A873}"/>
            </a:ext>
          </a:extLst>
        </xdr:cNvPr>
        <xdr:cNvSpPr txBox="1"/>
      </xdr:nvSpPr>
      <xdr:spPr>
        <a:xfrm>
          <a:off x="6008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8" name="直線コネクタ 107">
          <a:extLst>
            <a:ext uri="{FF2B5EF4-FFF2-40B4-BE49-F238E27FC236}">
              <a16:creationId xmlns:a16="http://schemas.microsoft.com/office/drawing/2014/main" id="{34075DD9-5823-429A-A215-4EAE8A2D6277}"/>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162577</xdr:rowOff>
    </xdr:from>
    <xdr:ext cx="595419" cy="259045"/>
    <xdr:sp macro="" textlink="">
      <xdr:nvSpPr>
        <xdr:cNvPr id="109" name="テキスト ボックス 108">
          <a:extLst>
            <a:ext uri="{FF2B5EF4-FFF2-40B4-BE49-F238E27FC236}">
              <a16:creationId xmlns:a16="http://schemas.microsoft.com/office/drawing/2014/main" id="{DE3107C5-B781-43F6-816C-434468E3E16C}"/>
            </a:ext>
          </a:extLst>
        </xdr:cNvPr>
        <xdr:cNvSpPr txBox="1"/>
      </xdr:nvSpPr>
      <xdr:spPr>
        <a:xfrm>
          <a:off x="6008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E3F59879-EB0A-46CC-8A63-CD5723DFDF9A}"/>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1" name="テキスト ボックス 110">
          <a:extLst>
            <a:ext uri="{FF2B5EF4-FFF2-40B4-BE49-F238E27FC236}">
              <a16:creationId xmlns:a16="http://schemas.microsoft.com/office/drawing/2014/main" id="{8CBC1F52-06DD-46B4-A8E3-E1AFB582BB99}"/>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道路】&#10;一人当たり延長グラフ枠">
          <a:extLst>
            <a:ext uri="{FF2B5EF4-FFF2-40B4-BE49-F238E27FC236}">
              <a16:creationId xmlns:a16="http://schemas.microsoft.com/office/drawing/2014/main" id="{108B7B4E-DC89-4B59-8FEE-6F9AD9A26F98}"/>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5736</xdr:rowOff>
    </xdr:from>
    <xdr:to>
      <xdr:col>54</xdr:col>
      <xdr:colOff>189865</xdr:colOff>
      <xdr:row>41</xdr:row>
      <xdr:rowOff>108479</xdr:rowOff>
    </xdr:to>
    <xdr:cxnSp macro="">
      <xdr:nvCxnSpPr>
        <xdr:cNvPr id="113" name="直線コネクタ 112">
          <a:extLst>
            <a:ext uri="{FF2B5EF4-FFF2-40B4-BE49-F238E27FC236}">
              <a16:creationId xmlns:a16="http://schemas.microsoft.com/office/drawing/2014/main" id="{C7F742C8-17F1-448C-8866-A5F942F32C59}"/>
            </a:ext>
          </a:extLst>
        </xdr:cNvPr>
        <xdr:cNvCxnSpPr/>
      </xdr:nvCxnSpPr>
      <xdr:spPr>
        <a:xfrm flipV="1">
          <a:off x="10476865" y="5835036"/>
          <a:ext cx="0" cy="13028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112306</xdr:rowOff>
    </xdr:from>
    <xdr:ext cx="534377" cy="259045"/>
    <xdr:sp macro="" textlink="">
      <xdr:nvSpPr>
        <xdr:cNvPr id="114" name="【道路】&#10;一人当たり延長最小値テキスト">
          <a:extLst>
            <a:ext uri="{FF2B5EF4-FFF2-40B4-BE49-F238E27FC236}">
              <a16:creationId xmlns:a16="http://schemas.microsoft.com/office/drawing/2014/main" id="{9574D7FB-A595-427B-AC4D-3DB49506E57D}"/>
            </a:ext>
          </a:extLst>
        </xdr:cNvPr>
        <xdr:cNvSpPr txBox="1"/>
      </xdr:nvSpPr>
      <xdr:spPr>
        <a:xfrm>
          <a:off x="10515600" y="71417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108479</xdr:rowOff>
    </xdr:from>
    <xdr:to>
      <xdr:col>55</xdr:col>
      <xdr:colOff>88900</xdr:colOff>
      <xdr:row>41</xdr:row>
      <xdr:rowOff>108479</xdr:rowOff>
    </xdr:to>
    <xdr:cxnSp macro="">
      <xdr:nvCxnSpPr>
        <xdr:cNvPr id="115" name="直線コネクタ 114">
          <a:extLst>
            <a:ext uri="{FF2B5EF4-FFF2-40B4-BE49-F238E27FC236}">
              <a16:creationId xmlns:a16="http://schemas.microsoft.com/office/drawing/2014/main" id="{778ABB8F-BC1F-4B08-9458-8259F9F06E7F}"/>
            </a:ext>
          </a:extLst>
        </xdr:cNvPr>
        <xdr:cNvCxnSpPr/>
      </xdr:nvCxnSpPr>
      <xdr:spPr>
        <a:xfrm>
          <a:off x="10388600" y="7137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123863</xdr:rowOff>
    </xdr:from>
    <xdr:ext cx="599010" cy="259045"/>
    <xdr:sp macro="" textlink="">
      <xdr:nvSpPr>
        <xdr:cNvPr id="116" name="【道路】&#10;一人当たり延長最大値テキスト">
          <a:extLst>
            <a:ext uri="{FF2B5EF4-FFF2-40B4-BE49-F238E27FC236}">
              <a16:creationId xmlns:a16="http://schemas.microsoft.com/office/drawing/2014/main" id="{C9A8B632-3970-494B-B9C9-AFDE26E5B2BC}"/>
            </a:ext>
          </a:extLst>
        </xdr:cNvPr>
        <xdr:cNvSpPr txBox="1"/>
      </xdr:nvSpPr>
      <xdr:spPr>
        <a:xfrm>
          <a:off x="10515600" y="56102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580.824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5736</xdr:rowOff>
    </xdr:from>
    <xdr:to>
      <xdr:col>55</xdr:col>
      <xdr:colOff>88900</xdr:colOff>
      <xdr:row>34</xdr:row>
      <xdr:rowOff>5736</xdr:rowOff>
    </xdr:to>
    <xdr:cxnSp macro="">
      <xdr:nvCxnSpPr>
        <xdr:cNvPr id="117" name="直線コネクタ 116">
          <a:extLst>
            <a:ext uri="{FF2B5EF4-FFF2-40B4-BE49-F238E27FC236}">
              <a16:creationId xmlns:a16="http://schemas.microsoft.com/office/drawing/2014/main" id="{521DF22C-D759-480D-9A1E-54C8B66C9206}"/>
            </a:ext>
          </a:extLst>
        </xdr:cNvPr>
        <xdr:cNvCxnSpPr/>
      </xdr:nvCxnSpPr>
      <xdr:spPr>
        <a:xfrm>
          <a:off x="10388600" y="58350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45514</xdr:rowOff>
    </xdr:from>
    <xdr:ext cx="534377" cy="259045"/>
    <xdr:sp macro="" textlink="">
      <xdr:nvSpPr>
        <xdr:cNvPr id="118" name="【道路】&#10;一人当たり延長平均値テキスト">
          <a:extLst>
            <a:ext uri="{FF2B5EF4-FFF2-40B4-BE49-F238E27FC236}">
              <a16:creationId xmlns:a16="http://schemas.microsoft.com/office/drawing/2014/main" id="{A6D1AE4B-0F59-4126-A6DA-BE7D45E59F7E}"/>
            </a:ext>
          </a:extLst>
        </xdr:cNvPr>
        <xdr:cNvSpPr txBox="1"/>
      </xdr:nvSpPr>
      <xdr:spPr>
        <a:xfrm>
          <a:off x="10515600" y="690351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67087</xdr:rowOff>
    </xdr:from>
    <xdr:to>
      <xdr:col>55</xdr:col>
      <xdr:colOff>50800</xdr:colOff>
      <xdr:row>40</xdr:row>
      <xdr:rowOff>168687</xdr:rowOff>
    </xdr:to>
    <xdr:sp macro="" textlink="">
      <xdr:nvSpPr>
        <xdr:cNvPr id="119" name="フローチャート: 判断 118">
          <a:extLst>
            <a:ext uri="{FF2B5EF4-FFF2-40B4-BE49-F238E27FC236}">
              <a16:creationId xmlns:a16="http://schemas.microsoft.com/office/drawing/2014/main" id="{45AFD8E3-2153-41B6-B4E0-FF6698968176}"/>
            </a:ext>
          </a:extLst>
        </xdr:cNvPr>
        <xdr:cNvSpPr/>
      </xdr:nvSpPr>
      <xdr:spPr>
        <a:xfrm>
          <a:off x="10426700" y="69250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53397</xdr:rowOff>
    </xdr:from>
    <xdr:to>
      <xdr:col>50</xdr:col>
      <xdr:colOff>165100</xdr:colOff>
      <xdr:row>40</xdr:row>
      <xdr:rowOff>154997</xdr:rowOff>
    </xdr:to>
    <xdr:sp macro="" textlink="">
      <xdr:nvSpPr>
        <xdr:cNvPr id="120" name="フローチャート: 判断 119">
          <a:extLst>
            <a:ext uri="{FF2B5EF4-FFF2-40B4-BE49-F238E27FC236}">
              <a16:creationId xmlns:a16="http://schemas.microsoft.com/office/drawing/2014/main" id="{CD4B99FE-C7BE-43E4-96E2-312EE10DD0A2}"/>
            </a:ext>
          </a:extLst>
        </xdr:cNvPr>
        <xdr:cNvSpPr/>
      </xdr:nvSpPr>
      <xdr:spPr>
        <a:xfrm>
          <a:off x="9588500" y="69113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42463</xdr:rowOff>
    </xdr:from>
    <xdr:to>
      <xdr:col>46</xdr:col>
      <xdr:colOff>38100</xdr:colOff>
      <xdr:row>40</xdr:row>
      <xdr:rowOff>144063</xdr:rowOff>
    </xdr:to>
    <xdr:sp macro="" textlink="">
      <xdr:nvSpPr>
        <xdr:cNvPr id="121" name="フローチャート: 判断 120">
          <a:extLst>
            <a:ext uri="{FF2B5EF4-FFF2-40B4-BE49-F238E27FC236}">
              <a16:creationId xmlns:a16="http://schemas.microsoft.com/office/drawing/2014/main" id="{CC419C99-E766-46F4-8A4A-EDCD12A9A80E}"/>
            </a:ext>
          </a:extLst>
        </xdr:cNvPr>
        <xdr:cNvSpPr/>
      </xdr:nvSpPr>
      <xdr:spPr>
        <a:xfrm>
          <a:off x="8699500" y="6900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50605</xdr:rowOff>
    </xdr:from>
    <xdr:to>
      <xdr:col>41</xdr:col>
      <xdr:colOff>101600</xdr:colOff>
      <xdr:row>40</xdr:row>
      <xdr:rowOff>152205</xdr:rowOff>
    </xdr:to>
    <xdr:sp macro="" textlink="">
      <xdr:nvSpPr>
        <xdr:cNvPr id="122" name="フローチャート: 判断 121">
          <a:extLst>
            <a:ext uri="{FF2B5EF4-FFF2-40B4-BE49-F238E27FC236}">
              <a16:creationId xmlns:a16="http://schemas.microsoft.com/office/drawing/2014/main" id="{E42BBA4C-AA30-463D-B8CE-E180B928EBB9}"/>
            </a:ext>
          </a:extLst>
        </xdr:cNvPr>
        <xdr:cNvSpPr/>
      </xdr:nvSpPr>
      <xdr:spPr>
        <a:xfrm>
          <a:off x="7810500" y="6908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137026</xdr:rowOff>
    </xdr:from>
    <xdr:to>
      <xdr:col>36</xdr:col>
      <xdr:colOff>165100</xdr:colOff>
      <xdr:row>41</xdr:row>
      <xdr:rowOff>67176</xdr:rowOff>
    </xdr:to>
    <xdr:sp macro="" textlink="">
      <xdr:nvSpPr>
        <xdr:cNvPr id="123" name="フローチャート: 判断 122">
          <a:extLst>
            <a:ext uri="{FF2B5EF4-FFF2-40B4-BE49-F238E27FC236}">
              <a16:creationId xmlns:a16="http://schemas.microsoft.com/office/drawing/2014/main" id="{10E4957A-509E-4308-84E3-37FC63568C77}"/>
            </a:ext>
          </a:extLst>
        </xdr:cNvPr>
        <xdr:cNvSpPr/>
      </xdr:nvSpPr>
      <xdr:spPr>
        <a:xfrm>
          <a:off x="6921500" y="6995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7A254880-0B9D-46FD-A84B-E871E0F1466D}"/>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723652CD-8029-46F7-9831-CAED8612D1C4}"/>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17C74534-1CA2-4F08-9989-8969A0BABC45}"/>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A7E77D57-54D9-4C10-9E6A-D72B612B9D27}"/>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10FCCF23-3A8E-42ED-A93E-AB13CFF269C9}"/>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158093</xdr:rowOff>
    </xdr:from>
    <xdr:to>
      <xdr:col>55</xdr:col>
      <xdr:colOff>50800</xdr:colOff>
      <xdr:row>40</xdr:row>
      <xdr:rowOff>88243</xdr:rowOff>
    </xdr:to>
    <xdr:sp macro="" textlink="">
      <xdr:nvSpPr>
        <xdr:cNvPr id="129" name="楕円 128">
          <a:extLst>
            <a:ext uri="{FF2B5EF4-FFF2-40B4-BE49-F238E27FC236}">
              <a16:creationId xmlns:a16="http://schemas.microsoft.com/office/drawing/2014/main" id="{0DF21A05-4C95-4EB4-A6F3-A51475B19F92}"/>
            </a:ext>
          </a:extLst>
        </xdr:cNvPr>
        <xdr:cNvSpPr/>
      </xdr:nvSpPr>
      <xdr:spPr>
        <a:xfrm>
          <a:off x="10426700" y="6844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9520</xdr:rowOff>
    </xdr:from>
    <xdr:ext cx="599010" cy="259045"/>
    <xdr:sp macro="" textlink="">
      <xdr:nvSpPr>
        <xdr:cNvPr id="130" name="【道路】&#10;一人当たり延長該当値テキスト">
          <a:extLst>
            <a:ext uri="{FF2B5EF4-FFF2-40B4-BE49-F238E27FC236}">
              <a16:creationId xmlns:a16="http://schemas.microsoft.com/office/drawing/2014/main" id="{E577C959-AB84-427C-9CC9-4322C529BE5F}"/>
            </a:ext>
          </a:extLst>
        </xdr:cNvPr>
        <xdr:cNvSpPr txBox="1"/>
      </xdr:nvSpPr>
      <xdr:spPr>
        <a:xfrm>
          <a:off x="10515600" y="66960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116.954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164176</xdr:rowOff>
    </xdr:from>
    <xdr:to>
      <xdr:col>50</xdr:col>
      <xdr:colOff>165100</xdr:colOff>
      <xdr:row>40</xdr:row>
      <xdr:rowOff>94326</xdr:rowOff>
    </xdr:to>
    <xdr:sp macro="" textlink="">
      <xdr:nvSpPr>
        <xdr:cNvPr id="131" name="楕円 130">
          <a:extLst>
            <a:ext uri="{FF2B5EF4-FFF2-40B4-BE49-F238E27FC236}">
              <a16:creationId xmlns:a16="http://schemas.microsoft.com/office/drawing/2014/main" id="{79F77824-9C97-4483-95EC-9CF7BF0889B5}"/>
            </a:ext>
          </a:extLst>
        </xdr:cNvPr>
        <xdr:cNvSpPr/>
      </xdr:nvSpPr>
      <xdr:spPr>
        <a:xfrm>
          <a:off x="9588500" y="68507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37443</xdr:rowOff>
    </xdr:from>
    <xdr:to>
      <xdr:col>55</xdr:col>
      <xdr:colOff>0</xdr:colOff>
      <xdr:row>40</xdr:row>
      <xdr:rowOff>43526</xdr:rowOff>
    </xdr:to>
    <xdr:cxnSp macro="">
      <xdr:nvCxnSpPr>
        <xdr:cNvPr id="132" name="直線コネクタ 131">
          <a:extLst>
            <a:ext uri="{FF2B5EF4-FFF2-40B4-BE49-F238E27FC236}">
              <a16:creationId xmlns:a16="http://schemas.microsoft.com/office/drawing/2014/main" id="{EAF0585D-7438-4E54-BB2F-F2D13F089ED2}"/>
            </a:ext>
          </a:extLst>
        </xdr:cNvPr>
        <xdr:cNvCxnSpPr/>
      </xdr:nvCxnSpPr>
      <xdr:spPr>
        <a:xfrm flipV="1">
          <a:off x="9639300" y="6895443"/>
          <a:ext cx="838200" cy="60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1671</xdr:rowOff>
    </xdr:from>
    <xdr:to>
      <xdr:col>46</xdr:col>
      <xdr:colOff>38100</xdr:colOff>
      <xdr:row>40</xdr:row>
      <xdr:rowOff>103271</xdr:rowOff>
    </xdr:to>
    <xdr:sp macro="" textlink="">
      <xdr:nvSpPr>
        <xdr:cNvPr id="133" name="楕円 132">
          <a:extLst>
            <a:ext uri="{FF2B5EF4-FFF2-40B4-BE49-F238E27FC236}">
              <a16:creationId xmlns:a16="http://schemas.microsoft.com/office/drawing/2014/main" id="{B3814716-B461-45B9-B2D0-A189C70F9AC4}"/>
            </a:ext>
          </a:extLst>
        </xdr:cNvPr>
        <xdr:cNvSpPr/>
      </xdr:nvSpPr>
      <xdr:spPr>
        <a:xfrm>
          <a:off x="8699500" y="6859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43526</xdr:rowOff>
    </xdr:from>
    <xdr:to>
      <xdr:col>50</xdr:col>
      <xdr:colOff>114300</xdr:colOff>
      <xdr:row>40</xdr:row>
      <xdr:rowOff>52471</xdr:rowOff>
    </xdr:to>
    <xdr:cxnSp macro="">
      <xdr:nvCxnSpPr>
        <xdr:cNvPr id="134" name="直線コネクタ 133">
          <a:extLst>
            <a:ext uri="{FF2B5EF4-FFF2-40B4-BE49-F238E27FC236}">
              <a16:creationId xmlns:a16="http://schemas.microsoft.com/office/drawing/2014/main" id="{5D1A6FA3-9169-44E9-B954-D2FE18DD34B3}"/>
            </a:ext>
          </a:extLst>
        </xdr:cNvPr>
        <xdr:cNvCxnSpPr/>
      </xdr:nvCxnSpPr>
      <xdr:spPr>
        <a:xfrm flipV="1">
          <a:off x="8750300" y="6901526"/>
          <a:ext cx="889000" cy="89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9503</xdr:rowOff>
    </xdr:from>
    <xdr:to>
      <xdr:col>41</xdr:col>
      <xdr:colOff>101600</xdr:colOff>
      <xdr:row>40</xdr:row>
      <xdr:rowOff>111103</xdr:rowOff>
    </xdr:to>
    <xdr:sp macro="" textlink="">
      <xdr:nvSpPr>
        <xdr:cNvPr id="135" name="楕円 134">
          <a:extLst>
            <a:ext uri="{FF2B5EF4-FFF2-40B4-BE49-F238E27FC236}">
              <a16:creationId xmlns:a16="http://schemas.microsoft.com/office/drawing/2014/main" id="{2BD8C470-55C7-4763-9B9E-030D39CEDBD2}"/>
            </a:ext>
          </a:extLst>
        </xdr:cNvPr>
        <xdr:cNvSpPr/>
      </xdr:nvSpPr>
      <xdr:spPr>
        <a:xfrm>
          <a:off x="7810500" y="68675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52471</xdr:rowOff>
    </xdr:from>
    <xdr:to>
      <xdr:col>45</xdr:col>
      <xdr:colOff>177800</xdr:colOff>
      <xdr:row>40</xdr:row>
      <xdr:rowOff>60303</xdr:rowOff>
    </xdr:to>
    <xdr:cxnSp macro="">
      <xdr:nvCxnSpPr>
        <xdr:cNvPr id="136" name="直線コネクタ 135">
          <a:extLst>
            <a:ext uri="{FF2B5EF4-FFF2-40B4-BE49-F238E27FC236}">
              <a16:creationId xmlns:a16="http://schemas.microsoft.com/office/drawing/2014/main" id="{2583BD50-AA12-4E6E-A8A5-475236B3932B}"/>
            </a:ext>
          </a:extLst>
        </xdr:cNvPr>
        <xdr:cNvCxnSpPr/>
      </xdr:nvCxnSpPr>
      <xdr:spPr>
        <a:xfrm flipV="1">
          <a:off x="7861300" y="6910471"/>
          <a:ext cx="889000" cy="78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18323</xdr:rowOff>
    </xdr:from>
    <xdr:to>
      <xdr:col>36</xdr:col>
      <xdr:colOff>165100</xdr:colOff>
      <xdr:row>40</xdr:row>
      <xdr:rowOff>119923</xdr:rowOff>
    </xdr:to>
    <xdr:sp macro="" textlink="">
      <xdr:nvSpPr>
        <xdr:cNvPr id="137" name="楕円 136">
          <a:extLst>
            <a:ext uri="{FF2B5EF4-FFF2-40B4-BE49-F238E27FC236}">
              <a16:creationId xmlns:a16="http://schemas.microsoft.com/office/drawing/2014/main" id="{5C57818F-760B-4ED9-A374-F87DE47BDC12}"/>
            </a:ext>
          </a:extLst>
        </xdr:cNvPr>
        <xdr:cNvSpPr/>
      </xdr:nvSpPr>
      <xdr:spPr>
        <a:xfrm>
          <a:off x="6921500" y="6876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60303</xdr:rowOff>
    </xdr:from>
    <xdr:to>
      <xdr:col>41</xdr:col>
      <xdr:colOff>50800</xdr:colOff>
      <xdr:row>40</xdr:row>
      <xdr:rowOff>69123</xdr:rowOff>
    </xdr:to>
    <xdr:cxnSp macro="">
      <xdr:nvCxnSpPr>
        <xdr:cNvPr id="138" name="直線コネクタ 137">
          <a:extLst>
            <a:ext uri="{FF2B5EF4-FFF2-40B4-BE49-F238E27FC236}">
              <a16:creationId xmlns:a16="http://schemas.microsoft.com/office/drawing/2014/main" id="{1DC16C62-7C0E-491B-A3CC-ACCC092A2A0B}"/>
            </a:ext>
          </a:extLst>
        </xdr:cNvPr>
        <xdr:cNvCxnSpPr/>
      </xdr:nvCxnSpPr>
      <xdr:spPr>
        <a:xfrm flipV="1">
          <a:off x="6972300" y="6918303"/>
          <a:ext cx="889000" cy="8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40</xdr:row>
      <xdr:rowOff>146124</xdr:rowOff>
    </xdr:from>
    <xdr:ext cx="534377" cy="259045"/>
    <xdr:sp macro="" textlink="">
      <xdr:nvSpPr>
        <xdr:cNvPr id="139" name="n_1aveValue【道路】&#10;一人当たり延長">
          <a:extLst>
            <a:ext uri="{FF2B5EF4-FFF2-40B4-BE49-F238E27FC236}">
              <a16:creationId xmlns:a16="http://schemas.microsoft.com/office/drawing/2014/main" id="{BFFAC2C9-F30A-45BF-BB19-F029C356B2D6}"/>
            </a:ext>
          </a:extLst>
        </xdr:cNvPr>
        <xdr:cNvSpPr txBox="1"/>
      </xdr:nvSpPr>
      <xdr:spPr>
        <a:xfrm>
          <a:off x="9359411" y="70041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135190</xdr:rowOff>
    </xdr:from>
    <xdr:ext cx="534377" cy="259045"/>
    <xdr:sp macro="" textlink="">
      <xdr:nvSpPr>
        <xdr:cNvPr id="140" name="n_2aveValue【道路】&#10;一人当たり延長">
          <a:extLst>
            <a:ext uri="{FF2B5EF4-FFF2-40B4-BE49-F238E27FC236}">
              <a16:creationId xmlns:a16="http://schemas.microsoft.com/office/drawing/2014/main" id="{CBB8C868-84FB-460A-9620-80C5B88241A9}"/>
            </a:ext>
          </a:extLst>
        </xdr:cNvPr>
        <xdr:cNvSpPr txBox="1"/>
      </xdr:nvSpPr>
      <xdr:spPr>
        <a:xfrm>
          <a:off x="8483111" y="69931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143332</xdr:rowOff>
    </xdr:from>
    <xdr:ext cx="534377" cy="259045"/>
    <xdr:sp macro="" textlink="">
      <xdr:nvSpPr>
        <xdr:cNvPr id="141" name="n_3aveValue【道路】&#10;一人当たり延長">
          <a:extLst>
            <a:ext uri="{FF2B5EF4-FFF2-40B4-BE49-F238E27FC236}">
              <a16:creationId xmlns:a16="http://schemas.microsoft.com/office/drawing/2014/main" id="{CA160D98-9F4C-4E93-89AB-979EE4EF16FC}"/>
            </a:ext>
          </a:extLst>
        </xdr:cNvPr>
        <xdr:cNvSpPr txBox="1"/>
      </xdr:nvSpPr>
      <xdr:spPr>
        <a:xfrm>
          <a:off x="7594111" y="70013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41</xdr:row>
      <xdr:rowOff>58303</xdr:rowOff>
    </xdr:from>
    <xdr:ext cx="534377" cy="259045"/>
    <xdr:sp macro="" textlink="">
      <xdr:nvSpPr>
        <xdr:cNvPr id="142" name="n_4aveValue【道路】&#10;一人当たり延長">
          <a:extLst>
            <a:ext uri="{FF2B5EF4-FFF2-40B4-BE49-F238E27FC236}">
              <a16:creationId xmlns:a16="http://schemas.microsoft.com/office/drawing/2014/main" id="{0E19B387-B054-4FEA-A685-EBE73B76E710}"/>
            </a:ext>
          </a:extLst>
        </xdr:cNvPr>
        <xdr:cNvSpPr txBox="1"/>
      </xdr:nvSpPr>
      <xdr:spPr>
        <a:xfrm>
          <a:off x="6705111" y="70877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183094</xdr:colOff>
      <xdr:row>38</xdr:row>
      <xdr:rowOff>110853</xdr:rowOff>
    </xdr:from>
    <xdr:ext cx="599010" cy="259045"/>
    <xdr:sp macro="" textlink="">
      <xdr:nvSpPr>
        <xdr:cNvPr id="143" name="n_1mainValue【道路】&#10;一人当たり延長">
          <a:extLst>
            <a:ext uri="{FF2B5EF4-FFF2-40B4-BE49-F238E27FC236}">
              <a16:creationId xmlns:a16="http://schemas.microsoft.com/office/drawing/2014/main" id="{DDDB1D77-66EE-4C91-ABBC-493FC4589D20}"/>
            </a:ext>
          </a:extLst>
        </xdr:cNvPr>
        <xdr:cNvSpPr txBox="1"/>
      </xdr:nvSpPr>
      <xdr:spPr>
        <a:xfrm>
          <a:off x="9327094" y="66259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68794</xdr:colOff>
      <xdr:row>38</xdr:row>
      <xdr:rowOff>119798</xdr:rowOff>
    </xdr:from>
    <xdr:ext cx="599010" cy="259045"/>
    <xdr:sp macro="" textlink="">
      <xdr:nvSpPr>
        <xdr:cNvPr id="144" name="n_2mainValue【道路】&#10;一人当たり延長">
          <a:extLst>
            <a:ext uri="{FF2B5EF4-FFF2-40B4-BE49-F238E27FC236}">
              <a16:creationId xmlns:a16="http://schemas.microsoft.com/office/drawing/2014/main" id="{CF23D235-F72B-4107-B2DD-2BE140A2D149}"/>
            </a:ext>
          </a:extLst>
        </xdr:cNvPr>
        <xdr:cNvSpPr txBox="1"/>
      </xdr:nvSpPr>
      <xdr:spPr>
        <a:xfrm>
          <a:off x="8450794" y="66348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132294</xdr:colOff>
      <xdr:row>38</xdr:row>
      <xdr:rowOff>127630</xdr:rowOff>
    </xdr:from>
    <xdr:ext cx="599010" cy="259045"/>
    <xdr:sp macro="" textlink="">
      <xdr:nvSpPr>
        <xdr:cNvPr id="145" name="n_3mainValue【道路】&#10;一人当たり延長">
          <a:extLst>
            <a:ext uri="{FF2B5EF4-FFF2-40B4-BE49-F238E27FC236}">
              <a16:creationId xmlns:a16="http://schemas.microsoft.com/office/drawing/2014/main" id="{23869488-0746-465A-9B47-534F745044D3}"/>
            </a:ext>
          </a:extLst>
        </xdr:cNvPr>
        <xdr:cNvSpPr txBox="1"/>
      </xdr:nvSpPr>
      <xdr:spPr>
        <a:xfrm>
          <a:off x="7561794" y="66427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5294</xdr:colOff>
      <xdr:row>38</xdr:row>
      <xdr:rowOff>136450</xdr:rowOff>
    </xdr:from>
    <xdr:ext cx="599010" cy="259045"/>
    <xdr:sp macro="" textlink="">
      <xdr:nvSpPr>
        <xdr:cNvPr id="146" name="n_4mainValue【道路】&#10;一人当たり延長">
          <a:extLst>
            <a:ext uri="{FF2B5EF4-FFF2-40B4-BE49-F238E27FC236}">
              <a16:creationId xmlns:a16="http://schemas.microsoft.com/office/drawing/2014/main" id="{689EE5B1-4399-4905-B9F0-2FBFAAF94BE8}"/>
            </a:ext>
          </a:extLst>
        </xdr:cNvPr>
        <xdr:cNvSpPr txBox="1"/>
      </xdr:nvSpPr>
      <xdr:spPr>
        <a:xfrm>
          <a:off x="6672794" y="66515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A9596729-FC3C-47ED-BEBC-1BA7E457006C}"/>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86F536B6-4B6E-4652-80C2-597C1C7AC1AD}"/>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77C3B085-F997-4A09-87CB-345A2E927231}"/>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22B699E2-4490-4E57-9BFF-B432749EECA8}"/>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E9DD70F5-A906-4963-9538-933ADF2D91B2}"/>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45AE22C5-15E0-40E0-9BEF-CC3C67BF4403}"/>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906CD499-7DC1-4E26-A0A9-7A2EA5C5CF22}"/>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ED186728-A9C5-4BC0-BF3A-9EF4C19E15F5}"/>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a:extLst>
            <a:ext uri="{FF2B5EF4-FFF2-40B4-BE49-F238E27FC236}">
              <a16:creationId xmlns:a16="http://schemas.microsoft.com/office/drawing/2014/main" id="{B0B7FA51-1813-4C9D-8656-E50894E9C1C7}"/>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C0F271F0-058C-493D-9108-DBDA77CD3955}"/>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a:extLst>
            <a:ext uri="{FF2B5EF4-FFF2-40B4-BE49-F238E27FC236}">
              <a16:creationId xmlns:a16="http://schemas.microsoft.com/office/drawing/2014/main" id="{011961AB-A673-44F1-9C62-104E21106819}"/>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8" name="直線コネクタ 157">
          <a:extLst>
            <a:ext uri="{FF2B5EF4-FFF2-40B4-BE49-F238E27FC236}">
              <a16:creationId xmlns:a16="http://schemas.microsoft.com/office/drawing/2014/main" id="{F427AA27-672B-40C0-A36D-DA52A9CD3892}"/>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9" name="テキスト ボックス 158">
          <a:extLst>
            <a:ext uri="{FF2B5EF4-FFF2-40B4-BE49-F238E27FC236}">
              <a16:creationId xmlns:a16="http://schemas.microsoft.com/office/drawing/2014/main" id="{1DB26058-6C23-4589-BD19-9D279034E321}"/>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0" name="直線コネクタ 159">
          <a:extLst>
            <a:ext uri="{FF2B5EF4-FFF2-40B4-BE49-F238E27FC236}">
              <a16:creationId xmlns:a16="http://schemas.microsoft.com/office/drawing/2014/main" id="{11562680-E32C-4B27-88A8-D5143C4003FC}"/>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1" name="テキスト ボックス 160">
          <a:extLst>
            <a:ext uri="{FF2B5EF4-FFF2-40B4-BE49-F238E27FC236}">
              <a16:creationId xmlns:a16="http://schemas.microsoft.com/office/drawing/2014/main" id="{27BABB87-6956-47C5-B800-2EB3AE906CA3}"/>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2" name="直線コネクタ 161">
          <a:extLst>
            <a:ext uri="{FF2B5EF4-FFF2-40B4-BE49-F238E27FC236}">
              <a16:creationId xmlns:a16="http://schemas.microsoft.com/office/drawing/2014/main" id="{19B82F43-71AD-41BB-BA8C-AB4A9A03F7F7}"/>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3" name="テキスト ボックス 162">
          <a:extLst>
            <a:ext uri="{FF2B5EF4-FFF2-40B4-BE49-F238E27FC236}">
              <a16:creationId xmlns:a16="http://schemas.microsoft.com/office/drawing/2014/main" id="{BB63E004-22C8-4BF3-96DC-8F23AFC080FB}"/>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4" name="直線コネクタ 163">
          <a:extLst>
            <a:ext uri="{FF2B5EF4-FFF2-40B4-BE49-F238E27FC236}">
              <a16:creationId xmlns:a16="http://schemas.microsoft.com/office/drawing/2014/main" id="{15C0331C-4451-4958-B8A2-462E63279459}"/>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5" name="テキスト ボックス 164">
          <a:extLst>
            <a:ext uri="{FF2B5EF4-FFF2-40B4-BE49-F238E27FC236}">
              <a16:creationId xmlns:a16="http://schemas.microsoft.com/office/drawing/2014/main" id="{0D3C48A0-6F0E-452D-BB29-DA53BB40C78C}"/>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6" name="直線コネクタ 165">
          <a:extLst>
            <a:ext uri="{FF2B5EF4-FFF2-40B4-BE49-F238E27FC236}">
              <a16:creationId xmlns:a16="http://schemas.microsoft.com/office/drawing/2014/main" id="{D23FB7AE-6C65-4CCC-B307-D8AB821FEEA0}"/>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7" name="テキスト ボックス 166">
          <a:extLst>
            <a:ext uri="{FF2B5EF4-FFF2-40B4-BE49-F238E27FC236}">
              <a16:creationId xmlns:a16="http://schemas.microsoft.com/office/drawing/2014/main" id="{69784144-9720-4DF0-A6B3-9030F76698F5}"/>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8" name="直線コネクタ 167">
          <a:extLst>
            <a:ext uri="{FF2B5EF4-FFF2-40B4-BE49-F238E27FC236}">
              <a16:creationId xmlns:a16="http://schemas.microsoft.com/office/drawing/2014/main" id="{D57B0A6F-61AF-4094-9B48-6161C7A7489E}"/>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9" name="テキスト ボックス 168">
          <a:extLst>
            <a:ext uri="{FF2B5EF4-FFF2-40B4-BE49-F238E27FC236}">
              <a16:creationId xmlns:a16="http://schemas.microsoft.com/office/drawing/2014/main" id="{8B5F0CE6-EE97-4F46-887B-27A83963751A}"/>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D6872D5C-6C0A-48D8-BE21-58290636E67B}"/>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1" name="【橋りょう・トンネル】&#10;有形固定資産減価償却率グラフ枠">
          <a:extLst>
            <a:ext uri="{FF2B5EF4-FFF2-40B4-BE49-F238E27FC236}">
              <a16:creationId xmlns:a16="http://schemas.microsoft.com/office/drawing/2014/main" id="{73FA9CBD-3B0C-46E1-AC19-887D9E4E8558}"/>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22860</xdr:rowOff>
    </xdr:from>
    <xdr:to>
      <xdr:col>24</xdr:col>
      <xdr:colOff>62865</xdr:colOff>
      <xdr:row>64</xdr:row>
      <xdr:rowOff>27759</xdr:rowOff>
    </xdr:to>
    <xdr:cxnSp macro="">
      <xdr:nvCxnSpPr>
        <xdr:cNvPr id="172" name="直線コネクタ 171">
          <a:extLst>
            <a:ext uri="{FF2B5EF4-FFF2-40B4-BE49-F238E27FC236}">
              <a16:creationId xmlns:a16="http://schemas.microsoft.com/office/drawing/2014/main" id="{8C4943FB-8687-4E1A-A371-0A96B2B04912}"/>
            </a:ext>
          </a:extLst>
        </xdr:cNvPr>
        <xdr:cNvCxnSpPr/>
      </xdr:nvCxnSpPr>
      <xdr:spPr>
        <a:xfrm flipV="1">
          <a:off x="4634865" y="9624060"/>
          <a:ext cx="0" cy="13764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31586</xdr:rowOff>
    </xdr:from>
    <xdr:ext cx="405111" cy="259045"/>
    <xdr:sp macro="" textlink="">
      <xdr:nvSpPr>
        <xdr:cNvPr id="173" name="【橋りょう・トンネル】&#10;有形固定資産減価償却率最小値テキスト">
          <a:extLst>
            <a:ext uri="{FF2B5EF4-FFF2-40B4-BE49-F238E27FC236}">
              <a16:creationId xmlns:a16="http://schemas.microsoft.com/office/drawing/2014/main" id="{E4210F55-6928-4ACA-B61E-60DBC3BD9F14}"/>
            </a:ext>
          </a:extLst>
        </xdr:cNvPr>
        <xdr:cNvSpPr txBox="1"/>
      </xdr:nvSpPr>
      <xdr:spPr>
        <a:xfrm>
          <a:off x="4673600" y="110043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27759</xdr:rowOff>
    </xdr:from>
    <xdr:to>
      <xdr:col>24</xdr:col>
      <xdr:colOff>152400</xdr:colOff>
      <xdr:row>64</xdr:row>
      <xdr:rowOff>27759</xdr:rowOff>
    </xdr:to>
    <xdr:cxnSp macro="">
      <xdr:nvCxnSpPr>
        <xdr:cNvPr id="174" name="直線コネクタ 173">
          <a:extLst>
            <a:ext uri="{FF2B5EF4-FFF2-40B4-BE49-F238E27FC236}">
              <a16:creationId xmlns:a16="http://schemas.microsoft.com/office/drawing/2014/main" id="{5989E53F-AC77-4E92-B603-49FB21768EE0}"/>
            </a:ext>
          </a:extLst>
        </xdr:cNvPr>
        <xdr:cNvCxnSpPr/>
      </xdr:nvCxnSpPr>
      <xdr:spPr>
        <a:xfrm>
          <a:off x="4546600" y="110005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140987</xdr:rowOff>
    </xdr:from>
    <xdr:ext cx="340478" cy="259045"/>
    <xdr:sp macro="" textlink="">
      <xdr:nvSpPr>
        <xdr:cNvPr id="175" name="【橋りょう・トンネル】&#10;有形固定資産減価償却率最大値テキスト">
          <a:extLst>
            <a:ext uri="{FF2B5EF4-FFF2-40B4-BE49-F238E27FC236}">
              <a16:creationId xmlns:a16="http://schemas.microsoft.com/office/drawing/2014/main" id="{3BB6F7EC-5795-4781-B3DB-78522483CFB4}"/>
            </a:ext>
          </a:extLst>
        </xdr:cNvPr>
        <xdr:cNvSpPr txBox="1"/>
      </xdr:nvSpPr>
      <xdr:spPr>
        <a:xfrm>
          <a:off x="4673600" y="939928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22860</xdr:rowOff>
    </xdr:from>
    <xdr:to>
      <xdr:col>24</xdr:col>
      <xdr:colOff>152400</xdr:colOff>
      <xdr:row>56</xdr:row>
      <xdr:rowOff>22860</xdr:rowOff>
    </xdr:to>
    <xdr:cxnSp macro="">
      <xdr:nvCxnSpPr>
        <xdr:cNvPr id="176" name="直線コネクタ 175">
          <a:extLst>
            <a:ext uri="{FF2B5EF4-FFF2-40B4-BE49-F238E27FC236}">
              <a16:creationId xmlns:a16="http://schemas.microsoft.com/office/drawing/2014/main" id="{30C03118-5A47-4753-8320-BFF16AFAC5FD}"/>
            </a:ext>
          </a:extLst>
        </xdr:cNvPr>
        <xdr:cNvCxnSpPr/>
      </xdr:nvCxnSpPr>
      <xdr:spPr>
        <a:xfrm>
          <a:off x="4546600" y="96240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19430</xdr:rowOff>
    </xdr:from>
    <xdr:ext cx="405111" cy="259045"/>
    <xdr:sp macro="" textlink="">
      <xdr:nvSpPr>
        <xdr:cNvPr id="177" name="【橋りょう・トンネル】&#10;有形固定資産減価償却率平均値テキスト">
          <a:extLst>
            <a:ext uri="{FF2B5EF4-FFF2-40B4-BE49-F238E27FC236}">
              <a16:creationId xmlns:a16="http://schemas.microsoft.com/office/drawing/2014/main" id="{747F1AD9-7A53-4C92-BCDE-6B1118F22159}"/>
            </a:ext>
          </a:extLst>
        </xdr:cNvPr>
        <xdr:cNvSpPr txBox="1"/>
      </xdr:nvSpPr>
      <xdr:spPr>
        <a:xfrm>
          <a:off x="4673600" y="1030643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168003</xdr:rowOff>
    </xdr:from>
    <xdr:to>
      <xdr:col>24</xdr:col>
      <xdr:colOff>114300</xdr:colOff>
      <xdr:row>61</xdr:row>
      <xdr:rowOff>98153</xdr:rowOff>
    </xdr:to>
    <xdr:sp macro="" textlink="">
      <xdr:nvSpPr>
        <xdr:cNvPr id="178" name="フローチャート: 判断 177">
          <a:extLst>
            <a:ext uri="{FF2B5EF4-FFF2-40B4-BE49-F238E27FC236}">
              <a16:creationId xmlns:a16="http://schemas.microsoft.com/office/drawing/2014/main" id="{FA7D6AD0-237B-4EE3-9896-3B346D6199A0}"/>
            </a:ext>
          </a:extLst>
        </xdr:cNvPr>
        <xdr:cNvSpPr/>
      </xdr:nvSpPr>
      <xdr:spPr>
        <a:xfrm>
          <a:off x="4584700" y="10455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156573</xdr:rowOff>
    </xdr:from>
    <xdr:to>
      <xdr:col>20</xdr:col>
      <xdr:colOff>38100</xdr:colOff>
      <xdr:row>61</xdr:row>
      <xdr:rowOff>86723</xdr:rowOff>
    </xdr:to>
    <xdr:sp macro="" textlink="">
      <xdr:nvSpPr>
        <xdr:cNvPr id="179" name="フローチャート: 判断 178">
          <a:extLst>
            <a:ext uri="{FF2B5EF4-FFF2-40B4-BE49-F238E27FC236}">
              <a16:creationId xmlns:a16="http://schemas.microsoft.com/office/drawing/2014/main" id="{73922A20-DC1F-4FE4-A46A-971DC0563761}"/>
            </a:ext>
          </a:extLst>
        </xdr:cNvPr>
        <xdr:cNvSpPr/>
      </xdr:nvSpPr>
      <xdr:spPr>
        <a:xfrm>
          <a:off x="3746500" y="10443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140244</xdr:rowOff>
    </xdr:from>
    <xdr:to>
      <xdr:col>15</xdr:col>
      <xdr:colOff>101600</xdr:colOff>
      <xdr:row>61</xdr:row>
      <xdr:rowOff>70394</xdr:rowOff>
    </xdr:to>
    <xdr:sp macro="" textlink="">
      <xdr:nvSpPr>
        <xdr:cNvPr id="180" name="フローチャート: 判断 179">
          <a:extLst>
            <a:ext uri="{FF2B5EF4-FFF2-40B4-BE49-F238E27FC236}">
              <a16:creationId xmlns:a16="http://schemas.microsoft.com/office/drawing/2014/main" id="{3B2E133C-5B94-43D7-BFD9-225DEC4D89A8}"/>
            </a:ext>
          </a:extLst>
        </xdr:cNvPr>
        <xdr:cNvSpPr/>
      </xdr:nvSpPr>
      <xdr:spPr>
        <a:xfrm>
          <a:off x="2857500" y="10427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128815</xdr:rowOff>
    </xdr:from>
    <xdr:to>
      <xdr:col>10</xdr:col>
      <xdr:colOff>165100</xdr:colOff>
      <xdr:row>61</xdr:row>
      <xdr:rowOff>58965</xdr:rowOff>
    </xdr:to>
    <xdr:sp macro="" textlink="">
      <xdr:nvSpPr>
        <xdr:cNvPr id="181" name="フローチャート: 判断 180">
          <a:extLst>
            <a:ext uri="{FF2B5EF4-FFF2-40B4-BE49-F238E27FC236}">
              <a16:creationId xmlns:a16="http://schemas.microsoft.com/office/drawing/2014/main" id="{D272D310-B0EB-4CF5-AAAD-FCBFF5A701E2}"/>
            </a:ext>
          </a:extLst>
        </xdr:cNvPr>
        <xdr:cNvSpPr/>
      </xdr:nvSpPr>
      <xdr:spPr>
        <a:xfrm>
          <a:off x="1968500" y="10415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29210</xdr:rowOff>
    </xdr:from>
    <xdr:to>
      <xdr:col>6</xdr:col>
      <xdr:colOff>38100</xdr:colOff>
      <xdr:row>61</xdr:row>
      <xdr:rowOff>130810</xdr:rowOff>
    </xdr:to>
    <xdr:sp macro="" textlink="">
      <xdr:nvSpPr>
        <xdr:cNvPr id="182" name="フローチャート: 判断 181">
          <a:extLst>
            <a:ext uri="{FF2B5EF4-FFF2-40B4-BE49-F238E27FC236}">
              <a16:creationId xmlns:a16="http://schemas.microsoft.com/office/drawing/2014/main" id="{AC383D12-CDB9-4294-A52B-66CB490F607C}"/>
            </a:ext>
          </a:extLst>
        </xdr:cNvPr>
        <xdr:cNvSpPr/>
      </xdr:nvSpPr>
      <xdr:spPr>
        <a:xfrm>
          <a:off x="1079500" y="10487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CFA06591-2F57-4D9A-B080-2803BF6B3B93}"/>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637CDBE8-E8FF-41A7-83B6-EA20D761CD5E}"/>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61219ED8-1F9E-4E7A-A070-6C353D647415}"/>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4FB815AA-F5D1-4A58-8063-C629813A4793}"/>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5D1C5EE2-7695-4192-8762-5B5B4C905B6C}"/>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84727</xdr:rowOff>
    </xdr:from>
    <xdr:to>
      <xdr:col>24</xdr:col>
      <xdr:colOff>114300</xdr:colOff>
      <xdr:row>62</xdr:row>
      <xdr:rowOff>14877</xdr:rowOff>
    </xdr:to>
    <xdr:sp macro="" textlink="">
      <xdr:nvSpPr>
        <xdr:cNvPr id="188" name="楕円 187">
          <a:extLst>
            <a:ext uri="{FF2B5EF4-FFF2-40B4-BE49-F238E27FC236}">
              <a16:creationId xmlns:a16="http://schemas.microsoft.com/office/drawing/2014/main" id="{2F087B7D-A5F9-4EFD-8EF8-184B80B759A9}"/>
            </a:ext>
          </a:extLst>
        </xdr:cNvPr>
        <xdr:cNvSpPr/>
      </xdr:nvSpPr>
      <xdr:spPr>
        <a:xfrm>
          <a:off x="4584700" y="105431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63154</xdr:rowOff>
    </xdr:from>
    <xdr:ext cx="405111" cy="259045"/>
    <xdr:sp macro="" textlink="">
      <xdr:nvSpPr>
        <xdr:cNvPr id="189" name="【橋りょう・トンネル】&#10;有形固定資産減価償却率該当値テキスト">
          <a:extLst>
            <a:ext uri="{FF2B5EF4-FFF2-40B4-BE49-F238E27FC236}">
              <a16:creationId xmlns:a16="http://schemas.microsoft.com/office/drawing/2014/main" id="{ED3E5125-A6C3-4E98-AEF7-7140A6705DD7}"/>
            </a:ext>
          </a:extLst>
        </xdr:cNvPr>
        <xdr:cNvSpPr txBox="1"/>
      </xdr:nvSpPr>
      <xdr:spPr>
        <a:xfrm>
          <a:off x="4673600" y="105216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161472</xdr:rowOff>
    </xdr:from>
    <xdr:to>
      <xdr:col>20</xdr:col>
      <xdr:colOff>38100</xdr:colOff>
      <xdr:row>62</xdr:row>
      <xdr:rowOff>91622</xdr:rowOff>
    </xdr:to>
    <xdr:sp macro="" textlink="">
      <xdr:nvSpPr>
        <xdr:cNvPr id="190" name="楕円 189">
          <a:extLst>
            <a:ext uri="{FF2B5EF4-FFF2-40B4-BE49-F238E27FC236}">
              <a16:creationId xmlns:a16="http://schemas.microsoft.com/office/drawing/2014/main" id="{C26ABB21-83A7-4FC1-BC2E-9174C22220EF}"/>
            </a:ext>
          </a:extLst>
        </xdr:cNvPr>
        <xdr:cNvSpPr/>
      </xdr:nvSpPr>
      <xdr:spPr>
        <a:xfrm>
          <a:off x="3746500" y="106199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135527</xdr:rowOff>
    </xdr:from>
    <xdr:to>
      <xdr:col>24</xdr:col>
      <xdr:colOff>63500</xdr:colOff>
      <xdr:row>62</xdr:row>
      <xdr:rowOff>40822</xdr:rowOff>
    </xdr:to>
    <xdr:cxnSp macro="">
      <xdr:nvCxnSpPr>
        <xdr:cNvPr id="191" name="直線コネクタ 190">
          <a:extLst>
            <a:ext uri="{FF2B5EF4-FFF2-40B4-BE49-F238E27FC236}">
              <a16:creationId xmlns:a16="http://schemas.microsoft.com/office/drawing/2014/main" id="{4359D2B9-5F37-472A-A90D-6B8FF81F7D7C}"/>
            </a:ext>
          </a:extLst>
        </xdr:cNvPr>
        <xdr:cNvCxnSpPr/>
      </xdr:nvCxnSpPr>
      <xdr:spPr>
        <a:xfrm flipV="1">
          <a:off x="3797300" y="10593977"/>
          <a:ext cx="838200" cy="767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146776</xdr:rowOff>
    </xdr:from>
    <xdr:to>
      <xdr:col>15</xdr:col>
      <xdr:colOff>101600</xdr:colOff>
      <xdr:row>62</xdr:row>
      <xdr:rowOff>76926</xdr:rowOff>
    </xdr:to>
    <xdr:sp macro="" textlink="">
      <xdr:nvSpPr>
        <xdr:cNvPr id="192" name="楕円 191">
          <a:extLst>
            <a:ext uri="{FF2B5EF4-FFF2-40B4-BE49-F238E27FC236}">
              <a16:creationId xmlns:a16="http://schemas.microsoft.com/office/drawing/2014/main" id="{3C033480-0F54-4978-AF75-39DF309410F9}"/>
            </a:ext>
          </a:extLst>
        </xdr:cNvPr>
        <xdr:cNvSpPr/>
      </xdr:nvSpPr>
      <xdr:spPr>
        <a:xfrm>
          <a:off x="2857500" y="10605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26126</xdr:rowOff>
    </xdr:from>
    <xdr:to>
      <xdr:col>19</xdr:col>
      <xdr:colOff>177800</xdr:colOff>
      <xdr:row>62</xdr:row>
      <xdr:rowOff>40822</xdr:rowOff>
    </xdr:to>
    <xdr:cxnSp macro="">
      <xdr:nvCxnSpPr>
        <xdr:cNvPr id="193" name="直線コネクタ 192">
          <a:extLst>
            <a:ext uri="{FF2B5EF4-FFF2-40B4-BE49-F238E27FC236}">
              <a16:creationId xmlns:a16="http://schemas.microsoft.com/office/drawing/2014/main" id="{F17ADC08-34CF-477B-A19D-F3FCE2594F09}"/>
            </a:ext>
          </a:extLst>
        </xdr:cNvPr>
        <xdr:cNvCxnSpPr/>
      </xdr:nvCxnSpPr>
      <xdr:spPr>
        <a:xfrm>
          <a:off x="2908300" y="10656026"/>
          <a:ext cx="889000" cy="14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128815</xdr:rowOff>
    </xdr:from>
    <xdr:to>
      <xdr:col>10</xdr:col>
      <xdr:colOff>165100</xdr:colOff>
      <xdr:row>62</xdr:row>
      <xdr:rowOff>58965</xdr:rowOff>
    </xdr:to>
    <xdr:sp macro="" textlink="">
      <xdr:nvSpPr>
        <xdr:cNvPr id="194" name="楕円 193">
          <a:extLst>
            <a:ext uri="{FF2B5EF4-FFF2-40B4-BE49-F238E27FC236}">
              <a16:creationId xmlns:a16="http://schemas.microsoft.com/office/drawing/2014/main" id="{A1C110AA-BD16-4EE5-8AF3-4C0C9312FF43}"/>
            </a:ext>
          </a:extLst>
        </xdr:cNvPr>
        <xdr:cNvSpPr/>
      </xdr:nvSpPr>
      <xdr:spPr>
        <a:xfrm>
          <a:off x="1968500" y="10587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8165</xdr:rowOff>
    </xdr:from>
    <xdr:to>
      <xdr:col>15</xdr:col>
      <xdr:colOff>50800</xdr:colOff>
      <xdr:row>62</xdr:row>
      <xdr:rowOff>26126</xdr:rowOff>
    </xdr:to>
    <xdr:cxnSp macro="">
      <xdr:nvCxnSpPr>
        <xdr:cNvPr id="195" name="直線コネクタ 194">
          <a:extLst>
            <a:ext uri="{FF2B5EF4-FFF2-40B4-BE49-F238E27FC236}">
              <a16:creationId xmlns:a16="http://schemas.microsoft.com/office/drawing/2014/main" id="{845A0111-D73F-46FE-ADFD-30A8EC36FB0D}"/>
            </a:ext>
          </a:extLst>
        </xdr:cNvPr>
        <xdr:cNvCxnSpPr/>
      </xdr:nvCxnSpPr>
      <xdr:spPr>
        <a:xfrm>
          <a:off x="2019300" y="10638065"/>
          <a:ext cx="889000" cy="17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154940</xdr:rowOff>
    </xdr:from>
    <xdr:to>
      <xdr:col>6</xdr:col>
      <xdr:colOff>38100</xdr:colOff>
      <xdr:row>62</xdr:row>
      <xdr:rowOff>85090</xdr:rowOff>
    </xdr:to>
    <xdr:sp macro="" textlink="">
      <xdr:nvSpPr>
        <xdr:cNvPr id="196" name="楕円 195">
          <a:extLst>
            <a:ext uri="{FF2B5EF4-FFF2-40B4-BE49-F238E27FC236}">
              <a16:creationId xmlns:a16="http://schemas.microsoft.com/office/drawing/2014/main" id="{E3B79704-0BC5-40A7-A6F2-99D891813C1F}"/>
            </a:ext>
          </a:extLst>
        </xdr:cNvPr>
        <xdr:cNvSpPr/>
      </xdr:nvSpPr>
      <xdr:spPr>
        <a:xfrm>
          <a:off x="1079500" y="10613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8165</xdr:rowOff>
    </xdr:from>
    <xdr:to>
      <xdr:col>10</xdr:col>
      <xdr:colOff>114300</xdr:colOff>
      <xdr:row>62</xdr:row>
      <xdr:rowOff>34290</xdr:rowOff>
    </xdr:to>
    <xdr:cxnSp macro="">
      <xdr:nvCxnSpPr>
        <xdr:cNvPr id="197" name="直線コネクタ 196">
          <a:extLst>
            <a:ext uri="{FF2B5EF4-FFF2-40B4-BE49-F238E27FC236}">
              <a16:creationId xmlns:a16="http://schemas.microsoft.com/office/drawing/2014/main" id="{560AA792-A99D-4E26-9D98-B86C2FEFAD9C}"/>
            </a:ext>
          </a:extLst>
        </xdr:cNvPr>
        <xdr:cNvCxnSpPr/>
      </xdr:nvCxnSpPr>
      <xdr:spPr>
        <a:xfrm flipV="1">
          <a:off x="1130300" y="10638065"/>
          <a:ext cx="88900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103250</xdr:rowOff>
    </xdr:from>
    <xdr:ext cx="405111" cy="259045"/>
    <xdr:sp macro="" textlink="">
      <xdr:nvSpPr>
        <xdr:cNvPr id="198" name="n_1aveValue【橋りょう・トンネル】&#10;有形固定資産減価償却率">
          <a:extLst>
            <a:ext uri="{FF2B5EF4-FFF2-40B4-BE49-F238E27FC236}">
              <a16:creationId xmlns:a16="http://schemas.microsoft.com/office/drawing/2014/main" id="{DF1B6631-026E-4F4D-B66D-F32DDC3A335C}"/>
            </a:ext>
          </a:extLst>
        </xdr:cNvPr>
        <xdr:cNvSpPr txBox="1"/>
      </xdr:nvSpPr>
      <xdr:spPr>
        <a:xfrm>
          <a:off x="3582044" y="102188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86921</xdr:rowOff>
    </xdr:from>
    <xdr:ext cx="405111" cy="259045"/>
    <xdr:sp macro="" textlink="">
      <xdr:nvSpPr>
        <xdr:cNvPr id="199" name="n_2aveValue【橋りょう・トンネル】&#10;有形固定資産減価償却率">
          <a:extLst>
            <a:ext uri="{FF2B5EF4-FFF2-40B4-BE49-F238E27FC236}">
              <a16:creationId xmlns:a16="http://schemas.microsoft.com/office/drawing/2014/main" id="{163F99F8-817E-43EB-BD9E-EE951BD62D04}"/>
            </a:ext>
          </a:extLst>
        </xdr:cNvPr>
        <xdr:cNvSpPr txBox="1"/>
      </xdr:nvSpPr>
      <xdr:spPr>
        <a:xfrm>
          <a:off x="2705744" y="102024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75492</xdr:rowOff>
    </xdr:from>
    <xdr:ext cx="405111" cy="259045"/>
    <xdr:sp macro="" textlink="">
      <xdr:nvSpPr>
        <xdr:cNvPr id="200" name="n_3aveValue【橋りょう・トンネル】&#10;有形固定資産減価償却率">
          <a:extLst>
            <a:ext uri="{FF2B5EF4-FFF2-40B4-BE49-F238E27FC236}">
              <a16:creationId xmlns:a16="http://schemas.microsoft.com/office/drawing/2014/main" id="{67793F9A-6B80-4EFF-8942-848FE0E52B8A}"/>
            </a:ext>
          </a:extLst>
        </xdr:cNvPr>
        <xdr:cNvSpPr txBox="1"/>
      </xdr:nvSpPr>
      <xdr:spPr>
        <a:xfrm>
          <a:off x="1816744" y="10191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147337</xdr:rowOff>
    </xdr:from>
    <xdr:ext cx="405111" cy="259045"/>
    <xdr:sp macro="" textlink="">
      <xdr:nvSpPr>
        <xdr:cNvPr id="201" name="n_4aveValue【橋りょう・トンネル】&#10;有形固定資産減価償却率">
          <a:extLst>
            <a:ext uri="{FF2B5EF4-FFF2-40B4-BE49-F238E27FC236}">
              <a16:creationId xmlns:a16="http://schemas.microsoft.com/office/drawing/2014/main" id="{FD7B865E-637B-4227-A341-98143DC749AE}"/>
            </a:ext>
          </a:extLst>
        </xdr:cNvPr>
        <xdr:cNvSpPr txBox="1"/>
      </xdr:nvSpPr>
      <xdr:spPr>
        <a:xfrm>
          <a:off x="927744" y="10262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82749</xdr:rowOff>
    </xdr:from>
    <xdr:ext cx="405111" cy="259045"/>
    <xdr:sp macro="" textlink="">
      <xdr:nvSpPr>
        <xdr:cNvPr id="202" name="n_1mainValue【橋りょう・トンネル】&#10;有形固定資産減価償却率">
          <a:extLst>
            <a:ext uri="{FF2B5EF4-FFF2-40B4-BE49-F238E27FC236}">
              <a16:creationId xmlns:a16="http://schemas.microsoft.com/office/drawing/2014/main" id="{22D1DD7C-E0DA-4419-9B04-4A460BB9C019}"/>
            </a:ext>
          </a:extLst>
        </xdr:cNvPr>
        <xdr:cNvSpPr txBox="1"/>
      </xdr:nvSpPr>
      <xdr:spPr>
        <a:xfrm>
          <a:off x="3582044" y="107126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68053</xdr:rowOff>
    </xdr:from>
    <xdr:ext cx="405111" cy="259045"/>
    <xdr:sp macro="" textlink="">
      <xdr:nvSpPr>
        <xdr:cNvPr id="203" name="n_2mainValue【橋りょう・トンネル】&#10;有形固定資産減価償却率">
          <a:extLst>
            <a:ext uri="{FF2B5EF4-FFF2-40B4-BE49-F238E27FC236}">
              <a16:creationId xmlns:a16="http://schemas.microsoft.com/office/drawing/2014/main" id="{DF2F0153-4547-400D-93B9-229A2A35EBD2}"/>
            </a:ext>
          </a:extLst>
        </xdr:cNvPr>
        <xdr:cNvSpPr txBox="1"/>
      </xdr:nvSpPr>
      <xdr:spPr>
        <a:xfrm>
          <a:off x="2705744" y="106979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50092</xdr:rowOff>
    </xdr:from>
    <xdr:ext cx="405111" cy="259045"/>
    <xdr:sp macro="" textlink="">
      <xdr:nvSpPr>
        <xdr:cNvPr id="204" name="n_3mainValue【橋りょう・トンネル】&#10;有形固定資産減価償却率">
          <a:extLst>
            <a:ext uri="{FF2B5EF4-FFF2-40B4-BE49-F238E27FC236}">
              <a16:creationId xmlns:a16="http://schemas.microsoft.com/office/drawing/2014/main" id="{28660ED0-3794-461E-9538-D38F0E82DD1C}"/>
            </a:ext>
          </a:extLst>
        </xdr:cNvPr>
        <xdr:cNvSpPr txBox="1"/>
      </xdr:nvSpPr>
      <xdr:spPr>
        <a:xfrm>
          <a:off x="1816744" y="10679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76217</xdr:rowOff>
    </xdr:from>
    <xdr:ext cx="405111" cy="259045"/>
    <xdr:sp macro="" textlink="">
      <xdr:nvSpPr>
        <xdr:cNvPr id="205" name="n_4mainValue【橋りょう・トンネル】&#10;有形固定資産減価償却率">
          <a:extLst>
            <a:ext uri="{FF2B5EF4-FFF2-40B4-BE49-F238E27FC236}">
              <a16:creationId xmlns:a16="http://schemas.microsoft.com/office/drawing/2014/main" id="{7757AD50-98D2-4052-AB14-71D2CDA2663A}"/>
            </a:ext>
          </a:extLst>
        </xdr:cNvPr>
        <xdr:cNvSpPr txBox="1"/>
      </xdr:nvSpPr>
      <xdr:spPr>
        <a:xfrm>
          <a:off x="927744" y="10706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6" name="正方形/長方形 205">
          <a:extLst>
            <a:ext uri="{FF2B5EF4-FFF2-40B4-BE49-F238E27FC236}">
              <a16:creationId xmlns:a16="http://schemas.microsoft.com/office/drawing/2014/main" id="{2CBB18AC-0242-460B-93AE-4274902ED122}"/>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7" name="正方形/長方形 206">
          <a:extLst>
            <a:ext uri="{FF2B5EF4-FFF2-40B4-BE49-F238E27FC236}">
              <a16:creationId xmlns:a16="http://schemas.microsoft.com/office/drawing/2014/main" id="{AA75443D-3761-4E05-B76D-3F32A490EF59}"/>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8" name="正方形/長方形 207">
          <a:extLst>
            <a:ext uri="{FF2B5EF4-FFF2-40B4-BE49-F238E27FC236}">
              <a16:creationId xmlns:a16="http://schemas.microsoft.com/office/drawing/2014/main" id="{E9C374C8-5232-4DFC-A1BD-82FFC49DEB93}"/>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9" name="正方形/長方形 208">
          <a:extLst>
            <a:ext uri="{FF2B5EF4-FFF2-40B4-BE49-F238E27FC236}">
              <a16:creationId xmlns:a16="http://schemas.microsoft.com/office/drawing/2014/main" id="{ED098CE8-E192-4ECA-8DC3-D4B971F7C4E3}"/>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0" name="正方形/長方形 209">
          <a:extLst>
            <a:ext uri="{FF2B5EF4-FFF2-40B4-BE49-F238E27FC236}">
              <a16:creationId xmlns:a16="http://schemas.microsoft.com/office/drawing/2014/main" id="{2A5F7549-3045-43B5-BA4D-C8B88ABDC13B}"/>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1" name="正方形/長方形 210">
          <a:extLst>
            <a:ext uri="{FF2B5EF4-FFF2-40B4-BE49-F238E27FC236}">
              <a16:creationId xmlns:a16="http://schemas.microsoft.com/office/drawing/2014/main" id="{689CF017-9536-4C60-B417-4A1C7168A148}"/>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2" name="正方形/長方形 211">
          <a:extLst>
            <a:ext uri="{FF2B5EF4-FFF2-40B4-BE49-F238E27FC236}">
              <a16:creationId xmlns:a16="http://schemas.microsoft.com/office/drawing/2014/main" id="{41D559A3-09EF-45C3-B153-ADEDAB59F1EE}"/>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294,684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3" name="正方形/長方形 212">
          <a:extLst>
            <a:ext uri="{FF2B5EF4-FFF2-40B4-BE49-F238E27FC236}">
              <a16:creationId xmlns:a16="http://schemas.microsoft.com/office/drawing/2014/main" id="{2DBE9EE7-369E-420A-9463-DD881AAB59BB}"/>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4" name="テキスト ボックス 213">
          <a:extLst>
            <a:ext uri="{FF2B5EF4-FFF2-40B4-BE49-F238E27FC236}">
              <a16:creationId xmlns:a16="http://schemas.microsoft.com/office/drawing/2014/main" id="{9A942455-FD04-44F9-8E5E-6D86474E2E0E}"/>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5" name="直線コネクタ 214">
          <a:extLst>
            <a:ext uri="{FF2B5EF4-FFF2-40B4-BE49-F238E27FC236}">
              <a16:creationId xmlns:a16="http://schemas.microsoft.com/office/drawing/2014/main" id="{4A3A700A-7840-47CD-85E4-32A9FDBE50C8}"/>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6" name="直線コネクタ 215">
          <a:extLst>
            <a:ext uri="{FF2B5EF4-FFF2-40B4-BE49-F238E27FC236}">
              <a16:creationId xmlns:a16="http://schemas.microsoft.com/office/drawing/2014/main" id="{80936350-E503-493E-98C6-1D8756067DCE}"/>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7" name="テキスト ボックス 216">
          <a:extLst>
            <a:ext uri="{FF2B5EF4-FFF2-40B4-BE49-F238E27FC236}">
              <a16:creationId xmlns:a16="http://schemas.microsoft.com/office/drawing/2014/main" id="{4DB32CD7-4143-4173-A1A2-F04441F3835B}"/>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8" name="直線コネクタ 217">
          <a:extLst>
            <a:ext uri="{FF2B5EF4-FFF2-40B4-BE49-F238E27FC236}">
              <a16:creationId xmlns:a16="http://schemas.microsoft.com/office/drawing/2014/main" id="{22811A27-7563-4CCF-BF6B-7C3500F61A3A}"/>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macro="" textlink="">
      <xdr:nvSpPr>
        <xdr:cNvPr id="219" name="テキスト ボックス 218">
          <a:extLst>
            <a:ext uri="{FF2B5EF4-FFF2-40B4-BE49-F238E27FC236}">
              <a16:creationId xmlns:a16="http://schemas.microsoft.com/office/drawing/2014/main" id="{90CD60F2-7287-423F-8FCB-06E77BADE5D7}"/>
            </a:ext>
          </a:extLst>
        </xdr:cNvPr>
        <xdr:cNvSpPr txBox="1"/>
      </xdr:nvSpPr>
      <xdr:spPr>
        <a:xfrm>
          <a:off x="5918428" y="1052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0" name="直線コネクタ 219">
          <a:extLst>
            <a:ext uri="{FF2B5EF4-FFF2-40B4-BE49-F238E27FC236}">
              <a16:creationId xmlns:a16="http://schemas.microsoft.com/office/drawing/2014/main" id="{236BC12E-9CDC-420C-83DD-DA832A6336C8}"/>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1" name="テキスト ボックス 220">
          <a:extLst>
            <a:ext uri="{FF2B5EF4-FFF2-40B4-BE49-F238E27FC236}">
              <a16:creationId xmlns:a16="http://schemas.microsoft.com/office/drawing/2014/main" id="{776459F1-7D1B-4E8A-A7D7-8BAB7F9C5C84}"/>
            </a:ext>
          </a:extLst>
        </xdr:cNvPr>
        <xdr:cNvSpPr txBox="1"/>
      </xdr:nvSpPr>
      <xdr:spPr>
        <a:xfrm>
          <a:off x="5918428" y="1014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2" name="直線コネクタ 221">
          <a:extLst>
            <a:ext uri="{FF2B5EF4-FFF2-40B4-BE49-F238E27FC236}">
              <a16:creationId xmlns:a16="http://schemas.microsoft.com/office/drawing/2014/main" id="{581AC311-03AD-4FCD-8EAC-8AACAEFADC49}"/>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3" name="テキスト ボックス 222">
          <a:extLst>
            <a:ext uri="{FF2B5EF4-FFF2-40B4-BE49-F238E27FC236}">
              <a16:creationId xmlns:a16="http://schemas.microsoft.com/office/drawing/2014/main" id="{CC55823F-3379-4E34-A917-1426B0951DCB}"/>
            </a:ext>
          </a:extLst>
        </xdr:cNvPr>
        <xdr:cNvSpPr txBox="1"/>
      </xdr:nvSpPr>
      <xdr:spPr>
        <a:xfrm>
          <a:off x="5918428" y="976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4" name="直線コネクタ 223">
          <a:extLst>
            <a:ext uri="{FF2B5EF4-FFF2-40B4-BE49-F238E27FC236}">
              <a16:creationId xmlns:a16="http://schemas.microsoft.com/office/drawing/2014/main" id="{14AB3AC0-1B1E-4F30-897C-2EDDCDA8ADA9}"/>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5" name="テキスト ボックス 224">
          <a:extLst>
            <a:ext uri="{FF2B5EF4-FFF2-40B4-BE49-F238E27FC236}">
              <a16:creationId xmlns:a16="http://schemas.microsoft.com/office/drawing/2014/main" id="{E038DEF6-9070-41B2-A9C8-550E59955295}"/>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6" name="直線コネクタ 225">
          <a:extLst>
            <a:ext uri="{FF2B5EF4-FFF2-40B4-BE49-F238E27FC236}">
              <a16:creationId xmlns:a16="http://schemas.microsoft.com/office/drawing/2014/main" id="{3DA6FF36-AE17-4638-B2CA-5FFCA142CC91}"/>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52</xdr:row>
      <xdr:rowOff>86377</xdr:rowOff>
    </xdr:from>
    <xdr:ext cx="749692" cy="259045"/>
    <xdr:sp macro="" textlink="">
      <xdr:nvSpPr>
        <xdr:cNvPr id="227" name="テキスト ボックス 226">
          <a:extLst>
            <a:ext uri="{FF2B5EF4-FFF2-40B4-BE49-F238E27FC236}">
              <a16:creationId xmlns:a16="http://schemas.microsoft.com/office/drawing/2014/main" id="{500616D2-57C6-4D9A-AE45-A4FC85F403BD}"/>
            </a:ext>
          </a:extLst>
        </xdr:cNvPr>
        <xdr:cNvSpPr txBox="1"/>
      </xdr:nvSpPr>
      <xdr:spPr>
        <a:xfrm>
          <a:off x="5854308" y="9001777"/>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8" name="【橋りょう・トンネル】&#10;一人当たり有形固定資産（償却資産）額グラフ枠">
          <a:extLst>
            <a:ext uri="{FF2B5EF4-FFF2-40B4-BE49-F238E27FC236}">
              <a16:creationId xmlns:a16="http://schemas.microsoft.com/office/drawing/2014/main" id="{B1FCDC24-DB77-4CA8-B59B-8AA0F4CBA8B1}"/>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57</xdr:row>
      <xdr:rowOff>10709</xdr:rowOff>
    </xdr:from>
    <xdr:to>
      <xdr:col>54</xdr:col>
      <xdr:colOff>189865</xdr:colOff>
      <xdr:row>64</xdr:row>
      <xdr:rowOff>74877</xdr:rowOff>
    </xdr:to>
    <xdr:cxnSp macro="">
      <xdr:nvCxnSpPr>
        <xdr:cNvPr id="229" name="直線コネクタ 228">
          <a:extLst>
            <a:ext uri="{FF2B5EF4-FFF2-40B4-BE49-F238E27FC236}">
              <a16:creationId xmlns:a16="http://schemas.microsoft.com/office/drawing/2014/main" id="{5471E99E-1D08-4B64-A5AD-F13444A7C8DB}"/>
            </a:ext>
          </a:extLst>
        </xdr:cNvPr>
        <xdr:cNvCxnSpPr/>
      </xdr:nvCxnSpPr>
      <xdr:spPr>
        <a:xfrm flipV="1">
          <a:off x="10476865" y="9783359"/>
          <a:ext cx="0" cy="12643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78704</xdr:rowOff>
    </xdr:from>
    <xdr:ext cx="469744" cy="259045"/>
    <xdr:sp macro="" textlink="">
      <xdr:nvSpPr>
        <xdr:cNvPr id="230" name="【橋りょう・トンネル】&#10;一人当たり有形固定資産（償却資産）額最小値テキスト">
          <a:extLst>
            <a:ext uri="{FF2B5EF4-FFF2-40B4-BE49-F238E27FC236}">
              <a16:creationId xmlns:a16="http://schemas.microsoft.com/office/drawing/2014/main" id="{2CBCB96A-B941-479C-954C-A45CDA7B6287}"/>
            </a:ext>
          </a:extLst>
        </xdr:cNvPr>
        <xdr:cNvSpPr txBox="1"/>
      </xdr:nvSpPr>
      <xdr:spPr>
        <a:xfrm>
          <a:off x="10515600" y="110515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74877</xdr:rowOff>
    </xdr:from>
    <xdr:to>
      <xdr:col>55</xdr:col>
      <xdr:colOff>88900</xdr:colOff>
      <xdr:row>64</xdr:row>
      <xdr:rowOff>74877</xdr:rowOff>
    </xdr:to>
    <xdr:cxnSp macro="">
      <xdr:nvCxnSpPr>
        <xdr:cNvPr id="231" name="直線コネクタ 230">
          <a:extLst>
            <a:ext uri="{FF2B5EF4-FFF2-40B4-BE49-F238E27FC236}">
              <a16:creationId xmlns:a16="http://schemas.microsoft.com/office/drawing/2014/main" id="{F2027975-68EC-412F-9535-60874AE7E3BB}"/>
            </a:ext>
          </a:extLst>
        </xdr:cNvPr>
        <xdr:cNvCxnSpPr/>
      </xdr:nvCxnSpPr>
      <xdr:spPr>
        <a:xfrm>
          <a:off x="10388600" y="110476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128836</xdr:rowOff>
    </xdr:from>
    <xdr:ext cx="690189" cy="259045"/>
    <xdr:sp macro="" textlink="">
      <xdr:nvSpPr>
        <xdr:cNvPr id="232" name="【橋りょう・トンネル】&#10;一人当たり有形固定資産（償却資産）額最大値テキスト">
          <a:extLst>
            <a:ext uri="{FF2B5EF4-FFF2-40B4-BE49-F238E27FC236}">
              <a16:creationId xmlns:a16="http://schemas.microsoft.com/office/drawing/2014/main" id="{DC0FED51-608D-4FC0-B1B7-FC8E551B0D19}"/>
            </a:ext>
          </a:extLst>
        </xdr:cNvPr>
        <xdr:cNvSpPr txBox="1"/>
      </xdr:nvSpPr>
      <xdr:spPr>
        <a:xfrm>
          <a:off x="10515600" y="955858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6,643,786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10709</xdr:rowOff>
    </xdr:from>
    <xdr:to>
      <xdr:col>55</xdr:col>
      <xdr:colOff>88900</xdr:colOff>
      <xdr:row>57</xdr:row>
      <xdr:rowOff>10709</xdr:rowOff>
    </xdr:to>
    <xdr:cxnSp macro="">
      <xdr:nvCxnSpPr>
        <xdr:cNvPr id="233" name="直線コネクタ 232">
          <a:extLst>
            <a:ext uri="{FF2B5EF4-FFF2-40B4-BE49-F238E27FC236}">
              <a16:creationId xmlns:a16="http://schemas.microsoft.com/office/drawing/2014/main" id="{B6D4A12E-8A58-4854-B949-44D032EA6931}"/>
            </a:ext>
          </a:extLst>
        </xdr:cNvPr>
        <xdr:cNvCxnSpPr/>
      </xdr:nvCxnSpPr>
      <xdr:spPr>
        <a:xfrm>
          <a:off x="10388600" y="97833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156375</xdr:rowOff>
    </xdr:from>
    <xdr:ext cx="690189" cy="259045"/>
    <xdr:sp macro="" textlink="">
      <xdr:nvSpPr>
        <xdr:cNvPr id="234" name="【橋りょう・トンネル】&#10;一人当たり有形固定資産（償却資産）額平均値テキスト">
          <a:extLst>
            <a:ext uri="{FF2B5EF4-FFF2-40B4-BE49-F238E27FC236}">
              <a16:creationId xmlns:a16="http://schemas.microsoft.com/office/drawing/2014/main" id="{45415E39-F8E5-4706-B2F6-FA3815C57D9C}"/>
            </a:ext>
          </a:extLst>
        </xdr:cNvPr>
        <xdr:cNvSpPr txBox="1"/>
      </xdr:nvSpPr>
      <xdr:spPr>
        <a:xfrm>
          <a:off x="10515600" y="10614825"/>
          <a:ext cx="69018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1,232,556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133498</xdr:rowOff>
    </xdr:from>
    <xdr:to>
      <xdr:col>55</xdr:col>
      <xdr:colOff>50800</xdr:colOff>
      <xdr:row>63</xdr:row>
      <xdr:rowOff>63648</xdr:rowOff>
    </xdr:to>
    <xdr:sp macro="" textlink="">
      <xdr:nvSpPr>
        <xdr:cNvPr id="235" name="フローチャート: 判断 234">
          <a:extLst>
            <a:ext uri="{FF2B5EF4-FFF2-40B4-BE49-F238E27FC236}">
              <a16:creationId xmlns:a16="http://schemas.microsoft.com/office/drawing/2014/main" id="{889A80C6-858F-447A-A808-A5EA369B89AB}"/>
            </a:ext>
          </a:extLst>
        </xdr:cNvPr>
        <xdr:cNvSpPr/>
      </xdr:nvSpPr>
      <xdr:spPr>
        <a:xfrm>
          <a:off x="10426700" y="107633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133383</xdr:rowOff>
    </xdr:from>
    <xdr:to>
      <xdr:col>50</xdr:col>
      <xdr:colOff>165100</xdr:colOff>
      <xdr:row>63</xdr:row>
      <xdr:rowOff>63533</xdr:rowOff>
    </xdr:to>
    <xdr:sp macro="" textlink="">
      <xdr:nvSpPr>
        <xdr:cNvPr id="236" name="フローチャート: 判断 235">
          <a:extLst>
            <a:ext uri="{FF2B5EF4-FFF2-40B4-BE49-F238E27FC236}">
              <a16:creationId xmlns:a16="http://schemas.microsoft.com/office/drawing/2014/main" id="{FFD64014-913C-4E72-A8CB-8614A7BE4878}"/>
            </a:ext>
          </a:extLst>
        </xdr:cNvPr>
        <xdr:cNvSpPr/>
      </xdr:nvSpPr>
      <xdr:spPr>
        <a:xfrm>
          <a:off x="9588500" y="10763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140131</xdr:rowOff>
    </xdr:from>
    <xdr:to>
      <xdr:col>46</xdr:col>
      <xdr:colOff>38100</xdr:colOff>
      <xdr:row>63</xdr:row>
      <xdr:rowOff>70281</xdr:rowOff>
    </xdr:to>
    <xdr:sp macro="" textlink="">
      <xdr:nvSpPr>
        <xdr:cNvPr id="237" name="フローチャート: 判断 236">
          <a:extLst>
            <a:ext uri="{FF2B5EF4-FFF2-40B4-BE49-F238E27FC236}">
              <a16:creationId xmlns:a16="http://schemas.microsoft.com/office/drawing/2014/main" id="{25ABD796-3A8D-41ED-A859-8B5180EAE173}"/>
            </a:ext>
          </a:extLst>
        </xdr:cNvPr>
        <xdr:cNvSpPr/>
      </xdr:nvSpPr>
      <xdr:spPr>
        <a:xfrm>
          <a:off x="8699500" y="107700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149885</xdr:rowOff>
    </xdr:from>
    <xdr:to>
      <xdr:col>41</xdr:col>
      <xdr:colOff>101600</xdr:colOff>
      <xdr:row>63</xdr:row>
      <xdr:rowOff>80035</xdr:rowOff>
    </xdr:to>
    <xdr:sp macro="" textlink="">
      <xdr:nvSpPr>
        <xdr:cNvPr id="238" name="フローチャート: 判断 237">
          <a:extLst>
            <a:ext uri="{FF2B5EF4-FFF2-40B4-BE49-F238E27FC236}">
              <a16:creationId xmlns:a16="http://schemas.microsoft.com/office/drawing/2014/main" id="{F7FCAB67-DE7C-4562-A65B-491D95720AA1}"/>
            </a:ext>
          </a:extLst>
        </xdr:cNvPr>
        <xdr:cNvSpPr/>
      </xdr:nvSpPr>
      <xdr:spPr>
        <a:xfrm>
          <a:off x="7810500" y="10779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103712</xdr:rowOff>
    </xdr:from>
    <xdr:to>
      <xdr:col>36</xdr:col>
      <xdr:colOff>165100</xdr:colOff>
      <xdr:row>63</xdr:row>
      <xdr:rowOff>33862</xdr:rowOff>
    </xdr:to>
    <xdr:sp macro="" textlink="">
      <xdr:nvSpPr>
        <xdr:cNvPr id="239" name="フローチャート: 判断 238">
          <a:extLst>
            <a:ext uri="{FF2B5EF4-FFF2-40B4-BE49-F238E27FC236}">
              <a16:creationId xmlns:a16="http://schemas.microsoft.com/office/drawing/2014/main" id="{BADF8981-C4E3-457C-BF84-899B9714EA28}"/>
            </a:ext>
          </a:extLst>
        </xdr:cNvPr>
        <xdr:cNvSpPr/>
      </xdr:nvSpPr>
      <xdr:spPr>
        <a:xfrm>
          <a:off x="6921500" y="10733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1B7EF67F-878F-4701-96FA-08C3F15F4F0E}"/>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78EAC70A-D132-4880-82F7-5A38E96D5BD5}"/>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84A7EC78-E5FF-4845-A284-78B6FF6DC195}"/>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D87D64A2-3FB8-4009-9A0C-A14850AB9AF3}"/>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DD957C64-D957-47FF-8D2A-6445D6CFB703}"/>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6691</xdr:rowOff>
    </xdr:from>
    <xdr:to>
      <xdr:col>55</xdr:col>
      <xdr:colOff>50800</xdr:colOff>
      <xdr:row>63</xdr:row>
      <xdr:rowOff>108291</xdr:rowOff>
    </xdr:to>
    <xdr:sp macro="" textlink="">
      <xdr:nvSpPr>
        <xdr:cNvPr id="245" name="楕円 244">
          <a:extLst>
            <a:ext uri="{FF2B5EF4-FFF2-40B4-BE49-F238E27FC236}">
              <a16:creationId xmlns:a16="http://schemas.microsoft.com/office/drawing/2014/main" id="{B698B7B9-E191-45C6-ACBF-32C45AD0F5A2}"/>
            </a:ext>
          </a:extLst>
        </xdr:cNvPr>
        <xdr:cNvSpPr/>
      </xdr:nvSpPr>
      <xdr:spPr>
        <a:xfrm>
          <a:off x="10426700" y="108080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156568</xdr:rowOff>
    </xdr:from>
    <xdr:ext cx="599010" cy="259045"/>
    <xdr:sp macro="" textlink="">
      <xdr:nvSpPr>
        <xdr:cNvPr id="246" name="【橋りょう・トンネル】&#10;一人当たり有形固定資産（償却資産）額該当値テキスト">
          <a:extLst>
            <a:ext uri="{FF2B5EF4-FFF2-40B4-BE49-F238E27FC236}">
              <a16:creationId xmlns:a16="http://schemas.microsoft.com/office/drawing/2014/main" id="{93EA7115-857A-40D3-BAAA-8D08EED48A01}"/>
            </a:ext>
          </a:extLst>
        </xdr:cNvPr>
        <xdr:cNvSpPr txBox="1"/>
      </xdr:nvSpPr>
      <xdr:spPr>
        <a:xfrm>
          <a:off x="10515600" y="107864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998,208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25491</xdr:rowOff>
    </xdr:from>
    <xdr:to>
      <xdr:col>50</xdr:col>
      <xdr:colOff>165100</xdr:colOff>
      <xdr:row>63</xdr:row>
      <xdr:rowOff>127091</xdr:rowOff>
    </xdr:to>
    <xdr:sp macro="" textlink="">
      <xdr:nvSpPr>
        <xdr:cNvPr id="247" name="楕円 246">
          <a:extLst>
            <a:ext uri="{FF2B5EF4-FFF2-40B4-BE49-F238E27FC236}">
              <a16:creationId xmlns:a16="http://schemas.microsoft.com/office/drawing/2014/main" id="{CC4F7F38-A569-4864-BD9D-2D3DA776021F}"/>
            </a:ext>
          </a:extLst>
        </xdr:cNvPr>
        <xdr:cNvSpPr/>
      </xdr:nvSpPr>
      <xdr:spPr>
        <a:xfrm>
          <a:off x="9588500" y="108268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57491</xdr:rowOff>
    </xdr:from>
    <xdr:to>
      <xdr:col>55</xdr:col>
      <xdr:colOff>0</xdr:colOff>
      <xdr:row>63</xdr:row>
      <xdr:rowOff>76291</xdr:rowOff>
    </xdr:to>
    <xdr:cxnSp macro="">
      <xdr:nvCxnSpPr>
        <xdr:cNvPr id="248" name="直線コネクタ 247">
          <a:extLst>
            <a:ext uri="{FF2B5EF4-FFF2-40B4-BE49-F238E27FC236}">
              <a16:creationId xmlns:a16="http://schemas.microsoft.com/office/drawing/2014/main" id="{6EC3BBB5-A25E-476D-8BC7-65685574F93A}"/>
            </a:ext>
          </a:extLst>
        </xdr:cNvPr>
        <xdr:cNvCxnSpPr/>
      </xdr:nvCxnSpPr>
      <xdr:spPr>
        <a:xfrm flipV="1">
          <a:off x="9639300" y="10858841"/>
          <a:ext cx="838200" cy="18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32075</xdr:rowOff>
    </xdr:from>
    <xdr:to>
      <xdr:col>46</xdr:col>
      <xdr:colOff>38100</xdr:colOff>
      <xdr:row>63</xdr:row>
      <xdr:rowOff>133675</xdr:rowOff>
    </xdr:to>
    <xdr:sp macro="" textlink="">
      <xdr:nvSpPr>
        <xdr:cNvPr id="249" name="楕円 248">
          <a:extLst>
            <a:ext uri="{FF2B5EF4-FFF2-40B4-BE49-F238E27FC236}">
              <a16:creationId xmlns:a16="http://schemas.microsoft.com/office/drawing/2014/main" id="{E92E74D8-A3E1-4354-9C27-55B82DDD8A92}"/>
            </a:ext>
          </a:extLst>
        </xdr:cNvPr>
        <xdr:cNvSpPr/>
      </xdr:nvSpPr>
      <xdr:spPr>
        <a:xfrm>
          <a:off x="8699500" y="10833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76291</xdr:rowOff>
    </xdr:from>
    <xdr:to>
      <xdr:col>50</xdr:col>
      <xdr:colOff>114300</xdr:colOff>
      <xdr:row>63</xdr:row>
      <xdr:rowOff>82875</xdr:rowOff>
    </xdr:to>
    <xdr:cxnSp macro="">
      <xdr:nvCxnSpPr>
        <xdr:cNvPr id="250" name="直線コネクタ 249">
          <a:extLst>
            <a:ext uri="{FF2B5EF4-FFF2-40B4-BE49-F238E27FC236}">
              <a16:creationId xmlns:a16="http://schemas.microsoft.com/office/drawing/2014/main" id="{AAD2BFBA-A8D7-479F-9F41-B3DF092CFF5D}"/>
            </a:ext>
          </a:extLst>
        </xdr:cNvPr>
        <xdr:cNvCxnSpPr/>
      </xdr:nvCxnSpPr>
      <xdr:spPr>
        <a:xfrm flipV="1">
          <a:off x="8750300" y="10877641"/>
          <a:ext cx="889000" cy="6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36547</xdr:rowOff>
    </xdr:from>
    <xdr:to>
      <xdr:col>41</xdr:col>
      <xdr:colOff>101600</xdr:colOff>
      <xdr:row>63</xdr:row>
      <xdr:rowOff>138147</xdr:rowOff>
    </xdr:to>
    <xdr:sp macro="" textlink="">
      <xdr:nvSpPr>
        <xdr:cNvPr id="251" name="楕円 250">
          <a:extLst>
            <a:ext uri="{FF2B5EF4-FFF2-40B4-BE49-F238E27FC236}">
              <a16:creationId xmlns:a16="http://schemas.microsoft.com/office/drawing/2014/main" id="{02FB4570-BB85-476D-B8DC-C293375422F6}"/>
            </a:ext>
          </a:extLst>
        </xdr:cNvPr>
        <xdr:cNvSpPr/>
      </xdr:nvSpPr>
      <xdr:spPr>
        <a:xfrm>
          <a:off x="7810500" y="108378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82875</xdr:rowOff>
    </xdr:from>
    <xdr:to>
      <xdr:col>45</xdr:col>
      <xdr:colOff>177800</xdr:colOff>
      <xdr:row>63</xdr:row>
      <xdr:rowOff>87347</xdr:rowOff>
    </xdr:to>
    <xdr:cxnSp macro="">
      <xdr:nvCxnSpPr>
        <xdr:cNvPr id="252" name="直線コネクタ 251">
          <a:extLst>
            <a:ext uri="{FF2B5EF4-FFF2-40B4-BE49-F238E27FC236}">
              <a16:creationId xmlns:a16="http://schemas.microsoft.com/office/drawing/2014/main" id="{22FDCF2A-6AB1-4B84-A8EE-DF42372D5151}"/>
            </a:ext>
          </a:extLst>
        </xdr:cNvPr>
        <xdr:cNvCxnSpPr/>
      </xdr:nvCxnSpPr>
      <xdr:spPr>
        <a:xfrm flipV="1">
          <a:off x="7861300" y="10884225"/>
          <a:ext cx="889000" cy="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48160</xdr:rowOff>
    </xdr:from>
    <xdr:to>
      <xdr:col>36</xdr:col>
      <xdr:colOff>165100</xdr:colOff>
      <xdr:row>63</xdr:row>
      <xdr:rowOff>149760</xdr:rowOff>
    </xdr:to>
    <xdr:sp macro="" textlink="">
      <xdr:nvSpPr>
        <xdr:cNvPr id="253" name="楕円 252">
          <a:extLst>
            <a:ext uri="{FF2B5EF4-FFF2-40B4-BE49-F238E27FC236}">
              <a16:creationId xmlns:a16="http://schemas.microsoft.com/office/drawing/2014/main" id="{C7323C9E-0E99-4CF3-8AEB-BDA525309488}"/>
            </a:ext>
          </a:extLst>
        </xdr:cNvPr>
        <xdr:cNvSpPr/>
      </xdr:nvSpPr>
      <xdr:spPr>
        <a:xfrm>
          <a:off x="6921500" y="10849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87347</xdr:rowOff>
    </xdr:from>
    <xdr:to>
      <xdr:col>41</xdr:col>
      <xdr:colOff>50800</xdr:colOff>
      <xdr:row>63</xdr:row>
      <xdr:rowOff>98960</xdr:rowOff>
    </xdr:to>
    <xdr:cxnSp macro="">
      <xdr:nvCxnSpPr>
        <xdr:cNvPr id="254" name="直線コネクタ 253">
          <a:extLst>
            <a:ext uri="{FF2B5EF4-FFF2-40B4-BE49-F238E27FC236}">
              <a16:creationId xmlns:a16="http://schemas.microsoft.com/office/drawing/2014/main" id="{758355AF-0BDD-467E-AF0B-8920B7EEC909}"/>
            </a:ext>
          </a:extLst>
        </xdr:cNvPr>
        <xdr:cNvCxnSpPr/>
      </xdr:nvCxnSpPr>
      <xdr:spPr>
        <a:xfrm flipV="1">
          <a:off x="6972300" y="10888697"/>
          <a:ext cx="889000" cy="116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137505</xdr:colOff>
      <xdr:row>61</xdr:row>
      <xdr:rowOff>80060</xdr:rowOff>
    </xdr:from>
    <xdr:ext cx="690189" cy="259045"/>
    <xdr:sp macro="" textlink="">
      <xdr:nvSpPr>
        <xdr:cNvPr id="255" name="n_1aveValue【橋りょう・トンネル】&#10;一人当たり有形固定資産（償却資産）額">
          <a:extLst>
            <a:ext uri="{FF2B5EF4-FFF2-40B4-BE49-F238E27FC236}">
              <a16:creationId xmlns:a16="http://schemas.microsoft.com/office/drawing/2014/main" id="{A972AB71-373B-4A62-B85D-9621DA6CA61D}"/>
            </a:ext>
          </a:extLst>
        </xdr:cNvPr>
        <xdr:cNvSpPr txBox="1"/>
      </xdr:nvSpPr>
      <xdr:spPr>
        <a:xfrm>
          <a:off x="9281505" y="1053851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1,233,158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61</xdr:row>
      <xdr:rowOff>86808</xdr:rowOff>
    </xdr:from>
    <xdr:ext cx="690189" cy="259045"/>
    <xdr:sp macro="" textlink="">
      <xdr:nvSpPr>
        <xdr:cNvPr id="256" name="n_2aveValue【橋りょう・トンネル】&#10;一人当たり有形固定資産（償却資産）額">
          <a:extLst>
            <a:ext uri="{FF2B5EF4-FFF2-40B4-BE49-F238E27FC236}">
              <a16:creationId xmlns:a16="http://schemas.microsoft.com/office/drawing/2014/main" id="{2118215F-410C-42F0-8A4F-A9E2B1ECCFBB}"/>
            </a:ext>
          </a:extLst>
        </xdr:cNvPr>
        <xdr:cNvSpPr txBox="1"/>
      </xdr:nvSpPr>
      <xdr:spPr>
        <a:xfrm>
          <a:off x="8405205" y="1054525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1,197,737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61</xdr:row>
      <xdr:rowOff>96562</xdr:rowOff>
    </xdr:from>
    <xdr:ext cx="690189" cy="259045"/>
    <xdr:sp macro="" textlink="">
      <xdr:nvSpPr>
        <xdr:cNvPr id="257" name="n_3aveValue【橋りょう・トンネル】&#10;一人当たり有形固定資産（償却資産）額">
          <a:extLst>
            <a:ext uri="{FF2B5EF4-FFF2-40B4-BE49-F238E27FC236}">
              <a16:creationId xmlns:a16="http://schemas.microsoft.com/office/drawing/2014/main" id="{B1D34217-7676-4E3E-8DC8-07CD809DC7F9}"/>
            </a:ext>
          </a:extLst>
        </xdr:cNvPr>
        <xdr:cNvSpPr txBox="1"/>
      </xdr:nvSpPr>
      <xdr:spPr>
        <a:xfrm>
          <a:off x="7516205" y="1055501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1,146,539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61</xdr:row>
      <xdr:rowOff>50389</xdr:rowOff>
    </xdr:from>
    <xdr:ext cx="690189" cy="259045"/>
    <xdr:sp macro="" textlink="">
      <xdr:nvSpPr>
        <xdr:cNvPr id="258" name="n_4aveValue【橋りょう・トンネル】&#10;一人当たり有形固定資産（償却資産）額">
          <a:extLst>
            <a:ext uri="{FF2B5EF4-FFF2-40B4-BE49-F238E27FC236}">
              <a16:creationId xmlns:a16="http://schemas.microsoft.com/office/drawing/2014/main" id="{215F2007-10E6-4F4A-9BC7-2ACDCA706A33}"/>
            </a:ext>
          </a:extLst>
        </xdr:cNvPr>
        <xdr:cNvSpPr txBox="1"/>
      </xdr:nvSpPr>
      <xdr:spPr>
        <a:xfrm>
          <a:off x="6627205" y="1050883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1,388,912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63</xdr:row>
      <xdr:rowOff>118218</xdr:rowOff>
    </xdr:from>
    <xdr:ext cx="599010" cy="259045"/>
    <xdr:sp macro="" textlink="">
      <xdr:nvSpPr>
        <xdr:cNvPr id="259" name="n_1mainValue【橋りょう・トンネル】&#10;一人当たり有形固定資産（償却資産）額">
          <a:extLst>
            <a:ext uri="{FF2B5EF4-FFF2-40B4-BE49-F238E27FC236}">
              <a16:creationId xmlns:a16="http://schemas.microsoft.com/office/drawing/2014/main" id="{5A337C94-6D1F-4698-83F4-3D4A3E43B23D}"/>
            </a:ext>
          </a:extLst>
        </xdr:cNvPr>
        <xdr:cNvSpPr txBox="1"/>
      </xdr:nvSpPr>
      <xdr:spPr>
        <a:xfrm>
          <a:off x="9327095" y="109195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899,521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124802</xdr:rowOff>
    </xdr:from>
    <xdr:ext cx="599010" cy="259045"/>
    <xdr:sp macro="" textlink="">
      <xdr:nvSpPr>
        <xdr:cNvPr id="260" name="n_2mainValue【橋りょう・トンネル】&#10;一人当たり有形固定資産（償却資産）額">
          <a:extLst>
            <a:ext uri="{FF2B5EF4-FFF2-40B4-BE49-F238E27FC236}">
              <a16:creationId xmlns:a16="http://schemas.microsoft.com/office/drawing/2014/main" id="{8747BE66-B4BC-4114-A26B-A2A921EAC4FC}"/>
            </a:ext>
          </a:extLst>
        </xdr:cNvPr>
        <xdr:cNvSpPr txBox="1"/>
      </xdr:nvSpPr>
      <xdr:spPr>
        <a:xfrm>
          <a:off x="8450795" y="109261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864,962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129274</xdr:rowOff>
    </xdr:from>
    <xdr:ext cx="599010" cy="259045"/>
    <xdr:sp macro="" textlink="">
      <xdr:nvSpPr>
        <xdr:cNvPr id="261" name="n_3mainValue【橋りょう・トンネル】&#10;一人当たり有形固定資産（償却資産）額">
          <a:extLst>
            <a:ext uri="{FF2B5EF4-FFF2-40B4-BE49-F238E27FC236}">
              <a16:creationId xmlns:a16="http://schemas.microsoft.com/office/drawing/2014/main" id="{525E36D6-EF23-4A60-B41F-3279CADEDAC3}"/>
            </a:ext>
          </a:extLst>
        </xdr:cNvPr>
        <xdr:cNvSpPr txBox="1"/>
      </xdr:nvSpPr>
      <xdr:spPr>
        <a:xfrm>
          <a:off x="7561795" y="109306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841,488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140887</xdr:rowOff>
    </xdr:from>
    <xdr:ext cx="599010" cy="259045"/>
    <xdr:sp macro="" textlink="">
      <xdr:nvSpPr>
        <xdr:cNvPr id="262" name="n_4mainValue【橋りょう・トンネル】&#10;一人当たり有形固定資産（償却資産）額">
          <a:extLst>
            <a:ext uri="{FF2B5EF4-FFF2-40B4-BE49-F238E27FC236}">
              <a16:creationId xmlns:a16="http://schemas.microsoft.com/office/drawing/2014/main" id="{55C14425-9CF4-4317-8593-D9B2D472F376}"/>
            </a:ext>
          </a:extLst>
        </xdr:cNvPr>
        <xdr:cNvSpPr txBox="1"/>
      </xdr:nvSpPr>
      <xdr:spPr>
        <a:xfrm>
          <a:off x="6672795" y="109422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780,526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3" name="正方形/長方形 262">
          <a:extLst>
            <a:ext uri="{FF2B5EF4-FFF2-40B4-BE49-F238E27FC236}">
              <a16:creationId xmlns:a16="http://schemas.microsoft.com/office/drawing/2014/main" id="{28C94101-C8CF-4AE0-9B1B-82AFFFA80CC1}"/>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4" name="正方形/長方形 263">
          <a:extLst>
            <a:ext uri="{FF2B5EF4-FFF2-40B4-BE49-F238E27FC236}">
              <a16:creationId xmlns:a16="http://schemas.microsoft.com/office/drawing/2014/main" id="{4EDE98BB-31B5-4B9F-A4CE-960F370CAA2C}"/>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5" name="正方形/長方形 264">
          <a:extLst>
            <a:ext uri="{FF2B5EF4-FFF2-40B4-BE49-F238E27FC236}">
              <a16:creationId xmlns:a16="http://schemas.microsoft.com/office/drawing/2014/main" id="{28E13D0C-D978-49DC-AC85-5843E6F7A88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6" name="正方形/長方形 265">
          <a:extLst>
            <a:ext uri="{FF2B5EF4-FFF2-40B4-BE49-F238E27FC236}">
              <a16:creationId xmlns:a16="http://schemas.microsoft.com/office/drawing/2014/main" id="{23371393-6A1E-4F95-A345-18A3B24E6516}"/>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7" name="正方形/長方形 266">
          <a:extLst>
            <a:ext uri="{FF2B5EF4-FFF2-40B4-BE49-F238E27FC236}">
              <a16:creationId xmlns:a16="http://schemas.microsoft.com/office/drawing/2014/main" id="{7E12C22E-E768-44AE-81F7-8F1BC789612C}"/>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8" name="正方形/長方形 267">
          <a:extLst>
            <a:ext uri="{FF2B5EF4-FFF2-40B4-BE49-F238E27FC236}">
              <a16:creationId xmlns:a16="http://schemas.microsoft.com/office/drawing/2014/main" id="{01D3337C-162E-448F-ADF2-45D135D4E9F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9" name="正方形/長方形 268">
          <a:extLst>
            <a:ext uri="{FF2B5EF4-FFF2-40B4-BE49-F238E27FC236}">
              <a16:creationId xmlns:a16="http://schemas.microsoft.com/office/drawing/2014/main" id="{794CFB3D-C0FF-42CB-909A-9F8EF3FB14E9}"/>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0" name="正方形/長方形 269">
          <a:extLst>
            <a:ext uri="{FF2B5EF4-FFF2-40B4-BE49-F238E27FC236}">
              <a16:creationId xmlns:a16="http://schemas.microsoft.com/office/drawing/2014/main" id="{20B3BA1E-22AC-4F10-A9E3-0DE40D314B17}"/>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1" name="テキスト ボックス 270">
          <a:extLst>
            <a:ext uri="{FF2B5EF4-FFF2-40B4-BE49-F238E27FC236}">
              <a16:creationId xmlns:a16="http://schemas.microsoft.com/office/drawing/2014/main" id="{2C7366E2-F081-4B0C-8D84-D4964F06B822}"/>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2" name="直線コネクタ 271">
          <a:extLst>
            <a:ext uri="{FF2B5EF4-FFF2-40B4-BE49-F238E27FC236}">
              <a16:creationId xmlns:a16="http://schemas.microsoft.com/office/drawing/2014/main" id="{34C4F037-F19F-49A9-9173-71FACCAA3218}"/>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3" name="テキスト ボックス 272">
          <a:extLst>
            <a:ext uri="{FF2B5EF4-FFF2-40B4-BE49-F238E27FC236}">
              <a16:creationId xmlns:a16="http://schemas.microsoft.com/office/drawing/2014/main" id="{02275331-5BF6-4001-A43D-B70C25E309B3}"/>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4" name="直線コネクタ 273">
          <a:extLst>
            <a:ext uri="{FF2B5EF4-FFF2-40B4-BE49-F238E27FC236}">
              <a16:creationId xmlns:a16="http://schemas.microsoft.com/office/drawing/2014/main" id="{0635079E-328D-441B-B523-389082BFF520}"/>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5" name="テキスト ボックス 274">
          <a:extLst>
            <a:ext uri="{FF2B5EF4-FFF2-40B4-BE49-F238E27FC236}">
              <a16:creationId xmlns:a16="http://schemas.microsoft.com/office/drawing/2014/main" id="{9F14A71A-886C-4C69-BB9A-6B659E4CB532}"/>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6" name="直線コネクタ 275">
          <a:extLst>
            <a:ext uri="{FF2B5EF4-FFF2-40B4-BE49-F238E27FC236}">
              <a16:creationId xmlns:a16="http://schemas.microsoft.com/office/drawing/2014/main" id="{0D922377-139A-47B0-8497-6528A5E3D734}"/>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7" name="テキスト ボックス 276">
          <a:extLst>
            <a:ext uri="{FF2B5EF4-FFF2-40B4-BE49-F238E27FC236}">
              <a16:creationId xmlns:a16="http://schemas.microsoft.com/office/drawing/2014/main" id="{AF409B20-F686-4C0B-9ADB-CE55D12C6B6E}"/>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8" name="直線コネクタ 277">
          <a:extLst>
            <a:ext uri="{FF2B5EF4-FFF2-40B4-BE49-F238E27FC236}">
              <a16:creationId xmlns:a16="http://schemas.microsoft.com/office/drawing/2014/main" id="{E0D86F9A-A765-45DA-831E-1FA8157CB963}"/>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9" name="テキスト ボックス 278">
          <a:extLst>
            <a:ext uri="{FF2B5EF4-FFF2-40B4-BE49-F238E27FC236}">
              <a16:creationId xmlns:a16="http://schemas.microsoft.com/office/drawing/2014/main" id="{4ED3AAD3-5DCB-4CF0-A04E-4DA88752C771}"/>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80" name="直線コネクタ 279">
          <a:extLst>
            <a:ext uri="{FF2B5EF4-FFF2-40B4-BE49-F238E27FC236}">
              <a16:creationId xmlns:a16="http://schemas.microsoft.com/office/drawing/2014/main" id="{D168865A-A164-4720-BCDF-5CCA43623824}"/>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1" name="テキスト ボックス 280">
          <a:extLst>
            <a:ext uri="{FF2B5EF4-FFF2-40B4-BE49-F238E27FC236}">
              <a16:creationId xmlns:a16="http://schemas.microsoft.com/office/drawing/2014/main" id="{ACB15304-5BAB-4BD1-8682-DCD60523EC61}"/>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2" name="直線コネクタ 281">
          <a:extLst>
            <a:ext uri="{FF2B5EF4-FFF2-40B4-BE49-F238E27FC236}">
              <a16:creationId xmlns:a16="http://schemas.microsoft.com/office/drawing/2014/main" id="{DB02B5C9-20FF-47E9-8BD9-504337091C06}"/>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3" name="テキスト ボックス 282">
          <a:extLst>
            <a:ext uri="{FF2B5EF4-FFF2-40B4-BE49-F238E27FC236}">
              <a16:creationId xmlns:a16="http://schemas.microsoft.com/office/drawing/2014/main" id="{8AF0F060-630A-4411-98EE-02810E687E9B}"/>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4" name="直線コネクタ 283">
          <a:extLst>
            <a:ext uri="{FF2B5EF4-FFF2-40B4-BE49-F238E27FC236}">
              <a16:creationId xmlns:a16="http://schemas.microsoft.com/office/drawing/2014/main" id="{47BA3F57-9F7F-46EF-90B4-5607696F7A45}"/>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5" name="テキスト ボックス 284">
          <a:extLst>
            <a:ext uri="{FF2B5EF4-FFF2-40B4-BE49-F238E27FC236}">
              <a16:creationId xmlns:a16="http://schemas.microsoft.com/office/drawing/2014/main" id="{2DB5DD51-A9CE-403A-92C9-492B67EAE863}"/>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6" name="直線コネクタ 285">
          <a:extLst>
            <a:ext uri="{FF2B5EF4-FFF2-40B4-BE49-F238E27FC236}">
              <a16:creationId xmlns:a16="http://schemas.microsoft.com/office/drawing/2014/main" id="{BAB387A4-8076-4BF2-B97B-27FC2DB0E579}"/>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7" name="【公営住宅】&#10;有形固定資産減価償却率グラフ枠">
          <a:extLst>
            <a:ext uri="{FF2B5EF4-FFF2-40B4-BE49-F238E27FC236}">
              <a16:creationId xmlns:a16="http://schemas.microsoft.com/office/drawing/2014/main" id="{5E7E1DCF-EAEB-4B76-A4C4-1367BEF61399}"/>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13607</xdr:rowOff>
    </xdr:from>
    <xdr:to>
      <xdr:col>24</xdr:col>
      <xdr:colOff>62865</xdr:colOff>
      <xdr:row>86</xdr:row>
      <xdr:rowOff>165463</xdr:rowOff>
    </xdr:to>
    <xdr:cxnSp macro="">
      <xdr:nvCxnSpPr>
        <xdr:cNvPr id="288" name="直線コネクタ 287">
          <a:extLst>
            <a:ext uri="{FF2B5EF4-FFF2-40B4-BE49-F238E27FC236}">
              <a16:creationId xmlns:a16="http://schemas.microsoft.com/office/drawing/2014/main" id="{12624FD7-969C-4F68-AEAE-5B01FA1FCCE5}"/>
            </a:ext>
          </a:extLst>
        </xdr:cNvPr>
        <xdr:cNvCxnSpPr/>
      </xdr:nvCxnSpPr>
      <xdr:spPr>
        <a:xfrm flipV="1">
          <a:off x="4634865" y="13386707"/>
          <a:ext cx="0" cy="15234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169290</xdr:rowOff>
    </xdr:from>
    <xdr:ext cx="405111" cy="259045"/>
    <xdr:sp macro="" textlink="">
      <xdr:nvSpPr>
        <xdr:cNvPr id="289" name="【公営住宅】&#10;有形固定資産減価償却率最小値テキスト">
          <a:extLst>
            <a:ext uri="{FF2B5EF4-FFF2-40B4-BE49-F238E27FC236}">
              <a16:creationId xmlns:a16="http://schemas.microsoft.com/office/drawing/2014/main" id="{6C07CC02-083F-4BC5-8EED-334E2ACDD8DC}"/>
            </a:ext>
          </a:extLst>
        </xdr:cNvPr>
        <xdr:cNvSpPr txBox="1"/>
      </xdr:nvSpPr>
      <xdr:spPr>
        <a:xfrm>
          <a:off x="4673600" y="149139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165463</xdr:rowOff>
    </xdr:from>
    <xdr:to>
      <xdr:col>24</xdr:col>
      <xdr:colOff>152400</xdr:colOff>
      <xdr:row>86</xdr:row>
      <xdr:rowOff>165463</xdr:rowOff>
    </xdr:to>
    <xdr:cxnSp macro="">
      <xdr:nvCxnSpPr>
        <xdr:cNvPr id="290" name="直線コネクタ 289">
          <a:extLst>
            <a:ext uri="{FF2B5EF4-FFF2-40B4-BE49-F238E27FC236}">
              <a16:creationId xmlns:a16="http://schemas.microsoft.com/office/drawing/2014/main" id="{B585567C-71D1-4E3E-883D-4474A101B226}"/>
            </a:ext>
          </a:extLst>
        </xdr:cNvPr>
        <xdr:cNvCxnSpPr/>
      </xdr:nvCxnSpPr>
      <xdr:spPr>
        <a:xfrm>
          <a:off x="4546600" y="149101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131734</xdr:rowOff>
    </xdr:from>
    <xdr:ext cx="340478" cy="259045"/>
    <xdr:sp macro="" textlink="">
      <xdr:nvSpPr>
        <xdr:cNvPr id="291" name="【公営住宅】&#10;有形固定資産減価償却率最大値テキスト">
          <a:extLst>
            <a:ext uri="{FF2B5EF4-FFF2-40B4-BE49-F238E27FC236}">
              <a16:creationId xmlns:a16="http://schemas.microsoft.com/office/drawing/2014/main" id="{C9E40F1C-1752-41E2-A631-193E7EB820AE}"/>
            </a:ext>
          </a:extLst>
        </xdr:cNvPr>
        <xdr:cNvSpPr txBox="1"/>
      </xdr:nvSpPr>
      <xdr:spPr>
        <a:xfrm>
          <a:off x="4673600" y="1316193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13607</xdr:rowOff>
    </xdr:from>
    <xdr:to>
      <xdr:col>24</xdr:col>
      <xdr:colOff>152400</xdr:colOff>
      <xdr:row>78</xdr:row>
      <xdr:rowOff>13607</xdr:rowOff>
    </xdr:to>
    <xdr:cxnSp macro="">
      <xdr:nvCxnSpPr>
        <xdr:cNvPr id="292" name="直線コネクタ 291">
          <a:extLst>
            <a:ext uri="{FF2B5EF4-FFF2-40B4-BE49-F238E27FC236}">
              <a16:creationId xmlns:a16="http://schemas.microsoft.com/office/drawing/2014/main" id="{A0B91442-8230-4AC4-8988-E02A9B6E115D}"/>
            </a:ext>
          </a:extLst>
        </xdr:cNvPr>
        <xdr:cNvCxnSpPr/>
      </xdr:nvCxnSpPr>
      <xdr:spPr>
        <a:xfrm>
          <a:off x="4546600" y="133867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166569</xdr:rowOff>
    </xdr:from>
    <xdr:ext cx="405111" cy="259045"/>
    <xdr:sp macro="" textlink="">
      <xdr:nvSpPr>
        <xdr:cNvPr id="293" name="【公営住宅】&#10;有形固定資産減価償却率平均値テキスト">
          <a:extLst>
            <a:ext uri="{FF2B5EF4-FFF2-40B4-BE49-F238E27FC236}">
              <a16:creationId xmlns:a16="http://schemas.microsoft.com/office/drawing/2014/main" id="{DE3201C7-91D9-4E98-BD85-7F5050577120}"/>
            </a:ext>
          </a:extLst>
        </xdr:cNvPr>
        <xdr:cNvSpPr txBox="1"/>
      </xdr:nvSpPr>
      <xdr:spPr>
        <a:xfrm>
          <a:off x="4673600" y="1422546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16692</xdr:rowOff>
    </xdr:from>
    <xdr:to>
      <xdr:col>24</xdr:col>
      <xdr:colOff>114300</xdr:colOff>
      <xdr:row>83</xdr:row>
      <xdr:rowOff>118292</xdr:rowOff>
    </xdr:to>
    <xdr:sp macro="" textlink="">
      <xdr:nvSpPr>
        <xdr:cNvPr id="294" name="フローチャート: 判断 293">
          <a:extLst>
            <a:ext uri="{FF2B5EF4-FFF2-40B4-BE49-F238E27FC236}">
              <a16:creationId xmlns:a16="http://schemas.microsoft.com/office/drawing/2014/main" id="{F773778B-C725-4F42-8EDE-B457012AC809}"/>
            </a:ext>
          </a:extLst>
        </xdr:cNvPr>
        <xdr:cNvSpPr/>
      </xdr:nvSpPr>
      <xdr:spPr>
        <a:xfrm>
          <a:off x="4584700" y="142470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170180</xdr:rowOff>
    </xdr:from>
    <xdr:to>
      <xdr:col>20</xdr:col>
      <xdr:colOff>38100</xdr:colOff>
      <xdr:row>83</xdr:row>
      <xdr:rowOff>100330</xdr:rowOff>
    </xdr:to>
    <xdr:sp macro="" textlink="">
      <xdr:nvSpPr>
        <xdr:cNvPr id="295" name="フローチャート: 判断 294">
          <a:extLst>
            <a:ext uri="{FF2B5EF4-FFF2-40B4-BE49-F238E27FC236}">
              <a16:creationId xmlns:a16="http://schemas.microsoft.com/office/drawing/2014/main" id="{95D2B8EA-850C-4974-9924-6A6C572563F3}"/>
            </a:ext>
          </a:extLst>
        </xdr:cNvPr>
        <xdr:cNvSpPr/>
      </xdr:nvSpPr>
      <xdr:spPr>
        <a:xfrm>
          <a:off x="3746500" y="1422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160382</xdr:rowOff>
    </xdr:from>
    <xdr:to>
      <xdr:col>15</xdr:col>
      <xdr:colOff>101600</xdr:colOff>
      <xdr:row>83</xdr:row>
      <xdr:rowOff>90532</xdr:rowOff>
    </xdr:to>
    <xdr:sp macro="" textlink="">
      <xdr:nvSpPr>
        <xdr:cNvPr id="296" name="フローチャート: 判断 295">
          <a:extLst>
            <a:ext uri="{FF2B5EF4-FFF2-40B4-BE49-F238E27FC236}">
              <a16:creationId xmlns:a16="http://schemas.microsoft.com/office/drawing/2014/main" id="{C9856804-300F-433B-890B-4E6069542BB5}"/>
            </a:ext>
          </a:extLst>
        </xdr:cNvPr>
        <xdr:cNvSpPr/>
      </xdr:nvSpPr>
      <xdr:spPr>
        <a:xfrm>
          <a:off x="2857500" y="14219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152219</xdr:rowOff>
    </xdr:from>
    <xdr:to>
      <xdr:col>10</xdr:col>
      <xdr:colOff>165100</xdr:colOff>
      <xdr:row>83</xdr:row>
      <xdr:rowOff>82369</xdr:rowOff>
    </xdr:to>
    <xdr:sp macro="" textlink="">
      <xdr:nvSpPr>
        <xdr:cNvPr id="297" name="フローチャート: 判断 296">
          <a:extLst>
            <a:ext uri="{FF2B5EF4-FFF2-40B4-BE49-F238E27FC236}">
              <a16:creationId xmlns:a16="http://schemas.microsoft.com/office/drawing/2014/main" id="{5A630558-9DE1-4B38-A3F8-223A3181C85F}"/>
            </a:ext>
          </a:extLst>
        </xdr:cNvPr>
        <xdr:cNvSpPr/>
      </xdr:nvSpPr>
      <xdr:spPr>
        <a:xfrm>
          <a:off x="1968500" y="14211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168548</xdr:rowOff>
    </xdr:from>
    <xdr:to>
      <xdr:col>6</xdr:col>
      <xdr:colOff>38100</xdr:colOff>
      <xdr:row>83</xdr:row>
      <xdr:rowOff>98698</xdr:rowOff>
    </xdr:to>
    <xdr:sp macro="" textlink="">
      <xdr:nvSpPr>
        <xdr:cNvPr id="298" name="フローチャート: 判断 297">
          <a:extLst>
            <a:ext uri="{FF2B5EF4-FFF2-40B4-BE49-F238E27FC236}">
              <a16:creationId xmlns:a16="http://schemas.microsoft.com/office/drawing/2014/main" id="{6BD21D05-9144-4EE7-AEAE-64688A9D6530}"/>
            </a:ext>
          </a:extLst>
        </xdr:cNvPr>
        <xdr:cNvSpPr/>
      </xdr:nvSpPr>
      <xdr:spPr>
        <a:xfrm>
          <a:off x="1079500" y="14227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4AC6DFED-E272-4152-BA84-FDBF8795DE7C}"/>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C0BB068A-600B-41ED-80E3-DE05A5C31326}"/>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B0E0F27F-5D0B-4054-B651-125DAA3950B3}"/>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697B168E-94C2-499A-97E8-11A563DAC1B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984E585A-AAC0-4C5C-BA94-68C2C1D1FCC9}"/>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68943</xdr:rowOff>
    </xdr:from>
    <xdr:to>
      <xdr:col>24</xdr:col>
      <xdr:colOff>114300</xdr:colOff>
      <xdr:row>82</xdr:row>
      <xdr:rowOff>170543</xdr:rowOff>
    </xdr:to>
    <xdr:sp macro="" textlink="">
      <xdr:nvSpPr>
        <xdr:cNvPr id="304" name="楕円 303">
          <a:extLst>
            <a:ext uri="{FF2B5EF4-FFF2-40B4-BE49-F238E27FC236}">
              <a16:creationId xmlns:a16="http://schemas.microsoft.com/office/drawing/2014/main" id="{9B90B4C8-70D7-4FFB-BCF8-F24FF14C83B9}"/>
            </a:ext>
          </a:extLst>
        </xdr:cNvPr>
        <xdr:cNvSpPr/>
      </xdr:nvSpPr>
      <xdr:spPr>
        <a:xfrm>
          <a:off x="4584700" y="14127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91820</xdr:rowOff>
    </xdr:from>
    <xdr:ext cx="405111" cy="259045"/>
    <xdr:sp macro="" textlink="">
      <xdr:nvSpPr>
        <xdr:cNvPr id="305" name="【公営住宅】&#10;有形固定資産減価償却率該当値テキスト">
          <a:extLst>
            <a:ext uri="{FF2B5EF4-FFF2-40B4-BE49-F238E27FC236}">
              <a16:creationId xmlns:a16="http://schemas.microsoft.com/office/drawing/2014/main" id="{F3A3BAC5-81EF-4909-A6D1-6B7EC1DA9D4C}"/>
            </a:ext>
          </a:extLst>
        </xdr:cNvPr>
        <xdr:cNvSpPr txBox="1"/>
      </xdr:nvSpPr>
      <xdr:spPr>
        <a:xfrm>
          <a:off x="4673600" y="139792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39551</xdr:rowOff>
    </xdr:from>
    <xdr:to>
      <xdr:col>20</xdr:col>
      <xdr:colOff>38100</xdr:colOff>
      <xdr:row>82</xdr:row>
      <xdr:rowOff>141151</xdr:rowOff>
    </xdr:to>
    <xdr:sp macro="" textlink="">
      <xdr:nvSpPr>
        <xdr:cNvPr id="306" name="楕円 305">
          <a:extLst>
            <a:ext uri="{FF2B5EF4-FFF2-40B4-BE49-F238E27FC236}">
              <a16:creationId xmlns:a16="http://schemas.microsoft.com/office/drawing/2014/main" id="{63B0423C-D930-4A78-9B87-3898A72F8F5B}"/>
            </a:ext>
          </a:extLst>
        </xdr:cNvPr>
        <xdr:cNvSpPr/>
      </xdr:nvSpPr>
      <xdr:spPr>
        <a:xfrm>
          <a:off x="3746500" y="14098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90351</xdr:rowOff>
    </xdr:from>
    <xdr:to>
      <xdr:col>24</xdr:col>
      <xdr:colOff>63500</xdr:colOff>
      <xdr:row>82</xdr:row>
      <xdr:rowOff>119743</xdr:rowOff>
    </xdr:to>
    <xdr:cxnSp macro="">
      <xdr:nvCxnSpPr>
        <xdr:cNvPr id="307" name="直線コネクタ 306">
          <a:extLst>
            <a:ext uri="{FF2B5EF4-FFF2-40B4-BE49-F238E27FC236}">
              <a16:creationId xmlns:a16="http://schemas.microsoft.com/office/drawing/2014/main" id="{6DFC2B2F-D152-4FD8-ADE9-D3B01380A77B}"/>
            </a:ext>
          </a:extLst>
        </xdr:cNvPr>
        <xdr:cNvCxnSpPr/>
      </xdr:nvCxnSpPr>
      <xdr:spPr>
        <a:xfrm>
          <a:off x="3797300" y="14149251"/>
          <a:ext cx="8382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3629</xdr:rowOff>
    </xdr:from>
    <xdr:to>
      <xdr:col>15</xdr:col>
      <xdr:colOff>101600</xdr:colOff>
      <xdr:row>82</xdr:row>
      <xdr:rowOff>105229</xdr:rowOff>
    </xdr:to>
    <xdr:sp macro="" textlink="">
      <xdr:nvSpPr>
        <xdr:cNvPr id="308" name="楕円 307">
          <a:extLst>
            <a:ext uri="{FF2B5EF4-FFF2-40B4-BE49-F238E27FC236}">
              <a16:creationId xmlns:a16="http://schemas.microsoft.com/office/drawing/2014/main" id="{07E963FA-62D5-4DFE-9B8F-9E750D29E8B7}"/>
            </a:ext>
          </a:extLst>
        </xdr:cNvPr>
        <xdr:cNvSpPr/>
      </xdr:nvSpPr>
      <xdr:spPr>
        <a:xfrm>
          <a:off x="2857500" y="14062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54429</xdr:rowOff>
    </xdr:from>
    <xdr:to>
      <xdr:col>19</xdr:col>
      <xdr:colOff>177800</xdr:colOff>
      <xdr:row>82</xdr:row>
      <xdr:rowOff>90351</xdr:rowOff>
    </xdr:to>
    <xdr:cxnSp macro="">
      <xdr:nvCxnSpPr>
        <xdr:cNvPr id="309" name="直線コネクタ 308">
          <a:extLst>
            <a:ext uri="{FF2B5EF4-FFF2-40B4-BE49-F238E27FC236}">
              <a16:creationId xmlns:a16="http://schemas.microsoft.com/office/drawing/2014/main" id="{662C19A0-FE38-4B72-9C8E-028068270DD8}"/>
            </a:ext>
          </a:extLst>
        </xdr:cNvPr>
        <xdr:cNvCxnSpPr/>
      </xdr:nvCxnSpPr>
      <xdr:spPr>
        <a:xfrm>
          <a:off x="2908300" y="14113329"/>
          <a:ext cx="88900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124461</xdr:rowOff>
    </xdr:from>
    <xdr:to>
      <xdr:col>10</xdr:col>
      <xdr:colOff>165100</xdr:colOff>
      <xdr:row>82</xdr:row>
      <xdr:rowOff>54611</xdr:rowOff>
    </xdr:to>
    <xdr:sp macro="" textlink="">
      <xdr:nvSpPr>
        <xdr:cNvPr id="310" name="楕円 309">
          <a:extLst>
            <a:ext uri="{FF2B5EF4-FFF2-40B4-BE49-F238E27FC236}">
              <a16:creationId xmlns:a16="http://schemas.microsoft.com/office/drawing/2014/main" id="{ADF40E21-AE48-46BE-9D09-1ADCFD9F9821}"/>
            </a:ext>
          </a:extLst>
        </xdr:cNvPr>
        <xdr:cNvSpPr/>
      </xdr:nvSpPr>
      <xdr:spPr>
        <a:xfrm>
          <a:off x="1968500" y="14011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3811</xdr:rowOff>
    </xdr:from>
    <xdr:to>
      <xdr:col>15</xdr:col>
      <xdr:colOff>50800</xdr:colOff>
      <xdr:row>82</xdr:row>
      <xdr:rowOff>54429</xdr:rowOff>
    </xdr:to>
    <xdr:cxnSp macro="">
      <xdr:nvCxnSpPr>
        <xdr:cNvPr id="311" name="直線コネクタ 310">
          <a:extLst>
            <a:ext uri="{FF2B5EF4-FFF2-40B4-BE49-F238E27FC236}">
              <a16:creationId xmlns:a16="http://schemas.microsoft.com/office/drawing/2014/main" id="{ED585B0F-EF54-4E3F-86A0-3B7018E34D86}"/>
            </a:ext>
          </a:extLst>
        </xdr:cNvPr>
        <xdr:cNvCxnSpPr/>
      </xdr:nvCxnSpPr>
      <xdr:spPr>
        <a:xfrm>
          <a:off x="2019300" y="14062711"/>
          <a:ext cx="889000" cy="50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10161</xdr:rowOff>
    </xdr:from>
    <xdr:to>
      <xdr:col>6</xdr:col>
      <xdr:colOff>38100</xdr:colOff>
      <xdr:row>82</xdr:row>
      <xdr:rowOff>111761</xdr:rowOff>
    </xdr:to>
    <xdr:sp macro="" textlink="">
      <xdr:nvSpPr>
        <xdr:cNvPr id="312" name="楕円 311">
          <a:extLst>
            <a:ext uri="{FF2B5EF4-FFF2-40B4-BE49-F238E27FC236}">
              <a16:creationId xmlns:a16="http://schemas.microsoft.com/office/drawing/2014/main" id="{B8E66776-B1FA-4CD0-99BE-BBB0CD8D2263}"/>
            </a:ext>
          </a:extLst>
        </xdr:cNvPr>
        <xdr:cNvSpPr/>
      </xdr:nvSpPr>
      <xdr:spPr>
        <a:xfrm>
          <a:off x="1079500" y="14069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3811</xdr:rowOff>
    </xdr:from>
    <xdr:to>
      <xdr:col>10</xdr:col>
      <xdr:colOff>114300</xdr:colOff>
      <xdr:row>82</xdr:row>
      <xdr:rowOff>60961</xdr:rowOff>
    </xdr:to>
    <xdr:cxnSp macro="">
      <xdr:nvCxnSpPr>
        <xdr:cNvPr id="313" name="直線コネクタ 312">
          <a:extLst>
            <a:ext uri="{FF2B5EF4-FFF2-40B4-BE49-F238E27FC236}">
              <a16:creationId xmlns:a16="http://schemas.microsoft.com/office/drawing/2014/main" id="{06486902-024A-4EB1-9A67-3C330EBAC42C}"/>
            </a:ext>
          </a:extLst>
        </xdr:cNvPr>
        <xdr:cNvCxnSpPr/>
      </xdr:nvCxnSpPr>
      <xdr:spPr>
        <a:xfrm flipV="1">
          <a:off x="1130300" y="14062711"/>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91457</xdr:rowOff>
    </xdr:from>
    <xdr:ext cx="405111" cy="259045"/>
    <xdr:sp macro="" textlink="">
      <xdr:nvSpPr>
        <xdr:cNvPr id="314" name="n_1aveValue【公営住宅】&#10;有形固定資産減価償却率">
          <a:extLst>
            <a:ext uri="{FF2B5EF4-FFF2-40B4-BE49-F238E27FC236}">
              <a16:creationId xmlns:a16="http://schemas.microsoft.com/office/drawing/2014/main" id="{F2139007-05A8-4A75-98C6-97F0E96B284D}"/>
            </a:ext>
          </a:extLst>
        </xdr:cNvPr>
        <xdr:cNvSpPr txBox="1"/>
      </xdr:nvSpPr>
      <xdr:spPr>
        <a:xfrm>
          <a:off x="3582044" y="14321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81659</xdr:rowOff>
    </xdr:from>
    <xdr:ext cx="405111" cy="259045"/>
    <xdr:sp macro="" textlink="">
      <xdr:nvSpPr>
        <xdr:cNvPr id="315" name="n_2aveValue【公営住宅】&#10;有形固定資産減価償却率">
          <a:extLst>
            <a:ext uri="{FF2B5EF4-FFF2-40B4-BE49-F238E27FC236}">
              <a16:creationId xmlns:a16="http://schemas.microsoft.com/office/drawing/2014/main" id="{EF5D3515-0739-463B-B6A0-B162632785DC}"/>
            </a:ext>
          </a:extLst>
        </xdr:cNvPr>
        <xdr:cNvSpPr txBox="1"/>
      </xdr:nvSpPr>
      <xdr:spPr>
        <a:xfrm>
          <a:off x="2705744" y="143120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73496</xdr:rowOff>
    </xdr:from>
    <xdr:ext cx="405111" cy="259045"/>
    <xdr:sp macro="" textlink="">
      <xdr:nvSpPr>
        <xdr:cNvPr id="316" name="n_3aveValue【公営住宅】&#10;有形固定資産減価償却率">
          <a:extLst>
            <a:ext uri="{FF2B5EF4-FFF2-40B4-BE49-F238E27FC236}">
              <a16:creationId xmlns:a16="http://schemas.microsoft.com/office/drawing/2014/main" id="{DA78721A-090C-4505-8CBE-DCE89A78217B}"/>
            </a:ext>
          </a:extLst>
        </xdr:cNvPr>
        <xdr:cNvSpPr txBox="1"/>
      </xdr:nvSpPr>
      <xdr:spPr>
        <a:xfrm>
          <a:off x="1816744" y="143038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89825</xdr:rowOff>
    </xdr:from>
    <xdr:ext cx="405111" cy="259045"/>
    <xdr:sp macro="" textlink="">
      <xdr:nvSpPr>
        <xdr:cNvPr id="317" name="n_4aveValue【公営住宅】&#10;有形固定資産減価償却率">
          <a:extLst>
            <a:ext uri="{FF2B5EF4-FFF2-40B4-BE49-F238E27FC236}">
              <a16:creationId xmlns:a16="http://schemas.microsoft.com/office/drawing/2014/main" id="{9B3111F4-78A2-4184-AEAF-90B354F1E95B}"/>
            </a:ext>
          </a:extLst>
        </xdr:cNvPr>
        <xdr:cNvSpPr txBox="1"/>
      </xdr:nvSpPr>
      <xdr:spPr>
        <a:xfrm>
          <a:off x="927744" y="143201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80</xdr:row>
      <xdr:rowOff>157678</xdr:rowOff>
    </xdr:from>
    <xdr:ext cx="405111" cy="259045"/>
    <xdr:sp macro="" textlink="">
      <xdr:nvSpPr>
        <xdr:cNvPr id="318" name="n_1mainValue【公営住宅】&#10;有形固定資産減価償却率">
          <a:extLst>
            <a:ext uri="{FF2B5EF4-FFF2-40B4-BE49-F238E27FC236}">
              <a16:creationId xmlns:a16="http://schemas.microsoft.com/office/drawing/2014/main" id="{9C803A27-27D1-45F8-B515-9B6BF32E63A6}"/>
            </a:ext>
          </a:extLst>
        </xdr:cNvPr>
        <xdr:cNvSpPr txBox="1"/>
      </xdr:nvSpPr>
      <xdr:spPr>
        <a:xfrm>
          <a:off x="3582044" y="138736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121756</xdr:rowOff>
    </xdr:from>
    <xdr:ext cx="405111" cy="259045"/>
    <xdr:sp macro="" textlink="">
      <xdr:nvSpPr>
        <xdr:cNvPr id="319" name="n_2mainValue【公営住宅】&#10;有形固定資産減価償却率">
          <a:extLst>
            <a:ext uri="{FF2B5EF4-FFF2-40B4-BE49-F238E27FC236}">
              <a16:creationId xmlns:a16="http://schemas.microsoft.com/office/drawing/2014/main" id="{FDAEC6FE-DDF0-4284-9CF1-4CA2A476D7B7}"/>
            </a:ext>
          </a:extLst>
        </xdr:cNvPr>
        <xdr:cNvSpPr txBox="1"/>
      </xdr:nvSpPr>
      <xdr:spPr>
        <a:xfrm>
          <a:off x="2705744" y="138377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71138</xdr:rowOff>
    </xdr:from>
    <xdr:ext cx="405111" cy="259045"/>
    <xdr:sp macro="" textlink="">
      <xdr:nvSpPr>
        <xdr:cNvPr id="320" name="n_3mainValue【公営住宅】&#10;有形固定資産減価償却率">
          <a:extLst>
            <a:ext uri="{FF2B5EF4-FFF2-40B4-BE49-F238E27FC236}">
              <a16:creationId xmlns:a16="http://schemas.microsoft.com/office/drawing/2014/main" id="{A76DA189-ABB7-4DD1-B65F-A933EF4B822E}"/>
            </a:ext>
          </a:extLst>
        </xdr:cNvPr>
        <xdr:cNvSpPr txBox="1"/>
      </xdr:nvSpPr>
      <xdr:spPr>
        <a:xfrm>
          <a:off x="1816744" y="137871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128288</xdr:rowOff>
    </xdr:from>
    <xdr:ext cx="405111" cy="259045"/>
    <xdr:sp macro="" textlink="">
      <xdr:nvSpPr>
        <xdr:cNvPr id="321" name="n_4mainValue【公営住宅】&#10;有形固定資産減価償却率">
          <a:extLst>
            <a:ext uri="{FF2B5EF4-FFF2-40B4-BE49-F238E27FC236}">
              <a16:creationId xmlns:a16="http://schemas.microsoft.com/office/drawing/2014/main" id="{EDC2850D-DD1A-414E-9B98-BE2EE0A754F2}"/>
            </a:ext>
          </a:extLst>
        </xdr:cNvPr>
        <xdr:cNvSpPr txBox="1"/>
      </xdr:nvSpPr>
      <xdr:spPr>
        <a:xfrm>
          <a:off x="927744" y="138442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A967F20A-1245-4057-B09D-9EFEB21B8F03}"/>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6D423783-B5FE-47DC-BC10-912092418CF3}"/>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747611D5-41ED-4C21-9AD3-85290F8585F2}"/>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42A1152B-E531-4D53-963B-5B7D2B571914}"/>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E6B3641D-E04C-48B9-8AF9-A6338BA3E138}"/>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81041D7A-6F52-454A-999B-44D9229C435B}"/>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43E2F2C0-EBA2-4581-B99B-49820D0B116C}"/>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A2703E8A-0758-4209-BC76-B9E25F941A5B}"/>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EB6AF711-F508-4873-83DE-BF5D8BF6C27C}"/>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B496D1EC-2387-4B9E-84E1-A12AD0B87E98}"/>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2" name="直線コネクタ 331">
          <a:extLst>
            <a:ext uri="{FF2B5EF4-FFF2-40B4-BE49-F238E27FC236}">
              <a16:creationId xmlns:a16="http://schemas.microsoft.com/office/drawing/2014/main" id="{DDB3C087-A06B-4E26-B8F9-DE434CDB38DF}"/>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3" name="テキスト ボックス 332">
          <a:extLst>
            <a:ext uri="{FF2B5EF4-FFF2-40B4-BE49-F238E27FC236}">
              <a16:creationId xmlns:a16="http://schemas.microsoft.com/office/drawing/2014/main" id="{E21BC40E-96E7-4033-B529-696065DFCDA7}"/>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4" name="直線コネクタ 333">
          <a:extLst>
            <a:ext uri="{FF2B5EF4-FFF2-40B4-BE49-F238E27FC236}">
              <a16:creationId xmlns:a16="http://schemas.microsoft.com/office/drawing/2014/main" id="{35DAE04B-5234-438A-B376-45CF699BAFA8}"/>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5" name="テキスト ボックス 334">
          <a:extLst>
            <a:ext uri="{FF2B5EF4-FFF2-40B4-BE49-F238E27FC236}">
              <a16:creationId xmlns:a16="http://schemas.microsoft.com/office/drawing/2014/main" id="{F8D4AF97-C2BE-4419-ABCE-A7B7B96912FC}"/>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6" name="直線コネクタ 335">
          <a:extLst>
            <a:ext uri="{FF2B5EF4-FFF2-40B4-BE49-F238E27FC236}">
              <a16:creationId xmlns:a16="http://schemas.microsoft.com/office/drawing/2014/main" id="{1161252B-82DE-4BCF-B2F9-3357DD745660}"/>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81</xdr:row>
      <xdr:rowOff>67327</xdr:rowOff>
    </xdr:from>
    <xdr:ext cx="531299" cy="259045"/>
    <xdr:sp macro="" textlink="">
      <xdr:nvSpPr>
        <xdr:cNvPr id="337" name="テキスト ボックス 336">
          <a:extLst>
            <a:ext uri="{FF2B5EF4-FFF2-40B4-BE49-F238E27FC236}">
              <a16:creationId xmlns:a16="http://schemas.microsoft.com/office/drawing/2014/main" id="{1F205F76-A1C1-4EDC-A528-FC929FAFE3BB}"/>
            </a:ext>
          </a:extLst>
        </xdr:cNvPr>
        <xdr:cNvSpPr txBox="1"/>
      </xdr:nvSpPr>
      <xdr:spPr>
        <a:xfrm>
          <a:off x="6072701" y="1395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8" name="直線コネクタ 337">
          <a:extLst>
            <a:ext uri="{FF2B5EF4-FFF2-40B4-BE49-F238E27FC236}">
              <a16:creationId xmlns:a16="http://schemas.microsoft.com/office/drawing/2014/main" id="{A801452B-DC36-4454-AC24-0BA32FEF43FE}"/>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79</xdr:row>
      <xdr:rowOff>29227</xdr:rowOff>
    </xdr:from>
    <xdr:ext cx="531299" cy="259045"/>
    <xdr:sp macro="" textlink="">
      <xdr:nvSpPr>
        <xdr:cNvPr id="339" name="テキスト ボックス 338">
          <a:extLst>
            <a:ext uri="{FF2B5EF4-FFF2-40B4-BE49-F238E27FC236}">
              <a16:creationId xmlns:a16="http://schemas.microsoft.com/office/drawing/2014/main" id="{0F661246-09DC-4634-95F9-704591912241}"/>
            </a:ext>
          </a:extLst>
        </xdr:cNvPr>
        <xdr:cNvSpPr txBox="1"/>
      </xdr:nvSpPr>
      <xdr:spPr>
        <a:xfrm>
          <a:off x="6072701" y="1357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0" name="直線コネクタ 339">
          <a:extLst>
            <a:ext uri="{FF2B5EF4-FFF2-40B4-BE49-F238E27FC236}">
              <a16:creationId xmlns:a16="http://schemas.microsoft.com/office/drawing/2014/main" id="{811A5AF0-DDA5-40D8-ADA6-8FFEBBFC8504}"/>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162577</xdr:rowOff>
    </xdr:from>
    <xdr:ext cx="531299" cy="259045"/>
    <xdr:sp macro="" textlink="">
      <xdr:nvSpPr>
        <xdr:cNvPr id="341" name="テキスト ボックス 340">
          <a:extLst>
            <a:ext uri="{FF2B5EF4-FFF2-40B4-BE49-F238E27FC236}">
              <a16:creationId xmlns:a16="http://schemas.microsoft.com/office/drawing/2014/main" id="{440DA7FA-8F3E-43D7-A9A2-EBE50394B089}"/>
            </a:ext>
          </a:extLst>
        </xdr:cNvPr>
        <xdr:cNvSpPr txBox="1"/>
      </xdr:nvSpPr>
      <xdr:spPr>
        <a:xfrm>
          <a:off x="6072701" y="1319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2" name="直線コネクタ 341">
          <a:extLst>
            <a:ext uri="{FF2B5EF4-FFF2-40B4-BE49-F238E27FC236}">
              <a16:creationId xmlns:a16="http://schemas.microsoft.com/office/drawing/2014/main" id="{AA64E9F3-2CB4-41BA-BE3D-4D7EA38B928E}"/>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3" name="テキスト ボックス 342">
          <a:extLst>
            <a:ext uri="{FF2B5EF4-FFF2-40B4-BE49-F238E27FC236}">
              <a16:creationId xmlns:a16="http://schemas.microsoft.com/office/drawing/2014/main" id="{1C9BDB6C-06B9-4338-870E-0FEA528CDAC0}"/>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4" name="【公営住宅】&#10;一人当たり面積グラフ枠">
          <a:extLst>
            <a:ext uri="{FF2B5EF4-FFF2-40B4-BE49-F238E27FC236}">
              <a16:creationId xmlns:a16="http://schemas.microsoft.com/office/drawing/2014/main" id="{C7BAC5CA-C7A7-435A-ADA1-745A7C398F81}"/>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96089</xdr:rowOff>
    </xdr:from>
    <xdr:to>
      <xdr:col>54</xdr:col>
      <xdr:colOff>189865</xdr:colOff>
      <xdr:row>86</xdr:row>
      <xdr:rowOff>100812</xdr:rowOff>
    </xdr:to>
    <xdr:cxnSp macro="">
      <xdr:nvCxnSpPr>
        <xdr:cNvPr id="345" name="直線コネクタ 344">
          <a:extLst>
            <a:ext uri="{FF2B5EF4-FFF2-40B4-BE49-F238E27FC236}">
              <a16:creationId xmlns:a16="http://schemas.microsoft.com/office/drawing/2014/main" id="{D3387126-98F0-4AE2-AE5D-BFCAA4EA6880}"/>
            </a:ext>
          </a:extLst>
        </xdr:cNvPr>
        <xdr:cNvCxnSpPr/>
      </xdr:nvCxnSpPr>
      <xdr:spPr>
        <a:xfrm flipV="1">
          <a:off x="10476865" y="13469189"/>
          <a:ext cx="0" cy="13763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104639</xdr:rowOff>
    </xdr:from>
    <xdr:ext cx="469744" cy="259045"/>
    <xdr:sp macro="" textlink="">
      <xdr:nvSpPr>
        <xdr:cNvPr id="346" name="【公営住宅】&#10;一人当たり面積最小値テキスト">
          <a:extLst>
            <a:ext uri="{FF2B5EF4-FFF2-40B4-BE49-F238E27FC236}">
              <a16:creationId xmlns:a16="http://schemas.microsoft.com/office/drawing/2014/main" id="{77EA5BC3-31FC-4FF5-AD83-0678B36D60B0}"/>
            </a:ext>
          </a:extLst>
        </xdr:cNvPr>
        <xdr:cNvSpPr txBox="1"/>
      </xdr:nvSpPr>
      <xdr:spPr>
        <a:xfrm>
          <a:off x="10515600" y="14849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100812</xdr:rowOff>
    </xdr:from>
    <xdr:to>
      <xdr:col>55</xdr:col>
      <xdr:colOff>88900</xdr:colOff>
      <xdr:row>86</xdr:row>
      <xdr:rowOff>100812</xdr:rowOff>
    </xdr:to>
    <xdr:cxnSp macro="">
      <xdr:nvCxnSpPr>
        <xdr:cNvPr id="347" name="直線コネクタ 346">
          <a:extLst>
            <a:ext uri="{FF2B5EF4-FFF2-40B4-BE49-F238E27FC236}">
              <a16:creationId xmlns:a16="http://schemas.microsoft.com/office/drawing/2014/main" id="{A569429C-1C85-40E8-A4F5-BA8AC1B51B0F}"/>
            </a:ext>
          </a:extLst>
        </xdr:cNvPr>
        <xdr:cNvCxnSpPr/>
      </xdr:nvCxnSpPr>
      <xdr:spPr>
        <a:xfrm>
          <a:off x="10388600" y="148455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42766</xdr:rowOff>
    </xdr:from>
    <xdr:ext cx="534377" cy="259045"/>
    <xdr:sp macro="" textlink="">
      <xdr:nvSpPr>
        <xdr:cNvPr id="348" name="【公営住宅】&#10;一人当たり面積最大値テキスト">
          <a:extLst>
            <a:ext uri="{FF2B5EF4-FFF2-40B4-BE49-F238E27FC236}">
              <a16:creationId xmlns:a16="http://schemas.microsoft.com/office/drawing/2014/main" id="{DF78208C-0CFC-44FB-88F6-4B2FC6C6EB95}"/>
            </a:ext>
          </a:extLst>
        </xdr:cNvPr>
        <xdr:cNvSpPr txBox="1"/>
      </xdr:nvSpPr>
      <xdr:spPr>
        <a:xfrm>
          <a:off x="10515600" y="13244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96089</xdr:rowOff>
    </xdr:from>
    <xdr:to>
      <xdr:col>55</xdr:col>
      <xdr:colOff>88900</xdr:colOff>
      <xdr:row>78</xdr:row>
      <xdr:rowOff>96089</xdr:rowOff>
    </xdr:to>
    <xdr:cxnSp macro="">
      <xdr:nvCxnSpPr>
        <xdr:cNvPr id="349" name="直線コネクタ 348">
          <a:extLst>
            <a:ext uri="{FF2B5EF4-FFF2-40B4-BE49-F238E27FC236}">
              <a16:creationId xmlns:a16="http://schemas.microsoft.com/office/drawing/2014/main" id="{FC83A65C-D48B-4BE4-AEF0-8247A356354D}"/>
            </a:ext>
          </a:extLst>
        </xdr:cNvPr>
        <xdr:cNvCxnSpPr/>
      </xdr:nvCxnSpPr>
      <xdr:spPr>
        <a:xfrm>
          <a:off x="10388600" y="134691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47514</xdr:rowOff>
    </xdr:from>
    <xdr:ext cx="469744" cy="259045"/>
    <xdr:sp macro="" textlink="">
      <xdr:nvSpPr>
        <xdr:cNvPr id="350" name="【公営住宅】&#10;一人当たり面積平均値テキスト">
          <a:extLst>
            <a:ext uri="{FF2B5EF4-FFF2-40B4-BE49-F238E27FC236}">
              <a16:creationId xmlns:a16="http://schemas.microsoft.com/office/drawing/2014/main" id="{844639DE-33FF-4A86-8593-55E314A82749}"/>
            </a:ext>
          </a:extLst>
        </xdr:cNvPr>
        <xdr:cNvSpPr txBox="1"/>
      </xdr:nvSpPr>
      <xdr:spPr>
        <a:xfrm>
          <a:off x="10515600" y="1427786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24637</xdr:rowOff>
    </xdr:from>
    <xdr:to>
      <xdr:col>55</xdr:col>
      <xdr:colOff>50800</xdr:colOff>
      <xdr:row>84</xdr:row>
      <xdr:rowOff>126237</xdr:rowOff>
    </xdr:to>
    <xdr:sp macro="" textlink="">
      <xdr:nvSpPr>
        <xdr:cNvPr id="351" name="フローチャート: 判断 350">
          <a:extLst>
            <a:ext uri="{FF2B5EF4-FFF2-40B4-BE49-F238E27FC236}">
              <a16:creationId xmlns:a16="http://schemas.microsoft.com/office/drawing/2014/main" id="{2CB950F1-7D45-4220-B199-DA99CA86F166}"/>
            </a:ext>
          </a:extLst>
        </xdr:cNvPr>
        <xdr:cNvSpPr/>
      </xdr:nvSpPr>
      <xdr:spPr>
        <a:xfrm>
          <a:off x="10426700" y="14426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40639</xdr:rowOff>
    </xdr:from>
    <xdr:to>
      <xdr:col>50</xdr:col>
      <xdr:colOff>165100</xdr:colOff>
      <xdr:row>84</xdr:row>
      <xdr:rowOff>142239</xdr:rowOff>
    </xdr:to>
    <xdr:sp macro="" textlink="">
      <xdr:nvSpPr>
        <xdr:cNvPr id="352" name="フローチャート: 判断 351">
          <a:extLst>
            <a:ext uri="{FF2B5EF4-FFF2-40B4-BE49-F238E27FC236}">
              <a16:creationId xmlns:a16="http://schemas.microsoft.com/office/drawing/2014/main" id="{C6A82555-4332-4850-9344-353407CEC9FE}"/>
            </a:ext>
          </a:extLst>
        </xdr:cNvPr>
        <xdr:cNvSpPr/>
      </xdr:nvSpPr>
      <xdr:spPr>
        <a:xfrm>
          <a:off x="9588500" y="14442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48564</xdr:rowOff>
    </xdr:from>
    <xdr:to>
      <xdr:col>46</xdr:col>
      <xdr:colOff>38100</xdr:colOff>
      <xdr:row>84</xdr:row>
      <xdr:rowOff>150164</xdr:rowOff>
    </xdr:to>
    <xdr:sp macro="" textlink="">
      <xdr:nvSpPr>
        <xdr:cNvPr id="353" name="フローチャート: 判断 352">
          <a:extLst>
            <a:ext uri="{FF2B5EF4-FFF2-40B4-BE49-F238E27FC236}">
              <a16:creationId xmlns:a16="http://schemas.microsoft.com/office/drawing/2014/main" id="{FA18C6CA-FC6F-48DD-B9AA-9DB056563BE5}"/>
            </a:ext>
          </a:extLst>
        </xdr:cNvPr>
        <xdr:cNvSpPr/>
      </xdr:nvSpPr>
      <xdr:spPr>
        <a:xfrm>
          <a:off x="8699500" y="14450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60147</xdr:rowOff>
    </xdr:from>
    <xdr:to>
      <xdr:col>41</xdr:col>
      <xdr:colOff>101600</xdr:colOff>
      <xdr:row>84</xdr:row>
      <xdr:rowOff>161747</xdr:rowOff>
    </xdr:to>
    <xdr:sp macro="" textlink="">
      <xdr:nvSpPr>
        <xdr:cNvPr id="354" name="フローチャート: 判断 353">
          <a:extLst>
            <a:ext uri="{FF2B5EF4-FFF2-40B4-BE49-F238E27FC236}">
              <a16:creationId xmlns:a16="http://schemas.microsoft.com/office/drawing/2014/main" id="{1028DD73-37E8-46A4-AE69-BF3B76E1FB18}"/>
            </a:ext>
          </a:extLst>
        </xdr:cNvPr>
        <xdr:cNvSpPr/>
      </xdr:nvSpPr>
      <xdr:spPr>
        <a:xfrm>
          <a:off x="7810500" y="14461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102896</xdr:rowOff>
    </xdr:from>
    <xdr:to>
      <xdr:col>36</xdr:col>
      <xdr:colOff>165100</xdr:colOff>
      <xdr:row>85</xdr:row>
      <xdr:rowOff>33046</xdr:rowOff>
    </xdr:to>
    <xdr:sp macro="" textlink="">
      <xdr:nvSpPr>
        <xdr:cNvPr id="355" name="フローチャート: 判断 354">
          <a:extLst>
            <a:ext uri="{FF2B5EF4-FFF2-40B4-BE49-F238E27FC236}">
              <a16:creationId xmlns:a16="http://schemas.microsoft.com/office/drawing/2014/main" id="{2A3E590A-F9D9-4626-881A-E9ABA30BA76B}"/>
            </a:ext>
          </a:extLst>
        </xdr:cNvPr>
        <xdr:cNvSpPr/>
      </xdr:nvSpPr>
      <xdr:spPr>
        <a:xfrm>
          <a:off x="6921500" y="14504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C0F6B661-0C62-4D71-A220-5814E0F573E4}"/>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1C7AA609-EC3F-4A2D-A151-6F8855A6811A}"/>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75E96150-FCE1-4400-959D-726E599CCE0C}"/>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1AFE0837-CFCF-4CDF-8344-5C5A34B80164}"/>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FFFC322E-EDF6-4E79-AA12-28E3D6AAC583}"/>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110516</xdr:rowOff>
    </xdr:from>
    <xdr:to>
      <xdr:col>55</xdr:col>
      <xdr:colOff>50800</xdr:colOff>
      <xdr:row>85</xdr:row>
      <xdr:rowOff>40666</xdr:rowOff>
    </xdr:to>
    <xdr:sp macro="" textlink="">
      <xdr:nvSpPr>
        <xdr:cNvPr id="361" name="楕円 360">
          <a:extLst>
            <a:ext uri="{FF2B5EF4-FFF2-40B4-BE49-F238E27FC236}">
              <a16:creationId xmlns:a16="http://schemas.microsoft.com/office/drawing/2014/main" id="{6CD1A433-5169-4A61-9215-1C8589938517}"/>
            </a:ext>
          </a:extLst>
        </xdr:cNvPr>
        <xdr:cNvSpPr/>
      </xdr:nvSpPr>
      <xdr:spPr>
        <a:xfrm>
          <a:off x="10426700" y="145123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88943</xdr:rowOff>
    </xdr:from>
    <xdr:ext cx="469744" cy="259045"/>
    <xdr:sp macro="" textlink="">
      <xdr:nvSpPr>
        <xdr:cNvPr id="362" name="【公営住宅】&#10;一人当たり面積該当値テキスト">
          <a:extLst>
            <a:ext uri="{FF2B5EF4-FFF2-40B4-BE49-F238E27FC236}">
              <a16:creationId xmlns:a16="http://schemas.microsoft.com/office/drawing/2014/main" id="{08A91DF9-F072-45A8-8DF1-F71F59FE741E}"/>
            </a:ext>
          </a:extLst>
        </xdr:cNvPr>
        <xdr:cNvSpPr txBox="1"/>
      </xdr:nvSpPr>
      <xdr:spPr>
        <a:xfrm>
          <a:off x="10515600" y="144907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111658</xdr:rowOff>
    </xdr:from>
    <xdr:to>
      <xdr:col>50</xdr:col>
      <xdr:colOff>165100</xdr:colOff>
      <xdr:row>85</xdr:row>
      <xdr:rowOff>41808</xdr:rowOff>
    </xdr:to>
    <xdr:sp macro="" textlink="">
      <xdr:nvSpPr>
        <xdr:cNvPr id="363" name="楕円 362">
          <a:extLst>
            <a:ext uri="{FF2B5EF4-FFF2-40B4-BE49-F238E27FC236}">
              <a16:creationId xmlns:a16="http://schemas.microsoft.com/office/drawing/2014/main" id="{A1F4B40D-79A0-4BAA-814F-1B6EBEDF4331}"/>
            </a:ext>
          </a:extLst>
        </xdr:cNvPr>
        <xdr:cNvSpPr/>
      </xdr:nvSpPr>
      <xdr:spPr>
        <a:xfrm>
          <a:off x="9588500" y="145134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161316</xdr:rowOff>
    </xdr:from>
    <xdr:to>
      <xdr:col>55</xdr:col>
      <xdr:colOff>0</xdr:colOff>
      <xdr:row>84</xdr:row>
      <xdr:rowOff>162458</xdr:rowOff>
    </xdr:to>
    <xdr:cxnSp macro="">
      <xdr:nvCxnSpPr>
        <xdr:cNvPr id="364" name="直線コネクタ 363">
          <a:extLst>
            <a:ext uri="{FF2B5EF4-FFF2-40B4-BE49-F238E27FC236}">
              <a16:creationId xmlns:a16="http://schemas.microsoft.com/office/drawing/2014/main" id="{C9D5BEAF-0DA6-44F6-A7C6-BF49DD729A9B}"/>
            </a:ext>
          </a:extLst>
        </xdr:cNvPr>
        <xdr:cNvCxnSpPr/>
      </xdr:nvCxnSpPr>
      <xdr:spPr>
        <a:xfrm flipV="1">
          <a:off x="9639300" y="14563116"/>
          <a:ext cx="838200" cy="1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121717</xdr:rowOff>
    </xdr:from>
    <xdr:to>
      <xdr:col>46</xdr:col>
      <xdr:colOff>38100</xdr:colOff>
      <xdr:row>85</xdr:row>
      <xdr:rowOff>51867</xdr:rowOff>
    </xdr:to>
    <xdr:sp macro="" textlink="">
      <xdr:nvSpPr>
        <xdr:cNvPr id="365" name="楕円 364">
          <a:extLst>
            <a:ext uri="{FF2B5EF4-FFF2-40B4-BE49-F238E27FC236}">
              <a16:creationId xmlns:a16="http://schemas.microsoft.com/office/drawing/2014/main" id="{83437CB3-62DF-45AE-85C6-083730B273C0}"/>
            </a:ext>
          </a:extLst>
        </xdr:cNvPr>
        <xdr:cNvSpPr/>
      </xdr:nvSpPr>
      <xdr:spPr>
        <a:xfrm>
          <a:off x="8699500" y="145235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162458</xdr:rowOff>
    </xdr:from>
    <xdr:to>
      <xdr:col>50</xdr:col>
      <xdr:colOff>114300</xdr:colOff>
      <xdr:row>85</xdr:row>
      <xdr:rowOff>1067</xdr:rowOff>
    </xdr:to>
    <xdr:cxnSp macro="">
      <xdr:nvCxnSpPr>
        <xdr:cNvPr id="366" name="直線コネクタ 365">
          <a:extLst>
            <a:ext uri="{FF2B5EF4-FFF2-40B4-BE49-F238E27FC236}">
              <a16:creationId xmlns:a16="http://schemas.microsoft.com/office/drawing/2014/main" id="{C5F1392A-1CCD-4A6B-A10E-C87491024316}"/>
            </a:ext>
          </a:extLst>
        </xdr:cNvPr>
        <xdr:cNvCxnSpPr/>
      </xdr:nvCxnSpPr>
      <xdr:spPr>
        <a:xfrm flipV="1">
          <a:off x="8750300" y="14564258"/>
          <a:ext cx="889000" cy="100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113106</xdr:rowOff>
    </xdr:from>
    <xdr:to>
      <xdr:col>41</xdr:col>
      <xdr:colOff>101600</xdr:colOff>
      <xdr:row>85</xdr:row>
      <xdr:rowOff>43256</xdr:rowOff>
    </xdr:to>
    <xdr:sp macro="" textlink="">
      <xdr:nvSpPr>
        <xdr:cNvPr id="367" name="楕円 366">
          <a:extLst>
            <a:ext uri="{FF2B5EF4-FFF2-40B4-BE49-F238E27FC236}">
              <a16:creationId xmlns:a16="http://schemas.microsoft.com/office/drawing/2014/main" id="{4935A6DF-7D2E-4332-94B0-86C6EE58F457}"/>
            </a:ext>
          </a:extLst>
        </xdr:cNvPr>
        <xdr:cNvSpPr/>
      </xdr:nvSpPr>
      <xdr:spPr>
        <a:xfrm>
          <a:off x="7810500" y="14514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163906</xdr:rowOff>
    </xdr:from>
    <xdr:to>
      <xdr:col>45</xdr:col>
      <xdr:colOff>177800</xdr:colOff>
      <xdr:row>85</xdr:row>
      <xdr:rowOff>1067</xdr:rowOff>
    </xdr:to>
    <xdr:cxnSp macro="">
      <xdr:nvCxnSpPr>
        <xdr:cNvPr id="368" name="直線コネクタ 367">
          <a:extLst>
            <a:ext uri="{FF2B5EF4-FFF2-40B4-BE49-F238E27FC236}">
              <a16:creationId xmlns:a16="http://schemas.microsoft.com/office/drawing/2014/main" id="{9CBA6B23-FD5F-48FF-925A-F4DB039E5831}"/>
            </a:ext>
          </a:extLst>
        </xdr:cNvPr>
        <xdr:cNvCxnSpPr/>
      </xdr:nvCxnSpPr>
      <xdr:spPr>
        <a:xfrm>
          <a:off x="7861300" y="14565706"/>
          <a:ext cx="889000" cy="86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149301</xdr:rowOff>
    </xdr:from>
    <xdr:to>
      <xdr:col>36</xdr:col>
      <xdr:colOff>165100</xdr:colOff>
      <xdr:row>85</xdr:row>
      <xdr:rowOff>79451</xdr:rowOff>
    </xdr:to>
    <xdr:sp macro="" textlink="">
      <xdr:nvSpPr>
        <xdr:cNvPr id="369" name="楕円 368">
          <a:extLst>
            <a:ext uri="{FF2B5EF4-FFF2-40B4-BE49-F238E27FC236}">
              <a16:creationId xmlns:a16="http://schemas.microsoft.com/office/drawing/2014/main" id="{10FC295B-DC65-43E5-8D89-0A2FA611A39C}"/>
            </a:ext>
          </a:extLst>
        </xdr:cNvPr>
        <xdr:cNvSpPr/>
      </xdr:nvSpPr>
      <xdr:spPr>
        <a:xfrm>
          <a:off x="6921500" y="145511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163906</xdr:rowOff>
    </xdr:from>
    <xdr:to>
      <xdr:col>41</xdr:col>
      <xdr:colOff>50800</xdr:colOff>
      <xdr:row>85</xdr:row>
      <xdr:rowOff>28651</xdr:rowOff>
    </xdr:to>
    <xdr:cxnSp macro="">
      <xdr:nvCxnSpPr>
        <xdr:cNvPr id="370" name="直線コネクタ 369">
          <a:extLst>
            <a:ext uri="{FF2B5EF4-FFF2-40B4-BE49-F238E27FC236}">
              <a16:creationId xmlns:a16="http://schemas.microsoft.com/office/drawing/2014/main" id="{0236833B-4F81-4438-88C6-DA6321FC4CAD}"/>
            </a:ext>
          </a:extLst>
        </xdr:cNvPr>
        <xdr:cNvCxnSpPr/>
      </xdr:nvCxnSpPr>
      <xdr:spPr>
        <a:xfrm flipV="1">
          <a:off x="6972300" y="14565706"/>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158766</xdr:rowOff>
    </xdr:from>
    <xdr:ext cx="469744" cy="259045"/>
    <xdr:sp macro="" textlink="">
      <xdr:nvSpPr>
        <xdr:cNvPr id="371" name="n_1aveValue【公営住宅】&#10;一人当たり面積">
          <a:extLst>
            <a:ext uri="{FF2B5EF4-FFF2-40B4-BE49-F238E27FC236}">
              <a16:creationId xmlns:a16="http://schemas.microsoft.com/office/drawing/2014/main" id="{D871B8A2-5682-48FD-AD22-000DAD6BFC6D}"/>
            </a:ext>
          </a:extLst>
        </xdr:cNvPr>
        <xdr:cNvSpPr txBox="1"/>
      </xdr:nvSpPr>
      <xdr:spPr>
        <a:xfrm>
          <a:off x="9391727" y="14217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166691</xdr:rowOff>
    </xdr:from>
    <xdr:ext cx="469744" cy="259045"/>
    <xdr:sp macro="" textlink="">
      <xdr:nvSpPr>
        <xdr:cNvPr id="372" name="n_2aveValue【公営住宅】&#10;一人当たり面積">
          <a:extLst>
            <a:ext uri="{FF2B5EF4-FFF2-40B4-BE49-F238E27FC236}">
              <a16:creationId xmlns:a16="http://schemas.microsoft.com/office/drawing/2014/main" id="{C0D9FB3D-53B8-48BA-AFAD-73F5B7361ECA}"/>
            </a:ext>
          </a:extLst>
        </xdr:cNvPr>
        <xdr:cNvSpPr txBox="1"/>
      </xdr:nvSpPr>
      <xdr:spPr>
        <a:xfrm>
          <a:off x="8515427" y="142255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6824</xdr:rowOff>
    </xdr:from>
    <xdr:ext cx="469744" cy="259045"/>
    <xdr:sp macro="" textlink="">
      <xdr:nvSpPr>
        <xdr:cNvPr id="373" name="n_3aveValue【公営住宅】&#10;一人当たり面積">
          <a:extLst>
            <a:ext uri="{FF2B5EF4-FFF2-40B4-BE49-F238E27FC236}">
              <a16:creationId xmlns:a16="http://schemas.microsoft.com/office/drawing/2014/main" id="{2A264CAA-67BD-44C9-B772-A91BE2D31BDE}"/>
            </a:ext>
          </a:extLst>
        </xdr:cNvPr>
        <xdr:cNvSpPr txBox="1"/>
      </xdr:nvSpPr>
      <xdr:spPr>
        <a:xfrm>
          <a:off x="7626427" y="142371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49573</xdr:rowOff>
    </xdr:from>
    <xdr:ext cx="469744" cy="259045"/>
    <xdr:sp macro="" textlink="">
      <xdr:nvSpPr>
        <xdr:cNvPr id="374" name="n_4aveValue【公営住宅】&#10;一人当たり面積">
          <a:extLst>
            <a:ext uri="{FF2B5EF4-FFF2-40B4-BE49-F238E27FC236}">
              <a16:creationId xmlns:a16="http://schemas.microsoft.com/office/drawing/2014/main" id="{D9E754D7-F981-4363-8AD4-333DE8C8A69B}"/>
            </a:ext>
          </a:extLst>
        </xdr:cNvPr>
        <xdr:cNvSpPr txBox="1"/>
      </xdr:nvSpPr>
      <xdr:spPr>
        <a:xfrm>
          <a:off x="6737427" y="142799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32935</xdr:rowOff>
    </xdr:from>
    <xdr:ext cx="469744" cy="259045"/>
    <xdr:sp macro="" textlink="">
      <xdr:nvSpPr>
        <xdr:cNvPr id="375" name="n_1mainValue【公営住宅】&#10;一人当たり面積">
          <a:extLst>
            <a:ext uri="{FF2B5EF4-FFF2-40B4-BE49-F238E27FC236}">
              <a16:creationId xmlns:a16="http://schemas.microsoft.com/office/drawing/2014/main" id="{7AA8A160-0977-45F6-8804-2DCB8EB1F720}"/>
            </a:ext>
          </a:extLst>
        </xdr:cNvPr>
        <xdr:cNvSpPr txBox="1"/>
      </xdr:nvSpPr>
      <xdr:spPr>
        <a:xfrm>
          <a:off x="9391727" y="146061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42994</xdr:rowOff>
    </xdr:from>
    <xdr:ext cx="469744" cy="259045"/>
    <xdr:sp macro="" textlink="">
      <xdr:nvSpPr>
        <xdr:cNvPr id="376" name="n_2mainValue【公営住宅】&#10;一人当たり面積">
          <a:extLst>
            <a:ext uri="{FF2B5EF4-FFF2-40B4-BE49-F238E27FC236}">
              <a16:creationId xmlns:a16="http://schemas.microsoft.com/office/drawing/2014/main" id="{C085F494-6E02-4B28-8DC9-8368A1D34E75}"/>
            </a:ext>
          </a:extLst>
        </xdr:cNvPr>
        <xdr:cNvSpPr txBox="1"/>
      </xdr:nvSpPr>
      <xdr:spPr>
        <a:xfrm>
          <a:off x="8515427" y="146162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34383</xdr:rowOff>
    </xdr:from>
    <xdr:ext cx="469744" cy="259045"/>
    <xdr:sp macro="" textlink="">
      <xdr:nvSpPr>
        <xdr:cNvPr id="377" name="n_3mainValue【公営住宅】&#10;一人当たり面積">
          <a:extLst>
            <a:ext uri="{FF2B5EF4-FFF2-40B4-BE49-F238E27FC236}">
              <a16:creationId xmlns:a16="http://schemas.microsoft.com/office/drawing/2014/main" id="{9DCB7F6F-3EFD-4953-9802-7EDA2664F504}"/>
            </a:ext>
          </a:extLst>
        </xdr:cNvPr>
        <xdr:cNvSpPr txBox="1"/>
      </xdr:nvSpPr>
      <xdr:spPr>
        <a:xfrm>
          <a:off x="7626427" y="146076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70578</xdr:rowOff>
    </xdr:from>
    <xdr:ext cx="469744" cy="259045"/>
    <xdr:sp macro="" textlink="">
      <xdr:nvSpPr>
        <xdr:cNvPr id="378" name="n_4mainValue【公営住宅】&#10;一人当たり面積">
          <a:extLst>
            <a:ext uri="{FF2B5EF4-FFF2-40B4-BE49-F238E27FC236}">
              <a16:creationId xmlns:a16="http://schemas.microsoft.com/office/drawing/2014/main" id="{C4A5D0C6-ABE3-4B03-9F46-48D964C483FE}"/>
            </a:ext>
          </a:extLst>
        </xdr:cNvPr>
        <xdr:cNvSpPr txBox="1"/>
      </xdr:nvSpPr>
      <xdr:spPr>
        <a:xfrm>
          <a:off x="6737427" y="146438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9" name="正方形/長方形 378">
          <a:extLst>
            <a:ext uri="{FF2B5EF4-FFF2-40B4-BE49-F238E27FC236}">
              <a16:creationId xmlns:a16="http://schemas.microsoft.com/office/drawing/2014/main" id="{34009834-6BFF-4B37-8B8E-96906C072BB6}"/>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0" name="正方形/長方形 379">
          <a:extLst>
            <a:ext uri="{FF2B5EF4-FFF2-40B4-BE49-F238E27FC236}">
              <a16:creationId xmlns:a16="http://schemas.microsoft.com/office/drawing/2014/main" id="{39D387B9-CEEB-4789-B0A4-64BEA480E021}"/>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1" name="正方形/長方形 380">
          <a:extLst>
            <a:ext uri="{FF2B5EF4-FFF2-40B4-BE49-F238E27FC236}">
              <a16:creationId xmlns:a16="http://schemas.microsoft.com/office/drawing/2014/main" id="{915C109E-E932-4386-933D-1E21D01768AF}"/>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2" name="正方形/長方形 381">
          <a:extLst>
            <a:ext uri="{FF2B5EF4-FFF2-40B4-BE49-F238E27FC236}">
              <a16:creationId xmlns:a16="http://schemas.microsoft.com/office/drawing/2014/main" id="{E4AB4626-F16A-4802-927F-085A88D81032}"/>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3" name="正方形/長方形 382">
          <a:extLst>
            <a:ext uri="{FF2B5EF4-FFF2-40B4-BE49-F238E27FC236}">
              <a16:creationId xmlns:a16="http://schemas.microsoft.com/office/drawing/2014/main" id="{91BC119E-0832-4526-B3EC-7DC0488FDED2}"/>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4" name="正方形/長方形 383">
          <a:extLst>
            <a:ext uri="{FF2B5EF4-FFF2-40B4-BE49-F238E27FC236}">
              <a16:creationId xmlns:a16="http://schemas.microsoft.com/office/drawing/2014/main" id="{7AB24684-CB13-4D55-8938-6D24554BE878}"/>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5" name="正方形/長方形 384">
          <a:extLst>
            <a:ext uri="{FF2B5EF4-FFF2-40B4-BE49-F238E27FC236}">
              <a16:creationId xmlns:a16="http://schemas.microsoft.com/office/drawing/2014/main" id="{D1CDB57E-BF42-4336-9E0E-D696507E1136}"/>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6" name="正方形/長方形 385">
          <a:extLst>
            <a:ext uri="{FF2B5EF4-FFF2-40B4-BE49-F238E27FC236}">
              <a16:creationId xmlns:a16="http://schemas.microsoft.com/office/drawing/2014/main" id="{BE311813-A9C5-4537-8F2F-CBBDFBAF5C7C}"/>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7" name="正方形/長方形 386">
          <a:extLst>
            <a:ext uri="{FF2B5EF4-FFF2-40B4-BE49-F238E27FC236}">
              <a16:creationId xmlns:a16="http://schemas.microsoft.com/office/drawing/2014/main" id="{16FECC1F-85E6-4089-B3E9-069AC22B54A3}"/>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8" name="正方形/長方形 387">
          <a:extLst>
            <a:ext uri="{FF2B5EF4-FFF2-40B4-BE49-F238E27FC236}">
              <a16:creationId xmlns:a16="http://schemas.microsoft.com/office/drawing/2014/main" id="{214D42B3-DA20-4C73-9130-0F30EDB8917E}"/>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9" name="正方形/長方形 388">
          <a:extLst>
            <a:ext uri="{FF2B5EF4-FFF2-40B4-BE49-F238E27FC236}">
              <a16:creationId xmlns:a16="http://schemas.microsoft.com/office/drawing/2014/main" id="{B7387C18-D309-469C-9E83-824F7AE81BFB}"/>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0" name="正方形/長方形 389">
          <a:extLst>
            <a:ext uri="{FF2B5EF4-FFF2-40B4-BE49-F238E27FC236}">
              <a16:creationId xmlns:a16="http://schemas.microsoft.com/office/drawing/2014/main" id="{2CFD0757-5C03-4CA2-A627-6417930BBDB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1" name="正方形/長方形 390">
          <a:extLst>
            <a:ext uri="{FF2B5EF4-FFF2-40B4-BE49-F238E27FC236}">
              <a16:creationId xmlns:a16="http://schemas.microsoft.com/office/drawing/2014/main" id="{B53906F1-2F12-4B44-A31F-F93773C3A08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2" name="正方形/長方形 391">
          <a:extLst>
            <a:ext uri="{FF2B5EF4-FFF2-40B4-BE49-F238E27FC236}">
              <a16:creationId xmlns:a16="http://schemas.microsoft.com/office/drawing/2014/main" id="{322A80CC-8E7D-49C1-BB86-466051C36355}"/>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3" name="正方形/長方形 392">
          <a:extLst>
            <a:ext uri="{FF2B5EF4-FFF2-40B4-BE49-F238E27FC236}">
              <a16:creationId xmlns:a16="http://schemas.microsoft.com/office/drawing/2014/main" id="{FDD79C91-8688-4B2B-B043-2ECDE50B7542}"/>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73,674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4" name="正方形/長方形 393">
          <a:extLst>
            <a:ext uri="{FF2B5EF4-FFF2-40B4-BE49-F238E27FC236}">
              <a16:creationId xmlns:a16="http://schemas.microsoft.com/office/drawing/2014/main" id="{B1FABD61-BFA7-4864-B5A6-896C5E38E9E6}"/>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5" name="正方形/長方形 394">
          <a:extLst>
            <a:ext uri="{FF2B5EF4-FFF2-40B4-BE49-F238E27FC236}">
              <a16:creationId xmlns:a16="http://schemas.microsoft.com/office/drawing/2014/main" id="{68278C27-D295-400D-A90D-FF5286744FE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6" name="正方形/長方形 395">
          <a:extLst>
            <a:ext uri="{FF2B5EF4-FFF2-40B4-BE49-F238E27FC236}">
              <a16:creationId xmlns:a16="http://schemas.microsoft.com/office/drawing/2014/main" id="{7948455F-09C2-4D05-AE06-5BFBBA08F2EE}"/>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7" name="正方形/長方形 396">
          <a:extLst>
            <a:ext uri="{FF2B5EF4-FFF2-40B4-BE49-F238E27FC236}">
              <a16:creationId xmlns:a16="http://schemas.microsoft.com/office/drawing/2014/main" id="{4AB6901F-C02D-4CC2-BB8B-D8D3657038D2}"/>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8" name="正方形/長方形 397">
          <a:extLst>
            <a:ext uri="{FF2B5EF4-FFF2-40B4-BE49-F238E27FC236}">
              <a16:creationId xmlns:a16="http://schemas.microsoft.com/office/drawing/2014/main" id="{F5E7A332-F5BD-40BB-968C-6791076B8784}"/>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9" name="正方形/長方形 398">
          <a:extLst>
            <a:ext uri="{FF2B5EF4-FFF2-40B4-BE49-F238E27FC236}">
              <a16:creationId xmlns:a16="http://schemas.microsoft.com/office/drawing/2014/main" id="{1B77F7A5-871F-4335-92AA-B833CA8E6288}"/>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0" name="正方形/長方形 399">
          <a:extLst>
            <a:ext uri="{FF2B5EF4-FFF2-40B4-BE49-F238E27FC236}">
              <a16:creationId xmlns:a16="http://schemas.microsoft.com/office/drawing/2014/main" id="{A0DF439A-091F-4FF7-B8DC-4CA2FDBE868E}"/>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1" name="正方形/長方形 400">
          <a:extLst>
            <a:ext uri="{FF2B5EF4-FFF2-40B4-BE49-F238E27FC236}">
              <a16:creationId xmlns:a16="http://schemas.microsoft.com/office/drawing/2014/main" id="{897C7AAF-6C63-4534-AB3B-5EC1D54E5282}"/>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2" name="正方形/長方形 401">
          <a:extLst>
            <a:ext uri="{FF2B5EF4-FFF2-40B4-BE49-F238E27FC236}">
              <a16:creationId xmlns:a16="http://schemas.microsoft.com/office/drawing/2014/main" id="{105ADEC6-6501-4B29-8205-DD512381227B}"/>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3" name="テキスト ボックス 402">
          <a:extLst>
            <a:ext uri="{FF2B5EF4-FFF2-40B4-BE49-F238E27FC236}">
              <a16:creationId xmlns:a16="http://schemas.microsoft.com/office/drawing/2014/main" id="{8292F864-65F5-4BE2-9642-AF7EC501142E}"/>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4" name="直線コネクタ 403">
          <a:extLst>
            <a:ext uri="{FF2B5EF4-FFF2-40B4-BE49-F238E27FC236}">
              <a16:creationId xmlns:a16="http://schemas.microsoft.com/office/drawing/2014/main" id="{035C48D7-8CBE-480C-8731-CEB6CD7D5305}"/>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5" name="テキスト ボックス 404">
          <a:extLst>
            <a:ext uri="{FF2B5EF4-FFF2-40B4-BE49-F238E27FC236}">
              <a16:creationId xmlns:a16="http://schemas.microsoft.com/office/drawing/2014/main" id="{04322043-4D85-438D-B4E0-67A7ADC8195F}"/>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6" name="直線コネクタ 405">
          <a:extLst>
            <a:ext uri="{FF2B5EF4-FFF2-40B4-BE49-F238E27FC236}">
              <a16:creationId xmlns:a16="http://schemas.microsoft.com/office/drawing/2014/main" id="{15804D14-ED0F-42E2-937D-17FE9EEE263D}"/>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07" name="テキスト ボックス 406">
          <a:extLst>
            <a:ext uri="{FF2B5EF4-FFF2-40B4-BE49-F238E27FC236}">
              <a16:creationId xmlns:a16="http://schemas.microsoft.com/office/drawing/2014/main" id="{E276DBAC-CB2A-4E63-AEBD-7529CC4BFDAE}"/>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08" name="直線コネクタ 407">
          <a:extLst>
            <a:ext uri="{FF2B5EF4-FFF2-40B4-BE49-F238E27FC236}">
              <a16:creationId xmlns:a16="http://schemas.microsoft.com/office/drawing/2014/main" id="{8C9B9DF0-A227-4115-B200-B568DE55AD8E}"/>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09" name="テキスト ボックス 408">
          <a:extLst>
            <a:ext uri="{FF2B5EF4-FFF2-40B4-BE49-F238E27FC236}">
              <a16:creationId xmlns:a16="http://schemas.microsoft.com/office/drawing/2014/main" id="{316D1ACD-BAB7-425E-B946-3DB932D45141}"/>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10" name="直線コネクタ 409">
          <a:extLst>
            <a:ext uri="{FF2B5EF4-FFF2-40B4-BE49-F238E27FC236}">
              <a16:creationId xmlns:a16="http://schemas.microsoft.com/office/drawing/2014/main" id="{5B8C7303-F512-4500-9A6B-6E23278CF8CB}"/>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11" name="テキスト ボックス 410">
          <a:extLst>
            <a:ext uri="{FF2B5EF4-FFF2-40B4-BE49-F238E27FC236}">
              <a16:creationId xmlns:a16="http://schemas.microsoft.com/office/drawing/2014/main" id="{5D5DCFA5-7B46-4718-B5CE-0090654E0858}"/>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12" name="直線コネクタ 411">
          <a:extLst>
            <a:ext uri="{FF2B5EF4-FFF2-40B4-BE49-F238E27FC236}">
              <a16:creationId xmlns:a16="http://schemas.microsoft.com/office/drawing/2014/main" id="{7072BA43-14AB-4208-B9AA-C514A23A4D0E}"/>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3" name="テキスト ボックス 412">
          <a:extLst>
            <a:ext uri="{FF2B5EF4-FFF2-40B4-BE49-F238E27FC236}">
              <a16:creationId xmlns:a16="http://schemas.microsoft.com/office/drawing/2014/main" id="{9660EB65-997E-4EC2-B3AA-C5CEE4D82593}"/>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4" name="直線コネクタ 413">
          <a:extLst>
            <a:ext uri="{FF2B5EF4-FFF2-40B4-BE49-F238E27FC236}">
              <a16:creationId xmlns:a16="http://schemas.microsoft.com/office/drawing/2014/main" id="{C92F8AFA-F856-4465-BB9D-702D95924BDD}"/>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5" name="テキスト ボックス 414">
          <a:extLst>
            <a:ext uri="{FF2B5EF4-FFF2-40B4-BE49-F238E27FC236}">
              <a16:creationId xmlns:a16="http://schemas.microsoft.com/office/drawing/2014/main" id="{3B8497A1-E222-4DE1-8E0D-9671C5B620E3}"/>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6" name="直線コネクタ 415">
          <a:extLst>
            <a:ext uri="{FF2B5EF4-FFF2-40B4-BE49-F238E27FC236}">
              <a16:creationId xmlns:a16="http://schemas.microsoft.com/office/drawing/2014/main" id="{E101C1D1-79C5-436A-B61C-BB2092C47B04}"/>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17" name="テキスト ボックス 416">
          <a:extLst>
            <a:ext uri="{FF2B5EF4-FFF2-40B4-BE49-F238E27FC236}">
              <a16:creationId xmlns:a16="http://schemas.microsoft.com/office/drawing/2014/main" id="{15FD652F-11D6-46D1-AEC2-0E6BE2AB59C3}"/>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8" name="直線コネクタ 417">
          <a:extLst>
            <a:ext uri="{FF2B5EF4-FFF2-40B4-BE49-F238E27FC236}">
              <a16:creationId xmlns:a16="http://schemas.microsoft.com/office/drawing/2014/main" id="{791FD967-FC70-441B-9317-33475C46847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19" name="【認定こども園・幼稚園・保育所】&#10;有形固定資産減価償却率グラフ枠">
          <a:extLst>
            <a:ext uri="{FF2B5EF4-FFF2-40B4-BE49-F238E27FC236}">
              <a16:creationId xmlns:a16="http://schemas.microsoft.com/office/drawing/2014/main" id="{F1721B40-F54C-438F-B7F5-25BBEBAAB7AC}"/>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77833</xdr:rowOff>
    </xdr:from>
    <xdr:to>
      <xdr:col>85</xdr:col>
      <xdr:colOff>126364</xdr:colOff>
      <xdr:row>42</xdr:row>
      <xdr:rowOff>92528</xdr:rowOff>
    </xdr:to>
    <xdr:cxnSp macro="">
      <xdr:nvCxnSpPr>
        <xdr:cNvPr id="420" name="直線コネクタ 419">
          <a:extLst>
            <a:ext uri="{FF2B5EF4-FFF2-40B4-BE49-F238E27FC236}">
              <a16:creationId xmlns:a16="http://schemas.microsoft.com/office/drawing/2014/main" id="{DFB8BCBD-974B-4DF8-A1B9-971A80C21AA2}"/>
            </a:ext>
          </a:extLst>
        </xdr:cNvPr>
        <xdr:cNvCxnSpPr/>
      </xdr:nvCxnSpPr>
      <xdr:spPr>
        <a:xfrm flipV="1">
          <a:off x="16318864" y="5735683"/>
          <a:ext cx="0" cy="15577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21" name="【認定こども園・幼稚園・保育所】&#10;有形固定資産減価償却率最小値テキスト">
          <a:extLst>
            <a:ext uri="{FF2B5EF4-FFF2-40B4-BE49-F238E27FC236}">
              <a16:creationId xmlns:a16="http://schemas.microsoft.com/office/drawing/2014/main" id="{5ADB9D46-0CEA-4996-AFCB-1FC40D9B2184}"/>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22" name="直線コネクタ 421">
          <a:extLst>
            <a:ext uri="{FF2B5EF4-FFF2-40B4-BE49-F238E27FC236}">
              <a16:creationId xmlns:a16="http://schemas.microsoft.com/office/drawing/2014/main" id="{B7B5A5EB-DD49-4A7E-95BF-3E0C8E7F5A5C}"/>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24510</xdr:rowOff>
    </xdr:from>
    <xdr:ext cx="340478" cy="259045"/>
    <xdr:sp macro="" textlink="">
      <xdr:nvSpPr>
        <xdr:cNvPr id="423" name="【認定こども園・幼稚園・保育所】&#10;有形固定資産減価償却率最大値テキスト">
          <a:extLst>
            <a:ext uri="{FF2B5EF4-FFF2-40B4-BE49-F238E27FC236}">
              <a16:creationId xmlns:a16="http://schemas.microsoft.com/office/drawing/2014/main" id="{7AA5C8EF-D37B-410D-A691-060EDED6976C}"/>
            </a:ext>
          </a:extLst>
        </xdr:cNvPr>
        <xdr:cNvSpPr txBox="1"/>
      </xdr:nvSpPr>
      <xdr:spPr>
        <a:xfrm>
          <a:off x="16357600" y="551091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77833</xdr:rowOff>
    </xdr:from>
    <xdr:to>
      <xdr:col>86</xdr:col>
      <xdr:colOff>25400</xdr:colOff>
      <xdr:row>33</xdr:row>
      <xdr:rowOff>77833</xdr:rowOff>
    </xdr:to>
    <xdr:cxnSp macro="">
      <xdr:nvCxnSpPr>
        <xdr:cNvPr id="424" name="直線コネクタ 423">
          <a:extLst>
            <a:ext uri="{FF2B5EF4-FFF2-40B4-BE49-F238E27FC236}">
              <a16:creationId xmlns:a16="http://schemas.microsoft.com/office/drawing/2014/main" id="{EEF00351-0B17-461D-AE98-4140A83494BA}"/>
            </a:ext>
          </a:extLst>
        </xdr:cNvPr>
        <xdr:cNvCxnSpPr/>
      </xdr:nvCxnSpPr>
      <xdr:spPr>
        <a:xfrm>
          <a:off x="16230600" y="57356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111596</xdr:rowOff>
    </xdr:from>
    <xdr:ext cx="405111" cy="259045"/>
    <xdr:sp macro="" textlink="">
      <xdr:nvSpPr>
        <xdr:cNvPr id="425" name="【認定こども園・幼稚園・保育所】&#10;有形固定資産減価償却率平均値テキスト">
          <a:extLst>
            <a:ext uri="{FF2B5EF4-FFF2-40B4-BE49-F238E27FC236}">
              <a16:creationId xmlns:a16="http://schemas.microsoft.com/office/drawing/2014/main" id="{56FE9B78-ADC7-4ADB-93DB-5E94F7CE3D77}"/>
            </a:ext>
          </a:extLst>
        </xdr:cNvPr>
        <xdr:cNvSpPr txBox="1"/>
      </xdr:nvSpPr>
      <xdr:spPr>
        <a:xfrm>
          <a:off x="16357600" y="645524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133169</xdr:rowOff>
    </xdr:from>
    <xdr:to>
      <xdr:col>85</xdr:col>
      <xdr:colOff>177800</xdr:colOff>
      <xdr:row>38</xdr:row>
      <xdr:rowOff>63319</xdr:rowOff>
    </xdr:to>
    <xdr:sp macro="" textlink="">
      <xdr:nvSpPr>
        <xdr:cNvPr id="426" name="フローチャート: 判断 425">
          <a:extLst>
            <a:ext uri="{FF2B5EF4-FFF2-40B4-BE49-F238E27FC236}">
              <a16:creationId xmlns:a16="http://schemas.microsoft.com/office/drawing/2014/main" id="{99080069-47B0-4535-9C89-4C32C26C293E}"/>
            </a:ext>
          </a:extLst>
        </xdr:cNvPr>
        <xdr:cNvSpPr/>
      </xdr:nvSpPr>
      <xdr:spPr>
        <a:xfrm>
          <a:off x="16268700" y="6476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144599</xdr:rowOff>
    </xdr:from>
    <xdr:to>
      <xdr:col>81</xdr:col>
      <xdr:colOff>101600</xdr:colOff>
      <xdr:row>38</xdr:row>
      <xdr:rowOff>74749</xdr:rowOff>
    </xdr:to>
    <xdr:sp macro="" textlink="">
      <xdr:nvSpPr>
        <xdr:cNvPr id="427" name="フローチャート: 判断 426">
          <a:extLst>
            <a:ext uri="{FF2B5EF4-FFF2-40B4-BE49-F238E27FC236}">
              <a16:creationId xmlns:a16="http://schemas.microsoft.com/office/drawing/2014/main" id="{3E9302C3-EB6A-4F58-BA3C-71B8B0FE2D7E}"/>
            </a:ext>
          </a:extLst>
        </xdr:cNvPr>
        <xdr:cNvSpPr/>
      </xdr:nvSpPr>
      <xdr:spPr>
        <a:xfrm>
          <a:off x="15430500" y="6488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142966</xdr:rowOff>
    </xdr:from>
    <xdr:to>
      <xdr:col>76</xdr:col>
      <xdr:colOff>165100</xdr:colOff>
      <xdr:row>38</xdr:row>
      <xdr:rowOff>73116</xdr:rowOff>
    </xdr:to>
    <xdr:sp macro="" textlink="">
      <xdr:nvSpPr>
        <xdr:cNvPr id="428" name="フローチャート: 判断 427">
          <a:extLst>
            <a:ext uri="{FF2B5EF4-FFF2-40B4-BE49-F238E27FC236}">
              <a16:creationId xmlns:a16="http://schemas.microsoft.com/office/drawing/2014/main" id="{3547690F-DE2E-46C9-A916-214F9CFFDF22}"/>
            </a:ext>
          </a:extLst>
        </xdr:cNvPr>
        <xdr:cNvSpPr/>
      </xdr:nvSpPr>
      <xdr:spPr>
        <a:xfrm>
          <a:off x="14541500" y="64866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120106</xdr:rowOff>
    </xdr:from>
    <xdr:to>
      <xdr:col>72</xdr:col>
      <xdr:colOff>38100</xdr:colOff>
      <xdr:row>38</xdr:row>
      <xdr:rowOff>50256</xdr:rowOff>
    </xdr:to>
    <xdr:sp macro="" textlink="">
      <xdr:nvSpPr>
        <xdr:cNvPr id="429" name="フローチャート: 判断 428">
          <a:extLst>
            <a:ext uri="{FF2B5EF4-FFF2-40B4-BE49-F238E27FC236}">
              <a16:creationId xmlns:a16="http://schemas.microsoft.com/office/drawing/2014/main" id="{D8B7558B-1907-4797-A6AA-22AD3512EE73}"/>
            </a:ext>
          </a:extLst>
        </xdr:cNvPr>
        <xdr:cNvSpPr/>
      </xdr:nvSpPr>
      <xdr:spPr>
        <a:xfrm>
          <a:off x="13652500" y="6463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33564</xdr:rowOff>
    </xdr:from>
    <xdr:to>
      <xdr:col>67</xdr:col>
      <xdr:colOff>101600</xdr:colOff>
      <xdr:row>37</xdr:row>
      <xdr:rowOff>135164</xdr:rowOff>
    </xdr:to>
    <xdr:sp macro="" textlink="">
      <xdr:nvSpPr>
        <xdr:cNvPr id="430" name="フローチャート: 判断 429">
          <a:extLst>
            <a:ext uri="{FF2B5EF4-FFF2-40B4-BE49-F238E27FC236}">
              <a16:creationId xmlns:a16="http://schemas.microsoft.com/office/drawing/2014/main" id="{670F62F4-16E2-4173-98BE-CAFC4E7985D8}"/>
            </a:ext>
          </a:extLst>
        </xdr:cNvPr>
        <xdr:cNvSpPr/>
      </xdr:nvSpPr>
      <xdr:spPr>
        <a:xfrm>
          <a:off x="12763500" y="6377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3F16625D-FBCE-4903-B64F-61767ED9BA28}"/>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A558B5AB-DB38-4D62-A334-46F8F86ABA95}"/>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F3F35E0F-B2BE-41D5-BE8A-D736CDE2487E}"/>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ED3249EF-5770-4E84-82B1-5A919D335BED}"/>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5" name="テキスト ボックス 434">
          <a:extLst>
            <a:ext uri="{FF2B5EF4-FFF2-40B4-BE49-F238E27FC236}">
              <a16:creationId xmlns:a16="http://schemas.microsoft.com/office/drawing/2014/main" id="{7B9DA3E2-DD2A-4856-9387-3D08572A5A35}"/>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34</xdr:row>
      <xdr:rowOff>80917</xdr:rowOff>
    </xdr:from>
    <xdr:to>
      <xdr:col>85</xdr:col>
      <xdr:colOff>177800</xdr:colOff>
      <xdr:row>35</xdr:row>
      <xdr:rowOff>11067</xdr:rowOff>
    </xdr:to>
    <xdr:sp macro="" textlink="">
      <xdr:nvSpPr>
        <xdr:cNvPr id="436" name="楕円 435">
          <a:extLst>
            <a:ext uri="{FF2B5EF4-FFF2-40B4-BE49-F238E27FC236}">
              <a16:creationId xmlns:a16="http://schemas.microsoft.com/office/drawing/2014/main" id="{7DB84648-E472-44F1-9210-900E5603583F}"/>
            </a:ext>
          </a:extLst>
        </xdr:cNvPr>
        <xdr:cNvSpPr/>
      </xdr:nvSpPr>
      <xdr:spPr>
        <a:xfrm>
          <a:off x="16268700" y="59102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33</xdr:row>
      <xdr:rowOff>103794</xdr:rowOff>
    </xdr:from>
    <xdr:ext cx="405111" cy="259045"/>
    <xdr:sp macro="" textlink="">
      <xdr:nvSpPr>
        <xdr:cNvPr id="437" name="【認定こども園・幼稚園・保育所】&#10;有形固定資産減価償却率該当値テキスト">
          <a:extLst>
            <a:ext uri="{FF2B5EF4-FFF2-40B4-BE49-F238E27FC236}">
              <a16:creationId xmlns:a16="http://schemas.microsoft.com/office/drawing/2014/main" id="{2DC58313-7EA8-42E2-B41A-8A5D814574E5}"/>
            </a:ext>
          </a:extLst>
        </xdr:cNvPr>
        <xdr:cNvSpPr txBox="1"/>
      </xdr:nvSpPr>
      <xdr:spPr>
        <a:xfrm>
          <a:off x="16357600" y="57616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34</xdr:row>
      <xdr:rowOff>5806</xdr:rowOff>
    </xdr:from>
    <xdr:to>
      <xdr:col>81</xdr:col>
      <xdr:colOff>101600</xdr:colOff>
      <xdr:row>34</xdr:row>
      <xdr:rowOff>107406</xdr:rowOff>
    </xdr:to>
    <xdr:sp macro="" textlink="">
      <xdr:nvSpPr>
        <xdr:cNvPr id="438" name="楕円 437">
          <a:extLst>
            <a:ext uri="{FF2B5EF4-FFF2-40B4-BE49-F238E27FC236}">
              <a16:creationId xmlns:a16="http://schemas.microsoft.com/office/drawing/2014/main" id="{F1DBACC1-323E-4E2E-BBB1-59FA29E5DF38}"/>
            </a:ext>
          </a:extLst>
        </xdr:cNvPr>
        <xdr:cNvSpPr/>
      </xdr:nvSpPr>
      <xdr:spPr>
        <a:xfrm>
          <a:off x="15430500" y="5835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34</xdr:row>
      <xdr:rowOff>56606</xdr:rowOff>
    </xdr:from>
    <xdr:to>
      <xdr:col>85</xdr:col>
      <xdr:colOff>127000</xdr:colOff>
      <xdr:row>34</xdr:row>
      <xdr:rowOff>131717</xdr:rowOff>
    </xdr:to>
    <xdr:cxnSp macro="">
      <xdr:nvCxnSpPr>
        <xdr:cNvPr id="439" name="直線コネクタ 438">
          <a:extLst>
            <a:ext uri="{FF2B5EF4-FFF2-40B4-BE49-F238E27FC236}">
              <a16:creationId xmlns:a16="http://schemas.microsoft.com/office/drawing/2014/main" id="{2760C336-0024-47FB-ADAD-41B5F56AD6C9}"/>
            </a:ext>
          </a:extLst>
        </xdr:cNvPr>
        <xdr:cNvCxnSpPr/>
      </xdr:nvCxnSpPr>
      <xdr:spPr>
        <a:xfrm>
          <a:off x="15481300" y="5885906"/>
          <a:ext cx="838200" cy="751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33</xdr:row>
      <xdr:rowOff>102144</xdr:rowOff>
    </xdr:from>
    <xdr:to>
      <xdr:col>76</xdr:col>
      <xdr:colOff>165100</xdr:colOff>
      <xdr:row>34</xdr:row>
      <xdr:rowOff>32294</xdr:rowOff>
    </xdr:to>
    <xdr:sp macro="" textlink="">
      <xdr:nvSpPr>
        <xdr:cNvPr id="440" name="楕円 439">
          <a:extLst>
            <a:ext uri="{FF2B5EF4-FFF2-40B4-BE49-F238E27FC236}">
              <a16:creationId xmlns:a16="http://schemas.microsoft.com/office/drawing/2014/main" id="{CD02CF0D-1364-4B33-932C-57A3B6A3C91E}"/>
            </a:ext>
          </a:extLst>
        </xdr:cNvPr>
        <xdr:cNvSpPr/>
      </xdr:nvSpPr>
      <xdr:spPr>
        <a:xfrm>
          <a:off x="14541500" y="5759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33</xdr:row>
      <xdr:rowOff>152944</xdr:rowOff>
    </xdr:from>
    <xdr:to>
      <xdr:col>81</xdr:col>
      <xdr:colOff>50800</xdr:colOff>
      <xdr:row>34</xdr:row>
      <xdr:rowOff>56606</xdr:rowOff>
    </xdr:to>
    <xdr:cxnSp macro="">
      <xdr:nvCxnSpPr>
        <xdr:cNvPr id="441" name="直線コネクタ 440">
          <a:extLst>
            <a:ext uri="{FF2B5EF4-FFF2-40B4-BE49-F238E27FC236}">
              <a16:creationId xmlns:a16="http://schemas.microsoft.com/office/drawing/2014/main" id="{1B1AC30B-DF64-4E0B-98A2-F0DC16639F72}"/>
            </a:ext>
          </a:extLst>
        </xdr:cNvPr>
        <xdr:cNvCxnSpPr/>
      </xdr:nvCxnSpPr>
      <xdr:spPr>
        <a:xfrm>
          <a:off x="14592300" y="5810794"/>
          <a:ext cx="889000" cy="751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33</xdr:row>
      <xdr:rowOff>27033</xdr:rowOff>
    </xdr:from>
    <xdr:to>
      <xdr:col>72</xdr:col>
      <xdr:colOff>38100</xdr:colOff>
      <xdr:row>33</xdr:row>
      <xdr:rowOff>128633</xdr:rowOff>
    </xdr:to>
    <xdr:sp macro="" textlink="">
      <xdr:nvSpPr>
        <xdr:cNvPr id="442" name="楕円 441">
          <a:extLst>
            <a:ext uri="{FF2B5EF4-FFF2-40B4-BE49-F238E27FC236}">
              <a16:creationId xmlns:a16="http://schemas.microsoft.com/office/drawing/2014/main" id="{C03D3E40-1DB4-49E1-880B-877FD38CDE6C}"/>
            </a:ext>
          </a:extLst>
        </xdr:cNvPr>
        <xdr:cNvSpPr/>
      </xdr:nvSpPr>
      <xdr:spPr>
        <a:xfrm>
          <a:off x="13652500" y="5684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33</xdr:row>
      <xdr:rowOff>77833</xdr:rowOff>
    </xdr:from>
    <xdr:to>
      <xdr:col>76</xdr:col>
      <xdr:colOff>114300</xdr:colOff>
      <xdr:row>33</xdr:row>
      <xdr:rowOff>152944</xdr:rowOff>
    </xdr:to>
    <xdr:cxnSp macro="">
      <xdr:nvCxnSpPr>
        <xdr:cNvPr id="443" name="直線コネクタ 442">
          <a:extLst>
            <a:ext uri="{FF2B5EF4-FFF2-40B4-BE49-F238E27FC236}">
              <a16:creationId xmlns:a16="http://schemas.microsoft.com/office/drawing/2014/main" id="{41D32097-3A48-430D-8DC3-01E3F37B85A3}"/>
            </a:ext>
          </a:extLst>
        </xdr:cNvPr>
        <xdr:cNvCxnSpPr/>
      </xdr:nvCxnSpPr>
      <xdr:spPr>
        <a:xfrm>
          <a:off x="13703300" y="5735683"/>
          <a:ext cx="889000" cy="751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25400</xdr:rowOff>
    </xdr:from>
    <xdr:to>
      <xdr:col>67</xdr:col>
      <xdr:colOff>101600</xdr:colOff>
      <xdr:row>37</xdr:row>
      <xdr:rowOff>127000</xdr:rowOff>
    </xdr:to>
    <xdr:sp macro="" textlink="">
      <xdr:nvSpPr>
        <xdr:cNvPr id="444" name="楕円 443">
          <a:extLst>
            <a:ext uri="{FF2B5EF4-FFF2-40B4-BE49-F238E27FC236}">
              <a16:creationId xmlns:a16="http://schemas.microsoft.com/office/drawing/2014/main" id="{D72B3818-6DD7-4F66-8B71-1A94F0493357}"/>
            </a:ext>
          </a:extLst>
        </xdr:cNvPr>
        <xdr:cNvSpPr/>
      </xdr:nvSpPr>
      <xdr:spPr>
        <a:xfrm>
          <a:off x="12763500" y="6369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33</xdr:row>
      <xdr:rowOff>77833</xdr:rowOff>
    </xdr:from>
    <xdr:to>
      <xdr:col>71</xdr:col>
      <xdr:colOff>177800</xdr:colOff>
      <xdr:row>37</xdr:row>
      <xdr:rowOff>76200</xdr:rowOff>
    </xdr:to>
    <xdr:cxnSp macro="">
      <xdr:nvCxnSpPr>
        <xdr:cNvPr id="445" name="直線コネクタ 444">
          <a:extLst>
            <a:ext uri="{FF2B5EF4-FFF2-40B4-BE49-F238E27FC236}">
              <a16:creationId xmlns:a16="http://schemas.microsoft.com/office/drawing/2014/main" id="{CB892448-166E-4E4B-87FD-E15B18AD3ED4}"/>
            </a:ext>
          </a:extLst>
        </xdr:cNvPr>
        <xdr:cNvCxnSpPr/>
      </xdr:nvCxnSpPr>
      <xdr:spPr>
        <a:xfrm flipV="1">
          <a:off x="12814300" y="5735683"/>
          <a:ext cx="889000" cy="6841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65876</xdr:rowOff>
    </xdr:from>
    <xdr:ext cx="405111" cy="259045"/>
    <xdr:sp macro="" textlink="">
      <xdr:nvSpPr>
        <xdr:cNvPr id="446" name="n_1aveValue【認定こども園・幼稚園・保育所】&#10;有形固定資産減価償却率">
          <a:extLst>
            <a:ext uri="{FF2B5EF4-FFF2-40B4-BE49-F238E27FC236}">
              <a16:creationId xmlns:a16="http://schemas.microsoft.com/office/drawing/2014/main" id="{73922678-EA15-4326-A71C-81E7DBA89709}"/>
            </a:ext>
          </a:extLst>
        </xdr:cNvPr>
        <xdr:cNvSpPr txBox="1"/>
      </xdr:nvSpPr>
      <xdr:spPr>
        <a:xfrm>
          <a:off x="15266044" y="65809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64243</xdr:rowOff>
    </xdr:from>
    <xdr:ext cx="405111" cy="259045"/>
    <xdr:sp macro="" textlink="">
      <xdr:nvSpPr>
        <xdr:cNvPr id="447" name="n_2aveValue【認定こども園・幼稚園・保育所】&#10;有形固定資産減価償却率">
          <a:extLst>
            <a:ext uri="{FF2B5EF4-FFF2-40B4-BE49-F238E27FC236}">
              <a16:creationId xmlns:a16="http://schemas.microsoft.com/office/drawing/2014/main" id="{4CDCFF32-E71F-48B4-B366-7A069491BBB6}"/>
            </a:ext>
          </a:extLst>
        </xdr:cNvPr>
        <xdr:cNvSpPr txBox="1"/>
      </xdr:nvSpPr>
      <xdr:spPr>
        <a:xfrm>
          <a:off x="14389744" y="65793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41383</xdr:rowOff>
    </xdr:from>
    <xdr:ext cx="405111" cy="259045"/>
    <xdr:sp macro="" textlink="">
      <xdr:nvSpPr>
        <xdr:cNvPr id="448" name="n_3aveValue【認定こども園・幼稚園・保育所】&#10;有形固定資産減価償却率">
          <a:extLst>
            <a:ext uri="{FF2B5EF4-FFF2-40B4-BE49-F238E27FC236}">
              <a16:creationId xmlns:a16="http://schemas.microsoft.com/office/drawing/2014/main" id="{3D162EBB-9652-4D5E-9FDD-5A34CCC90B6B}"/>
            </a:ext>
          </a:extLst>
        </xdr:cNvPr>
        <xdr:cNvSpPr txBox="1"/>
      </xdr:nvSpPr>
      <xdr:spPr>
        <a:xfrm>
          <a:off x="13500744" y="65564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126292</xdr:rowOff>
    </xdr:from>
    <xdr:ext cx="405111" cy="259045"/>
    <xdr:sp macro="" textlink="">
      <xdr:nvSpPr>
        <xdr:cNvPr id="449" name="n_4aveValue【認定こども園・幼稚園・保育所】&#10;有形固定資産減価償却率">
          <a:extLst>
            <a:ext uri="{FF2B5EF4-FFF2-40B4-BE49-F238E27FC236}">
              <a16:creationId xmlns:a16="http://schemas.microsoft.com/office/drawing/2014/main" id="{70FA2666-D282-4B0D-85B3-A21CFFF554CB}"/>
            </a:ext>
          </a:extLst>
        </xdr:cNvPr>
        <xdr:cNvSpPr txBox="1"/>
      </xdr:nvSpPr>
      <xdr:spPr>
        <a:xfrm>
          <a:off x="12611744" y="6469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32</xdr:row>
      <xdr:rowOff>123933</xdr:rowOff>
    </xdr:from>
    <xdr:ext cx="405111" cy="259045"/>
    <xdr:sp macro="" textlink="">
      <xdr:nvSpPr>
        <xdr:cNvPr id="450" name="n_1mainValue【認定こども園・幼稚園・保育所】&#10;有形固定資産減価償却率">
          <a:extLst>
            <a:ext uri="{FF2B5EF4-FFF2-40B4-BE49-F238E27FC236}">
              <a16:creationId xmlns:a16="http://schemas.microsoft.com/office/drawing/2014/main" id="{3EFEB8E2-41B4-4785-9CC9-7C533EF533DB}"/>
            </a:ext>
          </a:extLst>
        </xdr:cNvPr>
        <xdr:cNvSpPr txBox="1"/>
      </xdr:nvSpPr>
      <xdr:spPr>
        <a:xfrm>
          <a:off x="15266044" y="56103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134561</xdr:colOff>
      <xdr:row>32</xdr:row>
      <xdr:rowOff>48821</xdr:rowOff>
    </xdr:from>
    <xdr:ext cx="340478" cy="259045"/>
    <xdr:sp macro="" textlink="">
      <xdr:nvSpPr>
        <xdr:cNvPr id="451" name="n_2mainValue【認定こども園・幼稚園・保育所】&#10;有形固定資産減価償却率">
          <a:extLst>
            <a:ext uri="{FF2B5EF4-FFF2-40B4-BE49-F238E27FC236}">
              <a16:creationId xmlns:a16="http://schemas.microsoft.com/office/drawing/2014/main" id="{710743C8-DD78-4ACE-B22F-8B0539CDDFF6}"/>
            </a:ext>
          </a:extLst>
        </xdr:cNvPr>
        <xdr:cNvSpPr txBox="1"/>
      </xdr:nvSpPr>
      <xdr:spPr>
        <a:xfrm>
          <a:off x="14422061" y="553522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7561</xdr:colOff>
      <xdr:row>31</xdr:row>
      <xdr:rowOff>145160</xdr:rowOff>
    </xdr:from>
    <xdr:ext cx="340478" cy="259045"/>
    <xdr:sp macro="" textlink="">
      <xdr:nvSpPr>
        <xdr:cNvPr id="452" name="n_3mainValue【認定こども園・幼稚園・保育所】&#10;有形固定資産減価償却率">
          <a:extLst>
            <a:ext uri="{FF2B5EF4-FFF2-40B4-BE49-F238E27FC236}">
              <a16:creationId xmlns:a16="http://schemas.microsoft.com/office/drawing/2014/main" id="{CC577AC4-B771-4B36-AAE0-60FA812EDE06}"/>
            </a:ext>
          </a:extLst>
        </xdr:cNvPr>
        <xdr:cNvSpPr txBox="1"/>
      </xdr:nvSpPr>
      <xdr:spPr>
        <a:xfrm>
          <a:off x="13533061" y="546011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143527</xdr:rowOff>
    </xdr:from>
    <xdr:ext cx="405111" cy="259045"/>
    <xdr:sp macro="" textlink="">
      <xdr:nvSpPr>
        <xdr:cNvPr id="453" name="n_4mainValue【認定こども園・幼稚園・保育所】&#10;有形固定資産減価償却率">
          <a:extLst>
            <a:ext uri="{FF2B5EF4-FFF2-40B4-BE49-F238E27FC236}">
              <a16:creationId xmlns:a16="http://schemas.microsoft.com/office/drawing/2014/main" id="{8C0CA720-1D61-40A1-B3B9-0CEF3B0C2299}"/>
            </a:ext>
          </a:extLst>
        </xdr:cNvPr>
        <xdr:cNvSpPr txBox="1"/>
      </xdr:nvSpPr>
      <xdr:spPr>
        <a:xfrm>
          <a:off x="12611744" y="6144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4" name="正方形/長方形 453">
          <a:extLst>
            <a:ext uri="{FF2B5EF4-FFF2-40B4-BE49-F238E27FC236}">
              <a16:creationId xmlns:a16="http://schemas.microsoft.com/office/drawing/2014/main" id="{DF5A3CA0-6603-4DA8-BBEB-ED6A7F111CAC}"/>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5" name="正方形/長方形 454">
          <a:extLst>
            <a:ext uri="{FF2B5EF4-FFF2-40B4-BE49-F238E27FC236}">
              <a16:creationId xmlns:a16="http://schemas.microsoft.com/office/drawing/2014/main" id="{919BF225-846F-45F1-865D-7B28FA47CAD2}"/>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6" name="正方形/長方形 455">
          <a:extLst>
            <a:ext uri="{FF2B5EF4-FFF2-40B4-BE49-F238E27FC236}">
              <a16:creationId xmlns:a16="http://schemas.microsoft.com/office/drawing/2014/main" id="{C5139951-EF66-4011-AFD5-CB1F432F395F}"/>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7" name="正方形/長方形 456">
          <a:extLst>
            <a:ext uri="{FF2B5EF4-FFF2-40B4-BE49-F238E27FC236}">
              <a16:creationId xmlns:a16="http://schemas.microsoft.com/office/drawing/2014/main" id="{CDC093FB-09DC-4852-B766-8D6BFBCD665B}"/>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8" name="正方形/長方形 457">
          <a:extLst>
            <a:ext uri="{FF2B5EF4-FFF2-40B4-BE49-F238E27FC236}">
              <a16:creationId xmlns:a16="http://schemas.microsoft.com/office/drawing/2014/main" id="{D7607C48-26E9-4B02-89B2-63999F7DC2F1}"/>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9" name="正方形/長方形 458">
          <a:extLst>
            <a:ext uri="{FF2B5EF4-FFF2-40B4-BE49-F238E27FC236}">
              <a16:creationId xmlns:a16="http://schemas.microsoft.com/office/drawing/2014/main" id="{5F74E8E2-3632-4983-A697-F612DB26E6E8}"/>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0" name="正方形/長方形 459">
          <a:extLst>
            <a:ext uri="{FF2B5EF4-FFF2-40B4-BE49-F238E27FC236}">
              <a16:creationId xmlns:a16="http://schemas.microsoft.com/office/drawing/2014/main" id="{9CC44D8F-2241-4102-890A-9C39D117233E}"/>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1" name="正方形/長方形 460">
          <a:extLst>
            <a:ext uri="{FF2B5EF4-FFF2-40B4-BE49-F238E27FC236}">
              <a16:creationId xmlns:a16="http://schemas.microsoft.com/office/drawing/2014/main" id="{1D856C3D-1D59-4599-8368-1D82D04ECAD8}"/>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2" name="テキスト ボックス 461">
          <a:extLst>
            <a:ext uri="{FF2B5EF4-FFF2-40B4-BE49-F238E27FC236}">
              <a16:creationId xmlns:a16="http://schemas.microsoft.com/office/drawing/2014/main" id="{6723FE93-412D-410F-BF83-6F5633F6960F}"/>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3" name="直線コネクタ 462">
          <a:extLst>
            <a:ext uri="{FF2B5EF4-FFF2-40B4-BE49-F238E27FC236}">
              <a16:creationId xmlns:a16="http://schemas.microsoft.com/office/drawing/2014/main" id="{BC0D737F-D778-486B-B706-A11EEBEB6481}"/>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4" name="直線コネクタ 463">
          <a:extLst>
            <a:ext uri="{FF2B5EF4-FFF2-40B4-BE49-F238E27FC236}">
              <a16:creationId xmlns:a16="http://schemas.microsoft.com/office/drawing/2014/main" id="{91F61F7B-D7EE-4676-938A-370CB34A4272}"/>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65" name="テキスト ボックス 464">
          <a:extLst>
            <a:ext uri="{FF2B5EF4-FFF2-40B4-BE49-F238E27FC236}">
              <a16:creationId xmlns:a16="http://schemas.microsoft.com/office/drawing/2014/main" id="{889CEAAB-F470-484A-BEAF-308DE0A5C457}"/>
            </a:ext>
          </a:extLst>
        </xdr:cNvPr>
        <xdr:cNvSpPr txBox="1"/>
      </xdr:nvSpPr>
      <xdr:spPr>
        <a:xfrm>
          <a:off x="17820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6" name="直線コネクタ 465">
          <a:extLst>
            <a:ext uri="{FF2B5EF4-FFF2-40B4-BE49-F238E27FC236}">
              <a16:creationId xmlns:a16="http://schemas.microsoft.com/office/drawing/2014/main" id="{3FB83C02-1533-40DF-ACC0-DD0002174FF5}"/>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67" name="テキスト ボックス 466">
          <a:extLst>
            <a:ext uri="{FF2B5EF4-FFF2-40B4-BE49-F238E27FC236}">
              <a16:creationId xmlns:a16="http://schemas.microsoft.com/office/drawing/2014/main" id="{2CBB558D-1A0B-406E-B437-B91BF36CC0CD}"/>
            </a:ext>
          </a:extLst>
        </xdr:cNvPr>
        <xdr:cNvSpPr txBox="1"/>
      </xdr:nvSpPr>
      <xdr:spPr>
        <a:xfrm>
          <a:off x="17820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8" name="直線コネクタ 467">
          <a:extLst>
            <a:ext uri="{FF2B5EF4-FFF2-40B4-BE49-F238E27FC236}">
              <a16:creationId xmlns:a16="http://schemas.microsoft.com/office/drawing/2014/main" id="{F697942F-3D30-4FF4-944E-3D067F85A583}"/>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69" name="テキスト ボックス 468">
          <a:extLst>
            <a:ext uri="{FF2B5EF4-FFF2-40B4-BE49-F238E27FC236}">
              <a16:creationId xmlns:a16="http://schemas.microsoft.com/office/drawing/2014/main" id="{60622136-4DA6-4347-877E-718AB4FAFCF7}"/>
            </a:ext>
          </a:extLst>
        </xdr:cNvPr>
        <xdr:cNvSpPr txBox="1"/>
      </xdr:nvSpPr>
      <xdr:spPr>
        <a:xfrm>
          <a:off x="17820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70" name="直線コネクタ 469">
          <a:extLst>
            <a:ext uri="{FF2B5EF4-FFF2-40B4-BE49-F238E27FC236}">
              <a16:creationId xmlns:a16="http://schemas.microsoft.com/office/drawing/2014/main" id="{91007B94-F543-4692-B3E5-0D1E7B4EE314}"/>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71" name="テキスト ボックス 470">
          <a:extLst>
            <a:ext uri="{FF2B5EF4-FFF2-40B4-BE49-F238E27FC236}">
              <a16:creationId xmlns:a16="http://schemas.microsoft.com/office/drawing/2014/main" id="{3DAF3DA6-2E26-49F6-925D-C972DFADA3DE}"/>
            </a:ext>
          </a:extLst>
        </xdr:cNvPr>
        <xdr:cNvSpPr txBox="1"/>
      </xdr:nvSpPr>
      <xdr:spPr>
        <a:xfrm>
          <a:off x="17820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2" name="直線コネクタ 471">
          <a:extLst>
            <a:ext uri="{FF2B5EF4-FFF2-40B4-BE49-F238E27FC236}">
              <a16:creationId xmlns:a16="http://schemas.microsoft.com/office/drawing/2014/main" id="{06328AC4-D522-4C5F-8859-8990D1440A9E}"/>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3" name="テキスト ボックス 472">
          <a:extLst>
            <a:ext uri="{FF2B5EF4-FFF2-40B4-BE49-F238E27FC236}">
              <a16:creationId xmlns:a16="http://schemas.microsoft.com/office/drawing/2014/main" id="{BF153A23-0AFC-4B90-92C9-5C32715C50A4}"/>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4" name="【認定こども園・幼稚園・保育所】&#10;一人当たり面積グラフ枠">
          <a:extLst>
            <a:ext uri="{FF2B5EF4-FFF2-40B4-BE49-F238E27FC236}">
              <a16:creationId xmlns:a16="http://schemas.microsoft.com/office/drawing/2014/main" id="{82E5BE2A-5C9C-41CA-9D0C-D3553A095E29}"/>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141122</xdr:rowOff>
    </xdr:from>
    <xdr:to>
      <xdr:col>116</xdr:col>
      <xdr:colOff>62864</xdr:colOff>
      <xdr:row>41</xdr:row>
      <xdr:rowOff>110490</xdr:rowOff>
    </xdr:to>
    <xdr:cxnSp macro="">
      <xdr:nvCxnSpPr>
        <xdr:cNvPr id="475" name="直線コネクタ 474">
          <a:extLst>
            <a:ext uri="{FF2B5EF4-FFF2-40B4-BE49-F238E27FC236}">
              <a16:creationId xmlns:a16="http://schemas.microsoft.com/office/drawing/2014/main" id="{E017CD77-4877-4383-8E3C-712E31D05DCC}"/>
            </a:ext>
          </a:extLst>
        </xdr:cNvPr>
        <xdr:cNvCxnSpPr/>
      </xdr:nvCxnSpPr>
      <xdr:spPr>
        <a:xfrm flipV="1">
          <a:off x="22160864" y="5970422"/>
          <a:ext cx="0" cy="11695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114317</xdr:rowOff>
    </xdr:from>
    <xdr:ext cx="469744" cy="259045"/>
    <xdr:sp macro="" textlink="">
      <xdr:nvSpPr>
        <xdr:cNvPr id="476" name="【認定こども園・幼稚園・保育所】&#10;一人当たり面積最小値テキスト">
          <a:extLst>
            <a:ext uri="{FF2B5EF4-FFF2-40B4-BE49-F238E27FC236}">
              <a16:creationId xmlns:a16="http://schemas.microsoft.com/office/drawing/2014/main" id="{45FFB976-DB4B-424B-9100-11AE3F2863D8}"/>
            </a:ext>
          </a:extLst>
        </xdr:cNvPr>
        <xdr:cNvSpPr txBox="1"/>
      </xdr:nvSpPr>
      <xdr:spPr>
        <a:xfrm>
          <a:off x="22199600" y="7143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110490</xdr:rowOff>
    </xdr:from>
    <xdr:to>
      <xdr:col>116</xdr:col>
      <xdr:colOff>152400</xdr:colOff>
      <xdr:row>41</xdr:row>
      <xdr:rowOff>110490</xdr:rowOff>
    </xdr:to>
    <xdr:cxnSp macro="">
      <xdr:nvCxnSpPr>
        <xdr:cNvPr id="477" name="直線コネクタ 476">
          <a:extLst>
            <a:ext uri="{FF2B5EF4-FFF2-40B4-BE49-F238E27FC236}">
              <a16:creationId xmlns:a16="http://schemas.microsoft.com/office/drawing/2014/main" id="{611ABA9B-573A-4A16-B918-54E15555DE61}"/>
            </a:ext>
          </a:extLst>
        </xdr:cNvPr>
        <xdr:cNvCxnSpPr/>
      </xdr:nvCxnSpPr>
      <xdr:spPr>
        <a:xfrm>
          <a:off x="22072600" y="71399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87799</xdr:rowOff>
    </xdr:from>
    <xdr:ext cx="469744" cy="259045"/>
    <xdr:sp macro="" textlink="">
      <xdr:nvSpPr>
        <xdr:cNvPr id="478" name="【認定こども園・幼稚園・保育所】&#10;一人当たり面積最大値テキスト">
          <a:extLst>
            <a:ext uri="{FF2B5EF4-FFF2-40B4-BE49-F238E27FC236}">
              <a16:creationId xmlns:a16="http://schemas.microsoft.com/office/drawing/2014/main" id="{C086938D-2CB4-41D3-AE1B-4F091DC6A174}"/>
            </a:ext>
          </a:extLst>
        </xdr:cNvPr>
        <xdr:cNvSpPr txBox="1"/>
      </xdr:nvSpPr>
      <xdr:spPr>
        <a:xfrm>
          <a:off x="22199600" y="57456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141122</xdr:rowOff>
    </xdr:from>
    <xdr:to>
      <xdr:col>116</xdr:col>
      <xdr:colOff>152400</xdr:colOff>
      <xdr:row>34</xdr:row>
      <xdr:rowOff>141122</xdr:rowOff>
    </xdr:to>
    <xdr:cxnSp macro="">
      <xdr:nvCxnSpPr>
        <xdr:cNvPr id="479" name="直線コネクタ 478">
          <a:extLst>
            <a:ext uri="{FF2B5EF4-FFF2-40B4-BE49-F238E27FC236}">
              <a16:creationId xmlns:a16="http://schemas.microsoft.com/office/drawing/2014/main" id="{C9CFC65F-F0A8-4977-94F1-4367963E751C}"/>
            </a:ext>
          </a:extLst>
        </xdr:cNvPr>
        <xdr:cNvCxnSpPr/>
      </xdr:nvCxnSpPr>
      <xdr:spPr>
        <a:xfrm>
          <a:off x="22072600" y="59704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57421</xdr:rowOff>
    </xdr:from>
    <xdr:ext cx="469744" cy="259045"/>
    <xdr:sp macro="" textlink="">
      <xdr:nvSpPr>
        <xdr:cNvPr id="480" name="【認定こども園・幼稚園・保育所】&#10;一人当たり面積平均値テキスト">
          <a:extLst>
            <a:ext uri="{FF2B5EF4-FFF2-40B4-BE49-F238E27FC236}">
              <a16:creationId xmlns:a16="http://schemas.microsoft.com/office/drawing/2014/main" id="{50548881-4EC9-4BF7-BFB7-5BE465C0FED5}"/>
            </a:ext>
          </a:extLst>
        </xdr:cNvPr>
        <xdr:cNvSpPr txBox="1"/>
      </xdr:nvSpPr>
      <xdr:spPr>
        <a:xfrm>
          <a:off x="22199600" y="67439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34544</xdr:rowOff>
    </xdr:from>
    <xdr:to>
      <xdr:col>116</xdr:col>
      <xdr:colOff>114300</xdr:colOff>
      <xdr:row>40</xdr:row>
      <xdr:rowOff>136144</xdr:rowOff>
    </xdr:to>
    <xdr:sp macro="" textlink="">
      <xdr:nvSpPr>
        <xdr:cNvPr id="481" name="フローチャート: 判断 480">
          <a:extLst>
            <a:ext uri="{FF2B5EF4-FFF2-40B4-BE49-F238E27FC236}">
              <a16:creationId xmlns:a16="http://schemas.microsoft.com/office/drawing/2014/main" id="{544DB5DF-AABC-47E9-A2B2-2A5385ECCA67}"/>
            </a:ext>
          </a:extLst>
        </xdr:cNvPr>
        <xdr:cNvSpPr/>
      </xdr:nvSpPr>
      <xdr:spPr>
        <a:xfrm>
          <a:off x="22110700" y="6892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38659</xdr:rowOff>
    </xdr:from>
    <xdr:to>
      <xdr:col>112</xdr:col>
      <xdr:colOff>38100</xdr:colOff>
      <xdr:row>40</xdr:row>
      <xdr:rowOff>140259</xdr:rowOff>
    </xdr:to>
    <xdr:sp macro="" textlink="">
      <xdr:nvSpPr>
        <xdr:cNvPr id="482" name="フローチャート: 判断 481">
          <a:extLst>
            <a:ext uri="{FF2B5EF4-FFF2-40B4-BE49-F238E27FC236}">
              <a16:creationId xmlns:a16="http://schemas.microsoft.com/office/drawing/2014/main" id="{E510E2E0-28E2-411C-999F-BB42B6590582}"/>
            </a:ext>
          </a:extLst>
        </xdr:cNvPr>
        <xdr:cNvSpPr/>
      </xdr:nvSpPr>
      <xdr:spPr>
        <a:xfrm>
          <a:off x="21272500" y="6896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50088</xdr:rowOff>
    </xdr:from>
    <xdr:to>
      <xdr:col>107</xdr:col>
      <xdr:colOff>101600</xdr:colOff>
      <xdr:row>40</xdr:row>
      <xdr:rowOff>151688</xdr:rowOff>
    </xdr:to>
    <xdr:sp macro="" textlink="">
      <xdr:nvSpPr>
        <xdr:cNvPr id="483" name="フローチャート: 判断 482">
          <a:extLst>
            <a:ext uri="{FF2B5EF4-FFF2-40B4-BE49-F238E27FC236}">
              <a16:creationId xmlns:a16="http://schemas.microsoft.com/office/drawing/2014/main" id="{8EFCE530-3118-4BB7-86E7-0754B8C88678}"/>
            </a:ext>
          </a:extLst>
        </xdr:cNvPr>
        <xdr:cNvSpPr/>
      </xdr:nvSpPr>
      <xdr:spPr>
        <a:xfrm>
          <a:off x="20383500" y="6908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56490</xdr:rowOff>
    </xdr:from>
    <xdr:to>
      <xdr:col>102</xdr:col>
      <xdr:colOff>165100</xdr:colOff>
      <xdr:row>40</xdr:row>
      <xdr:rowOff>158090</xdr:rowOff>
    </xdr:to>
    <xdr:sp macro="" textlink="">
      <xdr:nvSpPr>
        <xdr:cNvPr id="484" name="フローチャート: 判断 483">
          <a:extLst>
            <a:ext uri="{FF2B5EF4-FFF2-40B4-BE49-F238E27FC236}">
              <a16:creationId xmlns:a16="http://schemas.microsoft.com/office/drawing/2014/main" id="{4E01E2EE-0C29-4D0E-B202-768647703F21}"/>
            </a:ext>
          </a:extLst>
        </xdr:cNvPr>
        <xdr:cNvSpPr/>
      </xdr:nvSpPr>
      <xdr:spPr>
        <a:xfrm>
          <a:off x="19494500" y="6914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71577</xdr:rowOff>
    </xdr:from>
    <xdr:to>
      <xdr:col>98</xdr:col>
      <xdr:colOff>38100</xdr:colOff>
      <xdr:row>41</xdr:row>
      <xdr:rowOff>1727</xdr:rowOff>
    </xdr:to>
    <xdr:sp macro="" textlink="">
      <xdr:nvSpPr>
        <xdr:cNvPr id="485" name="フローチャート: 判断 484">
          <a:extLst>
            <a:ext uri="{FF2B5EF4-FFF2-40B4-BE49-F238E27FC236}">
              <a16:creationId xmlns:a16="http://schemas.microsoft.com/office/drawing/2014/main" id="{DBD77CEE-6B17-412E-AA9E-A6C8DB40CA4E}"/>
            </a:ext>
          </a:extLst>
        </xdr:cNvPr>
        <xdr:cNvSpPr/>
      </xdr:nvSpPr>
      <xdr:spPr>
        <a:xfrm>
          <a:off x="18605500" y="69295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9244E5C4-E9C0-4996-9B31-0A5A44603A78}"/>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5293A0D0-1C6D-4021-92D0-87BE9F2E2C1F}"/>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7C0262A1-97A6-4904-8817-20797D8121D8}"/>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9" name="テキスト ボックス 488">
          <a:extLst>
            <a:ext uri="{FF2B5EF4-FFF2-40B4-BE49-F238E27FC236}">
              <a16:creationId xmlns:a16="http://schemas.microsoft.com/office/drawing/2014/main" id="{4668760C-1309-42F5-B9C1-0E3FFF06CA1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0" name="テキスト ボックス 489">
          <a:extLst>
            <a:ext uri="{FF2B5EF4-FFF2-40B4-BE49-F238E27FC236}">
              <a16:creationId xmlns:a16="http://schemas.microsoft.com/office/drawing/2014/main" id="{AF3D3C44-E750-43A2-9E44-CC081D2471D1}"/>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77978</xdr:rowOff>
    </xdr:from>
    <xdr:to>
      <xdr:col>116</xdr:col>
      <xdr:colOff>114300</xdr:colOff>
      <xdr:row>41</xdr:row>
      <xdr:rowOff>8128</xdr:rowOff>
    </xdr:to>
    <xdr:sp macro="" textlink="">
      <xdr:nvSpPr>
        <xdr:cNvPr id="491" name="楕円 490">
          <a:extLst>
            <a:ext uri="{FF2B5EF4-FFF2-40B4-BE49-F238E27FC236}">
              <a16:creationId xmlns:a16="http://schemas.microsoft.com/office/drawing/2014/main" id="{C80848B3-7F85-44FC-AF51-62C1F6D6E666}"/>
            </a:ext>
          </a:extLst>
        </xdr:cNvPr>
        <xdr:cNvSpPr/>
      </xdr:nvSpPr>
      <xdr:spPr>
        <a:xfrm>
          <a:off x="22110700" y="6935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56405</xdr:rowOff>
    </xdr:from>
    <xdr:ext cx="469744" cy="259045"/>
    <xdr:sp macro="" textlink="">
      <xdr:nvSpPr>
        <xdr:cNvPr id="492" name="【認定こども園・幼稚園・保育所】&#10;一人当たり面積該当値テキスト">
          <a:extLst>
            <a:ext uri="{FF2B5EF4-FFF2-40B4-BE49-F238E27FC236}">
              <a16:creationId xmlns:a16="http://schemas.microsoft.com/office/drawing/2014/main" id="{634DC767-BC54-4EA5-AFD8-4B1CE753658A}"/>
            </a:ext>
          </a:extLst>
        </xdr:cNvPr>
        <xdr:cNvSpPr txBox="1"/>
      </xdr:nvSpPr>
      <xdr:spPr>
        <a:xfrm>
          <a:off x="22199600" y="69144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82093</xdr:rowOff>
    </xdr:from>
    <xdr:to>
      <xdr:col>112</xdr:col>
      <xdr:colOff>38100</xdr:colOff>
      <xdr:row>41</xdr:row>
      <xdr:rowOff>12243</xdr:rowOff>
    </xdr:to>
    <xdr:sp macro="" textlink="">
      <xdr:nvSpPr>
        <xdr:cNvPr id="493" name="楕円 492">
          <a:extLst>
            <a:ext uri="{FF2B5EF4-FFF2-40B4-BE49-F238E27FC236}">
              <a16:creationId xmlns:a16="http://schemas.microsoft.com/office/drawing/2014/main" id="{C162399D-C299-4E14-A108-BC361CB2046A}"/>
            </a:ext>
          </a:extLst>
        </xdr:cNvPr>
        <xdr:cNvSpPr/>
      </xdr:nvSpPr>
      <xdr:spPr>
        <a:xfrm>
          <a:off x="21272500" y="6940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128778</xdr:rowOff>
    </xdr:from>
    <xdr:to>
      <xdr:col>116</xdr:col>
      <xdr:colOff>63500</xdr:colOff>
      <xdr:row>40</xdr:row>
      <xdr:rowOff>132893</xdr:rowOff>
    </xdr:to>
    <xdr:cxnSp macro="">
      <xdr:nvCxnSpPr>
        <xdr:cNvPr id="494" name="直線コネクタ 493">
          <a:extLst>
            <a:ext uri="{FF2B5EF4-FFF2-40B4-BE49-F238E27FC236}">
              <a16:creationId xmlns:a16="http://schemas.microsoft.com/office/drawing/2014/main" id="{5F2E3BFB-3258-4AB1-BCF6-73BE63FDEF6C}"/>
            </a:ext>
          </a:extLst>
        </xdr:cNvPr>
        <xdr:cNvCxnSpPr/>
      </xdr:nvCxnSpPr>
      <xdr:spPr>
        <a:xfrm flipV="1">
          <a:off x="21323300" y="6986778"/>
          <a:ext cx="838200" cy="4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88036</xdr:rowOff>
    </xdr:from>
    <xdr:to>
      <xdr:col>107</xdr:col>
      <xdr:colOff>101600</xdr:colOff>
      <xdr:row>41</xdr:row>
      <xdr:rowOff>18186</xdr:rowOff>
    </xdr:to>
    <xdr:sp macro="" textlink="">
      <xdr:nvSpPr>
        <xdr:cNvPr id="495" name="楕円 494">
          <a:extLst>
            <a:ext uri="{FF2B5EF4-FFF2-40B4-BE49-F238E27FC236}">
              <a16:creationId xmlns:a16="http://schemas.microsoft.com/office/drawing/2014/main" id="{AA6815A9-14C1-463B-A23D-30C5EC486239}"/>
            </a:ext>
          </a:extLst>
        </xdr:cNvPr>
        <xdr:cNvSpPr/>
      </xdr:nvSpPr>
      <xdr:spPr>
        <a:xfrm>
          <a:off x="20383500" y="6946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132893</xdr:rowOff>
    </xdr:from>
    <xdr:to>
      <xdr:col>111</xdr:col>
      <xdr:colOff>177800</xdr:colOff>
      <xdr:row>40</xdr:row>
      <xdr:rowOff>138836</xdr:rowOff>
    </xdr:to>
    <xdr:cxnSp macro="">
      <xdr:nvCxnSpPr>
        <xdr:cNvPr id="496" name="直線コネクタ 495">
          <a:extLst>
            <a:ext uri="{FF2B5EF4-FFF2-40B4-BE49-F238E27FC236}">
              <a16:creationId xmlns:a16="http://schemas.microsoft.com/office/drawing/2014/main" id="{A75D2AFB-4624-4AD8-9077-081D32926470}"/>
            </a:ext>
          </a:extLst>
        </xdr:cNvPr>
        <xdr:cNvCxnSpPr/>
      </xdr:nvCxnSpPr>
      <xdr:spPr>
        <a:xfrm flipV="1">
          <a:off x="20434300" y="6990893"/>
          <a:ext cx="889000" cy="5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92608</xdr:rowOff>
    </xdr:from>
    <xdr:to>
      <xdr:col>102</xdr:col>
      <xdr:colOff>165100</xdr:colOff>
      <xdr:row>41</xdr:row>
      <xdr:rowOff>22758</xdr:rowOff>
    </xdr:to>
    <xdr:sp macro="" textlink="">
      <xdr:nvSpPr>
        <xdr:cNvPr id="497" name="楕円 496">
          <a:extLst>
            <a:ext uri="{FF2B5EF4-FFF2-40B4-BE49-F238E27FC236}">
              <a16:creationId xmlns:a16="http://schemas.microsoft.com/office/drawing/2014/main" id="{6059A0E1-5BF9-46EA-8E51-C22ACEE405CE}"/>
            </a:ext>
          </a:extLst>
        </xdr:cNvPr>
        <xdr:cNvSpPr/>
      </xdr:nvSpPr>
      <xdr:spPr>
        <a:xfrm>
          <a:off x="19494500" y="6950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138836</xdr:rowOff>
    </xdr:from>
    <xdr:to>
      <xdr:col>107</xdr:col>
      <xdr:colOff>50800</xdr:colOff>
      <xdr:row>40</xdr:row>
      <xdr:rowOff>143408</xdr:rowOff>
    </xdr:to>
    <xdr:cxnSp macro="">
      <xdr:nvCxnSpPr>
        <xdr:cNvPr id="498" name="直線コネクタ 497">
          <a:extLst>
            <a:ext uri="{FF2B5EF4-FFF2-40B4-BE49-F238E27FC236}">
              <a16:creationId xmlns:a16="http://schemas.microsoft.com/office/drawing/2014/main" id="{AC3155C8-AC3B-4909-902C-720A9ACE4332}"/>
            </a:ext>
          </a:extLst>
        </xdr:cNvPr>
        <xdr:cNvCxnSpPr/>
      </xdr:nvCxnSpPr>
      <xdr:spPr>
        <a:xfrm flipV="1">
          <a:off x="19545300" y="6996836"/>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128727</xdr:rowOff>
    </xdr:from>
    <xdr:to>
      <xdr:col>98</xdr:col>
      <xdr:colOff>38100</xdr:colOff>
      <xdr:row>40</xdr:row>
      <xdr:rowOff>58877</xdr:rowOff>
    </xdr:to>
    <xdr:sp macro="" textlink="">
      <xdr:nvSpPr>
        <xdr:cNvPr id="499" name="楕円 498">
          <a:extLst>
            <a:ext uri="{FF2B5EF4-FFF2-40B4-BE49-F238E27FC236}">
              <a16:creationId xmlns:a16="http://schemas.microsoft.com/office/drawing/2014/main" id="{84673A67-6C54-4E86-BF6C-DC2B457CD2F5}"/>
            </a:ext>
          </a:extLst>
        </xdr:cNvPr>
        <xdr:cNvSpPr/>
      </xdr:nvSpPr>
      <xdr:spPr>
        <a:xfrm>
          <a:off x="18605500" y="6815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8077</xdr:rowOff>
    </xdr:from>
    <xdr:to>
      <xdr:col>102</xdr:col>
      <xdr:colOff>114300</xdr:colOff>
      <xdr:row>40</xdr:row>
      <xdr:rowOff>143408</xdr:rowOff>
    </xdr:to>
    <xdr:cxnSp macro="">
      <xdr:nvCxnSpPr>
        <xdr:cNvPr id="500" name="直線コネクタ 499">
          <a:extLst>
            <a:ext uri="{FF2B5EF4-FFF2-40B4-BE49-F238E27FC236}">
              <a16:creationId xmlns:a16="http://schemas.microsoft.com/office/drawing/2014/main" id="{5B180ED3-F9B5-4756-AB3E-9FE143AD327B}"/>
            </a:ext>
          </a:extLst>
        </xdr:cNvPr>
        <xdr:cNvCxnSpPr/>
      </xdr:nvCxnSpPr>
      <xdr:spPr>
        <a:xfrm>
          <a:off x="18656300" y="6866077"/>
          <a:ext cx="889000" cy="1353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38</xdr:row>
      <xdr:rowOff>156786</xdr:rowOff>
    </xdr:from>
    <xdr:ext cx="469744" cy="259045"/>
    <xdr:sp macro="" textlink="">
      <xdr:nvSpPr>
        <xdr:cNvPr id="501" name="n_1aveValue【認定こども園・幼稚園・保育所】&#10;一人当たり面積">
          <a:extLst>
            <a:ext uri="{FF2B5EF4-FFF2-40B4-BE49-F238E27FC236}">
              <a16:creationId xmlns:a16="http://schemas.microsoft.com/office/drawing/2014/main" id="{1BEAB50E-F783-48A9-9F86-9A6C596769A2}"/>
            </a:ext>
          </a:extLst>
        </xdr:cNvPr>
        <xdr:cNvSpPr txBox="1"/>
      </xdr:nvSpPr>
      <xdr:spPr>
        <a:xfrm>
          <a:off x="21075727" y="66718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168215</xdr:rowOff>
    </xdr:from>
    <xdr:ext cx="469744" cy="259045"/>
    <xdr:sp macro="" textlink="">
      <xdr:nvSpPr>
        <xdr:cNvPr id="502" name="n_2aveValue【認定こども園・幼稚園・保育所】&#10;一人当たり面積">
          <a:extLst>
            <a:ext uri="{FF2B5EF4-FFF2-40B4-BE49-F238E27FC236}">
              <a16:creationId xmlns:a16="http://schemas.microsoft.com/office/drawing/2014/main" id="{C461E0E8-8F25-462D-98C1-2DB6E001DB13}"/>
            </a:ext>
          </a:extLst>
        </xdr:cNvPr>
        <xdr:cNvSpPr txBox="1"/>
      </xdr:nvSpPr>
      <xdr:spPr>
        <a:xfrm>
          <a:off x="20199427" y="66833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3167</xdr:rowOff>
    </xdr:from>
    <xdr:ext cx="469744" cy="259045"/>
    <xdr:sp macro="" textlink="">
      <xdr:nvSpPr>
        <xdr:cNvPr id="503" name="n_3aveValue【認定こども園・幼稚園・保育所】&#10;一人当たり面積">
          <a:extLst>
            <a:ext uri="{FF2B5EF4-FFF2-40B4-BE49-F238E27FC236}">
              <a16:creationId xmlns:a16="http://schemas.microsoft.com/office/drawing/2014/main" id="{1220C1D4-B4FC-4BB2-AF03-BC77E06876D9}"/>
            </a:ext>
          </a:extLst>
        </xdr:cNvPr>
        <xdr:cNvSpPr txBox="1"/>
      </xdr:nvSpPr>
      <xdr:spPr>
        <a:xfrm>
          <a:off x="19310427" y="6689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164304</xdr:rowOff>
    </xdr:from>
    <xdr:ext cx="469744" cy="259045"/>
    <xdr:sp macro="" textlink="">
      <xdr:nvSpPr>
        <xdr:cNvPr id="504" name="n_4aveValue【認定こども園・幼稚園・保育所】&#10;一人当たり面積">
          <a:extLst>
            <a:ext uri="{FF2B5EF4-FFF2-40B4-BE49-F238E27FC236}">
              <a16:creationId xmlns:a16="http://schemas.microsoft.com/office/drawing/2014/main" id="{F485EF6F-8ED7-4A54-8A77-A25A039D690B}"/>
            </a:ext>
          </a:extLst>
        </xdr:cNvPr>
        <xdr:cNvSpPr txBox="1"/>
      </xdr:nvSpPr>
      <xdr:spPr>
        <a:xfrm>
          <a:off x="18421427" y="70223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41</xdr:row>
      <xdr:rowOff>3370</xdr:rowOff>
    </xdr:from>
    <xdr:ext cx="469744" cy="259045"/>
    <xdr:sp macro="" textlink="">
      <xdr:nvSpPr>
        <xdr:cNvPr id="505" name="n_1mainValue【認定こども園・幼稚園・保育所】&#10;一人当たり面積">
          <a:extLst>
            <a:ext uri="{FF2B5EF4-FFF2-40B4-BE49-F238E27FC236}">
              <a16:creationId xmlns:a16="http://schemas.microsoft.com/office/drawing/2014/main" id="{A679273F-D8D4-4E6A-868A-A80F7E99A01D}"/>
            </a:ext>
          </a:extLst>
        </xdr:cNvPr>
        <xdr:cNvSpPr txBox="1"/>
      </xdr:nvSpPr>
      <xdr:spPr>
        <a:xfrm>
          <a:off x="21075727" y="70328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41</xdr:row>
      <xdr:rowOff>9313</xdr:rowOff>
    </xdr:from>
    <xdr:ext cx="469744" cy="259045"/>
    <xdr:sp macro="" textlink="">
      <xdr:nvSpPr>
        <xdr:cNvPr id="506" name="n_2mainValue【認定こども園・幼稚園・保育所】&#10;一人当たり面積">
          <a:extLst>
            <a:ext uri="{FF2B5EF4-FFF2-40B4-BE49-F238E27FC236}">
              <a16:creationId xmlns:a16="http://schemas.microsoft.com/office/drawing/2014/main" id="{00FFF733-52C6-49AF-90D3-3C20BF6FEB30}"/>
            </a:ext>
          </a:extLst>
        </xdr:cNvPr>
        <xdr:cNvSpPr txBox="1"/>
      </xdr:nvSpPr>
      <xdr:spPr>
        <a:xfrm>
          <a:off x="20199427" y="70387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41</xdr:row>
      <xdr:rowOff>13885</xdr:rowOff>
    </xdr:from>
    <xdr:ext cx="469744" cy="259045"/>
    <xdr:sp macro="" textlink="">
      <xdr:nvSpPr>
        <xdr:cNvPr id="507" name="n_3mainValue【認定こども園・幼稚園・保育所】&#10;一人当たり面積">
          <a:extLst>
            <a:ext uri="{FF2B5EF4-FFF2-40B4-BE49-F238E27FC236}">
              <a16:creationId xmlns:a16="http://schemas.microsoft.com/office/drawing/2014/main" id="{3C958FE0-97DE-425B-B467-E38C5CA2DFA8}"/>
            </a:ext>
          </a:extLst>
        </xdr:cNvPr>
        <xdr:cNvSpPr txBox="1"/>
      </xdr:nvSpPr>
      <xdr:spPr>
        <a:xfrm>
          <a:off x="19310427" y="7043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75404</xdr:rowOff>
    </xdr:from>
    <xdr:ext cx="469744" cy="259045"/>
    <xdr:sp macro="" textlink="">
      <xdr:nvSpPr>
        <xdr:cNvPr id="508" name="n_4mainValue【認定こども園・幼稚園・保育所】&#10;一人当たり面積">
          <a:extLst>
            <a:ext uri="{FF2B5EF4-FFF2-40B4-BE49-F238E27FC236}">
              <a16:creationId xmlns:a16="http://schemas.microsoft.com/office/drawing/2014/main" id="{534DFBE1-6423-4E44-89E5-8EBEF6E229AC}"/>
            </a:ext>
          </a:extLst>
        </xdr:cNvPr>
        <xdr:cNvSpPr txBox="1"/>
      </xdr:nvSpPr>
      <xdr:spPr>
        <a:xfrm>
          <a:off x="18421427" y="65905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9" name="正方形/長方形 508">
          <a:extLst>
            <a:ext uri="{FF2B5EF4-FFF2-40B4-BE49-F238E27FC236}">
              <a16:creationId xmlns:a16="http://schemas.microsoft.com/office/drawing/2014/main" id="{6455FF06-AC71-4C9E-A2FF-D4A1E2E88E46}"/>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0" name="正方形/長方形 509">
          <a:extLst>
            <a:ext uri="{FF2B5EF4-FFF2-40B4-BE49-F238E27FC236}">
              <a16:creationId xmlns:a16="http://schemas.microsoft.com/office/drawing/2014/main" id="{3514EA89-5A57-4305-AF24-6CD2BBD878FE}"/>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1" name="正方形/長方形 510">
          <a:extLst>
            <a:ext uri="{FF2B5EF4-FFF2-40B4-BE49-F238E27FC236}">
              <a16:creationId xmlns:a16="http://schemas.microsoft.com/office/drawing/2014/main" id="{2C608B53-7CC2-441E-A7E5-0F7168D82868}"/>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2" name="正方形/長方形 511">
          <a:extLst>
            <a:ext uri="{FF2B5EF4-FFF2-40B4-BE49-F238E27FC236}">
              <a16:creationId xmlns:a16="http://schemas.microsoft.com/office/drawing/2014/main" id="{6D80CC6D-35C9-4385-95BB-4805E4986588}"/>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3" name="正方形/長方形 512">
          <a:extLst>
            <a:ext uri="{FF2B5EF4-FFF2-40B4-BE49-F238E27FC236}">
              <a16:creationId xmlns:a16="http://schemas.microsoft.com/office/drawing/2014/main" id="{E49CF32C-C8C9-4D24-BEAB-97188A615BBE}"/>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4" name="正方形/長方形 513">
          <a:extLst>
            <a:ext uri="{FF2B5EF4-FFF2-40B4-BE49-F238E27FC236}">
              <a16:creationId xmlns:a16="http://schemas.microsoft.com/office/drawing/2014/main" id="{CC792556-9B88-45B0-BD5E-D5CFDF33D879}"/>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5" name="正方形/長方形 514">
          <a:extLst>
            <a:ext uri="{FF2B5EF4-FFF2-40B4-BE49-F238E27FC236}">
              <a16:creationId xmlns:a16="http://schemas.microsoft.com/office/drawing/2014/main" id="{FA43899A-E43A-494D-AEF5-6C179F40C9DF}"/>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6" name="正方形/長方形 515">
          <a:extLst>
            <a:ext uri="{FF2B5EF4-FFF2-40B4-BE49-F238E27FC236}">
              <a16:creationId xmlns:a16="http://schemas.microsoft.com/office/drawing/2014/main" id="{69087BDE-A10F-40E6-A7F2-21D391A90BD6}"/>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7" name="テキスト ボックス 516">
          <a:extLst>
            <a:ext uri="{FF2B5EF4-FFF2-40B4-BE49-F238E27FC236}">
              <a16:creationId xmlns:a16="http://schemas.microsoft.com/office/drawing/2014/main" id="{4753B1AE-9887-4B2B-9990-2419577FAB4D}"/>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8" name="直線コネクタ 517">
          <a:extLst>
            <a:ext uri="{FF2B5EF4-FFF2-40B4-BE49-F238E27FC236}">
              <a16:creationId xmlns:a16="http://schemas.microsoft.com/office/drawing/2014/main" id="{7FAC26CC-ED60-4366-A71B-A3A3D164BF85}"/>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9" name="テキスト ボックス 518">
          <a:extLst>
            <a:ext uri="{FF2B5EF4-FFF2-40B4-BE49-F238E27FC236}">
              <a16:creationId xmlns:a16="http://schemas.microsoft.com/office/drawing/2014/main" id="{47F3F2E9-AA4F-4E2F-9F26-71898A5CD16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20" name="直線コネクタ 519">
          <a:extLst>
            <a:ext uri="{FF2B5EF4-FFF2-40B4-BE49-F238E27FC236}">
              <a16:creationId xmlns:a16="http://schemas.microsoft.com/office/drawing/2014/main" id="{568CEFB3-B2F2-401F-9A04-97A79F7618EA}"/>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521" name="テキスト ボックス 520">
          <a:extLst>
            <a:ext uri="{FF2B5EF4-FFF2-40B4-BE49-F238E27FC236}">
              <a16:creationId xmlns:a16="http://schemas.microsoft.com/office/drawing/2014/main" id="{6D44A2C5-C4EF-479A-9AFC-4C4EE3696416}"/>
            </a:ext>
          </a:extLst>
        </xdr:cNvPr>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22" name="直線コネクタ 521">
          <a:extLst>
            <a:ext uri="{FF2B5EF4-FFF2-40B4-BE49-F238E27FC236}">
              <a16:creationId xmlns:a16="http://schemas.microsoft.com/office/drawing/2014/main" id="{46886955-62A4-4275-B955-F7E881796223}"/>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23" name="テキスト ボックス 522">
          <a:extLst>
            <a:ext uri="{FF2B5EF4-FFF2-40B4-BE49-F238E27FC236}">
              <a16:creationId xmlns:a16="http://schemas.microsoft.com/office/drawing/2014/main" id="{3D20E36D-9988-466B-90FA-0EB35EE96ABE}"/>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24" name="直線コネクタ 523">
          <a:extLst>
            <a:ext uri="{FF2B5EF4-FFF2-40B4-BE49-F238E27FC236}">
              <a16:creationId xmlns:a16="http://schemas.microsoft.com/office/drawing/2014/main" id="{69001082-02BE-45CF-9E13-A04BC8D92DDA}"/>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5" name="テキスト ボックス 524">
          <a:extLst>
            <a:ext uri="{FF2B5EF4-FFF2-40B4-BE49-F238E27FC236}">
              <a16:creationId xmlns:a16="http://schemas.microsoft.com/office/drawing/2014/main" id="{C79ADD55-1A28-44D3-858D-2FBE6F147A61}"/>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6" name="直線コネクタ 525">
          <a:extLst>
            <a:ext uri="{FF2B5EF4-FFF2-40B4-BE49-F238E27FC236}">
              <a16:creationId xmlns:a16="http://schemas.microsoft.com/office/drawing/2014/main" id="{FED7A5AD-EACD-47D4-A0DD-2C6F4D9235B0}"/>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7" name="テキスト ボックス 526">
          <a:extLst>
            <a:ext uri="{FF2B5EF4-FFF2-40B4-BE49-F238E27FC236}">
              <a16:creationId xmlns:a16="http://schemas.microsoft.com/office/drawing/2014/main" id="{C35A19FE-FCDE-45CD-851C-B8D7305ECA53}"/>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28" name="直線コネクタ 527">
          <a:extLst>
            <a:ext uri="{FF2B5EF4-FFF2-40B4-BE49-F238E27FC236}">
              <a16:creationId xmlns:a16="http://schemas.microsoft.com/office/drawing/2014/main" id="{F7C437F4-A64C-42F5-8BF8-F15AA24F66C4}"/>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29" name="テキスト ボックス 528">
          <a:extLst>
            <a:ext uri="{FF2B5EF4-FFF2-40B4-BE49-F238E27FC236}">
              <a16:creationId xmlns:a16="http://schemas.microsoft.com/office/drawing/2014/main" id="{822EC967-44A4-4147-82CE-5AB26DF58F9E}"/>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30" name="直線コネクタ 529">
          <a:extLst>
            <a:ext uri="{FF2B5EF4-FFF2-40B4-BE49-F238E27FC236}">
              <a16:creationId xmlns:a16="http://schemas.microsoft.com/office/drawing/2014/main" id="{62BF9A90-7360-4CA6-8EBC-E179954CD10D}"/>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531" name="テキスト ボックス 530">
          <a:extLst>
            <a:ext uri="{FF2B5EF4-FFF2-40B4-BE49-F238E27FC236}">
              <a16:creationId xmlns:a16="http://schemas.microsoft.com/office/drawing/2014/main" id="{887AA8C5-E433-4A36-8F98-9F476ED86C85}"/>
            </a:ext>
          </a:extLst>
        </xdr:cNvPr>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2" name="直線コネクタ 531">
          <a:extLst>
            <a:ext uri="{FF2B5EF4-FFF2-40B4-BE49-F238E27FC236}">
              <a16:creationId xmlns:a16="http://schemas.microsoft.com/office/drawing/2014/main" id="{062F08FD-94AA-4C17-913B-19DF57FBDD5A}"/>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533" name="【学校施設】&#10;有形固定資産減価償却率グラフ枠">
          <a:extLst>
            <a:ext uri="{FF2B5EF4-FFF2-40B4-BE49-F238E27FC236}">
              <a16:creationId xmlns:a16="http://schemas.microsoft.com/office/drawing/2014/main" id="{040F40B2-3617-4C4D-B872-FEF5D57E033A}"/>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96338</xdr:rowOff>
    </xdr:from>
    <xdr:to>
      <xdr:col>85</xdr:col>
      <xdr:colOff>126364</xdr:colOff>
      <xdr:row>64</xdr:row>
      <xdr:rowOff>89807</xdr:rowOff>
    </xdr:to>
    <xdr:cxnSp macro="">
      <xdr:nvCxnSpPr>
        <xdr:cNvPr id="534" name="直線コネクタ 533">
          <a:extLst>
            <a:ext uri="{FF2B5EF4-FFF2-40B4-BE49-F238E27FC236}">
              <a16:creationId xmlns:a16="http://schemas.microsoft.com/office/drawing/2014/main" id="{424AF7D8-8112-4D31-89F1-79A60D98763B}"/>
            </a:ext>
          </a:extLst>
        </xdr:cNvPr>
        <xdr:cNvCxnSpPr/>
      </xdr:nvCxnSpPr>
      <xdr:spPr>
        <a:xfrm flipV="1">
          <a:off x="16318864" y="9697538"/>
          <a:ext cx="0" cy="13650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93634</xdr:rowOff>
    </xdr:from>
    <xdr:ext cx="405111" cy="259045"/>
    <xdr:sp macro="" textlink="">
      <xdr:nvSpPr>
        <xdr:cNvPr id="535" name="【学校施設】&#10;有形固定資産減価償却率最小値テキスト">
          <a:extLst>
            <a:ext uri="{FF2B5EF4-FFF2-40B4-BE49-F238E27FC236}">
              <a16:creationId xmlns:a16="http://schemas.microsoft.com/office/drawing/2014/main" id="{9F0F7577-4E67-4F92-AE4D-9E774492FC76}"/>
            </a:ext>
          </a:extLst>
        </xdr:cNvPr>
        <xdr:cNvSpPr txBox="1"/>
      </xdr:nvSpPr>
      <xdr:spPr>
        <a:xfrm>
          <a:off x="16357600" y="110664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89807</xdr:rowOff>
    </xdr:from>
    <xdr:to>
      <xdr:col>86</xdr:col>
      <xdr:colOff>25400</xdr:colOff>
      <xdr:row>64</xdr:row>
      <xdr:rowOff>89807</xdr:rowOff>
    </xdr:to>
    <xdr:cxnSp macro="">
      <xdr:nvCxnSpPr>
        <xdr:cNvPr id="536" name="直線コネクタ 535">
          <a:extLst>
            <a:ext uri="{FF2B5EF4-FFF2-40B4-BE49-F238E27FC236}">
              <a16:creationId xmlns:a16="http://schemas.microsoft.com/office/drawing/2014/main" id="{3C745AEE-029E-4BDB-B6AB-D581A49D34D6}"/>
            </a:ext>
          </a:extLst>
        </xdr:cNvPr>
        <xdr:cNvCxnSpPr/>
      </xdr:nvCxnSpPr>
      <xdr:spPr>
        <a:xfrm>
          <a:off x="16230600" y="110626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43015</xdr:rowOff>
    </xdr:from>
    <xdr:ext cx="405111" cy="259045"/>
    <xdr:sp macro="" textlink="">
      <xdr:nvSpPr>
        <xdr:cNvPr id="537" name="【学校施設】&#10;有形固定資産減価償却率最大値テキスト">
          <a:extLst>
            <a:ext uri="{FF2B5EF4-FFF2-40B4-BE49-F238E27FC236}">
              <a16:creationId xmlns:a16="http://schemas.microsoft.com/office/drawing/2014/main" id="{5A3F4C1B-8EA7-4AD4-B471-CEF77C474571}"/>
            </a:ext>
          </a:extLst>
        </xdr:cNvPr>
        <xdr:cNvSpPr txBox="1"/>
      </xdr:nvSpPr>
      <xdr:spPr>
        <a:xfrm>
          <a:off x="16357600" y="94727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96338</xdr:rowOff>
    </xdr:from>
    <xdr:to>
      <xdr:col>86</xdr:col>
      <xdr:colOff>25400</xdr:colOff>
      <xdr:row>56</xdr:row>
      <xdr:rowOff>96338</xdr:rowOff>
    </xdr:to>
    <xdr:cxnSp macro="">
      <xdr:nvCxnSpPr>
        <xdr:cNvPr id="538" name="直線コネクタ 537">
          <a:extLst>
            <a:ext uri="{FF2B5EF4-FFF2-40B4-BE49-F238E27FC236}">
              <a16:creationId xmlns:a16="http://schemas.microsoft.com/office/drawing/2014/main" id="{6811E70F-09BB-4CA5-98B1-90BE83F61CC2}"/>
            </a:ext>
          </a:extLst>
        </xdr:cNvPr>
        <xdr:cNvCxnSpPr/>
      </xdr:nvCxnSpPr>
      <xdr:spPr>
        <a:xfrm>
          <a:off x="16230600" y="96975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162758</xdr:rowOff>
    </xdr:from>
    <xdr:ext cx="405111" cy="259045"/>
    <xdr:sp macro="" textlink="">
      <xdr:nvSpPr>
        <xdr:cNvPr id="539" name="【学校施設】&#10;有形固定資産減価償却率平均値テキスト">
          <a:extLst>
            <a:ext uri="{FF2B5EF4-FFF2-40B4-BE49-F238E27FC236}">
              <a16:creationId xmlns:a16="http://schemas.microsoft.com/office/drawing/2014/main" id="{DF4702D3-E6DC-4664-AF77-68C7376C05FB}"/>
            </a:ext>
          </a:extLst>
        </xdr:cNvPr>
        <xdr:cNvSpPr txBox="1"/>
      </xdr:nvSpPr>
      <xdr:spPr>
        <a:xfrm>
          <a:off x="16357600" y="1044975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12881</xdr:rowOff>
    </xdr:from>
    <xdr:to>
      <xdr:col>85</xdr:col>
      <xdr:colOff>177800</xdr:colOff>
      <xdr:row>61</xdr:row>
      <xdr:rowOff>114481</xdr:rowOff>
    </xdr:to>
    <xdr:sp macro="" textlink="">
      <xdr:nvSpPr>
        <xdr:cNvPr id="540" name="フローチャート: 判断 539">
          <a:extLst>
            <a:ext uri="{FF2B5EF4-FFF2-40B4-BE49-F238E27FC236}">
              <a16:creationId xmlns:a16="http://schemas.microsoft.com/office/drawing/2014/main" id="{95ECD13B-972D-451A-842A-3DF49EEC9009}"/>
            </a:ext>
          </a:extLst>
        </xdr:cNvPr>
        <xdr:cNvSpPr/>
      </xdr:nvSpPr>
      <xdr:spPr>
        <a:xfrm>
          <a:off x="16268700" y="10471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61</xdr:row>
      <xdr:rowOff>11249</xdr:rowOff>
    </xdr:from>
    <xdr:to>
      <xdr:col>81</xdr:col>
      <xdr:colOff>101600</xdr:colOff>
      <xdr:row>61</xdr:row>
      <xdr:rowOff>112849</xdr:rowOff>
    </xdr:to>
    <xdr:sp macro="" textlink="">
      <xdr:nvSpPr>
        <xdr:cNvPr id="541" name="フローチャート: 判断 540">
          <a:extLst>
            <a:ext uri="{FF2B5EF4-FFF2-40B4-BE49-F238E27FC236}">
              <a16:creationId xmlns:a16="http://schemas.microsoft.com/office/drawing/2014/main" id="{FB7B32D3-CC96-418B-80CF-978E78A5144A}"/>
            </a:ext>
          </a:extLst>
        </xdr:cNvPr>
        <xdr:cNvSpPr/>
      </xdr:nvSpPr>
      <xdr:spPr>
        <a:xfrm>
          <a:off x="15430500" y="104696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61</xdr:row>
      <xdr:rowOff>1451</xdr:rowOff>
    </xdr:from>
    <xdr:to>
      <xdr:col>76</xdr:col>
      <xdr:colOff>165100</xdr:colOff>
      <xdr:row>61</xdr:row>
      <xdr:rowOff>103051</xdr:rowOff>
    </xdr:to>
    <xdr:sp macro="" textlink="">
      <xdr:nvSpPr>
        <xdr:cNvPr id="542" name="フローチャート: 判断 541">
          <a:extLst>
            <a:ext uri="{FF2B5EF4-FFF2-40B4-BE49-F238E27FC236}">
              <a16:creationId xmlns:a16="http://schemas.microsoft.com/office/drawing/2014/main" id="{9F5F8683-DFF5-4FBD-B6CB-5EAA99ED9BB2}"/>
            </a:ext>
          </a:extLst>
        </xdr:cNvPr>
        <xdr:cNvSpPr/>
      </xdr:nvSpPr>
      <xdr:spPr>
        <a:xfrm>
          <a:off x="14541500" y="104599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164737</xdr:rowOff>
    </xdr:from>
    <xdr:to>
      <xdr:col>72</xdr:col>
      <xdr:colOff>38100</xdr:colOff>
      <xdr:row>61</xdr:row>
      <xdr:rowOff>94887</xdr:rowOff>
    </xdr:to>
    <xdr:sp macro="" textlink="">
      <xdr:nvSpPr>
        <xdr:cNvPr id="543" name="フローチャート: 判断 542">
          <a:extLst>
            <a:ext uri="{FF2B5EF4-FFF2-40B4-BE49-F238E27FC236}">
              <a16:creationId xmlns:a16="http://schemas.microsoft.com/office/drawing/2014/main" id="{30D9BBE4-72A7-46BA-BD0C-694E0DF2742E}"/>
            </a:ext>
          </a:extLst>
        </xdr:cNvPr>
        <xdr:cNvSpPr/>
      </xdr:nvSpPr>
      <xdr:spPr>
        <a:xfrm>
          <a:off x="13652500" y="10451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107587</xdr:rowOff>
    </xdr:from>
    <xdr:to>
      <xdr:col>67</xdr:col>
      <xdr:colOff>101600</xdr:colOff>
      <xdr:row>61</xdr:row>
      <xdr:rowOff>37737</xdr:rowOff>
    </xdr:to>
    <xdr:sp macro="" textlink="">
      <xdr:nvSpPr>
        <xdr:cNvPr id="544" name="フローチャート: 判断 543">
          <a:extLst>
            <a:ext uri="{FF2B5EF4-FFF2-40B4-BE49-F238E27FC236}">
              <a16:creationId xmlns:a16="http://schemas.microsoft.com/office/drawing/2014/main" id="{1AE057EA-8474-41D7-8FA5-0D12FD28412E}"/>
            </a:ext>
          </a:extLst>
        </xdr:cNvPr>
        <xdr:cNvSpPr/>
      </xdr:nvSpPr>
      <xdr:spPr>
        <a:xfrm>
          <a:off x="12763500" y="103945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AB5E25B7-0FE2-4170-B34E-AAEF101E9F8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A078F665-421B-4C28-9BBF-151711B9FB22}"/>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0D432F8C-3C54-49D2-8660-51B2C29B89CD}"/>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8" name="テキスト ボックス 547">
          <a:extLst>
            <a:ext uri="{FF2B5EF4-FFF2-40B4-BE49-F238E27FC236}">
              <a16:creationId xmlns:a16="http://schemas.microsoft.com/office/drawing/2014/main" id="{84E90A8A-253C-4335-BCEB-16A75562E7AD}"/>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9" name="テキスト ボックス 548">
          <a:extLst>
            <a:ext uri="{FF2B5EF4-FFF2-40B4-BE49-F238E27FC236}">
              <a16:creationId xmlns:a16="http://schemas.microsoft.com/office/drawing/2014/main" id="{5D469423-90CF-42F6-9B6E-498D1D4B7939}"/>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58601</xdr:rowOff>
    </xdr:from>
    <xdr:to>
      <xdr:col>85</xdr:col>
      <xdr:colOff>177800</xdr:colOff>
      <xdr:row>58</xdr:row>
      <xdr:rowOff>160201</xdr:rowOff>
    </xdr:to>
    <xdr:sp macro="" textlink="">
      <xdr:nvSpPr>
        <xdr:cNvPr id="550" name="楕円 549">
          <a:extLst>
            <a:ext uri="{FF2B5EF4-FFF2-40B4-BE49-F238E27FC236}">
              <a16:creationId xmlns:a16="http://schemas.microsoft.com/office/drawing/2014/main" id="{12598408-EC30-40BE-B555-F2ACC6C2F799}"/>
            </a:ext>
          </a:extLst>
        </xdr:cNvPr>
        <xdr:cNvSpPr/>
      </xdr:nvSpPr>
      <xdr:spPr>
        <a:xfrm>
          <a:off x="16268700" y="100027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57</xdr:row>
      <xdr:rowOff>81478</xdr:rowOff>
    </xdr:from>
    <xdr:ext cx="405111" cy="259045"/>
    <xdr:sp macro="" textlink="">
      <xdr:nvSpPr>
        <xdr:cNvPr id="551" name="【学校施設】&#10;有形固定資産減価償却率該当値テキスト">
          <a:extLst>
            <a:ext uri="{FF2B5EF4-FFF2-40B4-BE49-F238E27FC236}">
              <a16:creationId xmlns:a16="http://schemas.microsoft.com/office/drawing/2014/main" id="{23DDC3D8-D86B-4093-92E1-8FD7BAB6DD62}"/>
            </a:ext>
          </a:extLst>
        </xdr:cNvPr>
        <xdr:cNvSpPr txBox="1"/>
      </xdr:nvSpPr>
      <xdr:spPr>
        <a:xfrm>
          <a:off x="16357600" y="98541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21046</xdr:rowOff>
    </xdr:from>
    <xdr:to>
      <xdr:col>81</xdr:col>
      <xdr:colOff>101600</xdr:colOff>
      <xdr:row>58</xdr:row>
      <xdr:rowOff>122646</xdr:rowOff>
    </xdr:to>
    <xdr:sp macro="" textlink="">
      <xdr:nvSpPr>
        <xdr:cNvPr id="552" name="楕円 551">
          <a:extLst>
            <a:ext uri="{FF2B5EF4-FFF2-40B4-BE49-F238E27FC236}">
              <a16:creationId xmlns:a16="http://schemas.microsoft.com/office/drawing/2014/main" id="{24AAD6F9-9419-4637-AD06-AF2D6D757FE5}"/>
            </a:ext>
          </a:extLst>
        </xdr:cNvPr>
        <xdr:cNvSpPr/>
      </xdr:nvSpPr>
      <xdr:spPr>
        <a:xfrm>
          <a:off x="15430500" y="99651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58</xdr:row>
      <xdr:rowOff>71846</xdr:rowOff>
    </xdr:from>
    <xdr:to>
      <xdr:col>85</xdr:col>
      <xdr:colOff>127000</xdr:colOff>
      <xdr:row>58</xdr:row>
      <xdr:rowOff>109401</xdr:rowOff>
    </xdr:to>
    <xdr:cxnSp macro="">
      <xdr:nvCxnSpPr>
        <xdr:cNvPr id="553" name="直線コネクタ 552">
          <a:extLst>
            <a:ext uri="{FF2B5EF4-FFF2-40B4-BE49-F238E27FC236}">
              <a16:creationId xmlns:a16="http://schemas.microsoft.com/office/drawing/2014/main" id="{4E784AE7-AFE9-4491-9D53-4763C0CF8782}"/>
            </a:ext>
          </a:extLst>
        </xdr:cNvPr>
        <xdr:cNvCxnSpPr/>
      </xdr:nvCxnSpPr>
      <xdr:spPr>
        <a:xfrm>
          <a:off x="15481300" y="10015946"/>
          <a:ext cx="838200" cy="37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154940</xdr:rowOff>
    </xdr:from>
    <xdr:to>
      <xdr:col>76</xdr:col>
      <xdr:colOff>165100</xdr:colOff>
      <xdr:row>58</xdr:row>
      <xdr:rowOff>85090</xdr:rowOff>
    </xdr:to>
    <xdr:sp macro="" textlink="">
      <xdr:nvSpPr>
        <xdr:cNvPr id="554" name="楕円 553">
          <a:extLst>
            <a:ext uri="{FF2B5EF4-FFF2-40B4-BE49-F238E27FC236}">
              <a16:creationId xmlns:a16="http://schemas.microsoft.com/office/drawing/2014/main" id="{CFE4CC29-FB9C-4A55-BF0C-2B7F589B6E59}"/>
            </a:ext>
          </a:extLst>
        </xdr:cNvPr>
        <xdr:cNvSpPr/>
      </xdr:nvSpPr>
      <xdr:spPr>
        <a:xfrm>
          <a:off x="14541500" y="9927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34290</xdr:rowOff>
    </xdr:from>
    <xdr:to>
      <xdr:col>81</xdr:col>
      <xdr:colOff>50800</xdr:colOff>
      <xdr:row>58</xdr:row>
      <xdr:rowOff>71846</xdr:rowOff>
    </xdr:to>
    <xdr:cxnSp macro="">
      <xdr:nvCxnSpPr>
        <xdr:cNvPr id="555" name="直線コネクタ 554">
          <a:extLst>
            <a:ext uri="{FF2B5EF4-FFF2-40B4-BE49-F238E27FC236}">
              <a16:creationId xmlns:a16="http://schemas.microsoft.com/office/drawing/2014/main" id="{581560A8-90E8-45C9-AF41-BD80B7026622}"/>
            </a:ext>
          </a:extLst>
        </xdr:cNvPr>
        <xdr:cNvCxnSpPr/>
      </xdr:nvCxnSpPr>
      <xdr:spPr>
        <a:xfrm>
          <a:off x="14592300" y="9978390"/>
          <a:ext cx="889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117384</xdr:rowOff>
    </xdr:from>
    <xdr:to>
      <xdr:col>72</xdr:col>
      <xdr:colOff>38100</xdr:colOff>
      <xdr:row>58</xdr:row>
      <xdr:rowOff>47534</xdr:rowOff>
    </xdr:to>
    <xdr:sp macro="" textlink="">
      <xdr:nvSpPr>
        <xdr:cNvPr id="556" name="楕円 555">
          <a:extLst>
            <a:ext uri="{FF2B5EF4-FFF2-40B4-BE49-F238E27FC236}">
              <a16:creationId xmlns:a16="http://schemas.microsoft.com/office/drawing/2014/main" id="{835F4DFD-BAF6-484F-9EAC-98783637AEF5}"/>
            </a:ext>
          </a:extLst>
        </xdr:cNvPr>
        <xdr:cNvSpPr/>
      </xdr:nvSpPr>
      <xdr:spPr>
        <a:xfrm>
          <a:off x="13652500" y="98900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57</xdr:row>
      <xdr:rowOff>168184</xdr:rowOff>
    </xdr:from>
    <xdr:to>
      <xdr:col>76</xdr:col>
      <xdr:colOff>114300</xdr:colOff>
      <xdr:row>58</xdr:row>
      <xdr:rowOff>34290</xdr:rowOff>
    </xdr:to>
    <xdr:cxnSp macro="">
      <xdr:nvCxnSpPr>
        <xdr:cNvPr id="557" name="直線コネクタ 556">
          <a:extLst>
            <a:ext uri="{FF2B5EF4-FFF2-40B4-BE49-F238E27FC236}">
              <a16:creationId xmlns:a16="http://schemas.microsoft.com/office/drawing/2014/main" id="{8F3E9E5E-7EB6-4384-9791-A63EE025C0CE}"/>
            </a:ext>
          </a:extLst>
        </xdr:cNvPr>
        <xdr:cNvCxnSpPr/>
      </xdr:nvCxnSpPr>
      <xdr:spPr>
        <a:xfrm>
          <a:off x="13703300" y="9940834"/>
          <a:ext cx="889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55</xdr:row>
      <xdr:rowOff>66766</xdr:rowOff>
    </xdr:from>
    <xdr:to>
      <xdr:col>67</xdr:col>
      <xdr:colOff>101600</xdr:colOff>
      <xdr:row>55</xdr:row>
      <xdr:rowOff>168366</xdr:rowOff>
    </xdr:to>
    <xdr:sp macro="" textlink="">
      <xdr:nvSpPr>
        <xdr:cNvPr id="558" name="楕円 557">
          <a:extLst>
            <a:ext uri="{FF2B5EF4-FFF2-40B4-BE49-F238E27FC236}">
              <a16:creationId xmlns:a16="http://schemas.microsoft.com/office/drawing/2014/main" id="{25C01541-BCD2-4265-AB61-F216B5FF3281}"/>
            </a:ext>
          </a:extLst>
        </xdr:cNvPr>
        <xdr:cNvSpPr/>
      </xdr:nvSpPr>
      <xdr:spPr>
        <a:xfrm>
          <a:off x="12763500" y="9496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55</xdr:row>
      <xdr:rowOff>117566</xdr:rowOff>
    </xdr:from>
    <xdr:to>
      <xdr:col>71</xdr:col>
      <xdr:colOff>177800</xdr:colOff>
      <xdr:row>57</xdr:row>
      <xdr:rowOff>168184</xdr:rowOff>
    </xdr:to>
    <xdr:cxnSp macro="">
      <xdr:nvCxnSpPr>
        <xdr:cNvPr id="559" name="直線コネクタ 558">
          <a:extLst>
            <a:ext uri="{FF2B5EF4-FFF2-40B4-BE49-F238E27FC236}">
              <a16:creationId xmlns:a16="http://schemas.microsoft.com/office/drawing/2014/main" id="{966513A2-4430-4138-A630-B28D09636189}"/>
            </a:ext>
          </a:extLst>
        </xdr:cNvPr>
        <xdr:cNvCxnSpPr/>
      </xdr:nvCxnSpPr>
      <xdr:spPr>
        <a:xfrm>
          <a:off x="12814300" y="9547316"/>
          <a:ext cx="889000" cy="3935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61</xdr:row>
      <xdr:rowOff>103976</xdr:rowOff>
    </xdr:from>
    <xdr:ext cx="405111" cy="259045"/>
    <xdr:sp macro="" textlink="">
      <xdr:nvSpPr>
        <xdr:cNvPr id="560" name="n_1aveValue【学校施設】&#10;有形固定資産減価償却率">
          <a:extLst>
            <a:ext uri="{FF2B5EF4-FFF2-40B4-BE49-F238E27FC236}">
              <a16:creationId xmlns:a16="http://schemas.microsoft.com/office/drawing/2014/main" id="{6B273E24-8AF9-4213-AF19-983045E90741}"/>
            </a:ext>
          </a:extLst>
        </xdr:cNvPr>
        <xdr:cNvSpPr txBox="1"/>
      </xdr:nvSpPr>
      <xdr:spPr>
        <a:xfrm>
          <a:off x="15266044" y="105624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94178</xdr:rowOff>
    </xdr:from>
    <xdr:ext cx="405111" cy="259045"/>
    <xdr:sp macro="" textlink="">
      <xdr:nvSpPr>
        <xdr:cNvPr id="561" name="n_2aveValue【学校施設】&#10;有形固定資産減価償却率">
          <a:extLst>
            <a:ext uri="{FF2B5EF4-FFF2-40B4-BE49-F238E27FC236}">
              <a16:creationId xmlns:a16="http://schemas.microsoft.com/office/drawing/2014/main" id="{6AE95125-146A-479D-BC5B-08466D6F807A}"/>
            </a:ext>
          </a:extLst>
        </xdr:cNvPr>
        <xdr:cNvSpPr txBox="1"/>
      </xdr:nvSpPr>
      <xdr:spPr>
        <a:xfrm>
          <a:off x="14389744" y="105526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86014</xdr:rowOff>
    </xdr:from>
    <xdr:ext cx="405111" cy="259045"/>
    <xdr:sp macro="" textlink="">
      <xdr:nvSpPr>
        <xdr:cNvPr id="562" name="n_3aveValue【学校施設】&#10;有形固定資産減価償却率">
          <a:extLst>
            <a:ext uri="{FF2B5EF4-FFF2-40B4-BE49-F238E27FC236}">
              <a16:creationId xmlns:a16="http://schemas.microsoft.com/office/drawing/2014/main" id="{664DF6B4-2885-4688-AFB4-7A772BCAF753}"/>
            </a:ext>
          </a:extLst>
        </xdr:cNvPr>
        <xdr:cNvSpPr txBox="1"/>
      </xdr:nvSpPr>
      <xdr:spPr>
        <a:xfrm>
          <a:off x="13500744" y="105444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28864</xdr:rowOff>
    </xdr:from>
    <xdr:ext cx="405111" cy="259045"/>
    <xdr:sp macro="" textlink="">
      <xdr:nvSpPr>
        <xdr:cNvPr id="563" name="n_4aveValue【学校施設】&#10;有形固定資産減価償却率">
          <a:extLst>
            <a:ext uri="{FF2B5EF4-FFF2-40B4-BE49-F238E27FC236}">
              <a16:creationId xmlns:a16="http://schemas.microsoft.com/office/drawing/2014/main" id="{C138CA64-F636-428C-91A0-C51A34F0A07D}"/>
            </a:ext>
          </a:extLst>
        </xdr:cNvPr>
        <xdr:cNvSpPr txBox="1"/>
      </xdr:nvSpPr>
      <xdr:spPr>
        <a:xfrm>
          <a:off x="12611744" y="104873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56</xdr:row>
      <xdr:rowOff>139173</xdr:rowOff>
    </xdr:from>
    <xdr:ext cx="405111" cy="259045"/>
    <xdr:sp macro="" textlink="">
      <xdr:nvSpPr>
        <xdr:cNvPr id="564" name="n_1mainValue【学校施設】&#10;有形固定資産減価償却率">
          <a:extLst>
            <a:ext uri="{FF2B5EF4-FFF2-40B4-BE49-F238E27FC236}">
              <a16:creationId xmlns:a16="http://schemas.microsoft.com/office/drawing/2014/main" id="{1A5F33C4-5A40-465F-95C2-C7401A1198E8}"/>
            </a:ext>
          </a:extLst>
        </xdr:cNvPr>
        <xdr:cNvSpPr txBox="1"/>
      </xdr:nvSpPr>
      <xdr:spPr>
        <a:xfrm>
          <a:off x="15266044" y="97403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101617</xdr:rowOff>
    </xdr:from>
    <xdr:ext cx="405111" cy="259045"/>
    <xdr:sp macro="" textlink="">
      <xdr:nvSpPr>
        <xdr:cNvPr id="565" name="n_2mainValue【学校施設】&#10;有形固定資産減価償却率">
          <a:extLst>
            <a:ext uri="{FF2B5EF4-FFF2-40B4-BE49-F238E27FC236}">
              <a16:creationId xmlns:a16="http://schemas.microsoft.com/office/drawing/2014/main" id="{AB5D8CCE-9380-4711-9BF2-FB4699EE870D}"/>
            </a:ext>
          </a:extLst>
        </xdr:cNvPr>
        <xdr:cNvSpPr txBox="1"/>
      </xdr:nvSpPr>
      <xdr:spPr>
        <a:xfrm>
          <a:off x="14389744" y="9702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64061</xdr:rowOff>
    </xdr:from>
    <xdr:ext cx="405111" cy="259045"/>
    <xdr:sp macro="" textlink="">
      <xdr:nvSpPr>
        <xdr:cNvPr id="566" name="n_3mainValue【学校施設】&#10;有形固定資産減価償却率">
          <a:extLst>
            <a:ext uri="{FF2B5EF4-FFF2-40B4-BE49-F238E27FC236}">
              <a16:creationId xmlns:a16="http://schemas.microsoft.com/office/drawing/2014/main" id="{C4420412-8CB9-4136-B79A-208F0552323E}"/>
            </a:ext>
          </a:extLst>
        </xdr:cNvPr>
        <xdr:cNvSpPr txBox="1"/>
      </xdr:nvSpPr>
      <xdr:spPr>
        <a:xfrm>
          <a:off x="13500744" y="96652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71061</xdr:colOff>
      <xdr:row>54</xdr:row>
      <xdr:rowOff>13443</xdr:rowOff>
    </xdr:from>
    <xdr:ext cx="340478" cy="259045"/>
    <xdr:sp macro="" textlink="">
      <xdr:nvSpPr>
        <xdr:cNvPr id="567" name="n_4mainValue【学校施設】&#10;有形固定資産減価償却率">
          <a:extLst>
            <a:ext uri="{FF2B5EF4-FFF2-40B4-BE49-F238E27FC236}">
              <a16:creationId xmlns:a16="http://schemas.microsoft.com/office/drawing/2014/main" id="{7440B391-C0EE-420C-A299-104E1984000B}"/>
            </a:ext>
          </a:extLst>
        </xdr:cNvPr>
        <xdr:cNvSpPr txBox="1"/>
      </xdr:nvSpPr>
      <xdr:spPr>
        <a:xfrm>
          <a:off x="12644061" y="927174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8" name="正方形/長方形 567">
          <a:extLst>
            <a:ext uri="{FF2B5EF4-FFF2-40B4-BE49-F238E27FC236}">
              <a16:creationId xmlns:a16="http://schemas.microsoft.com/office/drawing/2014/main" id="{D63B64CC-F99D-4E3A-BAF0-673E3BE7714F}"/>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9" name="正方形/長方形 568">
          <a:extLst>
            <a:ext uri="{FF2B5EF4-FFF2-40B4-BE49-F238E27FC236}">
              <a16:creationId xmlns:a16="http://schemas.microsoft.com/office/drawing/2014/main" id="{FA320B05-CB76-46FA-B848-B6D3E7D91E4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0" name="正方形/長方形 569">
          <a:extLst>
            <a:ext uri="{FF2B5EF4-FFF2-40B4-BE49-F238E27FC236}">
              <a16:creationId xmlns:a16="http://schemas.microsoft.com/office/drawing/2014/main" id="{E93565A5-C38A-4799-808D-6956DAA89862}"/>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1" name="正方形/長方形 570">
          <a:extLst>
            <a:ext uri="{FF2B5EF4-FFF2-40B4-BE49-F238E27FC236}">
              <a16:creationId xmlns:a16="http://schemas.microsoft.com/office/drawing/2014/main" id="{6B8D6F62-A588-4AFA-9C60-F60622F52F46}"/>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2" name="正方形/長方形 571">
          <a:extLst>
            <a:ext uri="{FF2B5EF4-FFF2-40B4-BE49-F238E27FC236}">
              <a16:creationId xmlns:a16="http://schemas.microsoft.com/office/drawing/2014/main" id="{5EE821D1-14E9-47D2-A27E-666F5AF58EFD}"/>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3" name="正方形/長方形 572">
          <a:extLst>
            <a:ext uri="{FF2B5EF4-FFF2-40B4-BE49-F238E27FC236}">
              <a16:creationId xmlns:a16="http://schemas.microsoft.com/office/drawing/2014/main" id="{97E04546-ACB6-46B2-AEDA-8DACE5CAFB8B}"/>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4" name="正方形/長方形 573">
          <a:extLst>
            <a:ext uri="{FF2B5EF4-FFF2-40B4-BE49-F238E27FC236}">
              <a16:creationId xmlns:a16="http://schemas.microsoft.com/office/drawing/2014/main" id="{7BA3BB39-AE3A-4845-A789-0A00D6A80FFC}"/>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5" name="正方形/長方形 574">
          <a:extLst>
            <a:ext uri="{FF2B5EF4-FFF2-40B4-BE49-F238E27FC236}">
              <a16:creationId xmlns:a16="http://schemas.microsoft.com/office/drawing/2014/main" id="{6959BC6D-9355-4D21-87A3-5C62FD591B5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6" name="テキスト ボックス 575">
          <a:extLst>
            <a:ext uri="{FF2B5EF4-FFF2-40B4-BE49-F238E27FC236}">
              <a16:creationId xmlns:a16="http://schemas.microsoft.com/office/drawing/2014/main" id="{9A6EF059-F82C-4869-A27A-4A5CF18A4668}"/>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7" name="直線コネクタ 576">
          <a:extLst>
            <a:ext uri="{FF2B5EF4-FFF2-40B4-BE49-F238E27FC236}">
              <a16:creationId xmlns:a16="http://schemas.microsoft.com/office/drawing/2014/main" id="{C39C7261-DE72-4188-8603-9455A5FF58AD}"/>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578" name="直線コネクタ 577">
          <a:extLst>
            <a:ext uri="{FF2B5EF4-FFF2-40B4-BE49-F238E27FC236}">
              <a16:creationId xmlns:a16="http://schemas.microsoft.com/office/drawing/2014/main" id="{2407BE79-6AA7-4D6A-BCF7-A325FDB85404}"/>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79" name="テキスト ボックス 578">
          <a:extLst>
            <a:ext uri="{FF2B5EF4-FFF2-40B4-BE49-F238E27FC236}">
              <a16:creationId xmlns:a16="http://schemas.microsoft.com/office/drawing/2014/main" id="{FC103B3F-EE1C-495B-B63E-2246F1A29FAD}"/>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80" name="直線コネクタ 579">
          <a:extLst>
            <a:ext uri="{FF2B5EF4-FFF2-40B4-BE49-F238E27FC236}">
              <a16:creationId xmlns:a16="http://schemas.microsoft.com/office/drawing/2014/main" id="{03572E32-6D9A-40D3-A96B-9A3746304623}"/>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60</xdr:row>
      <xdr:rowOff>86377</xdr:rowOff>
    </xdr:from>
    <xdr:ext cx="531299" cy="259045"/>
    <xdr:sp macro="" textlink="">
      <xdr:nvSpPr>
        <xdr:cNvPr id="581" name="テキスト ボックス 580">
          <a:extLst>
            <a:ext uri="{FF2B5EF4-FFF2-40B4-BE49-F238E27FC236}">
              <a16:creationId xmlns:a16="http://schemas.microsoft.com/office/drawing/2014/main" id="{D7A518B4-D330-4EB1-8461-5C7BB22208E2}"/>
            </a:ext>
          </a:extLst>
        </xdr:cNvPr>
        <xdr:cNvSpPr txBox="1"/>
      </xdr:nvSpPr>
      <xdr:spPr>
        <a:xfrm>
          <a:off x="17756701" y="1037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82" name="直線コネクタ 581">
          <a:extLst>
            <a:ext uri="{FF2B5EF4-FFF2-40B4-BE49-F238E27FC236}">
              <a16:creationId xmlns:a16="http://schemas.microsoft.com/office/drawing/2014/main" id="{A6521393-80B0-4BFB-AB24-BF8737EA3415}"/>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57</xdr:row>
      <xdr:rowOff>143527</xdr:rowOff>
    </xdr:from>
    <xdr:ext cx="531299" cy="259045"/>
    <xdr:sp macro="" textlink="">
      <xdr:nvSpPr>
        <xdr:cNvPr id="583" name="テキスト ボックス 582">
          <a:extLst>
            <a:ext uri="{FF2B5EF4-FFF2-40B4-BE49-F238E27FC236}">
              <a16:creationId xmlns:a16="http://schemas.microsoft.com/office/drawing/2014/main" id="{8943534D-467A-49BA-872B-EF45ABB0453B}"/>
            </a:ext>
          </a:extLst>
        </xdr:cNvPr>
        <xdr:cNvSpPr txBox="1"/>
      </xdr:nvSpPr>
      <xdr:spPr>
        <a:xfrm>
          <a:off x="17756701" y="991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84" name="直線コネクタ 583">
          <a:extLst>
            <a:ext uri="{FF2B5EF4-FFF2-40B4-BE49-F238E27FC236}">
              <a16:creationId xmlns:a16="http://schemas.microsoft.com/office/drawing/2014/main" id="{30F68FDC-A460-4218-87AF-EA9EE3D501F1}"/>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29227</xdr:rowOff>
    </xdr:from>
    <xdr:ext cx="531299" cy="259045"/>
    <xdr:sp macro="" textlink="">
      <xdr:nvSpPr>
        <xdr:cNvPr id="585" name="テキスト ボックス 584">
          <a:extLst>
            <a:ext uri="{FF2B5EF4-FFF2-40B4-BE49-F238E27FC236}">
              <a16:creationId xmlns:a16="http://schemas.microsoft.com/office/drawing/2014/main" id="{0F164A28-B8FE-4AA0-8223-964C77AC4C4A}"/>
            </a:ext>
          </a:extLst>
        </xdr:cNvPr>
        <xdr:cNvSpPr txBox="1"/>
      </xdr:nvSpPr>
      <xdr:spPr>
        <a:xfrm>
          <a:off x="17756701" y="945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6" name="直線コネクタ 585">
          <a:extLst>
            <a:ext uri="{FF2B5EF4-FFF2-40B4-BE49-F238E27FC236}">
              <a16:creationId xmlns:a16="http://schemas.microsoft.com/office/drawing/2014/main" id="{9A8025B2-3D8E-4B87-A4A6-8E1ED2464F01}"/>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587" name="テキスト ボックス 586">
          <a:extLst>
            <a:ext uri="{FF2B5EF4-FFF2-40B4-BE49-F238E27FC236}">
              <a16:creationId xmlns:a16="http://schemas.microsoft.com/office/drawing/2014/main" id="{473AA4BA-0F8D-4E26-A98D-887F0C67F1D1}"/>
            </a:ext>
          </a:extLst>
        </xdr:cNvPr>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8" name="【学校施設】&#10;一人当たり面積グラフ枠">
          <a:extLst>
            <a:ext uri="{FF2B5EF4-FFF2-40B4-BE49-F238E27FC236}">
              <a16:creationId xmlns:a16="http://schemas.microsoft.com/office/drawing/2014/main" id="{2FFC70EA-8F91-4CDE-BBC2-5109177552E8}"/>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82982</xdr:rowOff>
    </xdr:from>
    <xdr:to>
      <xdr:col>116</xdr:col>
      <xdr:colOff>62864</xdr:colOff>
      <xdr:row>63</xdr:row>
      <xdr:rowOff>125547</xdr:rowOff>
    </xdr:to>
    <xdr:cxnSp macro="">
      <xdr:nvCxnSpPr>
        <xdr:cNvPr id="589" name="直線コネクタ 588">
          <a:extLst>
            <a:ext uri="{FF2B5EF4-FFF2-40B4-BE49-F238E27FC236}">
              <a16:creationId xmlns:a16="http://schemas.microsoft.com/office/drawing/2014/main" id="{825AE00E-D472-49C0-A05A-DA225082D6B5}"/>
            </a:ext>
          </a:extLst>
        </xdr:cNvPr>
        <xdr:cNvCxnSpPr/>
      </xdr:nvCxnSpPr>
      <xdr:spPr>
        <a:xfrm flipV="1">
          <a:off x="22160864" y="9684182"/>
          <a:ext cx="0" cy="12427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129374</xdr:rowOff>
    </xdr:from>
    <xdr:ext cx="469744" cy="259045"/>
    <xdr:sp macro="" textlink="">
      <xdr:nvSpPr>
        <xdr:cNvPr id="590" name="【学校施設】&#10;一人当たり面積最小値テキスト">
          <a:extLst>
            <a:ext uri="{FF2B5EF4-FFF2-40B4-BE49-F238E27FC236}">
              <a16:creationId xmlns:a16="http://schemas.microsoft.com/office/drawing/2014/main" id="{8637C942-1342-4553-A365-9F211E36CC23}"/>
            </a:ext>
          </a:extLst>
        </xdr:cNvPr>
        <xdr:cNvSpPr txBox="1"/>
      </xdr:nvSpPr>
      <xdr:spPr>
        <a:xfrm>
          <a:off x="22199600" y="109307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125547</xdr:rowOff>
    </xdr:from>
    <xdr:to>
      <xdr:col>116</xdr:col>
      <xdr:colOff>152400</xdr:colOff>
      <xdr:row>63</xdr:row>
      <xdr:rowOff>125547</xdr:rowOff>
    </xdr:to>
    <xdr:cxnSp macro="">
      <xdr:nvCxnSpPr>
        <xdr:cNvPr id="591" name="直線コネクタ 590">
          <a:extLst>
            <a:ext uri="{FF2B5EF4-FFF2-40B4-BE49-F238E27FC236}">
              <a16:creationId xmlns:a16="http://schemas.microsoft.com/office/drawing/2014/main" id="{B9065712-38A2-4EA9-A387-F6C632BB8835}"/>
            </a:ext>
          </a:extLst>
        </xdr:cNvPr>
        <xdr:cNvCxnSpPr/>
      </xdr:nvCxnSpPr>
      <xdr:spPr>
        <a:xfrm>
          <a:off x="22072600" y="109268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29659</xdr:rowOff>
    </xdr:from>
    <xdr:ext cx="534377" cy="259045"/>
    <xdr:sp macro="" textlink="">
      <xdr:nvSpPr>
        <xdr:cNvPr id="592" name="【学校施設】&#10;一人当たり面積最大値テキスト">
          <a:extLst>
            <a:ext uri="{FF2B5EF4-FFF2-40B4-BE49-F238E27FC236}">
              <a16:creationId xmlns:a16="http://schemas.microsoft.com/office/drawing/2014/main" id="{2CA487F3-0201-4BE3-BBCA-DCAB5EA57A4F}"/>
            </a:ext>
          </a:extLst>
        </xdr:cNvPr>
        <xdr:cNvSpPr txBox="1"/>
      </xdr:nvSpPr>
      <xdr:spPr>
        <a:xfrm>
          <a:off x="22199600" y="9459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82982</xdr:rowOff>
    </xdr:from>
    <xdr:to>
      <xdr:col>116</xdr:col>
      <xdr:colOff>152400</xdr:colOff>
      <xdr:row>56</xdr:row>
      <xdr:rowOff>82982</xdr:rowOff>
    </xdr:to>
    <xdr:cxnSp macro="">
      <xdr:nvCxnSpPr>
        <xdr:cNvPr id="593" name="直線コネクタ 592">
          <a:extLst>
            <a:ext uri="{FF2B5EF4-FFF2-40B4-BE49-F238E27FC236}">
              <a16:creationId xmlns:a16="http://schemas.microsoft.com/office/drawing/2014/main" id="{E41A5DE2-99AB-4636-AD54-897D1F53E377}"/>
            </a:ext>
          </a:extLst>
        </xdr:cNvPr>
        <xdr:cNvCxnSpPr/>
      </xdr:nvCxnSpPr>
      <xdr:spPr>
        <a:xfrm>
          <a:off x="22072600" y="96841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104574</xdr:rowOff>
    </xdr:from>
    <xdr:ext cx="469744" cy="259045"/>
    <xdr:sp macro="" textlink="">
      <xdr:nvSpPr>
        <xdr:cNvPr id="594" name="【学校施設】&#10;一人当たり面積平均値テキスト">
          <a:extLst>
            <a:ext uri="{FF2B5EF4-FFF2-40B4-BE49-F238E27FC236}">
              <a16:creationId xmlns:a16="http://schemas.microsoft.com/office/drawing/2014/main" id="{DFE67B5E-F1C8-4882-8F50-AFEB42520081}"/>
            </a:ext>
          </a:extLst>
        </xdr:cNvPr>
        <xdr:cNvSpPr txBox="1"/>
      </xdr:nvSpPr>
      <xdr:spPr>
        <a:xfrm>
          <a:off x="22199600" y="1056302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81697</xdr:rowOff>
    </xdr:from>
    <xdr:to>
      <xdr:col>116</xdr:col>
      <xdr:colOff>114300</xdr:colOff>
      <xdr:row>63</xdr:row>
      <xdr:rowOff>11847</xdr:rowOff>
    </xdr:to>
    <xdr:sp macro="" textlink="">
      <xdr:nvSpPr>
        <xdr:cNvPr id="595" name="フローチャート: 判断 594">
          <a:extLst>
            <a:ext uri="{FF2B5EF4-FFF2-40B4-BE49-F238E27FC236}">
              <a16:creationId xmlns:a16="http://schemas.microsoft.com/office/drawing/2014/main" id="{72B07A4F-CD01-492C-A65F-1493C73E3D47}"/>
            </a:ext>
          </a:extLst>
        </xdr:cNvPr>
        <xdr:cNvSpPr/>
      </xdr:nvSpPr>
      <xdr:spPr>
        <a:xfrm>
          <a:off x="22110700" y="107115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85126</xdr:rowOff>
    </xdr:from>
    <xdr:to>
      <xdr:col>112</xdr:col>
      <xdr:colOff>38100</xdr:colOff>
      <xdr:row>63</xdr:row>
      <xdr:rowOff>15276</xdr:rowOff>
    </xdr:to>
    <xdr:sp macro="" textlink="">
      <xdr:nvSpPr>
        <xdr:cNvPr id="596" name="フローチャート: 判断 595">
          <a:extLst>
            <a:ext uri="{FF2B5EF4-FFF2-40B4-BE49-F238E27FC236}">
              <a16:creationId xmlns:a16="http://schemas.microsoft.com/office/drawing/2014/main" id="{B377A199-669E-4A43-8774-1546EF61E034}"/>
            </a:ext>
          </a:extLst>
        </xdr:cNvPr>
        <xdr:cNvSpPr/>
      </xdr:nvSpPr>
      <xdr:spPr>
        <a:xfrm>
          <a:off x="21272500" y="10715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89560</xdr:rowOff>
    </xdr:from>
    <xdr:to>
      <xdr:col>107</xdr:col>
      <xdr:colOff>101600</xdr:colOff>
      <xdr:row>63</xdr:row>
      <xdr:rowOff>19710</xdr:rowOff>
    </xdr:to>
    <xdr:sp macro="" textlink="">
      <xdr:nvSpPr>
        <xdr:cNvPr id="597" name="フローチャート: 判断 596">
          <a:extLst>
            <a:ext uri="{FF2B5EF4-FFF2-40B4-BE49-F238E27FC236}">
              <a16:creationId xmlns:a16="http://schemas.microsoft.com/office/drawing/2014/main" id="{E826D52C-BFCA-407E-A972-663DAB5FB7E4}"/>
            </a:ext>
          </a:extLst>
        </xdr:cNvPr>
        <xdr:cNvSpPr/>
      </xdr:nvSpPr>
      <xdr:spPr>
        <a:xfrm>
          <a:off x="20383500" y="10719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96921</xdr:rowOff>
    </xdr:from>
    <xdr:to>
      <xdr:col>102</xdr:col>
      <xdr:colOff>165100</xdr:colOff>
      <xdr:row>63</xdr:row>
      <xdr:rowOff>27071</xdr:rowOff>
    </xdr:to>
    <xdr:sp macro="" textlink="">
      <xdr:nvSpPr>
        <xdr:cNvPr id="598" name="フローチャート: 判断 597">
          <a:extLst>
            <a:ext uri="{FF2B5EF4-FFF2-40B4-BE49-F238E27FC236}">
              <a16:creationId xmlns:a16="http://schemas.microsoft.com/office/drawing/2014/main" id="{CEF8D649-3B99-4DE6-A479-0B6556E3FBCD}"/>
            </a:ext>
          </a:extLst>
        </xdr:cNvPr>
        <xdr:cNvSpPr/>
      </xdr:nvSpPr>
      <xdr:spPr>
        <a:xfrm>
          <a:off x="19494500" y="107268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115712</xdr:rowOff>
    </xdr:from>
    <xdr:to>
      <xdr:col>98</xdr:col>
      <xdr:colOff>38100</xdr:colOff>
      <xdr:row>63</xdr:row>
      <xdr:rowOff>45862</xdr:rowOff>
    </xdr:to>
    <xdr:sp macro="" textlink="">
      <xdr:nvSpPr>
        <xdr:cNvPr id="599" name="フローチャート: 判断 598">
          <a:extLst>
            <a:ext uri="{FF2B5EF4-FFF2-40B4-BE49-F238E27FC236}">
              <a16:creationId xmlns:a16="http://schemas.microsoft.com/office/drawing/2014/main" id="{90F65749-BCC9-45A0-B703-8DC22CDA5BBF}"/>
            </a:ext>
          </a:extLst>
        </xdr:cNvPr>
        <xdr:cNvSpPr/>
      </xdr:nvSpPr>
      <xdr:spPr>
        <a:xfrm>
          <a:off x="18605500" y="10745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8D07B0FB-FA4B-4A5D-8B83-B4E8C98AA815}"/>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CF4A3B1C-7461-445C-AAC1-E1C6639184DC}"/>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0F07B5DE-3164-486B-AA03-E4D53F005C71}"/>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2A4567C2-B735-4AC2-B90B-9ED6B0E7A55B}"/>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AC96D25C-CAC7-4DD8-A8F3-B7F91D30AE0D}"/>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137795</xdr:rowOff>
    </xdr:from>
    <xdr:to>
      <xdr:col>116</xdr:col>
      <xdr:colOff>114300</xdr:colOff>
      <xdr:row>63</xdr:row>
      <xdr:rowOff>67945</xdr:rowOff>
    </xdr:to>
    <xdr:sp macro="" textlink="">
      <xdr:nvSpPr>
        <xdr:cNvPr id="605" name="楕円 604">
          <a:extLst>
            <a:ext uri="{FF2B5EF4-FFF2-40B4-BE49-F238E27FC236}">
              <a16:creationId xmlns:a16="http://schemas.microsoft.com/office/drawing/2014/main" id="{639C6893-B4B8-4BCF-B18C-832EFCAD3196}"/>
            </a:ext>
          </a:extLst>
        </xdr:cNvPr>
        <xdr:cNvSpPr/>
      </xdr:nvSpPr>
      <xdr:spPr>
        <a:xfrm>
          <a:off x="22110700" y="10767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60124</xdr:rowOff>
    </xdr:from>
    <xdr:ext cx="469744" cy="259045"/>
    <xdr:sp macro="" textlink="">
      <xdr:nvSpPr>
        <xdr:cNvPr id="606" name="【学校施設】&#10;一人当たり面積該当値テキスト">
          <a:extLst>
            <a:ext uri="{FF2B5EF4-FFF2-40B4-BE49-F238E27FC236}">
              <a16:creationId xmlns:a16="http://schemas.microsoft.com/office/drawing/2014/main" id="{302B74B9-AE0C-4019-A81B-262842935311}"/>
            </a:ext>
          </a:extLst>
        </xdr:cNvPr>
        <xdr:cNvSpPr txBox="1"/>
      </xdr:nvSpPr>
      <xdr:spPr>
        <a:xfrm>
          <a:off x="22199600" y="106900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141315</xdr:rowOff>
    </xdr:from>
    <xdr:to>
      <xdr:col>112</xdr:col>
      <xdr:colOff>38100</xdr:colOff>
      <xdr:row>63</xdr:row>
      <xdr:rowOff>71465</xdr:rowOff>
    </xdr:to>
    <xdr:sp macro="" textlink="">
      <xdr:nvSpPr>
        <xdr:cNvPr id="607" name="楕円 606">
          <a:extLst>
            <a:ext uri="{FF2B5EF4-FFF2-40B4-BE49-F238E27FC236}">
              <a16:creationId xmlns:a16="http://schemas.microsoft.com/office/drawing/2014/main" id="{BC5ACD3B-50EF-4E75-8CC3-C94525FA6DF6}"/>
            </a:ext>
          </a:extLst>
        </xdr:cNvPr>
        <xdr:cNvSpPr/>
      </xdr:nvSpPr>
      <xdr:spPr>
        <a:xfrm>
          <a:off x="21272500" y="10771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17145</xdr:rowOff>
    </xdr:from>
    <xdr:to>
      <xdr:col>116</xdr:col>
      <xdr:colOff>63500</xdr:colOff>
      <xdr:row>63</xdr:row>
      <xdr:rowOff>20665</xdr:rowOff>
    </xdr:to>
    <xdr:cxnSp macro="">
      <xdr:nvCxnSpPr>
        <xdr:cNvPr id="608" name="直線コネクタ 607">
          <a:extLst>
            <a:ext uri="{FF2B5EF4-FFF2-40B4-BE49-F238E27FC236}">
              <a16:creationId xmlns:a16="http://schemas.microsoft.com/office/drawing/2014/main" id="{F5106977-1EA3-41D8-9217-572DA9732D9A}"/>
            </a:ext>
          </a:extLst>
        </xdr:cNvPr>
        <xdr:cNvCxnSpPr/>
      </xdr:nvCxnSpPr>
      <xdr:spPr>
        <a:xfrm flipV="1">
          <a:off x="21323300" y="10818495"/>
          <a:ext cx="838200" cy="3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146436</xdr:rowOff>
    </xdr:from>
    <xdr:to>
      <xdr:col>107</xdr:col>
      <xdr:colOff>101600</xdr:colOff>
      <xdr:row>63</xdr:row>
      <xdr:rowOff>76586</xdr:rowOff>
    </xdr:to>
    <xdr:sp macro="" textlink="">
      <xdr:nvSpPr>
        <xdr:cNvPr id="609" name="楕円 608">
          <a:extLst>
            <a:ext uri="{FF2B5EF4-FFF2-40B4-BE49-F238E27FC236}">
              <a16:creationId xmlns:a16="http://schemas.microsoft.com/office/drawing/2014/main" id="{9AADBF85-D67E-4239-98AE-418B5E73D241}"/>
            </a:ext>
          </a:extLst>
        </xdr:cNvPr>
        <xdr:cNvSpPr/>
      </xdr:nvSpPr>
      <xdr:spPr>
        <a:xfrm>
          <a:off x="20383500" y="10776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20665</xdr:rowOff>
    </xdr:from>
    <xdr:to>
      <xdr:col>111</xdr:col>
      <xdr:colOff>177800</xdr:colOff>
      <xdr:row>63</xdr:row>
      <xdr:rowOff>25786</xdr:rowOff>
    </xdr:to>
    <xdr:cxnSp macro="">
      <xdr:nvCxnSpPr>
        <xdr:cNvPr id="610" name="直線コネクタ 609">
          <a:extLst>
            <a:ext uri="{FF2B5EF4-FFF2-40B4-BE49-F238E27FC236}">
              <a16:creationId xmlns:a16="http://schemas.microsoft.com/office/drawing/2014/main" id="{E9DE5967-D51B-4DB8-BE5F-05BBEEEA6C57}"/>
            </a:ext>
          </a:extLst>
        </xdr:cNvPr>
        <xdr:cNvCxnSpPr/>
      </xdr:nvCxnSpPr>
      <xdr:spPr>
        <a:xfrm flipV="1">
          <a:off x="20434300" y="10822015"/>
          <a:ext cx="889000" cy="51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150414</xdr:rowOff>
    </xdr:from>
    <xdr:to>
      <xdr:col>102</xdr:col>
      <xdr:colOff>165100</xdr:colOff>
      <xdr:row>63</xdr:row>
      <xdr:rowOff>80564</xdr:rowOff>
    </xdr:to>
    <xdr:sp macro="" textlink="">
      <xdr:nvSpPr>
        <xdr:cNvPr id="611" name="楕円 610">
          <a:extLst>
            <a:ext uri="{FF2B5EF4-FFF2-40B4-BE49-F238E27FC236}">
              <a16:creationId xmlns:a16="http://schemas.microsoft.com/office/drawing/2014/main" id="{EBC7748B-8D87-4870-B29D-EFC516B76E95}"/>
            </a:ext>
          </a:extLst>
        </xdr:cNvPr>
        <xdr:cNvSpPr/>
      </xdr:nvSpPr>
      <xdr:spPr>
        <a:xfrm>
          <a:off x="19494500" y="10780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25786</xdr:rowOff>
    </xdr:from>
    <xdr:to>
      <xdr:col>107</xdr:col>
      <xdr:colOff>50800</xdr:colOff>
      <xdr:row>63</xdr:row>
      <xdr:rowOff>29764</xdr:rowOff>
    </xdr:to>
    <xdr:cxnSp macro="">
      <xdr:nvCxnSpPr>
        <xdr:cNvPr id="612" name="直線コネクタ 611">
          <a:extLst>
            <a:ext uri="{FF2B5EF4-FFF2-40B4-BE49-F238E27FC236}">
              <a16:creationId xmlns:a16="http://schemas.microsoft.com/office/drawing/2014/main" id="{83E5D8C5-95C2-4578-BC79-AC72D5A2A2FB}"/>
            </a:ext>
          </a:extLst>
        </xdr:cNvPr>
        <xdr:cNvCxnSpPr/>
      </xdr:nvCxnSpPr>
      <xdr:spPr>
        <a:xfrm flipV="1">
          <a:off x="19545300" y="10827136"/>
          <a:ext cx="889000" cy="39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83708</xdr:rowOff>
    </xdr:from>
    <xdr:to>
      <xdr:col>98</xdr:col>
      <xdr:colOff>38100</xdr:colOff>
      <xdr:row>63</xdr:row>
      <xdr:rowOff>13858</xdr:rowOff>
    </xdr:to>
    <xdr:sp macro="" textlink="">
      <xdr:nvSpPr>
        <xdr:cNvPr id="613" name="楕円 612">
          <a:extLst>
            <a:ext uri="{FF2B5EF4-FFF2-40B4-BE49-F238E27FC236}">
              <a16:creationId xmlns:a16="http://schemas.microsoft.com/office/drawing/2014/main" id="{874056C7-BBD9-44B8-8102-82D233C47551}"/>
            </a:ext>
          </a:extLst>
        </xdr:cNvPr>
        <xdr:cNvSpPr/>
      </xdr:nvSpPr>
      <xdr:spPr>
        <a:xfrm>
          <a:off x="18605500" y="10713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134508</xdr:rowOff>
    </xdr:from>
    <xdr:to>
      <xdr:col>102</xdr:col>
      <xdr:colOff>114300</xdr:colOff>
      <xdr:row>63</xdr:row>
      <xdr:rowOff>29764</xdr:rowOff>
    </xdr:to>
    <xdr:cxnSp macro="">
      <xdr:nvCxnSpPr>
        <xdr:cNvPr id="614" name="直線コネクタ 613">
          <a:extLst>
            <a:ext uri="{FF2B5EF4-FFF2-40B4-BE49-F238E27FC236}">
              <a16:creationId xmlns:a16="http://schemas.microsoft.com/office/drawing/2014/main" id="{37F17B1A-0D99-4BEE-9DE4-A238595BBBF4}"/>
            </a:ext>
          </a:extLst>
        </xdr:cNvPr>
        <xdr:cNvCxnSpPr/>
      </xdr:nvCxnSpPr>
      <xdr:spPr>
        <a:xfrm>
          <a:off x="18656300" y="10764408"/>
          <a:ext cx="889000" cy="667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31803</xdr:rowOff>
    </xdr:from>
    <xdr:ext cx="469744" cy="259045"/>
    <xdr:sp macro="" textlink="">
      <xdr:nvSpPr>
        <xdr:cNvPr id="615" name="n_1aveValue【学校施設】&#10;一人当たり面積">
          <a:extLst>
            <a:ext uri="{FF2B5EF4-FFF2-40B4-BE49-F238E27FC236}">
              <a16:creationId xmlns:a16="http://schemas.microsoft.com/office/drawing/2014/main" id="{3C5DD548-5268-4CF6-AEF7-CA4042E95ECC}"/>
            </a:ext>
          </a:extLst>
        </xdr:cNvPr>
        <xdr:cNvSpPr txBox="1"/>
      </xdr:nvSpPr>
      <xdr:spPr>
        <a:xfrm>
          <a:off x="21075727" y="104902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36237</xdr:rowOff>
    </xdr:from>
    <xdr:ext cx="469744" cy="259045"/>
    <xdr:sp macro="" textlink="">
      <xdr:nvSpPr>
        <xdr:cNvPr id="616" name="n_2aveValue【学校施設】&#10;一人当たり面積">
          <a:extLst>
            <a:ext uri="{FF2B5EF4-FFF2-40B4-BE49-F238E27FC236}">
              <a16:creationId xmlns:a16="http://schemas.microsoft.com/office/drawing/2014/main" id="{94B9EDC1-3A45-41F5-83F8-79DB883C3E7D}"/>
            </a:ext>
          </a:extLst>
        </xdr:cNvPr>
        <xdr:cNvSpPr txBox="1"/>
      </xdr:nvSpPr>
      <xdr:spPr>
        <a:xfrm>
          <a:off x="20199427" y="10494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43598</xdr:rowOff>
    </xdr:from>
    <xdr:ext cx="469744" cy="259045"/>
    <xdr:sp macro="" textlink="">
      <xdr:nvSpPr>
        <xdr:cNvPr id="617" name="n_3aveValue【学校施設】&#10;一人当たり面積">
          <a:extLst>
            <a:ext uri="{FF2B5EF4-FFF2-40B4-BE49-F238E27FC236}">
              <a16:creationId xmlns:a16="http://schemas.microsoft.com/office/drawing/2014/main" id="{AB2530E5-BC7B-4947-A88A-84B7E0DD6C5A}"/>
            </a:ext>
          </a:extLst>
        </xdr:cNvPr>
        <xdr:cNvSpPr txBox="1"/>
      </xdr:nvSpPr>
      <xdr:spPr>
        <a:xfrm>
          <a:off x="19310427" y="105020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36989</xdr:rowOff>
    </xdr:from>
    <xdr:ext cx="469744" cy="259045"/>
    <xdr:sp macro="" textlink="">
      <xdr:nvSpPr>
        <xdr:cNvPr id="618" name="n_4aveValue【学校施設】&#10;一人当たり面積">
          <a:extLst>
            <a:ext uri="{FF2B5EF4-FFF2-40B4-BE49-F238E27FC236}">
              <a16:creationId xmlns:a16="http://schemas.microsoft.com/office/drawing/2014/main" id="{315E73D9-F6F3-4BFB-938E-263AC47059C2}"/>
            </a:ext>
          </a:extLst>
        </xdr:cNvPr>
        <xdr:cNvSpPr txBox="1"/>
      </xdr:nvSpPr>
      <xdr:spPr>
        <a:xfrm>
          <a:off x="18421427" y="10838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62592</xdr:rowOff>
    </xdr:from>
    <xdr:ext cx="469744" cy="259045"/>
    <xdr:sp macro="" textlink="">
      <xdr:nvSpPr>
        <xdr:cNvPr id="619" name="n_1mainValue【学校施設】&#10;一人当たり面積">
          <a:extLst>
            <a:ext uri="{FF2B5EF4-FFF2-40B4-BE49-F238E27FC236}">
              <a16:creationId xmlns:a16="http://schemas.microsoft.com/office/drawing/2014/main" id="{C5E3E1C5-9AA0-45EA-B7AC-2D6A7E2C991E}"/>
            </a:ext>
          </a:extLst>
        </xdr:cNvPr>
        <xdr:cNvSpPr txBox="1"/>
      </xdr:nvSpPr>
      <xdr:spPr>
        <a:xfrm>
          <a:off x="21075727" y="108639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67713</xdr:rowOff>
    </xdr:from>
    <xdr:ext cx="469744" cy="259045"/>
    <xdr:sp macro="" textlink="">
      <xdr:nvSpPr>
        <xdr:cNvPr id="620" name="n_2mainValue【学校施設】&#10;一人当たり面積">
          <a:extLst>
            <a:ext uri="{FF2B5EF4-FFF2-40B4-BE49-F238E27FC236}">
              <a16:creationId xmlns:a16="http://schemas.microsoft.com/office/drawing/2014/main" id="{CCFCD466-370E-4E0B-9732-CC000BF453E6}"/>
            </a:ext>
          </a:extLst>
        </xdr:cNvPr>
        <xdr:cNvSpPr txBox="1"/>
      </xdr:nvSpPr>
      <xdr:spPr>
        <a:xfrm>
          <a:off x="20199427" y="108690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71691</xdr:rowOff>
    </xdr:from>
    <xdr:ext cx="469744" cy="259045"/>
    <xdr:sp macro="" textlink="">
      <xdr:nvSpPr>
        <xdr:cNvPr id="621" name="n_3mainValue【学校施設】&#10;一人当たり面積">
          <a:extLst>
            <a:ext uri="{FF2B5EF4-FFF2-40B4-BE49-F238E27FC236}">
              <a16:creationId xmlns:a16="http://schemas.microsoft.com/office/drawing/2014/main" id="{122AF234-D274-485D-9F56-FA9097E4B137}"/>
            </a:ext>
          </a:extLst>
        </xdr:cNvPr>
        <xdr:cNvSpPr txBox="1"/>
      </xdr:nvSpPr>
      <xdr:spPr>
        <a:xfrm>
          <a:off x="19310427" y="108730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30385</xdr:rowOff>
    </xdr:from>
    <xdr:ext cx="469744" cy="259045"/>
    <xdr:sp macro="" textlink="">
      <xdr:nvSpPr>
        <xdr:cNvPr id="622" name="n_4mainValue【学校施設】&#10;一人当たり面積">
          <a:extLst>
            <a:ext uri="{FF2B5EF4-FFF2-40B4-BE49-F238E27FC236}">
              <a16:creationId xmlns:a16="http://schemas.microsoft.com/office/drawing/2014/main" id="{F5EE129A-DDCA-433F-8B0E-6319274DD2FA}"/>
            </a:ext>
          </a:extLst>
        </xdr:cNvPr>
        <xdr:cNvSpPr txBox="1"/>
      </xdr:nvSpPr>
      <xdr:spPr>
        <a:xfrm>
          <a:off x="18421427" y="104888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3" name="正方形/長方形 622">
          <a:extLst>
            <a:ext uri="{FF2B5EF4-FFF2-40B4-BE49-F238E27FC236}">
              <a16:creationId xmlns:a16="http://schemas.microsoft.com/office/drawing/2014/main" id="{1FA360B8-9909-40D1-BF08-00428A9C2BA6}"/>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4" name="正方形/長方形 623">
          <a:extLst>
            <a:ext uri="{FF2B5EF4-FFF2-40B4-BE49-F238E27FC236}">
              <a16:creationId xmlns:a16="http://schemas.microsoft.com/office/drawing/2014/main" id="{FCC23EB1-A07D-46E7-87C2-89396152DF13}"/>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5" name="正方形/長方形 624">
          <a:extLst>
            <a:ext uri="{FF2B5EF4-FFF2-40B4-BE49-F238E27FC236}">
              <a16:creationId xmlns:a16="http://schemas.microsoft.com/office/drawing/2014/main" id="{357492DC-2691-42F0-B753-FACA0EB6CA98}"/>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6" name="正方形/長方形 625">
          <a:extLst>
            <a:ext uri="{FF2B5EF4-FFF2-40B4-BE49-F238E27FC236}">
              <a16:creationId xmlns:a16="http://schemas.microsoft.com/office/drawing/2014/main" id="{4F67296E-44EC-4782-8B09-54B5C2A9E1EA}"/>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7" name="正方形/長方形 626">
          <a:extLst>
            <a:ext uri="{FF2B5EF4-FFF2-40B4-BE49-F238E27FC236}">
              <a16:creationId xmlns:a16="http://schemas.microsoft.com/office/drawing/2014/main" id="{003EEFFC-35CD-4F4E-9852-E8273683B879}"/>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8" name="正方形/長方形 627">
          <a:extLst>
            <a:ext uri="{FF2B5EF4-FFF2-40B4-BE49-F238E27FC236}">
              <a16:creationId xmlns:a16="http://schemas.microsoft.com/office/drawing/2014/main" id="{1F4482C8-02E1-4440-9837-892BD11C4A7D}"/>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9" name="正方形/長方形 628">
          <a:extLst>
            <a:ext uri="{FF2B5EF4-FFF2-40B4-BE49-F238E27FC236}">
              <a16:creationId xmlns:a16="http://schemas.microsoft.com/office/drawing/2014/main" id="{7E07F442-6E50-48FC-B10F-B6EC66B4B65B}"/>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0" name="正方形/長方形 629">
          <a:extLst>
            <a:ext uri="{FF2B5EF4-FFF2-40B4-BE49-F238E27FC236}">
              <a16:creationId xmlns:a16="http://schemas.microsoft.com/office/drawing/2014/main" id="{036B851B-86F6-4DCD-AD51-A0BE918BE87B}"/>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31" name="正方形/長方形 630">
          <a:extLst>
            <a:ext uri="{FF2B5EF4-FFF2-40B4-BE49-F238E27FC236}">
              <a16:creationId xmlns:a16="http://schemas.microsoft.com/office/drawing/2014/main" id="{589C7F99-06D5-4581-9EF3-57B8DF826F56}"/>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32" name="正方形/長方形 631">
          <a:extLst>
            <a:ext uri="{FF2B5EF4-FFF2-40B4-BE49-F238E27FC236}">
              <a16:creationId xmlns:a16="http://schemas.microsoft.com/office/drawing/2014/main" id="{F550EA39-6F37-4B3F-9895-F73EB4F7E85C}"/>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33" name="正方形/長方形 632">
          <a:extLst>
            <a:ext uri="{FF2B5EF4-FFF2-40B4-BE49-F238E27FC236}">
              <a16:creationId xmlns:a16="http://schemas.microsoft.com/office/drawing/2014/main" id="{6CF1ADB5-AEF5-4489-8E75-7DBD2E6999DA}"/>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34" name="正方形/長方形 633">
          <a:extLst>
            <a:ext uri="{FF2B5EF4-FFF2-40B4-BE49-F238E27FC236}">
              <a16:creationId xmlns:a16="http://schemas.microsoft.com/office/drawing/2014/main" id="{90CA5129-5FD9-42C7-B51A-72112A255F9A}"/>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35" name="正方形/長方形 634">
          <a:extLst>
            <a:ext uri="{FF2B5EF4-FFF2-40B4-BE49-F238E27FC236}">
              <a16:creationId xmlns:a16="http://schemas.microsoft.com/office/drawing/2014/main" id="{9842D4CB-85DE-4555-8053-9F0E0D583BD6}"/>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36" name="正方形/長方形 635">
          <a:extLst>
            <a:ext uri="{FF2B5EF4-FFF2-40B4-BE49-F238E27FC236}">
              <a16:creationId xmlns:a16="http://schemas.microsoft.com/office/drawing/2014/main" id="{FFBE3FAC-5B4F-42B7-922A-FE11AEF7FB26}"/>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37" name="正方形/長方形 636">
          <a:extLst>
            <a:ext uri="{FF2B5EF4-FFF2-40B4-BE49-F238E27FC236}">
              <a16:creationId xmlns:a16="http://schemas.microsoft.com/office/drawing/2014/main" id="{C730C0E0-AAA4-4C6D-B947-CAC835E8F1C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38" name="正方形/長方形 637">
          <a:extLst>
            <a:ext uri="{FF2B5EF4-FFF2-40B4-BE49-F238E27FC236}">
              <a16:creationId xmlns:a16="http://schemas.microsoft.com/office/drawing/2014/main" id="{703AE797-C78D-489A-BAEC-35849080E95A}"/>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39" name="正方形/長方形 638">
          <a:extLst>
            <a:ext uri="{FF2B5EF4-FFF2-40B4-BE49-F238E27FC236}">
              <a16:creationId xmlns:a16="http://schemas.microsoft.com/office/drawing/2014/main" id="{13B82FC4-C36A-4091-ABA5-06D0E45A3F93}"/>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0" name="正方形/長方形 639">
          <a:extLst>
            <a:ext uri="{FF2B5EF4-FFF2-40B4-BE49-F238E27FC236}">
              <a16:creationId xmlns:a16="http://schemas.microsoft.com/office/drawing/2014/main" id="{FC5A8B0A-BB31-4032-A554-FA883E2C77A7}"/>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1" name="正方形/長方形 640">
          <a:extLst>
            <a:ext uri="{FF2B5EF4-FFF2-40B4-BE49-F238E27FC236}">
              <a16:creationId xmlns:a16="http://schemas.microsoft.com/office/drawing/2014/main" id="{F751DB97-5433-4028-B6BE-41E04565BE47}"/>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2" name="正方形/長方形 641">
          <a:extLst>
            <a:ext uri="{FF2B5EF4-FFF2-40B4-BE49-F238E27FC236}">
              <a16:creationId xmlns:a16="http://schemas.microsoft.com/office/drawing/2014/main" id="{C0C7E1C3-E8C4-4300-9C32-C3360B1F3CC5}"/>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3" name="正方形/長方形 642">
          <a:extLst>
            <a:ext uri="{FF2B5EF4-FFF2-40B4-BE49-F238E27FC236}">
              <a16:creationId xmlns:a16="http://schemas.microsoft.com/office/drawing/2014/main" id="{EF55ECDC-7C65-457C-A7C6-81D6C19C181C}"/>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4" name="正方形/長方形 643">
          <a:extLst>
            <a:ext uri="{FF2B5EF4-FFF2-40B4-BE49-F238E27FC236}">
              <a16:creationId xmlns:a16="http://schemas.microsoft.com/office/drawing/2014/main" id="{D7DCE602-9388-4492-9BB4-6091717A38AA}"/>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5" name="正方形/長方形 644">
          <a:extLst>
            <a:ext uri="{FF2B5EF4-FFF2-40B4-BE49-F238E27FC236}">
              <a16:creationId xmlns:a16="http://schemas.microsoft.com/office/drawing/2014/main" id="{4DF41BF9-4A87-4434-A458-77463548DBCB}"/>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6" name="正方形/長方形 645">
          <a:extLst>
            <a:ext uri="{FF2B5EF4-FFF2-40B4-BE49-F238E27FC236}">
              <a16:creationId xmlns:a16="http://schemas.microsoft.com/office/drawing/2014/main" id="{84E436ED-3FBB-4279-A423-1A1512DAC492}"/>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47" name="テキスト ボックス 646">
          <a:extLst>
            <a:ext uri="{FF2B5EF4-FFF2-40B4-BE49-F238E27FC236}">
              <a16:creationId xmlns:a16="http://schemas.microsoft.com/office/drawing/2014/main" id="{B8FFA928-D5A2-43A7-A38B-070F7617AEE3}"/>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48" name="直線コネクタ 647">
          <a:extLst>
            <a:ext uri="{FF2B5EF4-FFF2-40B4-BE49-F238E27FC236}">
              <a16:creationId xmlns:a16="http://schemas.microsoft.com/office/drawing/2014/main" id="{88944E9F-92B7-4914-A139-51C0E6E6DA97}"/>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49" name="テキスト ボックス 648">
          <a:extLst>
            <a:ext uri="{FF2B5EF4-FFF2-40B4-BE49-F238E27FC236}">
              <a16:creationId xmlns:a16="http://schemas.microsoft.com/office/drawing/2014/main" id="{2E5F1BDB-95E2-4BC3-A491-D47D5B9E74FC}"/>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50" name="直線コネクタ 649">
          <a:extLst>
            <a:ext uri="{FF2B5EF4-FFF2-40B4-BE49-F238E27FC236}">
              <a16:creationId xmlns:a16="http://schemas.microsoft.com/office/drawing/2014/main" id="{3833ECF2-AD22-46A5-AB28-F1F646BBE29B}"/>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51" name="テキスト ボックス 650">
          <a:extLst>
            <a:ext uri="{FF2B5EF4-FFF2-40B4-BE49-F238E27FC236}">
              <a16:creationId xmlns:a16="http://schemas.microsoft.com/office/drawing/2014/main" id="{45F9DD50-264E-450C-90CD-8CB0ACBB0C11}"/>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52" name="直線コネクタ 651">
          <a:extLst>
            <a:ext uri="{FF2B5EF4-FFF2-40B4-BE49-F238E27FC236}">
              <a16:creationId xmlns:a16="http://schemas.microsoft.com/office/drawing/2014/main" id="{609CE378-8872-47F5-B53D-DF24F7028D88}"/>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53" name="テキスト ボックス 652">
          <a:extLst>
            <a:ext uri="{FF2B5EF4-FFF2-40B4-BE49-F238E27FC236}">
              <a16:creationId xmlns:a16="http://schemas.microsoft.com/office/drawing/2014/main" id="{F8FF821F-C7E4-4943-8C67-59E8A3C8F06F}"/>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54" name="直線コネクタ 653">
          <a:extLst>
            <a:ext uri="{FF2B5EF4-FFF2-40B4-BE49-F238E27FC236}">
              <a16:creationId xmlns:a16="http://schemas.microsoft.com/office/drawing/2014/main" id="{71FFEA6A-443D-4EFF-9BF0-4B583F76FA3B}"/>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55" name="テキスト ボックス 654">
          <a:extLst>
            <a:ext uri="{FF2B5EF4-FFF2-40B4-BE49-F238E27FC236}">
              <a16:creationId xmlns:a16="http://schemas.microsoft.com/office/drawing/2014/main" id="{6AAAC1A9-12A8-40B3-AADD-734AD18B2E81}"/>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56" name="直線コネクタ 655">
          <a:extLst>
            <a:ext uri="{FF2B5EF4-FFF2-40B4-BE49-F238E27FC236}">
              <a16:creationId xmlns:a16="http://schemas.microsoft.com/office/drawing/2014/main" id="{9090B88F-A633-4FE2-A5A3-0424675FC274}"/>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57" name="テキスト ボックス 656">
          <a:extLst>
            <a:ext uri="{FF2B5EF4-FFF2-40B4-BE49-F238E27FC236}">
              <a16:creationId xmlns:a16="http://schemas.microsoft.com/office/drawing/2014/main" id="{294A9380-AD7C-47F0-AEAD-851D5099CA81}"/>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58" name="直線コネクタ 657">
          <a:extLst>
            <a:ext uri="{FF2B5EF4-FFF2-40B4-BE49-F238E27FC236}">
              <a16:creationId xmlns:a16="http://schemas.microsoft.com/office/drawing/2014/main" id="{B48E1BD0-CF77-49C1-9BA4-8BA225CB3BEA}"/>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59" name="テキスト ボックス 658">
          <a:extLst>
            <a:ext uri="{FF2B5EF4-FFF2-40B4-BE49-F238E27FC236}">
              <a16:creationId xmlns:a16="http://schemas.microsoft.com/office/drawing/2014/main" id="{28AA714B-6565-401E-8997-D6BA85CB9D91}"/>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60" name="直線コネクタ 659">
          <a:extLst>
            <a:ext uri="{FF2B5EF4-FFF2-40B4-BE49-F238E27FC236}">
              <a16:creationId xmlns:a16="http://schemas.microsoft.com/office/drawing/2014/main" id="{17CF449D-D006-4DDD-8AD7-AE6F2A046BD9}"/>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61" name="テキスト ボックス 660">
          <a:extLst>
            <a:ext uri="{FF2B5EF4-FFF2-40B4-BE49-F238E27FC236}">
              <a16:creationId xmlns:a16="http://schemas.microsoft.com/office/drawing/2014/main" id="{CBF30F11-F521-41B6-8B91-B18D2D5ABB9A}"/>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2" name="直線コネクタ 661">
          <a:extLst>
            <a:ext uri="{FF2B5EF4-FFF2-40B4-BE49-F238E27FC236}">
              <a16:creationId xmlns:a16="http://schemas.microsoft.com/office/drawing/2014/main" id="{962A6C83-7B59-4709-887D-98B8E7D0F208}"/>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63" name="【公民館】&#10;有形固定資産減価償却率グラフ枠">
          <a:extLst>
            <a:ext uri="{FF2B5EF4-FFF2-40B4-BE49-F238E27FC236}">
              <a16:creationId xmlns:a16="http://schemas.microsoft.com/office/drawing/2014/main" id="{FE749D5D-158C-4BB0-B11D-7DD2855E7C6A}"/>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89263</xdr:rowOff>
    </xdr:from>
    <xdr:to>
      <xdr:col>85</xdr:col>
      <xdr:colOff>126364</xdr:colOff>
      <xdr:row>109</xdr:row>
      <xdr:rowOff>35379</xdr:rowOff>
    </xdr:to>
    <xdr:cxnSp macro="">
      <xdr:nvCxnSpPr>
        <xdr:cNvPr id="664" name="直線コネクタ 663">
          <a:extLst>
            <a:ext uri="{FF2B5EF4-FFF2-40B4-BE49-F238E27FC236}">
              <a16:creationId xmlns:a16="http://schemas.microsoft.com/office/drawing/2014/main" id="{FE80E1F1-C552-4EF2-86F6-2D6E33FFC05A}"/>
            </a:ext>
          </a:extLst>
        </xdr:cNvPr>
        <xdr:cNvCxnSpPr/>
      </xdr:nvCxnSpPr>
      <xdr:spPr>
        <a:xfrm flipV="1">
          <a:off x="16318864" y="17234263"/>
          <a:ext cx="0" cy="14891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665" name="【公民館】&#10;有形固定資産減価償却率最小値テキスト">
          <a:extLst>
            <a:ext uri="{FF2B5EF4-FFF2-40B4-BE49-F238E27FC236}">
              <a16:creationId xmlns:a16="http://schemas.microsoft.com/office/drawing/2014/main" id="{1794B4BB-2D71-4867-A218-E94B29371C2C}"/>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666" name="直線コネクタ 665">
          <a:extLst>
            <a:ext uri="{FF2B5EF4-FFF2-40B4-BE49-F238E27FC236}">
              <a16:creationId xmlns:a16="http://schemas.microsoft.com/office/drawing/2014/main" id="{759B2087-A474-410B-BCB4-898E3A7DE29C}"/>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35940</xdr:rowOff>
    </xdr:from>
    <xdr:ext cx="340478" cy="259045"/>
    <xdr:sp macro="" textlink="">
      <xdr:nvSpPr>
        <xdr:cNvPr id="667" name="【公民館】&#10;有形固定資産減価償却率最大値テキスト">
          <a:extLst>
            <a:ext uri="{FF2B5EF4-FFF2-40B4-BE49-F238E27FC236}">
              <a16:creationId xmlns:a16="http://schemas.microsoft.com/office/drawing/2014/main" id="{0B38466B-07F1-466D-B4ED-548DFBB2DE76}"/>
            </a:ext>
          </a:extLst>
        </xdr:cNvPr>
        <xdr:cNvSpPr txBox="1"/>
      </xdr:nvSpPr>
      <xdr:spPr>
        <a:xfrm>
          <a:off x="16357600" y="1700949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89263</xdr:rowOff>
    </xdr:from>
    <xdr:to>
      <xdr:col>86</xdr:col>
      <xdr:colOff>25400</xdr:colOff>
      <xdr:row>100</xdr:row>
      <xdr:rowOff>89263</xdr:rowOff>
    </xdr:to>
    <xdr:cxnSp macro="">
      <xdr:nvCxnSpPr>
        <xdr:cNvPr id="668" name="直線コネクタ 667">
          <a:extLst>
            <a:ext uri="{FF2B5EF4-FFF2-40B4-BE49-F238E27FC236}">
              <a16:creationId xmlns:a16="http://schemas.microsoft.com/office/drawing/2014/main" id="{DD916FEF-3C1E-4B95-A2B8-7A1AD93C32F3}"/>
            </a:ext>
          </a:extLst>
        </xdr:cNvPr>
        <xdr:cNvCxnSpPr/>
      </xdr:nvCxnSpPr>
      <xdr:spPr>
        <a:xfrm>
          <a:off x="16230600" y="172342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105</xdr:row>
      <xdr:rowOff>107059</xdr:rowOff>
    </xdr:from>
    <xdr:ext cx="405111" cy="259045"/>
    <xdr:sp macro="" textlink="">
      <xdr:nvSpPr>
        <xdr:cNvPr id="669" name="【公民館】&#10;有形固定資産減価償却率平均値テキスト">
          <a:extLst>
            <a:ext uri="{FF2B5EF4-FFF2-40B4-BE49-F238E27FC236}">
              <a16:creationId xmlns:a16="http://schemas.microsoft.com/office/drawing/2014/main" id="{766F1291-E87F-4D86-B6E1-FB21DCAFCB7F}"/>
            </a:ext>
          </a:extLst>
        </xdr:cNvPr>
        <xdr:cNvSpPr txBox="1"/>
      </xdr:nvSpPr>
      <xdr:spPr>
        <a:xfrm>
          <a:off x="16357600" y="1810930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84182</xdr:rowOff>
    </xdr:from>
    <xdr:to>
      <xdr:col>85</xdr:col>
      <xdr:colOff>177800</xdr:colOff>
      <xdr:row>107</xdr:row>
      <xdr:rowOff>14332</xdr:rowOff>
    </xdr:to>
    <xdr:sp macro="" textlink="">
      <xdr:nvSpPr>
        <xdr:cNvPr id="670" name="フローチャート: 判断 669">
          <a:extLst>
            <a:ext uri="{FF2B5EF4-FFF2-40B4-BE49-F238E27FC236}">
              <a16:creationId xmlns:a16="http://schemas.microsoft.com/office/drawing/2014/main" id="{D65B5014-015B-40F0-B43A-D1110CD1DC85}"/>
            </a:ext>
          </a:extLst>
        </xdr:cNvPr>
        <xdr:cNvSpPr/>
      </xdr:nvSpPr>
      <xdr:spPr>
        <a:xfrm>
          <a:off x="16268700" y="18257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111942</xdr:rowOff>
    </xdr:from>
    <xdr:to>
      <xdr:col>81</xdr:col>
      <xdr:colOff>101600</xdr:colOff>
      <xdr:row>106</xdr:row>
      <xdr:rowOff>42092</xdr:rowOff>
    </xdr:to>
    <xdr:sp macro="" textlink="">
      <xdr:nvSpPr>
        <xdr:cNvPr id="671" name="フローチャート: 判断 670">
          <a:extLst>
            <a:ext uri="{FF2B5EF4-FFF2-40B4-BE49-F238E27FC236}">
              <a16:creationId xmlns:a16="http://schemas.microsoft.com/office/drawing/2014/main" id="{13DDEC66-63D8-4FB1-ABA3-CB285F77E081}"/>
            </a:ext>
          </a:extLst>
        </xdr:cNvPr>
        <xdr:cNvSpPr/>
      </xdr:nvSpPr>
      <xdr:spPr>
        <a:xfrm>
          <a:off x="15430500" y="18114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90714</xdr:rowOff>
    </xdr:from>
    <xdr:to>
      <xdr:col>76</xdr:col>
      <xdr:colOff>165100</xdr:colOff>
      <xdr:row>106</xdr:row>
      <xdr:rowOff>20864</xdr:rowOff>
    </xdr:to>
    <xdr:sp macro="" textlink="">
      <xdr:nvSpPr>
        <xdr:cNvPr id="672" name="フローチャート: 判断 671">
          <a:extLst>
            <a:ext uri="{FF2B5EF4-FFF2-40B4-BE49-F238E27FC236}">
              <a16:creationId xmlns:a16="http://schemas.microsoft.com/office/drawing/2014/main" id="{3EA8A3B7-CAA2-4EB9-BC0C-A8D92EF8A55C}"/>
            </a:ext>
          </a:extLst>
        </xdr:cNvPr>
        <xdr:cNvSpPr/>
      </xdr:nvSpPr>
      <xdr:spPr>
        <a:xfrm>
          <a:off x="14541500" y="18092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67855</xdr:rowOff>
    </xdr:from>
    <xdr:to>
      <xdr:col>72</xdr:col>
      <xdr:colOff>38100</xdr:colOff>
      <xdr:row>105</xdr:row>
      <xdr:rowOff>169455</xdr:rowOff>
    </xdr:to>
    <xdr:sp macro="" textlink="">
      <xdr:nvSpPr>
        <xdr:cNvPr id="673" name="フローチャート: 判断 672">
          <a:extLst>
            <a:ext uri="{FF2B5EF4-FFF2-40B4-BE49-F238E27FC236}">
              <a16:creationId xmlns:a16="http://schemas.microsoft.com/office/drawing/2014/main" id="{583F8F18-98E9-4AF9-8BD0-8E1A0DDBD741}"/>
            </a:ext>
          </a:extLst>
        </xdr:cNvPr>
        <xdr:cNvSpPr/>
      </xdr:nvSpPr>
      <xdr:spPr>
        <a:xfrm>
          <a:off x="13652500" y="18070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106</xdr:row>
      <xdr:rowOff>15602</xdr:rowOff>
    </xdr:from>
    <xdr:to>
      <xdr:col>67</xdr:col>
      <xdr:colOff>101600</xdr:colOff>
      <xdr:row>106</xdr:row>
      <xdr:rowOff>117202</xdr:rowOff>
    </xdr:to>
    <xdr:sp macro="" textlink="">
      <xdr:nvSpPr>
        <xdr:cNvPr id="674" name="フローチャート: 判断 673">
          <a:extLst>
            <a:ext uri="{FF2B5EF4-FFF2-40B4-BE49-F238E27FC236}">
              <a16:creationId xmlns:a16="http://schemas.microsoft.com/office/drawing/2014/main" id="{38E639F9-D0B0-470D-8B73-E3D1F7193F99}"/>
            </a:ext>
          </a:extLst>
        </xdr:cNvPr>
        <xdr:cNvSpPr/>
      </xdr:nvSpPr>
      <xdr:spPr>
        <a:xfrm>
          <a:off x="12763500" y="18189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5" name="テキスト ボックス 674">
          <a:extLst>
            <a:ext uri="{FF2B5EF4-FFF2-40B4-BE49-F238E27FC236}">
              <a16:creationId xmlns:a16="http://schemas.microsoft.com/office/drawing/2014/main" id="{72ED7C7E-A2F0-4301-99EB-29FA526AB5C8}"/>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6" name="テキスト ボックス 675">
          <a:extLst>
            <a:ext uri="{FF2B5EF4-FFF2-40B4-BE49-F238E27FC236}">
              <a16:creationId xmlns:a16="http://schemas.microsoft.com/office/drawing/2014/main" id="{9B76842A-4C33-4CA1-8E5E-0308B3A3C684}"/>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77" name="テキスト ボックス 676">
          <a:extLst>
            <a:ext uri="{FF2B5EF4-FFF2-40B4-BE49-F238E27FC236}">
              <a16:creationId xmlns:a16="http://schemas.microsoft.com/office/drawing/2014/main" id="{33CE80D0-FF98-4680-BF9B-AB0B6A3FD4DF}"/>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78" name="テキスト ボックス 677">
          <a:extLst>
            <a:ext uri="{FF2B5EF4-FFF2-40B4-BE49-F238E27FC236}">
              <a16:creationId xmlns:a16="http://schemas.microsoft.com/office/drawing/2014/main" id="{39B001FA-88AB-4A6F-B0EA-B23CD799E22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79" name="テキスト ボックス 678">
          <a:extLst>
            <a:ext uri="{FF2B5EF4-FFF2-40B4-BE49-F238E27FC236}">
              <a16:creationId xmlns:a16="http://schemas.microsoft.com/office/drawing/2014/main" id="{C5315E9A-75B1-4DF8-99E1-E234A9423D6E}"/>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108</xdr:row>
      <xdr:rowOff>98879</xdr:rowOff>
    </xdr:from>
    <xdr:to>
      <xdr:col>85</xdr:col>
      <xdr:colOff>177800</xdr:colOff>
      <xdr:row>109</xdr:row>
      <xdr:rowOff>29029</xdr:rowOff>
    </xdr:to>
    <xdr:sp macro="" textlink="">
      <xdr:nvSpPr>
        <xdr:cNvPr id="680" name="楕円 679">
          <a:extLst>
            <a:ext uri="{FF2B5EF4-FFF2-40B4-BE49-F238E27FC236}">
              <a16:creationId xmlns:a16="http://schemas.microsoft.com/office/drawing/2014/main" id="{8BE88BF1-1F30-4ABF-8077-41427C1FCCB5}"/>
            </a:ext>
          </a:extLst>
        </xdr:cNvPr>
        <xdr:cNvSpPr/>
      </xdr:nvSpPr>
      <xdr:spPr>
        <a:xfrm>
          <a:off x="16268700" y="186154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108</xdr:row>
      <xdr:rowOff>13806</xdr:rowOff>
    </xdr:from>
    <xdr:ext cx="405111" cy="259045"/>
    <xdr:sp macro="" textlink="">
      <xdr:nvSpPr>
        <xdr:cNvPr id="681" name="【公民館】&#10;有形固定資産減価償却率該当値テキスト">
          <a:extLst>
            <a:ext uri="{FF2B5EF4-FFF2-40B4-BE49-F238E27FC236}">
              <a16:creationId xmlns:a16="http://schemas.microsoft.com/office/drawing/2014/main" id="{791031F5-B8B2-41CC-8D97-6ECC39B1A028}"/>
            </a:ext>
          </a:extLst>
        </xdr:cNvPr>
        <xdr:cNvSpPr txBox="1"/>
      </xdr:nvSpPr>
      <xdr:spPr>
        <a:xfrm>
          <a:off x="16357600" y="185304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108</xdr:row>
      <xdr:rowOff>92348</xdr:rowOff>
    </xdr:from>
    <xdr:to>
      <xdr:col>81</xdr:col>
      <xdr:colOff>101600</xdr:colOff>
      <xdr:row>109</xdr:row>
      <xdr:rowOff>22498</xdr:rowOff>
    </xdr:to>
    <xdr:sp macro="" textlink="">
      <xdr:nvSpPr>
        <xdr:cNvPr id="682" name="楕円 681">
          <a:extLst>
            <a:ext uri="{FF2B5EF4-FFF2-40B4-BE49-F238E27FC236}">
              <a16:creationId xmlns:a16="http://schemas.microsoft.com/office/drawing/2014/main" id="{11230D0F-9ECA-4471-930E-378F48060977}"/>
            </a:ext>
          </a:extLst>
        </xdr:cNvPr>
        <xdr:cNvSpPr/>
      </xdr:nvSpPr>
      <xdr:spPr>
        <a:xfrm>
          <a:off x="15430500" y="18608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108</xdr:row>
      <xdr:rowOff>143148</xdr:rowOff>
    </xdr:from>
    <xdr:to>
      <xdr:col>85</xdr:col>
      <xdr:colOff>127000</xdr:colOff>
      <xdr:row>108</xdr:row>
      <xdr:rowOff>149679</xdr:rowOff>
    </xdr:to>
    <xdr:cxnSp macro="">
      <xdr:nvCxnSpPr>
        <xdr:cNvPr id="683" name="直線コネクタ 682">
          <a:extLst>
            <a:ext uri="{FF2B5EF4-FFF2-40B4-BE49-F238E27FC236}">
              <a16:creationId xmlns:a16="http://schemas.microsoft.com/office/drawing/2014/main" id="{318ACEF7-15B5-41C3-8BFB-4EFB38E28907}"/>
            </a:ext>
          </a:extLst>
        </xdr:cNvPr>
        <xdr:cNvCxnSpPr/>
      </xdr:nvCxnSpPr>
      <xdr:spPr>
        <a:xfrm>
          <a:off x="15481300" y="18659748"/>
          <a:ext cx="8382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108</xdr:row>
      <xdr:rowOff>87449</xdr:rowOff>
    </xdr:from>
    <xdr:to>
      <xdr:col>76</xdr:col>
      <xdr:colOff>165100</xdr:colOff>
      <xdr:row>109</xdr:row>
      <xdr:rowOff>17599</xdr:rowOff>
    </xdr:to>
    <xdr:sp macro="" textlink="">
      <xdr:nvSpPr>
        <xdr:cNvPr id="684" name="楕円 683">
          <a:extLst>
            <a:ext uri="{FF2B5EF4-FFF2-40B4-BE49-F238E27FC236}">
              <a16:creationId xmlns:a16="http://schemas.microsoft.com/office/drawing/2014/main" id="{C56C8CA2-0FCA-412A-9341-55A2076F387B}"/>
            </a:ext>
          </a:extLst>
        </xdr:cNvPr>
        <xdr:cNvSpPr/>
      </xdr:nvSpPr>
      <xdr:spPr>
        <a:xfrm>
          <a:off x="14541500" y="186040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108</xdr:row>
      <xdr:rowOff>138249</xdr:rowOff>
    </xdr:from>
    <xdr:to>
      <xdr:col>81</xdr:col>
      <xdr:colOff>50800</xdr:colOff>
      <xdr:row>108</xdr:row>
      <xdr:rowOff>143148</xdr:rowOff>
    </xdr:to>
    <xdr:cxnSp macro="">
      <xdr:nvCxnSpPr>
        <xdr:cNvPr id="685" name="直線コネクタ 684">
          <a:extLst>
            <a:ext uri="{FF2B5EF4-FFF2-40B4-BE49-F238E27FC236}">
              <a16:creationId xmlns:a16="http://schemas.microsoft.com/office/drawing/2014/main" id="{7A46E653-495B-4D9F-8A61-CCF9EAB28642}"/>
            </a:ext>
          </a:extLst>
        </xdr:cNvPr>
        <xdr:cNvCxnSpPr/>
      </xdr:nvCxnSpPr>
      <xdr:spPr>
        <a:xfrm>
          <a:off x="14592300" y="18654849"/>
          <a:ext cx="88900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108</xdr:row>
      <xdr:rowOff>80918</xdr:rowOff>
    </xdr:from>
    <xdr:to>
      <xdr:col>72</xdr:col>
      <xdr:colOff>38100</xdr:colOff>
      <xdr:row>109</xdr:row>
      <xdr:rowOff>11068</xdr:rowOff>
    </xdr:to>
    <xdr:sp macro="" textlink="">
      <xdr:nvSpPr>
        <xdr:cNvPr id="686" name="楕円 685">
          <a:extLst>
            <a:ext uri="{FF2B5EF4-FFF2-40B4-BE49-F238E27FC236}">
              <a16:creationId xmlns:a16="http://schemas.microsoft.com/office/drawing/2014/main" id="{12529779-83EA-4270-B6D6-27346299920C}"/>
            </a:ext>
          </a:extLst>
        </xdr:cNvPr>
        <xdr:cNvSpPr/>
      </xdr:nvSpPr>
      <xdr:spPr>
        <a:xfrm>
          <a:off x="13652500" y="185975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108</xdr:row>
      <xdr:rowOff>131718</xdr:rowOff>
    </xdr:from>
    <xdr:to>
      <xdr:col>76</xdr:col>
      <xdr:colOff>114300</xdr:colOff>
      <xdr:row>108</xdr:row>
      <xdr:rowOff>138249</xdr:rowOff>
    </xdr:to>
    <xdr:cxnSp macro="">
      <xdr:nvCxnSpPr>
        <xdr:cNvPr id="687" name="直線コネクタ 686">
          <a:extLst>
            <a:ext uri="{FF2B5EF4-FFF2-40B4-BE49-F238E27FC236}">
              <a16:creationId xmlns:a16="http://schemas.microsoft.com/office/drawing/2014/main" id="{DBF064B2-14C5-4271-A672-2C263653798E}"/>
            </a:ext>
          </a:extLst>
        </xdr:cNvPr>
        <xdr:cNvCxnSpPr/>
      </xdr:nvCxnSpPr>
      <xdr:spPr>
        <a:xfrm>
          <a:off x="13703300" y="18648318"/>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108</xdr:row>
      <xdr:rowOff>76019</xdr:rowOff>
    </xdr:from>
    <xdr:to>
      <xdr:col>67</xdr:col>
      <xdr:colOff>101600</xdr:colOff>
      <xdr:row>109</xdr:row>
      <xdr:rowOff>6169</xdr:rowOff>
    </xdr:to>
    <xdr:sp macro="" textlink="">
      <xdr:nvSpPr>
        <xdr:cNvPr id="688" name="楕円 687">
          <a:extLst>
            <a:ext uri="{FF2B5EF4-FFF2-40B4-BE49-F238E27FC236}">
              <a16:creationId xmlns:a16="http://schemas.microsoft.com/office/drawing/2014/main" id="{71D7FCE2-6799-4606-B0C1-02A1EFA8A177}"/>
            </a:ext>
          </a:extLst>
        </xdr:cNvPr>
        <xdr:cNvSpPr/>
      </xdr:nvSpPr>
      <xdr:spPr>
        <a:xfrm>
          <a:off x="12763500" y="185926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108</xdr:row>
      <xdr:rowOff>126819</xdr:rowOff>
    </xdr:from>
    <xdr:to>
      <xdr:col>71</xdr:col>
      <xdr:colOff>177800</xdr:colOff>
      <xdr:row>108</xdr:row>
      <xdr:rowOff>131718</xdr:rowOff>
    </xdr:to>
    <xdr:cxnSp macro="">
      <xdr:nvCxnSpPr>
        <xdr:cNvPr id="689" name="直線コネクタ 688">
          <a:extLst>
            <a:ext uri="{FF2B5EF4-FFF2-40B4-BE49-F238E27FC236}">
              <a16:creationId xmlns:a16="http://schemas.microsoft.com/office/drawing/2014/main" id="{9F6ED807-5D46-488C-97DA-0F4481956523}"/>
            </a:ext>
          </a:extLst>
        </xdr:cNvPr>
        <xdr:cNvCxnSpPr/>
      </xdr:nvCxnSpPr>
      <xdr:spPr>
        <a:xfrm>
          <a:off x="12814300" y="18643419"/>
          <a:ext cx="88900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58619</xdr:rowOff>
    </xdr:from>
    <xdr:ext cx="405111" cy="259045"/>
    <xdr:sp macro="" textlink="">
      <xdr:nvSpPr>
        <xdr:cNvPr id="690" name="n_1aveValue【公民館】&#10;有形固定資産減価償却率">
          <a:extLst>
            <a:ext uri="{FF2B5EF4-FFF2-40B4-BE49-F238E27FC236}">
              <a16:creationId xmlns:a16="http://schemas.microsoft.com/office/drawing/2014/main" id="{5BB90F8D-DB29-4834-9BBE-CC3F13D63271}"/>
            </a:ext>
          </a:extLst>
        </xdr:cNvPr>
        <xdr:cNvSpPr txBox="1"/>
      </xdr:nvSpPr>
      <xdr:spPr>
        <a:xfrm>
          <a:off x="15266044" y="178894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37391</xdr:rowOff>
    </xdr:from>
    <xdr:ext cx="405111" cy="259045"/>
    <xdr:sp macro="" textlink="">
      <xdr:nvSpPr>
        <xdr:cNvPr id="691" name="n_2aveValue【公民館】&#10;有形固定資産減価償却率">
          <a:extLst>
            <a:ext uri="{FF2B5EF4-FFF2-40B4-BE49-F238E27FC236}">
              <a16:creationId xmlns:a16="http://schemas.microsoft.com/office/drawing/2014/main" id="{EA8DFCF2-7F57-4877-989C-560229310D69}"/>
            </a:ext>
          </a:extLst>
        </xdr:cNvPr>
        <xdr:cNvSpPr txBox="1"/>
      </xdr:nvSpPr>
      <xdr:spPr>
        <a:xfrm>
          <a:off x="14389744" y="178681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14532</xdr:rowOff>
    </xdr:from>
    <xdr:ext cx="405111" cy="259045"/>
    <xdr:sp macro="" textlink="">
      <xdr:nvSpPr>
        <xdr:cNvPr id="692" name="n_3aveValue【公民館】&#10;有形固定資産減価償却率">
          <a:extLst>
            <a:ext uri="{FF2B5EF4-FFF2-40B4-BE49-F238E27FC236}">
              <a16:creationId xmlns:a16="http://schemas.microsoft.com/office/drawing/2014/main" id="{F542FA72-D6CF-47D5-BDA0-1CF1C009294C}"/>
            </a:ext>
          </a:extLst>
        </xdr:cNvPr>
        <xdr:cNvSpPr txBox="1"/>
      </xdr:nvSpPr>
      <xdr:spPr>
        <a:xfrm>
          <a:off x="13500744" y="17845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133729</xdr:rowOff>
    </xdr:from>
    <xdr:ext cx="405111" cy="259045"/>
    <xdr:sp macro="" textlink="">
      <xdr:nvSpPr>
        <xdr:cNvPr id="693" name="n_4aveValue【公民館】&#10;有形固定資産減価償却率">
          <a:extLst>
            <a:ext uri="{FF2B5EF4-FFF2-40B4-BE49-F238E27FC236}">
              <a16:creationId xmlns:a16="http://schemas.microsoft.com/office/drawing/2014/main" id="{47AED77C-25F4-4FFE-869F-02B99866BD04}"/>
            </a:ext>
          </a:extLst>
        </xdr:cNvPr>
        <xdr:cNvSpPr txBox="1"/>
      </xdr:nvSpPr>
      <xdr:spPr>
        <a:xfrm>
          <a:off x="12611744" y="179645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109</xdr:row>
      <xdr:rowOff>13625</xdr:rowOff>
    </xdr:from>
    <xdr:ext cx="405111" cy="259045"/>
    <xdr:sp macro="" textlink="">
      <xdr:nvSpPr>
        <xdr:cNvPr id="694" name="n_1mainValue【公民館】&#10;有形固定資産減価償却率">
          <a:extLst>
            <a:ext uri="{FF2B5EF4-FFF2-40B4-BE49-F238E27FC236}">
              <a16:creationId xmlns:a16="http://schemas.microsoft.com/office/drawing/2014/main" id="{33942810-2FCE-4FCD-8129-9F7F856A3C2C}"/>
            </a:ext>
          </a:extLst>
        </xdr:cNvPr>
        <xdr:cNvSpPr txBox="1"/>
      </xdr:nvSpPr>
      <xdr:spPr>
        <a:xfrm>
          <a:off x="15266044" y="187016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109</xdr:row>
      <xdr:rowOff>8726</xdr:rowOff>
    </xdr:from>
    <xdr:ext cx="405111" cy="259045"/>
    <xdr:sp macro="" textlink="">
      <xdr:nvSpPr>
        <xdr:cNvPr id="695" name="n_2mainValue【公民館】&#10;有形固定資産減価償却率">
          <a:extLst>
            <a:ext uri="{FF2B5EF4-FFF2-40B4-BE49-F238E27FC236}">
              <a16:creationId xmlns:a16="http://schemas.microsoft.com/office/drawing/2014/main" id="{96591B42-25DC-4EA9-B2F4-661C311DEC60}"/>
            </a:ext>
          </a:extLst>
        </xdr:cNvPr>
        <xdr:cNvSpPr txBox="1"/>
      </xdr:nvSpPr>
      <xdr:spPr>
        <a:xfrm>
          <a:off x="14389744" y="186967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109</xdr:row>
      <xdr:rowOff>2195</xdr:rowOff>
    </xdr:from>
    <xdr:ext cx="405111" cy="259045"/>
    <xdr:sp macro="" textlink="">
      <xdr:nvSpPr>
        <xdr:cNvPr id="696" name="n_3mainValue【公民館】&#10;有形固定資産減価償却率">
          <a:extLst>
            <a:ext uri="{FF2B5EF4-FFF2-40B4-BE49-F238E27FC236}">
              <a16:creationId xmlns:a16="http://schemas.microsoft.com/office/drawing/2014/main" id="{499E4A5F-7023-456B-8A41-E0FD6DB022CD}"/>
            </a:ext>
          </a:extLst>
        </xdr:cNvPr>
        <xdr:cNvSpPr txBox="1"/>
      </xdr:nvSpPr>
      <xdr:spPr>
        <a:xfrm>
          <a:off x="13500744" y="186902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108</xdr:row>
      <xdr:rowOff>168746</xdr:rowOff>
    </xdr:from>
    <xdr:ext cx="405111" cy="259045"/>
    <xdr:sp macro="" textlink="">
      <xdr:nvSpPr>
        <xdr:cNvPr id="697" name="n_4mainValue【公民館】&#10;有形固定資産減価償却率">
          <a:extLst>
            <a:ext uri="{FF2B5EF4-FFF2-40B4-BE49-F238E27FC236}">
              <a16:creationId xmlns:a16="http://schemas.microsoft.com/office/drawing/2014/main" id="{95CF448B-C8B8-40D4-AC1C-24B3E5B24ECF}"/>
            </a:ext>
          </a:extLst>
        </xdr:cNvPr>
        <xdr:cNvSpPr txBox="1"/>
      </xdr:nvSpPr>
      <xdr:spPr>
        <a:xfrm>
          <a:off x="12611744" y="186853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98" name="正方形/長方形 697">
          <a:extLst>
            <a:ext uri="{FF2B5EF4-FFF2-40B4-BE49-F238E27FC236}">
              <a16:creationId xmlns:a16="http://schemas.microsoft.com/office/drawing/2014/main" id="{17016EA0-4598-4FF3-8E38-6EA059BD682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99" name="正方形/長方形 698">
          <a:extLst>
            <a:ext uri="{FF2B5EF4-FFF2-40B4-BE49-F238E27FC236}">
              <a16:creationId xmlns:a16="http://schemas.microsoft.com/office/drawing/2014/main" id="{1EB9FDF3-49E5-447A-91A3-B7EC2E35C6F2}"/>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0" name="正方形/長方形 699">
          <a:extLst>
            <a:ext uri="{FF2B5EF4-FFF2-40B4-BE49-F238E27FC236}">
              <a16:creationId xmlns:a16="http://schemas.microsoft.com/office/drawing/2014/main" id="{3721B063-D0B0-4D0C-AD93-24A3BE9239E3}"/>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1" name="正方形/長方形 700">
          <a:extLst>
            <a:ext uri="{FF2B5EF4-FFF2-40B4-BE49-F238E27FC236}">
              <a16:creationId xmlns:a16="http://schemas.microsoft.com/office/drawing/2014/main" id="{BA393F99-A986-4046-8D5A-C918E410EFB2}"/>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2" name="正方形/長方形 701">
          <a:extLst>
            <a:ext uri="{FF2B5EF4-FFF2-40B4-BE49-F238E27FC236}">
              <a16:creationId xmlns:a16="http://schemas.microsoft.com/office/drawing/2014/main" id="{592D2637-6FE0-41BE-9321-621354F78CD9}"/>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3" name="正方形/長方形 702">
          <a:extLst>
            <a:ext uri="{FF2B5EF4-FFF2-40B4-BE49-F238E27FC236}">
              <a16:creationId xmlns:a16="http://schemas.microsoft.com/office/drawing/2014/main" id="{2306B079-27D2-4ED8-9E18-CFC706A955EA}"/>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4" name="正方形/長方形 703">
          <a:extLst>
            <a:ext uri="{FF2B5EF4-FFF2-40B4-BE49-F238E27FC236}">
              <a16:creationId xmlns:a16="http://schemas.microsoft.com/office/drawing/2014/main" id="{2EBC4398-E467-4C43-A77C-D0D78CFC1A1E}"/>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5" name="正方形/長方形 704">
          <a:extLst>
            <a:ext uri="{FF2B5EF4-FFF2-40B4-BE49-F238E27FC236}">
              <a16:creationId xmlns:a16="http://schemas.microsoft.com/office/drawing/2014/main" id="{0A4EB60C-255D-4F3F-B98E-28FE233EB2BA}"/>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6" name="テキスト ボックス 705">
          <a:extLst>
            <a:ext uri="{FF2B5EF4-FFF2-40B4-BE49-F238E27FC236}">
              <a16:creationId xmlns:a16="http://schemas.microsoft.com/office/drawing/2014/main" id="{255ABBCC-1530-42EB-B6BE-D31F68F26FAF}"/>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07" name="直線コネクタ 706">
          <a:extLst>
            <a:ext uri="{FF2B5EF4-FFF2-40B4-BE49-F238E27FC236}">
              <a16:creationId xmlns:a16="http://schemas.microsoft.com/office/drawing/2014/main" id="{29B61073-6AED-49B1-8764-C12A8BD1E50C}"/>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708" name="直線コネクタ 707">
          <a:extLst>
            <a:ext uri="{FF2B5EF4-FFF2-40B4-BE49-F238E27FC236}">
              <a16:creationId xmlns:a16="http://schemas.microsoft.com/office/drawing/2014/main" id="{D5A5E997-F1E5-4356-972C-5F7C345CBDFD}"/>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709" name="テキスト ボックス 708">
          <a:extLst>
            <a:ext uri="{FF2B5EF4-FFF2-40B4-BE49-F238E27FC236}">
              <a16:creationId xmlns:a16="http://schemas.microsoft.com/office/drawing/2014/main" id="{E34C75B3-16E1-405C-B520-2BD016712D5A}"/>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710" name="直線コネクタ 709">
          <a:extLst>
            <a:ext uri="{FF2B5EF4-FFF2-40B4-BE49-F238E27FC236}">
              <a16:creationId xmlns:a16="http://schemas.microsoft.com/office/drawing/2014/main" id="{A276F5BB-D311-4440-BE5F-91E2F74AA094}"/>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711" name="テキスト ボックス 710">
          <a:extLst>
            <a:ext uri="{FF2B5EF4-FFF2-40B4-BE49-F238E27FC236}">
              <a16:creationId xmlns:a16="http://schemas.microsoft.com/office/drawing/2014/main" id="{9B0FDE21-CEB6-4421-A055-65616B8BBC4F}"/>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712" name="直線コネクタ 711">
          <a:extLst>
            <a:ext uri="{FF2B5EF4-FFF2-40B4-BE49-F238E27FC236}">
              <a16:creationId xmlns:a16="http://schemas.microsoft.com/office/drawing/2014/main" id="{2E857B3E-4F71-4A46-9709-44D94CE75544}"/>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103</xdr:row>
      <xdr:rowOff>105427</xdr:rowOff>
    </xdr:from>
    <xdr:ext cx="531299" cy="259045"/>
    <xdr:sp macro="" textlink="">
      <xdr:nvSpPr>
        <xdr:cNvPr id="713" name="テキスト ボックス 712">
          <a:extLst>
            <a:ext uri="{FF2B5EF4-FFF2-40B4-BE49-F238E27FC236}">
              <a16:creationId xmlns:a16="http://schemas.microsoft.com/office/drawing/2014/main" id="{5F304FED-37EC-478B-B661-E8A0BCD99875}"/>
            </a:ext>
          </a:extLst>
        </xdr:cNvPr>
        <xdr:cNvSpPr txBox="1"/>
      </xdr:nvSpPr>
      <xdr:spPr>
        <a:xfrm>
          <a:off x="17756701" y="177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714" name="直線コネクタ 713">
          <a:extLst>
            <a:ext uri="{FF2B5EF4-FFF2-40B4-BE49-F238E27FC236}">
              <a16:creationId xmlns:a16="http://schemas.microsoft.com/office/drawing/2014/main" id="{28E9522B-E2E2-4D6E-BAFF-D54C7F249DA1}"/>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101</xdr:row>
      <xdr:rowOff>67327</xdr:rowOff>
    </xdr:from>
    <xdr:ext cx="531299" cy="259045"/>
    <xdr:sp macro="" textlink="">
      <xdr:nvSpPr>
        <xdr:cNvPr id="715" name="テキスト ボックス 714">
          <a:extLst>
            <a:ext uri="{FF2B5EF4-FFF2-40B4-BE49-F238E27FC236}">
              <a16:creationId xmlns:a16="http://schemas.microsoft.com/office/drawing/2014/main" id="{24B41BD4-0156-4A7F-B680-152FE410397B}"/>
            </a:ext>
          </a:extLst>
        </xdr:cNvPr>
        <xdr:cNvSpPr txBox="1"/>
      </xdr:nvSpPr>
      <xdr:spPr>
        <a:xfrm>
          <a:off x="17756701" y="173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716" name="直線コネクタ 715">
          <a:extLst>
            <a:ext uri="{FF2B5EF4-FFF2-40B4-BE49-F238E27FC236}">
              <a16:creationId xmlns:a16="http://schemas.microsoft.com/office/drawing/2014/main" id="{0FDF3372-45B3-4A86-BECC-9EF9B2947446}"/>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99</xdr:row>
      <xdr:rowOff>29227</xdr:rowOff>
    </xdr:from>
    <xdr:ext cx="531299" cy="259045"/>
    <xdr:sp macro="" textlink="">
      <xdr:nvSpPr>
        <xdr:cNvPr id="717" name="テキスト ボックス 716">
          <a:extLst>
            <a:ext uri="{FF2B5EF4-FFF2-40B4-BE49-F238E27FC236}">
              <a16:creationId xmlns:a16="http://schemas.microsoft.com/office/drawing/2014/main" id="{87E01E3C-2453-4B41-9CA8-23F442FC981B}"/>
            </a:ext>
          </a:extLst>
        </xdr:cNvPr>
        <xdr:cNvSpPr txBox="1"/>
      </xdr:nvSpPr>
      <xdr:spPr>
        <a:xfrm>
          <a:off x="17756701" y="1700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18" name="直線コネクタ 717">
          <a:extLst>
            <a:ext uri="{FF2B5EF4-FFF2-40B4-BE49-F238E27FC236}">
              <a16:creationId xmlns:a16="http://schemas.microsoft.com/office/drawing/2014/main" id="{71D58FF4-1332-46A0-A096-379C3FC90416}"/>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96</xdr:row>
      <xdr:rowOff>162577</xdr:rowOff>
    </xdr:from>
    <xdr:ext cx="531299" cy="259045"/>
    <xdr:sp macro="" textlink="">
      <xdr:nvSpPr>
        <xdr:cNvPr id="719" name="テキスト ボックス 718">
          <a:extLst>
            <a:ext uri="{FF2B5EF4-FFF2-40B4-BE49-F238E27FC236}">
              <a16:creationId xmlns:a16="http://schemas.microsoft.com/office/drawing/2014/main" id="{D68E1323-0FEF-4472-9755-EEE2D1156567}"/>
            </a:ext>
          </a:extLst>
        </xdr:cNvPr>
        <xdr:cNvSpPr txBox="1"/>
      </xdr:nvSpPr>
      <xdr:spPr>
        <a:xfrm>
          <a:off x="17756701" y="1662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20" name="【公民館】&#10;一人当たり面積グラフ枠">
          <a:extLst>
            <a:ext uri="{FF2B5EF4-FFF2-40B4-BE49-F238E27FC236}">
              <a16:creationId xmlns:a16="http://schemas.microsoft.com/office/drawing/2014/main" id="{466BD056-F655-46AC-9055-5A4D97C4F4DC}"/>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105918</xdr:rowOff>
    </xdr:from>
    <xdr:to>
      <xdr:col>116</xdr:col>
      <xdr:colOff>62864</xdr:colOff>
      <xdr:row>108</xdr:row>
      <xdr:rowOff>150037</xdr:rowOff>
    </xdr:to>
    <xdr:cxnSp macro="">
      <xdr:nvCxnSpPr>
        <xdr:cNvPr id="721" name="直線コネクタ 720">
          <a:extLst>
            <a:ext uri="{FF2B5EF4-FFF2-40B4-BE49-F238E27FC236}">
              <a16:creationId xmlns:a16="http://schemas.microsoft.com/office/drawing/2014/main" id="{7856ED07-DC19-49A7-AE87-00D36C1A0ED7}"/>
            </a:ext>
          </a:extLst>
        </xdr:cNvPr>
        <xdr:cNvCxnSpPr/>
      </xdr:nvCxnSpPr>
      <xdr:spPr>
        <a:xfrm flipV="1">
          <a:off x="22160864" y="17250918"/>
          <a:ext cx="0" cy="14157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153864</xdr:rowOff>
    </xdr:from>
    <xdr:ext cx="469744" cy="259045"/>
    <xdr:sp macro="" textlink="">
      <xdr:nvSpPr>
        <xdr:cNvPr id="722" name="【公民館】&#10;一人当たり面積最小値テキスト">
          <a:extLst>
            <a:ext uri="{FF2B5EF4-FFF2-40B4-BE49-F238E27FC236}">
              <a16:creationId xmlns:a16="http://schemas.microsoft.com/office/drawing/2014/main" id="{462CE529-72A4-4D91-B323-8D2FA02C407E}"/>
            </a:ext>
          </a:extLst>
        </xdr:cNvPr>
        <xdr:cNvSpPr txBox="1"/>
      </xdr:nvSpPr>
      <xdr:spPr>
        <a:xfrm>
          <a:off x="22199600" y="186704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150037</xdr:rowOff>
    </xdr:from>
    <xdr:to>
      <xdr:col>116</xdr:col>
      <xdr:colOff>152400</xdr:colOff>
      <xdr:row>108</xdr:row>
      <xdr:rowOff>150037</xdr:rowOff>
    </xdr:to>
    <xdr:cxnSp macro="">
      <xdr:nvCxnSpPr>
        <xdr:cNvPr id="723" name="直線コネクタ 722">
          <a:extLst>
            <a:ext uri="{FF2B5EF4-FFF2-40B4-BE49-F238E27FC236}">
              <a16:creationId xmlns:a16="http://schemas.microsoft.com/office/drawing/2014/main" id="{3E27270E-4AC7-4B67-A6AC-D5142E44C9AF}"/>
            </a:ext>
          </a:extLst>
        </xdr:cNvPr>
        <xdr:cNvCxnSpPr/>
      </xdr:nvCxnSpPr>
      <xdr:spPr>
        <a:xfrm>
          <a:off x="22072600" y="186666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52595</xdr:rowOff>
    </xdr:from>
    <xdr:ext cx="534377" cy="259045"/>
    <xdr:sp macro="" textlink="">
      <xdr:nvSpPr>
        <xdr:cNvPr id="724" name="【公民館】&#10;一人当たり面積最大値テキスト">
          <a:extLst>
            <a:ext uri="{FF2B5EF4-FFF2-40B4-BE49-F238E27FC236}">
              <a16:creationId xmlns:a16="http://schemas.microsoft.com/office/drawing/2014/main" id="{34B14A7F-0A86-48E7-8313-2BB8405F2C7A}"/>
            </a:ext>
          </a:extLst>
        </xdr:cNvPr>
        <xdr:cNvSpPr txBox="1"/>
      </xdr:nvSpPr>
      <xdr:spPr>
        <a:xfrm>
          <a:off x="22199600" y="170261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105918</xdr:rowOff>
    </xdr:from>
    <xdr:to>
      <xdr:col>116</xdr:col>
      <xdr:colOff>152400</xdr:colOff>
      <xdr:row>100</xdr:row>
      <xdr:rowOff>105918</xdr:rowOff>
    </xdr:to>
    <xdr:cxnSp macro="">
      <xdr:nvCxnSpPr>
        <xdr:cNvPr id="725" name="直線コネクタ 724">
          <a:extLst>
            <a:ext uri="{FF2B5EF4-FFF2-40B4-BE49-F238E27FC236}">
              <a16:creationId xmlns:a16="http://schemas.microsoft.com/office/drawing/2014/main" id="{3A61A4E2-2F3B-4429-A187-E84833F139D3}"/>
            </a:ext>
          </a:extLst>
        </xdr:cNvPr>
        <xdr:cNvCxnSpPr/>
      </xdr:nvCxnSpPr>
      <xdr:spPr>
        <a:xfrm>
          <a:off x="22072600" y="172509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46525</xdr:rowOff>
    </xdr:from>
    <xdr:ext cx="469744" cy="259045"/>
    <xdr:sp macro="" textlink="">
      <xdr:nvSpPr>
        <xdr:cNvPr id="726" name="【公民館】&#10;一人当たり面積平均値テキスト">
          <a:extLst>
            <a:ext uri="{FF2B5EF4-FFF2-40B4-BE49-F238E27FC236}">
              <a16:creationId xmlns:a16="http://schemas.microsoft.com/office/drawing/2014/main" id="{9BA07D6F-CC26-4CDB-AA6D-BAD0404ABF57}"/>
            </a:ext>
          </a:extLst>
        </xdr:cNvPr>
        <xdr:cNvSpPr txBox="1"/>
      </xdr:nvSpPr>
      <xdr:spPr>
        <a:xfrm>
          <a:off x="22199600" y="183916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23648</xdr:rowOff>
    </xdr:from>
    <xdr:to>
      <xdr:col>116</xdr:col>
      <xdr:colOff>114300</xdr:colOff>
      <xdr:row>108</xdr:row>
      <xdr:rowOff>125248</xdr:rowOff>
    </xdr:to>
    <xdr:sp macro="" textlink="">
      <xdr:nvSpPr>
        <xdr:cNvPr id="727" name="フローチャート: 判断 726">
          <a:extLst>
            <a:ext uri="{FF2B5EF4-FFF2-40B4-BE49-F238E27FC236}">
              <a16:creationId xmlns:a16="http://schemas.microsoft.com/office/drawing/2014/main" id="{E5AB0960-3BFE-4D47-BDE4-F4BEFE95E63A}"/>
            </a:ext>
          </a:extLst>
        </xdr:cNvPr>
        <xdr:cNvSpPr/>
      </xdr:nvSpPr>
      <xdr:spPr>
        <a:xfrm>
          <a:off x="22110700" y="18540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108</xdr:row>
      <xdr:rowOff>21132</xdr:rowOff>
    </xdr:from>
    <xdr:to>
      <xdr:col>112</xdr:col>
      <xdr:colOff>38100</xdr:colOff>
      <xdr:row>108</xdr:row>
      <xdr:rowOff>122732</xdr:rowOff>
    </xdr:to>
    <xdr:sp macro="" textlink="">
      <xdr:nvSpPr>
        <xdr:cNvPr id="728" name="フローチャート: 判断 727">
          <a:extLst>
            <a:ext uri="{FF2B5EF4-FFF2-40B4-BE49-F238E27FC236}">
              <a16:creationId xmlns:a16="http://schemas.microsoft.com/office/drawing/2014/main" id="{3316ED71-5D67-4DDF-A4CB-F00A67F08123}"/>
            </a:ext>
          </a:extLst>
        </xdr:cNvPr>
        <xdr:cNvSpPr/>
      </xdr:nvSpPr>
      <xdr:spPr>
        <a:xfrm>
          <a:off x="21272500" y="18537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108</xdr:row>
      <xdr:rowOff>24791</xdr:rowOff>
    </xdr:from>
    <xdr:to>
      <xdr:col>107</xdr:col>
      <xdr:colOff>101600</xdr:colOff>
      <xdr:row>108</xdr:row>
      <xdr:rowOff>126391</xdr:rowOff>
    </xdr:to>
    <xdr:sp macro="" textlink="">
      <xdr:nvSpPr>
        <xdr:cNvPr id="729" name="フローチャート: 判断 728">
          <a:extLst>
            <a:ext uri="{FF2B5EF4-FFF2-40B4-BE49-F238E27FC236}">
              <a16:creationId xmlns:a16="http://schemas.microsoft.com/office/drawing/2014/main" id="{F9D3FA53-22EE-45CE-ABE2-CE243DE03682}"/>
            </a:ext>
          </a:extLst>
        </xdr:cNvPr>
        <xdr:cNvSpPr/>
      </xdr:nvSpPr>
      <xdr:spPr>
        <a:xfrm>
          <a:off x="20383500" y="185413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108</xdr:row>
      <xdr:rowOff>30048</xdr:rowOff>
    </xdr:from>
    <xdr:to>
      <xdr:col>102</xdr:col>
      <xdr:colOff>165100</xdr:colOff>
      <xdr:row>108</xdr:row>
      <xdr:rowOff>131648</xdr:rowOff>
    </xdr:to>
    <xdr:sp macro="" textlink="">
      <xdr:nvSpPr>
        <xdr:cNvPr id="730" name="フローチャート: 判断 729">
          <a:extLst>
            <a:ext uri="{FF2B5EF4-FFF2-40B4-BE49-F238E27FC236}">
              <a16:creationId xmlns:a16="http://schemas.microsoft.com/office/drawing/2014/main" id="{C8FA3489-E8A8-4CE6-A7E7-30FB4C03538C}"/>
            </a:ext>
          </a:extLst>
        </xdr:cNvPr>
        <xdr:cNvSpPr/>
      </xdr:nvSpPr>
      <xdr:spPr>
        <a:xfrm>
          <a:off x="19494500" y="185466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108</xdr:row>
      <xdr:rowOff>37212</xdr:rowOff>
    </xdr:from>
    <xdr:to>
      <xdr:col>98</xdr:col>
      <xdr:colOff>38100</xdr:colOff>
      <xdr:row>108</xdr:row>
      <xdr:rowOff>138812</xdr:rowOff>
    </xdr:to>
    <xdr:sp macro="" textlink="">
      <xdr:nvSpPr>
        <xdr:cNvPr id="731" name="フローチャート: 判断 730">
          <a:extLst>
            <a:ext uri="{FF2B5EF4-FFF2-40B4-BE49-F238E27FC236}">
              <a16:creationId xmlns:a16="http://schemas.microsoft.com/office/drawing/2014/main" id="{2933EED4-BBF6-4C22-B9ED-C590BD17EE41}"/>
            </a:ext>
          </a:extLst>
        </xdr:cNvPr>
        <xdr:cNvSpPr/>
      </xdr:nvSpPr>
      <xdr:spPr>
        <a:xfrm>
          <a:off x="18605500" y="18553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32" name="テキスト ボックス 731">
          <a:extLst>
            <a:ext uri="{FF2B5EF4-FFF2-40B4-BE49-F238E27FC236}">
              <a16:creationId xmlns:a16="http://schemas.microsoft.com/office/drawing/2014/main" id="{4A835921-48B7-4E21-83E1-31A8FD414543}"/>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33" name="テキスト ボックス 732">
          <a:extLst>
            <a:ext uri="{FF2B5EF4-FFF2-40B4-BE49-F238E27FC236}">
              <a16:creationId xmlns:a16="http://schemas.microsoft.com/office/drawing/2014/main" id="{216783EB-8580-4808-9F63-261BDA36EDC4}"/>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34" name="テキスト ボックス 733">
          <a:extLst>
            <a:ext uri="{FF2B5EF4-FFF2-40B4-BE49-F238E27FC236}">
              <a16:creationId xmlns:a16="http://schemas.microsoft.com/office/drawing/2014/main" id="{DC05A74C-CB63-457D-9764-C5AD6E921F96}"/>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35" name="テキスト ボックス 734">
          <a:extLst>
            <a:ext uri="{FF2B5EF4-FFF2-40B4-BE49-F238E27FC236}">
              <a16:creationId xmlns:a16="http://schemas.microsoft.com/office/drawing/2014/main" id="{848C4A7F-F2A5-4A3B-ACBC-324823074F4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6" name="テキスト ボックス 735">
          <a:extLst>
            <a:ext uri="{FF2B5EF4-FFF2-40B4-BE49-F238E27FC236}">
              <a16:creationId xmlns:a16="http://schemas.microsoft.com/office/drawing/2014/main" id="{26AF9829-DB2F-4CF2-B59E-50D2F16716A9}"/>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38812</xdr:rowOff>
    </xdr:from>
    <xdr:to>
      <xdr:col>116</xdr:col>
      <xdr:colOff>114300</xdr:colOff>
      <xdr:row>108</xdr:row>
      <xdr:rowOff>140412</xdr:rowOff>
    </xdr:to>
    <xdr:sp macro="" textlink="">
      <xdr:nvSpPr>
        <xdr:cNvPr id="737" name="楕円 736">
          <a:extLst>
            <a:ext uri="{FF2B5EF4-FFF2-40B4-BE49-F238E27FC236}">
              <a16:creationId xmlns:a16="http://schemas.microsoft.com/office/drawing/2014/main" id="{1A3B6F16-7339-4596-A121-D37858D082B6}"/>
            </a:ext>
          </a:extLst>
        </xdr:cNvPr>
        <xdr:cNvSpPr/>
      </xdr:nvSpPr>
      <xdr:spPr>
        <a:xfrm>
          <a:off x="22110700" y="18555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108</xdr:row>
      <xdr:rowOff>2075</xdr:rowOff>
    </xdr:from>
    <xdr:ext cx="469744" cy="259045"/>
    <xdr:sp macro="" textlink="">
      <xdr:nvSpPr>
        <xdr:cNvPr id="738" name="【公民館】&#10;一人当たり面積該当値テキスト">
          <a:extLst>
            <a:ext uri="{FF2B5EF4-FFF2-40B4-BE49-F238E27FC236}">
              <a16:creationId xmlns:a16="http://schemas.microsoft.com/office/drawing/2014/main" id="{752504E0-9BFC-493F-9185-689B67984997}"/>
            </a:ext>
          </a:extLst>
        </xdr:cNvPr>
        <xdr:cNvSpPr txBox="1"/>
      </xdr:nvSpPr>
      <xdr:spPr>
        <a:xfrm>
          <a:off x="22199600" y="185186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108</xdr:row>
      <xdr:rowOff>40260</xdr:rowOff>
    </xdr:from>
    <xdr:to>
      <xdr:col>112</xdr:col>
      <xdr:colOff>38100</xdr:colOff>
      <xdr:row>108</xdr:row>
      <xdr:rowOff>141860</xdr:rowOff>
    </xdr:to>
    <xdr:sp macro="" textlink="">
      <xdr:nvSpPr>
        <xdr:cNvPr id="739" name="楕円 738">
          <a:extLst>
            <a:ext uri="{FF2B5EF4-FFF2-40B4-BE49-F238E27FC236}">
              <a16:creationId xmlns:a16="http://schemas.microsoft.com/office/drawing/2014/main" id="{6C9EB69B-5C19-41A0-981C-A2FDA2A10775}"/>
            </a:ext>
          </a:extLst>
        </xdr:cNvPr>
        <xdr:cNvSpPr/>
      </xdr:nvSpPr>
      <xdr:spPr>
        <a:xfrm>
          <a:off x="21272500" y="18556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89612</xdr:rowOff>
    </xdr:from>
    <xdr:to>
      <xdr:col>116</xdr:col>
      <xdr:colOff>63500</xdr:colOff>
      <xdr:row>108</xdr:row>
      <xdr:rowOff>91060</xdr:rowOff>
    </xdr:to>
    <xdr:cxnSp macro="">
      <xdr:nvCxnSpPr>
        <xdr:cNvPr id="740" name="直線コネクタ 739">
          <a:extLst>
            <a:ext uri="{FF2B5EF4-FFF2-40B4-BE49-F238E27FC236}">
              <a16:creationId xmlns:a16="http://schemas.microsoft.com/office/drawing/2014/main" id="{A7E86E56-59E7-4A10-80FB-52CBC2F02764}"/>
            </a:ext>
          </a:extLst>
        </xdr:cNvPr>
        <xdr:cNvCxnSpPr/>
      </xdr:nvCxnSpPr>
      <xdr:spPr>
        <a:xfrm flipV="1">
          <a:off x="21323300" y="18606212"/>
          <a:ext cx="838200" cy="1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108</xdr:row>
      <xdr:rowOff>42393</xdr:rowOff>
    </xdr:from>
    <xdr:to>
      <xdr:col>107</xdr:col>
      <xdr:colOff>101600</xdr:colOff>
      <xdr:row>108</xdr:row>
      <xdr:rowOff>143993</xdr:rowOff>
    </xdr:to>
    <xdr:sp macro="" textlink="">
      <xdr:nvSpPr>
        <xdr:cNvPr id="741" name="楕円 740">
          <a:extLst>
            <a:ext uri="{FF2B5EF4-FFF2-40B4-BE49-F238E27FC236}">
              <a16:creationId xmlns:a16="http://schemas.microsoft.com/office/drawing/2014/main" id="{778DD318-DC70-40CC-822C-19768BCC558A}"/>
            </a:ext>
          </a:extLst>
        </xdr:cNvPr>
        <xdr:cNvSpPr/>
      </xdr:nvSpPr>
      <xdr:spPr>
        <a:xfrm>
          <a:off x="20383500" y="185589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91060</xdr:rowOff>
    </xdr:from>
    <xdr:to>
      <xdr:col>111</xdr:col>
      <xdr:colOff>177800</xdr:colOff>
      <xdr:row>108</xdr:row>
      <xdr:rowOff>93193</xdr:rowOff>
    </xdr:to>
    <xdr:cxnSp macro="">
      <xdr:nvCxnSpPr>
        <xdr:cNvPr id="742" name="直線コネクタ 741">
          <a:extLst>
            <a:ext uri="{FF2B5EF4-FFF2-40B4-BE49-F238E27FC236}">
              <a16:creationId xmlns:a16="http://schemas.microsoft.com/office/drawing/2014/main" id="{D1553686-5A00-4A30-A3A8-8306DD8DCA5A}"/>
            </a:ext>
          </a:extLst>
        </xdr:cNvPr>
        <xdr:cNvCxnSpPr/>
      </xdr:nvCxnSpPr>
      <xdr:spPr>
        <a:xfrm flipV="1">
          <a:off x="20434300" y="18607660"/>
          <a:ext cx="889000" cy="21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108</xdr:row>
      <xdr:rowOff>43993</xdr:rowOff>
    </xdr:from>
    <xdr:to>
      <xdr:col>102</xdr:col>
      <xdr:colOff>165100</xdr:colOff>
      <xdr:row>108</xdr:row>
      <xdr:rowOff>145593</xdr:rowOff>
    </xdr:to>
    <xdr:sp macro="" textlink="">
      <xdr:nvSpPr>
        <xdr:cNvPr id="743" name="楕円 742">
          <a:extLst>
            <a:ext uri="{FF2B5EF4-FFF2-40B4-BE49-F238E27FC236}">
              <a16:creationId xmlns:a16="http://schemas.microsoft.com/office/drawing/2014/main" id="{AA53A704-3F54-4A27-BADE-CC610915F687}"/>
            </a:ext>
          </a:extLst>
        </xdr:cNvPr>
        <xdr:cNvSpPr/>
      </xdr:nvSpPr>
      <xdr:spPr>
        <a:xfrm>
          <a:off x="19494500" y="185605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93193</xdr:rowOff>
    </xdr:from>
    <xdr:to>
      <xdr:col>107</xdr:col>
      <xdr:colOff>50800</xdr:colOff>
      <xdr:row>108</xdr:row>
      <xdr:rowOff>94793</xdr:rowOff>
    </xdr:to>
    <xdr:cxnSp macro="">
      <xdr:nvCxnSpPr>
        <xdr:cNvPr id="744" name="直線コネクタ 743">
          <a:extLst>
            <a:ext uri="{FF2B5EF4-FFF2-40B4-BE49-F238E27FC236}">
              <a16:creationId xmlns:a16="http://schemas.microsoft.com/office/drawing/2014/main" id="{BB462E30-8849-444A-9D5A-C0D45493BB86}"/>
            </a:ext>
          </a:extLst>
        </xdr:cNvPr>
        <xdr:cNvCxnSpPr/>
      </xdr:nvCxnSpPr>
      <xdr:spPr>
        <a:xfrm flipV="1">
          <a:off x="19545300" y="18609793"/>
          <a:ext cx="889000" cy="1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108</xdr:row>
      <xdr:rowOff>46050</xdr:rowOff>
    </xdr:from>
    <xdr:to>
      <xdr:col>98</xdr:col>
      <xdr:colOff>38100</xdr:colOff>
      <xdr:row>108</xdr:row>
      <xdr:rowOff>147650</xdr:rowOff>
    </xdr:to>
    <xdr:sp macro="" textlink="">
      <xdr:nvSpPr>
        <xdr:cNvPr id="745" name="楕円 744">
          <a:extLst>
            <a:ext uri="{FF2B5EF4-FFF2-40B4-BE49-F238E27FC236}">
              <a16:creationId xmlns:a16="http://schemas.microsoft.com/office/drawing/2014/main" id="{97714978-C9E7-458B-B18B-B1214E2C9D3C}"/>
            </a:ext>
          </a:extLst>
        </xdr:cNvPr>
        <xdr:cNvSpPr/>
      </xdr:nvSpPr>
      <xdr:spPr>
        <a:xfrm>
          <a:off x="18605500" y="18562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94793</xdr:rowOff>
    </xdr:from>
    <xdr:to>
      <xdr:col>102</xdr:col>
      <xdr:colOff>114300</xdr:colOff>
      <xdr:row>108</xdr:row>
      <xdr:rowOff>96850</xdr:rowOff>
    </xdr:to>
    <xdr:cxnSp macro="">
      <xdr:nvCxnSpPr>
        <xdr:cNvPr id="746" name="直線コネクタ 745">
          <a:extLst>
            <a:ext uri="{FF2B5EF4-FFF2-40B4-BE49-F238E27FC236}">
              <a16:creationId xmlns:a16="http://schemas.microsoft.com/office/drawing/2014/main" id="{BEC3E0C7-B5CC-462C-B982-010BAA53DB01}"/>
            </a:ext>
          </a:extLst>
        </xdr:cNvPr>
        <xdr:cNvCxnSpPr/>
      </xdr:nvCxnSpPr>
      <xdr:spPr>
        <a:xfrm flipV="1">
          <a:off x="18656300" y="18611393"/>
          <a:ext cx="889000" cy="20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139259</xdr:rowOff>
    </xdr:from>
    <xdr:ext cx="469744" cy="259045"/>
    <xdr:sp macro="" textlink="">
      <xdr:nvSpPr>
        <xdr:cNvPr id="747" name="n_1aveValue【公民館】&#10;一人当たり面積">
          <a:extLst>
            <a:ext uri="{FF2B5EF4-FFF2-40B4-BE49-F238E27FC236}">
              <a16:creationId xmlns:a16="http://schemas.microsoft.com/office/drawing/2014/main" id="{353F613E-0223-452C-A481-388758D25778}"/>
            </a:ext>
          </a:extLst>
        </xdr:cNvPr>
        <xdr:cNvSpPr txBox="1"/>
      </xdr:nvSpPr>
      <xdr:spPr>
        <a:xfrm>
          <a:off x="21075727" y="183129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142918</xdr:rowOff>
    </xdr:from>
    <xdr:ext cx="469744" cy="259045"/>
    <xdr:sp macro="" textlink="">
      <xdr:nvSpPr>
        <xdr:cNvPr id="748" name="n_2aveValue【公民館】&#10;一人当たり面積">
          <a:extLst>
            <a:ext uri="{FF2B5EF4-FFF2-40B4-BE49-F238E27FC236}">
              <a16:creationId xmlns:a16="http://schemas.microsoft.com/office/drawing/2014/main" id="{511660DA-9D72-4580-8BDE-C503DCB7B79A}"/>
            </a:ext>
          </a:extLst>
        </xdr:cNvPr>
        <xdr:cNvSpPr txBox="1"/>
      </xdr:nvSpPr>
      <xdr:spPr>
        <a:xfrm>
          <a:off x="20199427" y="183166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148175</xdr:rowOff>
    </xdr:from>
    <xdr:ext cx="469744" cy="259045"/>
    <xdr:sp macro="" textlink="">
      <xdr:nvSpPr>
        <xdr:cNvPr id="749" name="n_3aveValue【公民館】&#10;一人当たり面積">
          <a:extLst>
            <a:ext uri="{FF2B5EF4-FFF2-40B4-BE49-F238E27FC236}">
              <a16:creationId xmlns:a16="http://schemas.microsoft.com/office/drawing/2014/main" id="{38E06248-F859-4B71-9556-82518EF0D654}"/>
            </a:ext>
          </a:extLst>
        </xdr:cNvPr>
        <xdr:cNvSpPr txBox="1"/>
      </xdr:nvSpPr>
      <xdr:spPr>
        <a:xfrm>
          <a:off x="19310427" y="183218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155339</xdr:rowOff>
    </xdr:from>
    <xdr:ext cx="469744" cy="259045"/>
    <xdr:sp macro="" textlink="">
      <xdr:nvSpPr>
        <xdr:cNvPr id="750" name="n_4aveValue【公民館】&#10;一人当たり面積">
          <a:extLst>
            <a:ext uri="{FF2B5EF4-FFF2-40B4-BE49-F238E27FC236}">
              <a16:creationId xmlns:a16="http://schemas.microsoft.com/office/drawing/2014/main" id="{4D1D5BF8-D14C-4BA6-9E6A-8D8910142052}"/>
            </a:ext>
          </a:extLst>
        </xdr:cNvPr>
        <xdr:cNvSpPr txBox="1"/>
      </xdr:nvSpPr>
      <xdr:spPr>
        <a:xfrm>
          <a:off x="18421427" y="183290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132987</xdr:rowOff>
    </xdr:from>
    <xdr:ext cx="469744" cy="259045"/>
    <xdr:sp macro="" textlink="">
      <xdr:nvSpPr>
        <xdr:cNvPr id="751" name="n_1mainValue【公民館】&#10;一人当たり面積">
          <a:extLst>
            <a:ext uri="{FF2B5EF4-FFF2-40B4-BE49-F238E27FC236}">
              <a16:creationId xmlns:a16="http://schemas.microsoft.com/office/drawing/2014/main" id="{58CB5677-596C-4D3D-9A8D-EBCFD5C4F4D6}"/>
            </a:ext>
          </a:extLst>
        </xdr:cNvPr>
        <xdr:cNvSpPr txBox="1"/>
      </xdr:nvSpPr>
      <xdr:spPr>
        <a:xfrm>
          <a:off x="21075727" y="18649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135120</xdr:rowOff>
    </xdr:from>
    <xdr:ext cx="469744" cy="259045"/>
    <xdr:sp macro="" textlink="">
      <xdr:nvSpPr>
        <xdr:cNvPr id="752" name="n_2mainValue【公民館】&#10;一人当たり面積">
          <a:extLst>
            <a:ext uri="{FF2B5EF4-FFF2-40B4-BE49-F238E27FC236}">
              <a16:creationId xmlns:a16="http://schemas.microsoft.com/office/drawing/2014/main" id="{0B889EB8-C345-4733-A331-728A43A2990E}"/>
            </a:ext>
          </a:extLst>
        </xdr:cNvPr>
        <xdr:cNvSpPr txBox="1"/>
      </xdr:nvSpPr>
      <xdr:spPr>
        <a:xfrm>
          <a:off x="20199427" y="186517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136720</xdr:rowOff>
    </xdr:from>
    <xdr:ext cx="469744" cy="259045"/>
    <xdr:sp macro="" textlink="">
      <xdr:nvSpPr>
        <xdr:cNvPr id="753" name="n_3mainValue【公民館】&#10;一人当たり面積">
          <a:extLst>
            <a:ext uri="{FF2B5EF4-FFF2-40B4-BE49-F238E27FC236}">
              <a16:creationId xmlns:a16="http://schemas.microsoft.com/office/drawing/2014/main" id="{0E02FF98-DF0E-4AAC-9989-AC3C297F4452}"/>
            </a:ext>
          </a:extLst>
        </xdr:cNvPr>
        <xdr:cNvSpPr txBox="1"/>
      </xdr:nvSpPr>
      <xdr:spPr>
        <a:xfrm>
          <a:off x="19310427" y="186533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138777</xdr:rowOff>
    </xdr:from>
    <xdr:ext cx="469744" cy="259045"/>
    <xdr:sp macro="" textlink="">
      <xdr:nvSpPr>
        <xdr:cNvPr id="754" name="n_4mainValue【公民館】&#10;一人当たり面積">
          <a:extLst>
            <a:ext uri="{FF2B5EF4-FFF2-40B4-BE49-F238E27FC236}">
              <a16:creationId xmlns:a16="http://schemas.microsoft.com/office/drawing/2014/main" id="{2BC22B60-B5F0-4670-AB10-11A46B5F6CEB}"/>
            </a:ext>
          </a:extLst>
        </xdr:cNvPr>
        <xdr:cNvSpPr txBox="1"/>
      </xdr:nvSpPr>
      <xdr:spPr>
        <a:xfrm>
          <a:off x="18421427" y="18655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5" name="正方形/長方形 754">
          <a:extLst>
            <a:ext uri="{FF2B5EF4-FFF2-40B4-BE49-F238E27FC236}">
              <a16:creationId xmlns:a16="http://schemas.microsoft.com/office/drawing/2014/main" id="{D7238AF7-6ADF-43F3-BB64-525EF4A3DC58}"/>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6" name="正方形/長方形 755">
          <a:extLst>
            <a:ext uri="{FF2B5EF4-FFF2-40B4-BE49-F238E27FC236}">
              <a16:creationId xmlns:a16="http://schemas.microsoft.com/office/drawing/2014/main" id="{98713BF3-A034-4F12-9FE9-6CE4BC078B3E}"/>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7" name="テキスト ボックス 756">
          <a:extLst>
            <a:ext uri="{FF2B5EF4-FFF2-40B4-BE49-F238E27FC236}">
              <a16:creationId xmlns:a16="http://schemas.microsoft.com/office/drawing/2014/main" id="{02F4C681-FE2A-4BE9-ACD8-E325073E69B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有形固定資産減価償却率について、類似団体と比較して高くなっている施設は、道路、橋りょう、公民館であり、低くなっている施設は、認定こども園、学校施設、公営住宅である。</a:t>
          </a:r>
        </a:p>
        <a:p>
          <a:r>
            <a:rPr kumimoji="1" lang="ja-JP" altLang="en-US" sz="1300">
              <a:latin typeface="ＭＳ Ｐゴシック" panose="020B0600070205080204" pitchFamily="50" charset="-128"/>
              <a:ea typeface="ＭＳ Ｐゴシック" panose="020B0600070205080204" pitchFamily="50" charset="-128"/>
            </a:rPr>
            <a:t>　有形固定資産減価償却率が比較的に高い施設である道路、橋りょうについては、長寿命化計画や個別施設計画に基づき、耐震診断・耐震改修等を実施し、また、適宜、改良工事や維持管理改修等を実施しており、継続して老朽化対策を実施する。公民館については、近年中に役場庁舎の建て替えと合わせて統合・複合化し、新たに建設する予定となっている。</a:t>
          </a:r>
        </a:p>
        <a:p>
          <a:r>
            <a:rPr kumimoji="1" lang="ja-JP" altLang="en-US" sz="1300">
              <a:latin typeface="ＭＳ Ｐゴシック" panose="020B0600070205080204" pitchFamily="50" charset="-128"/>
              <a:ea typeface="ＭＳ Ｐゴシック" panose="020B0600070205080204" pitchFamily="50" charset="-128"/>
            </a:rPr>
            <a:t>　認定こども園や学校施設については、令和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年度～令和</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年度にかけて、認定こども園の移設・新設及び小・中学校の統合による小中学園の移設・新設を同一敷地内に整備したため、有形固定資産減価償却率が低くなっている。公営住宅についても長寿命化計画や個別施設計画に基づき、適宜、取壊しや新築・改修等を実施しているため、有形固定資産減価償却率が低くなっている。</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26ED96F6-5583-4000-8144-AA1B47AA459E}"/>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2A79E26D-557E-49EC-926F-FD9E1BE891D7}"/>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8F9FC863-893C-4941-8D06-BACFAF4FD0D4}"/>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530223C5-3DAE-460F-BDA0-5CA047079FA7}"/>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福島県川内村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9B3541C8-F2CF-45E2-B75F-4AEED7FAB811}"/>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78453E9A-C199-4067-8C64-0E68AE6E910E}"/>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AF8F9E02-1721-45C6-9FF6-B4232F970665}"/>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98C6482D-DAF6-40EB-A687-C98C68F14F7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A9F6F1EF-C318-4DBC-A582-FFAD2387686D}"/>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64B81DF6-C5CB-45D3-8894-F585D13A707A}"/>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2,233
2,202
197.35
4,983,431
4,719,841
229,246
2,137,301
2,150,871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8D5F47E7-220B-4CF9-B1A1-D74DA243E6DE}"/>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F4BD8AF7-EFEF-4651-8052-803DBB868C92}"/>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13481D31-086D-41BC-8EB2-CE00CEA14346}"/>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9129BA5F-BCA7-41FD-BE77-63B648BDA725}"/>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73021EFF-604F-45C0-8ACE-921F3B03B71F}"/>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C9C70027-3362-49A0-9DD2-ED3812CDC048}"/>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2E5C3650-A2B3-4BA7-A786-0C604BD66623}"/>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1C49DDBF-0105-4018-A910-CFB431DE5B46}"/>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421B4AA1-274D-4816-A445-A84C012FC4D4}"/>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9D0BD14F-3590-4D5A-888E-F142F34D3557}"/>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3F7D6F54-3F92-4C7B-AE48-6D4929B1A202}"/>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6E729875-8FF4-41EB-9958-C17C4D18362D}"/>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BE1931C3-FB64-4BE2-AEAE-ADCCE63BA1C7}"/>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64A202BC-6189-4DB7-BAB1-B61CB64C601A}"/>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C24ED91F-9518-4459-98C7-F1CDFBF220F3}"/>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1B519754-332B-4C93-A131-D2609752508D}"/>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40839666-B5A2-4017-BF3D-03BE45858D7E}"/>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BFC0B412-115D-4610-9BEC-2C85BFB7CE9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F6EDF755-6473-438C-84A9-ED6ED308F395}"/>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1449FF26-F5DA-4569-B3B9-115EB1FBC4BC}"/>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6522D126-AD9A-44CD-9DAD-BF232AD13EDC}"/>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C109D48F-928E-4B64-B837-AFD9F699BBB1}"/>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2AB113CB-69EE-437E-B975-D30CD6930CB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9A8B1C82-F342-4815-AF68-F7AA9ECE4D91}"/>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692F6068-0EEB-4CC3-8F95-95F6C3BCE2F1}"/>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7BE93774-79D6-408C-AC0F-915932BF0CB2}"/>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36465AC0-03EA-4416-8DE1-3B9E4AE7743A}"/>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2FD71C3D-B549-440D-9DF8-D85E512B43DF}"/>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AC7A8354-8207-4B81-80E4-CD5A48DEBCA2}"/>
            </a:ext>
          </a:extLst>
        </xdr:cNvPr>
        <xdr:cNvSpPr/>
      </xdr:nvSpPr>
      <xdr:spPr>
        <a:xfrm>
          <a:off x="762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a:extLst>
            <a:ext uri="{FF2B5EF4-FFF2-40B4-BE49-F238E27FC236}">
              <a16:creationId xmlns:a16="http://schemas.microsoft.com/office/drawing/2014/main" id="{57F84B89-85A4-40F8-B5DE-449A71523FD9}"/>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a:extLst>
            <a:ext uri="{FF2B5EF4-FFF2-40B4-BE49-F238E27FC236}">
              <a16:creationId xmlns:a16="http://schemas.microsoft.com/office/drawing/2014/main" id="{E44FB6E6-75DC-4F54-9A71-6999C6998943}"/>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a:extLst>
            <a:ext uri="{FF2B5EF4-FFF2-40B4-BE49-F238E27FC236}">
              <a16:creationId xmlns:a16="http://schemas.microsoft.com/office/drawing/2014/main" id="{2BFA0A7F-904F-422D-BABE-B746D45B4E2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a:extLst>
            <a:ext uri="{FF2B5EF4-FFF2-40B4-BE49-F238E27FC236}">
              <a16:creationId xmlns:a16="http://schemas.microsoft.com/office/drawing/2014/main" id="{45A9B02B-F41E-40BF-88B8-A9B55392EFE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a:extLst>
            <a:ext uri="{FF2B5EF4-FFF2-40B4-BE49-F238E27FC236}">
              <a16:creationId xmlns:a16="http://schemas.microsoft.com/office/drawing/2014/main" id="{3A4C3439-8CC6-409B-9A98-3C2F22A39603}"/>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a:extLst>
            <a:ext uri="{FF2B5EF4-FFF2-40B4-BE49-F238E27FC236}">
              <a16:creationId xmlns:a16="http://schemas.microsoft.com/office/drawing/2014/main" id="{D3ED0EF9-E88B-4829-8AF0-EEEBEA25891E}"/>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a:extLst>
            <a:ext uri="{FF2B5EF4-FFF2-40B4-BE49-F238E27FC236}">
              <a16:creationId xmlns:a16="http://schemas.microsoft.com/office/drawing/2014/main" id="{A910201A-D88C-46C7-A0BE-0A4853AE6145}"/>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a:extLst>
            <a:ext uri="{FF2B5EF4-FFF2-40B4-BE49-F238E27FC236}">
              <a16:creationId xmlns:a16="http://schemas.microsoft.com/office/drawing/2014/main" id="{70E0DD5D-92E5-49F5-BA5A-E596E099BACD}"/>
            </a:ext>
          </a:extLst>
        </xdr:cNvPr>
        <xdr:cNvSpPr/>
      </xdr:nvSpPr>
      <xdr:spPr>
        <a:xfrm>
          <a:off x="6604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a:extLst>
            <a:ext uri="{FF2B5EF4-FFF2-40B4-BE49-F238E27FC236}">
              <a16:creationId xmlns:a16="http://schemas.microsoft.com/office/drawing/2014/main" id="{B9FAD87C-8038-486F-94E1-5A8D6A461DFF}"/>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a:extLst>
            <a:ext uri="{FF2B5EF4-FFF2-40B4-BE49-F238E27FC236}">
              <a16:creationId xmlns:a16="http://schemas.microsoft.com/office/drawing/2014/main" id="{E12B7C93-CC0D-4585-AC01-DD8C4E749847}"/>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a:extLst>
            <a:ext uri="{FF2B5EF4-FFF2-40B4-BE49-F238E27FC236}">
              <a16:creationId xmlns:a16="http://schemas.microsoft.com/office/drawing/2014/main" id="{F3178F81-A2AC-4E4B-AD01-F3195D44592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a:extLst>
            <a:ext uri="{FF2B5EF4-FFF2-40B4-BE49-F238E27FC236}">
              <a16:creationId xmlns:a16="http://schemas.microsoft.com/office/drawing/2014/main" id="{5F915668-5088-4303-8560-919A9C452CBF}"/>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a:extLst>
            <a:ext uri="{FF2B5EF4-FFF2-40B4-BE49-F238E27FC236}">
              <a16:creationId xmlns:a16="http://schemas.microsoft.com/office/drawing/2014/main" id="{6DE081BB-ED55-4C56-8606-BA4D15F9C3DC}"/>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a:extLst>
            <a:ext uri="{FF2B5EF4-FFF2-40B4-BE49-F238E27FC236}">
              <a16:creationId xmlns:a16="http://schemas.microsoft.com/office/drawing/2014/main" id="{921AA1D4-2F06-45D1-9AFE-4A0247C99252}"/>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a:extLst>
            <a:ext uri="{FF2B5EF4-FFF2-40B4-BE49-F238E27FC236}">
              <a16:creationId xmlns:a16="http://schemas.microsoft.com/office/drawing/2014/main" id="{20D82E9A-4FD1-44AE-945E-1A3C7FA0AE14}"/>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a:extLst>
            <a:ext uri="{FF2B5EF4-FFF2-40B4-BE49-F238E27FC236}">
              <a16:creationId xmlns:a16="http://schemas.microsoft.com/office/drawing/2014/main" id="{671E4556-9B33-464D-AEC1-9362502AA397}"/>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57" name="テキスト ボックス 56">
          <a:extLst>
            <a:ext uri="{FF2B5EF4-FFF2-40B4-BE49-F238E27FC236}">
              <a16:creationId xmlns:a16="http://schemas.microsoft.com/office/drawing/2014/main" id="{795FFBD8-904A-4D82-89CE-3380ECC4719A}"/>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8" name="直線コネクタ 57">
          <a:extLst>
            <a:ext uri="{FF2B5EF4-FFF2-40B4-BE49-F238E27FC236}">
              <a16:creationId xmlns:a16="http://schemas.microsoft.com/office/drawing/2014/main" id="{3CA61C17-6937-4DF1-9BF4-B2CB2A6FFA83}"/>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59" name="テキスト ボックス 58">
          <a:extLst>
            <a:ext uri="{FF2B5EF4-FFF2-40B4-BE49-F238E27FC236}">
              <a16:creationId xmlns:a16="http://schemas.microsoft.com/office/drawing/2014/main" id="{56D50349-A3EE-46E4-AAD8-94C39963467D}"/>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60" name="直線コネクタ 59">
          <a:extLst>
            <a:ext uri="{FF2B5EF4-FFF2-40B4-BE49-F238E27FC236}">
              <a16:creationId xmlns:a16="http://schemas.microsoft.com/office/drawing/2014/main" id="{4EE65CF5-CCD7-41E7-921B-F08E21087A96}"/>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61" name="テキスト ボックス 60">
          <a:extLst>
            <a:ext uri="{FF2B5EF4-FFF2-40B4-BE49-F238E27FC236}">
              <a16:creationId xmlns:a16="http://schemas.microsoft.com/office/drawing/2014/main" id="{3F345E32-4693-4182-89CF-56E6642B3C47}"/>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62" name="直線コネクタ 61">
          <a:extLst>
            <a:ext uri="{FF2B5EF4-FFF2-40B4-BE49-F238E27FC236}">
              <a16:creationId xmlns:a16="http://schemas.microsoft.com/office/drawing/2014/main" id="{52461E3F-FABC-4755-A2F8-03496D64F88D}"/>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63" name="テキスト ボックス 62">
          <a:extLst>
            <a:ext uri="{FF2B5EF4-FFF2-40B4-BE49-F238E27FC236}">
              <a16:creationId xmlns:a16="http://schemas.microsoft.com/office/drawing/2014/main" id="{39B2B5F7-16F5-4C9F-A40C-A363E0E495B1}"/>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64" name="直線コネクタ 63">
          <a:extLst>
            <a:ext uri="{FF2B5EF4-FFF2-40B4-BE49-F238E27FC236}">
              <a16:creationId xmlns:a16="http://schemas.microsoft.com/office/drawing/2014/main" id="{5279235C-86AE-4648-94DA-A1547830155E}"/>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65" name="テキスト ボックス 64">
          <a:extLst>
            <a:ext uri="{FF2B5EF4-FFF2-40B4-BE49-F238E27FC236}">
              <a16:creationId xmlns:a16="http://schemas.microsoft.com/office/drawing/2014/main" id="{9BCAC73B-6932-4117-9FFE-8E1C3148B19F}"/>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66" name="直線コネクタ 65">
          <a:extLst>
            <a:ext uri="{FF2B5EF4-FFF2-40B4-BE49-F238E27FC236}">
              <a16:creationId xmlns:a16="http://schemas.microsoft.com/office/drawing/2014/main" id="{1F022FF9-E177-4A21-A061-4309F81DC63F}"/>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67" name="テキスト ボックス 66">
          <a:extLst>
            <a:ext uri="{FF2B5EF4-FFF2-40B4-BE49-F238E27FC236}">
              <a16:creationId xmlns:a16="http://schemas.microsoft.com/office/drawing/2014/main" id="{C9096121-D016-4C94-8CF0-27A054389DEC}"/>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68" name="直線コネクタ 67">
          <a:extLst>
            <a:ext uri="{FF2B5EF4-FFF2-40B4-BE49-F238E27FC236}">
              <a16:creationId xmlns:a16="http://schemas.microsoft.com/office/drawing/2014/main" id="{9890E378-67F4-4EE7-8D5A-CF043EEF408B}"/>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69" name="テキスト ボックス 68">
          <a:extLst>
            <a:ext uri="{FF2B5EF4-FFF2-40B4-BE49-F238E27FC236}">
              <a16:creationId xmlns:a16="http://schemas.microsoft.com/office/drawing/2014/main" id="{BD07F319-03EB-4844-AB24-40B89846A3EF}"/>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70" name="直線コネクタ 69">
          <a:extLst>
            <a:ext uri="{FF2B5EF4-FFF2-40B4-BE49-F238E27FC236}">
              <a16:creationId xmlns:a16="http://schemas.microsoft.com/office/drawing/2014/main" id="{11ACCFD8-E207-4C74-93D1-3040EB816066}"/>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71" name="テキスト ボックス 70">
          <a:extLst>
            <a:ext uri="{FF2B5EF4-FFF2-40B4-BE49-F238E27FC236}">
              <a16:creationId xmlns:a16="http://schemas.microsoft.com/office/drawing/2014/main" id="{FA31832F-0E85-4739-B43D-4C1B09D2D8EF}"/>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72" name="【体育館・プール】&#10;有形固定資産減価償却率グラフ枠">
          <a:extLst>
            <a:ext uri="{FF2B5EF4-FFF2-40B4-BE49-F238E27FC236}">
              <a16:creationId xmlns:a16="http://schemas.microsoft.com/office/drawing/2014/main" id="{C0AB2058-5D38-4F9C-A69B-979ECFF0CD83}"/>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133350</xdr:rowOff>
    </xdr:from>
    <xdr:to>
      <xdr:col>24</xdr:col>
      <xdr:colOff>62865</xdr:colOff>
      <xdr:row>64</xdr:row>
      <xdr:rowOff>76200</xdr:rowOff>
    </xdr:to>
    <xdr:cxnSp macro="">
      <xdr:nvCxnSpPr>
        <xdr:cNvPr id="73" name="直線コネクタ 72">
          <a:extLst>
            <a:ext uri="{FF2B5EF4-FFF2-40B4-BE49-F238E27FC236}">
              <a16:creationId xmlns:a16="http://schemas.microsoft.com/office/drawing/2014/main" id="{1728D559-6302-4849-BC3B-55B91E585ED3}"/>
            </a:ext>
          </a:extLst>
        </xdr:cNvPr>
        <xdr:cNvCxnSpPr/>
      </xdr:nvCxnSpPr>
      <xdr:spPr>
        <a:xfrm flipV="1">
          <a:off x="4634865" y="9563100"/>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74" name="【体育館・プール】&#10;有形固定資産減価償却率最小値テキスト">
          <a:extLst>
            <a:ext uri="{FF2B5EF4-FFF2-40B4-BE49-F238E27FC236}">
              <a16:creationId xmlns:a16="http://schemas.microsoft.com/office/drawing/2014/main" id="{9E35E29F-180A-47F7-AC15-4D58042FF268}"/>
            </a:ext>
          </a:extLst>
        </xdr:cNvPr>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75" name="直線コネクタ 74">
          <a:extLst>
            <a:ext uri="{FF2B5EF4-FFF2-40B4-BE49-F238E27FC236}">
              <a16:creationId xmlns:a16="http://schemas.microsoft.com/office/drawing/2014/main" id="{EB81B674-8178-49B3-A717-4A6088004983}"/>
            </a:ext>
          </a:extLst>
        </xdr:cNvPr>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80027</xdr:rowOff>
    </xdr:from>
    <xdr:ext cx="405111" cy="259045"/>
    <xdr:sp macro="" textlink="">
      <xdr:nvSpPr>
        <xdr:cNvPr id="76" name="【体育館・プール】&#10;有形固定資産減価償却率最大値テキスト">
          <a:extLst>
            <a:ext uri="{FF2B5EF4-FFF2-40B4-BE49-F238E27FC236}">
              <a16:creationId xmlns:a16="http://schemas.microsoft.com/office/drawing/2014/main" id="{09784A9B-0AA1-4804-BE3A-AA7B9F36A524}"/>
            </a:ext>
          </a:extLst>
        </xdr:cNvPr>
        <xdr:cNvSpPr txBox="1"/>
      </xdr:nvSpPr>
      <xdr:spPr>
        <a:xfrm>
          <a:off x="4673600" y="9338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133350</xdr:rowOff>
    </xdr:from>
    <xdr:to>
      <xdr:col>24</xdr:col>
      <xdr:colOff>152400</xdr:colOff>
      <xdr:row>55</xdr:row>
      <xdr:rowOff>133350</xdr:rowOff>
    </xdr:to>
    <xdr:cxnSp macro="">
      <xdr:nvCxnSpPr>
        <xdr:cNvPr id="77" name="直線コネクタ 76">
          <a:extLst>
            <a:ext uri="{FF2B5EF4-FFF2-40B4-BE49-F238E27FC236}">
              <a16:creationId xmlns:a16="http://schemas.microsoft.com/office/drawing/2014/main" id="{319EDD4E-24A5-4785-BA1A-7B9874238C13}"/>
            </a:ext>
          </a:extLst>
        </xdr:cNvPr>
        <xdr:cNvCxnSpPr/>
      </xdr:nvCxnSpPr>
      <xdr:spPr>
        <a:xfrm>
          <a:off x="4546600" y="9563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154322</xdr:rowOff>
    </xdr:from>
    <xdr:ext cx="405111" cy="259045"/>
    <xdr:sp macro="" textlink="">
      <xdr:nvSpPr>
        <xdr:cNvPr id="78" name="【体育館・プール】&#10;有形固定資産減価償却率平均値テキスト">
          <a:extLst>
            <a:ext uri="{FF2B5EF4-FFF2-40B4-BE49-F238E27FC236}">
              <a16:creationId xmlns:a16="http://schemas.microsoft.com/office/drawing/2014/main" id="{1DF013A3-075A-4F0F-98E5-113EDE12A662}"/>
            </a:ext>
          </a:extLst>
        </xdr:cNvPr>
        <xdr:cNvSpPr txBox="1"/>
      </xdr:nvSpPr>
      <xdr:spPr>
        <a:xfrm>
          <a:off x="4673600" y="104413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4445</xdr:rowOff>
    </xdr:from>
    <xdr:to>
      <xdr:col>24</xdr:col>
      <xdr:colOff>114300</xdr:colOff>
      <xdr:row>61</xdr:row>
      <xdr:rowOff>106045</xdr:rowOff>
    </xdr:to>
    <xdr:sp macro="" textlink="">
      <xdr:nvSpPr>
        <xdr:cNvPr id="79" name="フローチャート: 判断 78">
          <a:extLst>
            <a:ext uri="{FF2B5EF4-FFF2-40B4-BE49-F238E27FC236}">
              <a16:creationId xmlns:a16="http://schemas.microsoft.com/office/drawing/2014/main" id="{4C6BCDC2-01B5-4891-A0A2-4D1A2CF2AF73}"/>
            </a:ext>
          </a:extLst>
        </xdr:cNvPr>
        <xdr:cNvSpPr/>
      </xdr:nvSpPr>
      <xdr:spPr>
        <a:xfrm>
          <a:off x="4584700" y="10462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153035</xdr:rowOff>
    </xdr:from>
    <xdr:to>
      <xdr:col>20</xdr:col>
      <xdr:colOff>38100</xdr:colOff>
      <xdr:row>61</xdr:row>
      <xdr:rowOff>83185</xdr:rowOff>
    </xdr:to>
    <xdr:sp macro="" textlink="">
      <xdr:nvSpPr>
        <xdr:cNvPr id="80" name="フローチャート: 判断 79">
          <a:extLst>
            <a:ext uri="{FF2B5EF4-FFF2-40B4-BE49-F238E27FC236}">
              <a16:creationId xmlns:a16="http://schemas.microsoft.com/office/drawing/2014/main" id="{EDE1C734-4D89-4F7A-B7BF-20BB8D300C9E}"/>
            </a:ext>
          </a:extLst>
        </xdr:cNvPr>
        <xdr:cNvSpPr/>
      </xdr:nvSpPr>
      <xdr:spPr>
        <a:xfrm>
          <a:off x="3746500" y="10440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139700</xdr:rowOff>
    </xdr:from>
    <xdr:to>
      <xdr:col>15</xdr:col>
      <xdr:colOff>101600</xdr:colOff>
      <xdr:row>61</xdr:row>
      <xdr:rowOff>69850</xdr:rowOff>
    </xdr:to>
    <xdr:sp macro="" textlink="">
      <xdr:nvSpPr>
        <xdr:cNvPr id="81" name="フローチャート: 判断 80">
          <a:extLst>
            <a:ext uri="{FF2B5EF4-FFF2-40B4-BE49-F238E27FC236}">
              <a16:creationId xmlns:a16="http://schemas.microsoft.com/office/drawing/2014/main" id="{A1E77DC1-3A38-45FE-BFC0-9174E4DFEF9E}"/>
            </a:ext>
          </a:extLst>
        </xdr:cNvPr>
        <xdr:cNvSpPr/>
      </xdr:nvSpPr>
      <xdr:spPr>
        <a:xfrm>
          <a:off x="2857500" y="1042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132080</xdr:rowOff>
    </xdr:from>
    <xdr:to>
      <xdr:col>10</xdr:col>
      <xdr:colOff>165100</xdr:colOff>
      <xdr:row>61</xdr:row>
      <xdr:rowOff>62230</xdr:rowOff>
    </xdr:to>
    <xdr:sp macro="" textlink="">
      <xdr:nvSpPr>
        <xdr:cNvPr id="82" name="フローチャート: 判断 81">
          <a:extLst>
            <a:ext uri="{FF2B5EF4-FFF2-40B4-BE49-F238E27FC236}">
              <a16:creationId xmlns:a16="http://schemas.microsoft.com/office/drawing/2014/main" id="{42D4E35A-6F8B-4E7C-B099-81C007EF7C7B}"/>
            </a:ext>
          </a:extLst>
        </xdr:cNvPr>
        <xdr:cNvSpPr/>
      </xdr:nvSpPr>
      <xdr:spPr>
        <a:xfrm>
          <a:off x="1968500" y="1041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168275</xdr:rowOff>
    </xdr:from>
    <xdr:to>
      <xdr:col>6</xdr:col>
      <xdr:colOff>38100</xdr:colOff>
      <xdr:row>60</xdr:row>
      <xdr:rowOff>98425</xdr:rowOff>
    </xdr:to>
    <xdr:sp macro="" textlink="">
      <xdr:nvSpPr>
        <xdr:cNvPr id="83" name="フローチャート: 判断 82">
          <a:extLst>
            <a:ext uri="{FF2B5EF4-FFF2-40B4-BE49-F238E27FC236}">
              <a16:creationId xmlns:a16="http://schemas.microsoft.com/office/drawing/2014/main" id="{A7B706D0-5204-42FD-84D2-B7A24C047067}"/>
            </a:ext>
          </a:extLst>
        </xdr:cNvPr>
        <xdr:cNvSpPr/>
      </xdr:nvSpPr>
      <xdr:spPr>
        <a:xfrm>
          <a:off x="1079500" y="10283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84" name="テキスト ボックス 83">
          <a:extLst>
            <a:ext uri="{FF2B5EF4-FFF2-40B4-BE49-F238E27FC236}">
              <a16:creationId xmlns:a16="http://schemas.microsoft.com/office/drawing/2014/main" id="{0EF01C76-7A65-4F8F-9069-D23480E5C69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85" name="テキスト ボックス 84">
          <a:extLst>
            <a:ext uri="{FF2B5EF4-FFF2-40B4-BE49-F238E27FC236}">
              <a16:creationId xmlns:a16="http://schemas.microsoft.com/office/drawing/2014/main" id="{86D7E78E-A7E4-49D5-B357-45862FC32F7C}"/>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86" name="テキスト ボックス 85">
          <a:extLst>
            <a:ext uri="{FF2B5EF4-FFF2-40B4-BE49-F238E27FC236}">
              <a16:creationId xmlns:a16="http://schemas.microsoft.com/office/drawing/2014/main" id="{5D7025ED-E00A-4E0D-B146-5B9CBDE987DF}"/>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87" name="テキスト ボックス 86">
          <a:extLst>
            <a:ext uri="{FF2B5EF4-FFF2-40B4-BE49-F238E27FC236}">
              <a16:creationId xmlns:a16="http://schemas.microsoft.com/office/drawing/2014/main" id="{68764A34-7124-4427-9430-D40E0CA506A8}"/>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88" name="テキスト ボックス 87">
          <a:extLst>
            <a:ext uri="{FF2B5EF4-FFF2-40B4-BE49-F238E27FC236}">
              <a16:creationId xmlns:a16="http://schemas.microsoft.com/office/drawing/2014/main" id="{1804DA83-8F98-4F02-BFCE-EE5E20E611C6}"/>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33020</xdr:rowOff>
    </xdr:from>
    <xdr:to>
      <xdr:col>24</xdr:col>
      <xdr:colOff>114300</xdr:colOff>
      <xdr:row>56</xdr:row>
      <xdr:rowOff>134620</xdr:rowOff>
    </xdr:to>
    <xdr:sp macro="" textlink="">
      <xdr:nvSpPr>
        <xdr:cNvPr id="89" name="楕円 88">
          <a:extLst>
            <a:ext uri="{FF2B5EF4-FFF2-40B4-BE49-F238E27FC236}">
              <a16:creationId xmlns:a16="http://schemas.microsoft.com/office/drawing/2014/main" id="{EBC6FA88-811B-4D39-BF1A-A119FF1941D7}"/>
            </a:ext>
          </a:extLst>
        </xdr:cNvPr>
        <xdr:cNvSpPr/>
      </xdr:nvSpPr>
      <xdr:spPr>
        <a:xfrm>
          <a:off x="4584700" y="9634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55</xdr:row>
      <xdr:rowOff>119397</xdr:rowOff>
    </xdr:from>
    <xdr:ext cx="405111" cy="259045"/>
    <xdr:sp macro="" textlink="">
      <xdr:nvSpPr>
        <xdr:cNvPr id="90" name="【体育館・プール】&#10;有形固定資産減価償却率該当値テキスト">
          <a:extLst>
            <a:ext uri="{FF2B5EF4-FFF2-40B4-BE49-F238E27FC236}">
              <a16:creationId xmlns:a16="http://schemas.microsoft.com/office/drawing/2014/main" id="{790F5983-DDEC-4FFC-91AA-7BE3381DEABD}"/>
            </a:ext>
          </a:extLst>
        </xdr:cNvPr>
        <xdr:cNvSpPr txBox="1"/>
      </xdr:nvSpPr>
      <xdr:spPr>
        <a:xfrm>
          <a:off x="4673600" y="9549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55</xdr:row>
      <xdr:rowOff>143510</xdr:rowOff>
    </xdr:from>
    <xdr:to>
      <xdr:col>20</xdr:col>
      <xdr:colOff>38100</xdr:colOff>
      <xdr:row>56</xdr:row>
      <xdr:rowOff>73660</xdr:rowOff>
    </xdr:to>
    <xdr:sp macro="" textlink="">
      <xdr:nvSpPr>
        <xdr:cNvPr id="91" name="楕円 90">
          <a:extLst>
            <a:ext uri="{FF2B5EF4-FFF2-40B4-BE49-F238E27FC236}">
              <a16:creationId xmlns:a16="http://schemas.microsoft.com/office/drawing/2014/main" id="{EA67D7F7-6153-42C0-8BE6-DF104EE0C66A}"/>
            </a:ext>
          </a:extLst>
        </xdr:cNvPr>
        <xdr:cNvSpPr/>
      </xdr:nvSpPr>
      <xdr:spPr>
        <a:xfrm>
          <a:off x="3746500" y="9573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56</xdr:row>
      <xdr:rowOff>22860</xdr:rowOff>
    </xdr:from>
    <xdr:to>
      <xdr:col>24</xdr:col>
      <xdr:colOff>63500</xdr:colOff>
      <xdr:row>56</xdr:row>
      <xdr:rowOff>83820</xdr:rowOff>
    </xdr:to>
    <xdr:cxnSp macro="">
      <xdr:nvCxnSpPr>
        <xdr:cNvPr id="92" name="直線コネクタ 91">
          <a:extLst>
            <a:ext uri="{FF2B5EF4-FFF2-40B4-BE49-F238E27FC236}">
              <a16:creationId xmlns:a16="http://schemas.microsoft.com/office/drawing/2014/main" id="{DC61EE43-0822-4C31-A52C-785A982E3BCD}"/>
            </a:ext>
          </a:extLst>
        </xdr:cNvPr>
        <xdr:cNvCxnSpPr/>
      </xdr:nvCxnSpPr>
      <xdr:spPr>
        <a:xfrm>
          <a:off x="3797300" y="9624060"/>
          <a:ext cx="8382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82550</xdr:rowOff>
    </xdr:from>
    <xdr:to>
      <xdr:col>15</xdr:col>
      <xdr:colOff>101600</xdr:colOff>
      <xdr:row>56</xdr:row>
      <xdr:rowOff>12700</xdr:rowOff>
    </xdr:to>
    <xdr:sp macro="" textlink="">
      <xdr:nvSpPr>
        <xdr:cNvPr id="93" name="楕円 92">
          <a:extLst>
            <a:ext uri="{FF2B5EF4-FFF2-40B4-BE49-F238E27FC236}">
              <a16:creationId xmlns:a16="http://schemas.microsoft.com/office/drawing/2014/main" id="{12C51C80-1989-4575-9DD7-34C75C3BE5CA}"/>
            </a:ext>
          </a:extLst>
        </xdr:cNvPr>
        <xdr:cNvSpPr/>
      </xdr:nvSpPr>
      <xdr:spPr>
        <a:xfrm>
          <a:off x="2857500" y="9512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55</xdr:row>
      <xdr:rowOff>133350</xdr:rowOff>
    </xdr:from>
    <xdr:to>
      <xdr:col>19</xdr:col>
      <xdr:colOff>177800</xdr:colOff>
      <xdr:row>56</xdr:row>
      <xdr:rowOff>22860</xdr:rowOff>
    </xdr:to>
    <xdr:cxnSp macro="">
      <xdr:nvCxnSpPr>
        <xdr:cNvPr id="94" name="直線コネクタ 93">
          <a:extLst>
            <a:ext uri="{FF2B5EF4-FFF2-40B4-BE49-F238E27FC236}">
              <a16:creationId xmlns:a16="http://schemas.microsoft.com/office/drawing/2014/main" id="{DCDEC690-D4DE-4164-AEE5-59AFFD1C3AD7}"/>
            </a:ext>
          </a:extLst>
        </xdr:cNvPr>
        <xdr:cNvCxnSpPr/>
      </xdr:nvCxnSpPr>
      <xdr:spPr>
        <a:xfrm>
          <a:off x="2908300" y="956310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21590</xdr:rowOff>
    </xdr:from>
    <xdr:to>
      <xdr:col>10</xdr:col>
      <xdr:colOff>165100</xdr:colOff>
      <xdr:row>55</xdr:row>
      <xdr:rowOff>123190</xdr:rowOff>
    </xdr:to>
    <xdr:sp macro="" textlink="">
      <xdr:nvSpPr>
        <xdr:cNvPr id="95" name="楕円 94">
          <a:extLst>
            <a:ext uri="{FF2B5EF4-FFF2-40B4-BE49-F238E27FC236}">
              <a16:creationId xmlns:a16="http://schemas.microsoft.com/office/drawing/2014/main" id="{B6F9D495-A191-4A23-A3A8-7571EE93513F}"/>
            </a:ext>
          </a:extLst>
        </xdr:cNvPr>
        <xdr:cNvSpPr/>
      </xdr:nvSpPr>
      <xdr:spPr>
        <a:xfrm>
          <a:off x="1968500" y="9451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55</xdr:row>
      <xdr:rowOff>72390</xdr:rowOff>
    </xdr:from>
    <xdr:to>
      <xdr:col>15</xdr:col>
      <xdr:colOff>50800</xdr:colOff>
      <xdr:row>55</xdr:row>
      <xdr:rowOff>133350</xdr:rowOff>
    </xdr:to>
    <xdr:cxnSp macro="">
      <xdr:nvCxnSpPr>
        <xdr:cNvPr id="96" name="直線コネクタ 95">
          <a:extLst>
            <a:ext uri="{FF2B5EF4-FFF2-40B4-BE49-F238E27FC236}">
              <a16:creationId xmlns:a16="http://schemas.microsoft.com/office/drawing/2014/main" id="{145F9461-D0EB-456C-8091-F41F13517FD4}"/>
            </a:ext>
          </a:extLst>
        </xdr:cNvPr>
        <xdr:cNvCxnSpPr/>
      </xdr:nvCxnSpPr>
      <xdr:spPr>
        <a:xfrm>
          <a:off x="2019300" y="950214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54</xdr:row>
      <xdr:rowOff>132080</xdr:rowOff>
    </xdr:from>
    <xdr:to>
      <xdr:col>6</xdr:col>
      <xdr:colOff>38100</xdr:colOff>
      <xdr:row>55</xdr:row>
      <xdr:rowOff>62230</xdr:rowOff>
    </xdr:to>
    <xdr:sp macro="" textlink="">
      <xdr:nvSpPr>
        <xdr:cNvPr id="97" name="楕円 96">
          <a:extLst>
            <a:ext uri="{FF2B5EF4-FFF2-40B4-BE49-F238E27FC236}">
              <a16:creationId xmlns:a16="http://schemas.microsoft.com/office/drawing/2014/main" id="{8F6B1B2E-E596-4AEE-A354-31FFDBEB9171}"/>
            </a:ext>
          </a:extLst>
        </xdr:cNvPr>
        <xdr:cNvSpPr/>
      </xdr:nvSpPr>
      <xdr:spPr>
        <a:xfrm>
          <a:off x="1079500" y="9390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55</xdr:row>
      <xdr:rowOff>11430</xdr:rowOff>
    </xdr:from>
    <xdr:to>
      <xdr:col>10</xdr:col>
      <xdr:colOff>114300</xdr:colOff>
      <xdr:row>55</xdr:row>
      <xdr:rowOff>72390</xdr:rowOff>
    </xdr:to>
    <xdr:cxnSp macro="">
      <xdr:nvCxnSpPr>
        <xdr:cNvPr id="98" name="直線コネクタ 97">
          <a:extLst>
            <a:ext uri="{FF2B5EF4-FFF2-40B4-BE49-F238E27FC236}">
              <a16:creationId xmlns:a16="http://schemas.microsoft.com/office/drawing/2014/main" id="{AE87FB61-34EE-4DAD-8845-193E923FF3AD}"/>
            </a:ext>
          </a:extLst>
        </xdr:cNvPr>
        <xdr:cNvCxnSpPr/>
      </xdr:nvCxnSpPr>
      <xdr:spPr>
        <a:xfrm>
          <a:off x="1130300" y="944118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74312</xdr:rowOff>
    </xdr:from>
    <xdr:ext cx="405111" cy="259045"/>
    <xdr:sp macro="" textlink="">
      <xdr:nvSpPr>
        <xdr:cNvPr id="99" name="n_1aveValue【体育館・プール】&#10;有形固定資産減価償却率">
          <a:extLst>
            <a:ext uri="{FF2B5EF4-FFF2-40B4-BE49-F238E27FC236}">
              <a16:creationId xmlns:a16="http://schemas.microsoft.com/office/drawing/2014/main" id="{C7EFE894-4E3F-4A4B-84F5-11DD2398B3D5}"/>
            </a:ext>
          </a:extLst>
        </xdr:cNvPr>
        <xdr:cNvSpPr txBox="1"/>
      </xdr:nvSpPr>
      <xdr:spPr>
        <a:xfrm>
          <a:off x="3582044" y="10532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60977</xdr:rowOff>
    </xdr:from>
    <xdr:ext cx="405111" cy="259045"/>
    <xdr:sp macro="" textlink="">
      <xdr:nvSpPr>
        <xdr:cNvPr id="100" name="n_2aveValue【体育館・プール】&#10;有形固定資産減価償却率">
          <a:extLst>
            <a:ext uri="{FF2B5EF4-FFF2-40B4-BE49-F238E27FC236}">
              <a16:creationId xmlns:a16="http://schemas.microsoft.com/office/drawing/2014/main" id="{CBCEF35F-68E5-4B44-A6A0-433AD3BDDA5B}"/>
            </a:ext>
          </a:extLst>
        </xdr:cNvPr>
        <xdr:cNvSpPr txBox="1"/>
      </xdr:nvSpPr>
      <xdr:spPr>
        <a:xfrm>
          <a:off x="2705744" y="10519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53357</xdr:rowOff>
    </xdr:from>
    <xdr:ext cx="405111" cy="259045"/>
    <xdr:sp macro="" textlink="">
      <xdr:nvSpPr>
        <xdr:cNvPr id="101" name="n_3aveValue【体育館・プール】&#10;有形固定資産減価償却率">
          <a:extLst>
            <a:ext uri="{FF2B5EF4-FFF2-40B4-BE49-F238E27FC236}">
              <a16:creationId xmlns:a16="http://schemas.microsoft.com/office/drawing/2014/main" id="{D67DAF37-FE2B-4DC0-AA24-8DB59BFC957F}"/>
            </a:ext>
          </a:extLst>
        </xdr:cNvPr>
        <xdr:cNvSpPr txBox="1"/>
      </xdr:nvSpPr>
      <xdr:spPr>
        <a:xfrm>
          <a:off x="1816744" y="10511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89552</xdr:rowOff>
    </xdr:from>
    <xdr:ext cx="405111" cy="259045"/>
    <xdr:sp macro="" textlink="">
      <xdr:nvSpPr>
        <xdr:cNvPr id="102" name="n_4aveValue【体育館・プール】&#10;有形固定資産減価償却率">
          <a:extLst>
            <a:ext uri="{FF2B5EF4-FFF2-40B4-BE49-F238E27FC236}">
              <a16:creationId xmlns:a16="http://schemas.microsoft.com/office/drawing/2014/main" id="{EEA83908-8DE6-4E18-B72E-B545810AC8EA}"/>
            </a:ext>
          </a:extLst>
        </xdr:cNvPr>
        <xdr:cNvSpPr txBox="1"/>
      </xdr:nvSpPr>
      <xdr:spPr>
        <a:xfrm>
          <a:off x="927744" y="10376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54</xdr:row>
      <xdr:rowOff>90187</xdr:rowOff>
    </xdr:from>
    <xdr:ext cx="405111" cy="259045"/>
    <xdr:sp macro="" textlink="">
      <xdr:nvSpPr>
        <xdr:cNvPr id="103" name="n_1mainValue【体育館・プール】&#10;有形固定資産減価償却率">
          <a:extLst>
            <a:ext uri="{FF2B5EF4-FFF2-40B4-BE49-F238E27FC236}">
              <a16:creationId xmlns:a16="http://schemas.microsoft.com/office/drawing/2014/main" id="{8C76AC16-C57E-422D-9D14-0BDBAC744256}"/>
            </a:ext>
          </a:extLst>
        </xdr:cNvPr>
        <xdr:cNvSpPr txBox="1"/>
      </xdr:nvSpPr>
      <xdr:spPr>
        <a:xfrm>
          <a:off x="3582044" y="9348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54</xdr:row>
      <xdr:rowOff>29227</xdr:rowOff>
    </xdr:from>
    <xdr:ext cx="405111" cy="259045"/>
    <xdr:sp macro="" textlink="">
      <xdr:nvSpPr>
        <xdr:cNvPr id="104" name="n_2mainValue【体育館・プール】&#10;有形固定資産減価償却率">
          <a:extLst>
            <a:ext uri="{FF2B5EF4-FFF2-40B4-BE49-F238E27FC236}">
              <a16:creationId xmlns:a16="http://schemas.microsoft.com/office/drawing/2014/main" id="{A56B8773-D865-4F7A-AE76-89168A55C808}"/>
            </a:ext>
          </a:extLst>
        </xdr:cNvPr>
        <xdr:cNvSpPr txBox="1"/>
      </xdr:nvSpPr>
      <xdr:spPr>
        <a:xfrm>
          <a:off x="2705744" y="9287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53</xdr:row>
      <xdr:rowOff>139717</xdr:rowOff>
    </xdr:from>
    <xdr:ext cx="405111" cy="259045"/>
    <xdr:sp macro="" textlink="">
      <xdr:nvSpPr>
        <xdr:cNvPr id="105" name="n_3mainValue【体育館・プール】&#10;有形固定資産減価償却率">
          <a:extLst>
            <a:ext uri="{FF2B5EF4-FFF2-40B4-BE49-F238E27FC236}">
              <a16:creationId xmlns:a16="http://schemas.microsoft.com/office/drawing/2014/main" id="{06ADE804-AE19-4AF4-BB99-830D0B9FF151}"/>
            </a:ext>
          </a:extLst>
        </xdr:cNvPr>
        <xdr:cNvSpPr txBox="1"/>
      </xdr:nvSpPr>
      <xdr:spPr>
        <a:xfrm>
          <a:off x="1816744" y="9226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53</xdr:row>
      <xdr:rowOff>78757</xdr:rowOff>
    </xdr:from>
    <xdr:ext cx="405111" cy="259045"/>
    <xdr:sp macro="" textlink="">
      <xdr:nvSpPr>
        <xdr:cNvPr id="106" name="n_4mainValue【体育館・プール】&#10;有形固定資産減価償却率">
          <a:extLst>
            <a:ext uri="{FF2B5EF4-FFF2-40B4-BE49-F238E27FC236}">
              <a16:creationId xmlns:a16="http://schemas.microsoft.com/office/drawing/2014/main" id="{0BD44D07-A837-4029-B883-7560EF89E247}"/>
            </a:ext>
          </a:extLst>
        </xdr:cNvPr>
        <xdr:cNvSpPr txBox="1"/>
      </xdr:nvSpPr>
      <xdr:spPr>
        <a:xfrm>
          <a:off x="927744" y="9165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07" name="正方形/長方形 106">
          <a:extLst>
            <a:ext uri="{FF2B5EF4-FFF2-40B4-BE49-F238E27FC236}">
              <a16:creationId xmlns:a16="http://schemas.microsoft.com/office/drawing/2014/main" id="{A6CB655E-7CFE-483F-BBBC-EE21E8F9E073}"/>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08" name="正方形/長方形 107">
          <a:extLst>
            <a:ext uri="{FF2B5EF4-FFF2-40B4-BE49-F238E27FC236}">
              <a16:creationId xmlns:a16="http://schemas.microsoft.com/office/drawing/2014/main" id="{7A9224FD-FEAE-489A-A245-B3E30EB6147F}"/>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09" name="正方形/長方形 108">
          <a:extLst>
            <a:ext uri="{FF2B5EF4-FFF2-40B4-BE49-F238E27FC236}">
              <a16:creationId xmlns:a16="http://schemas.microsoft.com/office/drawing/2014/main" id="{95634F49-479F-48F2-90BC-06B00109A3DD}"/>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10" name="正方形/長方形 109">
          <a:extLst>
            <a:ext uri="{FF2B5EF4-FFF2-40B4-BE49-F238E27FC236}">
              <a16:creationId xmlns:a16="http://schemas.microsoft.com/office/drawing/2014/main" id="{2EA0A709-0236-4959-B8D9-5EDFEF103CDA}"/>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11" name="正方形/長方形 110">
          <a:extLst>
            <a:ext uri="{FF2B5EF4-FFF2-40B4-BE49-F238E27FC236}">
              <a16:creationId xmlns:a16="http://schemas.microsoft.com/office/drawing/2014/main" id="{B1F1F78A-D861-40B6-B598-DDC40E860728}"/>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12" name="正方形/長方形 111">
          <a:extLst>
            <a:ext uri="{FF2B5EF4-FFF2-40B4-BE49-F238E27FC236}">
              <a16:creationId xmlns:a16="http://schemas.microsoft.com/office/drawing/2014/main" id="{EEBDF537-7A4A-46CD-A7C6-8B0AC92BA9CC}"/>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13" name="正方形/長方形 112">
          <a:extLst>
            <a:ext uri="{FF2B5EF4-FFF2-40B4-BE49-F238E27FC236}">
              <a16:creationId xmlns:a16="http://schemas.microsoft.com/office/drawing/2014/main" id="{399F8D6E-70B4-40FC-8DA8-51A755097356}"/>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14" name="正方形/長方形 113">
          <a:extLst>
            <a:ext uri="{FF2B5EF4-FFF2-40B4-BE49-F238E27FC236}">
              <a16:creationId xmlns:a16="http://schemas.microsoft.com/office/drawing/2014/main" id="{37B69AAA-B6CA-49EA-8FB2-2305251773B5}"/>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15" name="テキスト ボックス 114">
          <a:extLst>
            <a:ext uri="{FF2B5EF4-FFF2-40B4-BE49-F238E27FC236}">
              <a16:creationId xmlns:a16="http://schemas.microsoft.com/office/drawing/2014/main" id="{3B6C8609-4AEF-454D-A7C3-6CD3C51A1E5E}"/>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16" name="直線コネクタ 115">
          <a:extLst>
            <a:ext uri="{FF2B5EF4-FFF2-40B4-BE49-F238E27FC236}">
              <a16:creationId xmlns:a16="http://schemas.microsoft.com/office/drawing/2014/main" id="{71EBFD4F-9EEC-4383-946C-A8B6AE55A405}"/>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117" name="直線コネクタ 116">
          <a:extLst>
            <a:ext uri="{FF2B5EF4-FFF2-40B4-BE49-F238E27FC236}">
              <a16:creationId xmlns:a16="http://schemas.microsoft.com/office/drawing/2014/main" id="{A6CC821B-8AE4-4019-9614-D2A2E1241540}"/>
            </a:ext>
          </a:extLst>
        </xdr:cNvPr>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29227</xdr:rowOff>
    </xdr:from>
    <xdr:ext cx="467179" cy="259045"/>
    <xdr:sp macro="" textlink="">
      <xdr:nvSpPr>
        <xdr:cNvPr id="118" name="テキスト ボックス 117">
          <a:extLst>
            <a:ext uri="{FF2B5EF4-FFF2-40B4-BE49-F238E27FC236}">
              <a16:creationId xmlns:a16="http://schemas.microsoft.com/office/drawing/2014/main" id="{81CA2ABF-0726-4FC3-B0C8-CBF66B5CF0D2}"/>
            </a:ext>
          </a:extLst>
        </xdr:cNvPr>
        <xdr:cNvSpPr txBox="1"/>
      </xdr:nvSpPr>
      <xdr:spPr>
        <a:xfrm>
          <a:off x="6136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119" name="直線コネクタ 118">
          <a:extLst>
            <a:ext uri="{FF2B5EF4-FFF2-40B4-BE49-F238E27FC236}">
              <a16:creationId xmlns:a16="http://schemas.microsoft.com/office/drawing/2014/main" id="{2E9BB67F-27D8-43B9-85DB-FC7B4977B0DD}"/>
            </a:ext>
          </a:extLst>
        </xdr:cNvPr>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86377</xdr:rowOff>
    </xdr:from>
    <xdr:ext cx="467179" cy="259045"/>
    <xdr:sp macro="" textlink="">
      <xdr:nvSpPr>
        <xdr:cNvPr id="120" name="テキスト ボックス 119">
          <a:extLst>
            <a:ext uri="{FF2B5EF4-FFF2-40B4-BE49-F238E27FC236}">
              <a16:creationId xmlns:a16="http://schemas.microsoft.com/office/drawing/2014/main" id="{076FC7F3-6827-4A6E-BF08-653862638A08}"/>
            </a:ext>
          </a:extLst>
        </xdr:cNvPr>
        <xdr:cNvSpPr txBox="1"/>
      </xdr:nvSpPr>
      <xdr:spPr>
        <a:xfrm>
          <a:off x="6136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121" name="直線コネクタ 120">
          <a:extLst>
            <a:ext uri="{FF2B5EF4-FFF2-40B4-BE49-F238E27FC236}">
              <a16:creationId xmlns:a16="http://schemas.microsoft.com/office/drawing/2014/main" id="{C8DEE40C-7178-47C6-ADC8-56C8B6E33245}"/>
            </a:ext>
          </a:extLst>
        </xdr:cNvPr>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143527</xdr:rowOff>
    </xdr:from>
    <xdr:ext cx="467179" cy="259045"/>
    <xdr:sp macro="" textlink="">
      <xdr:nvSpPr>
        <xdr:cNvPr id="122" name="テキスト ボックス 121">
          <a:extLst>
            <a:ext uri="{FF2B5EF4-FFF2-40B4-BE49-F238E27FC236}">
              <a16:creationId xmlns:a16="http://schemas.microsoft.com/office/drawing/2014/main" id="{9886E5FA-0ADA-4FC1-A465-D2C6E709EA66}"/>
            </a:ext>
          </a:extLst>
        </xdr:cNvPr>
        <xdr:cNvSpPr txBox="1"/>
      </xdr:nvSpPr>
      <xdr:spPr>
        <a:xfrm>
          <a:off x="6136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123" name="直線コネクタ 122">
          <a:extLst>
            <a:ext uri="{FF2B5EF4-FFF2-40B4-BE49-F238E27FC236}">
              <a16:creationId xmlns:a16="http://schemas.microsoft.com/office/drawing/2014/main" id="{9579F5E6-3585-47D4-84BF-58B9B50EFD19}"/>
            </a:ext>
          </a:extLst>
        </xdr:cNvPr>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29227</xdr:rowOff>
    </xdr:from>
    <xdr:ext cx="467179" cy="259045"/>
    <xdr:sp macro="" textlink="">
      <xdr:nvSpPr>
        <xdr:cNvPr id="124" name="テキスト ボックス 123">
          <a:extLst>
            <a:ext uri="{FF2B5EF4-FFF2-40B4-BE49-F238E27FC236}">
              <a16:creationId xmlns:a16="http://schemas.microsoft.com/office/drawing/2014/main" id="{62A219C0-0376-4D91-98BF-D4170BA06650}"/>
            </a:ext>
          </a:extLst>
        </xdr:cNvPr>
        <xdr:cNvSpPr txBox="1"/>
      </xdr:nvSpPr>
      <xdr:spPr>
        <a:xfrm>
          <a:off x="6136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25" name="直線コネクタ 124">
          <a:extLst>
            <a:ext uri="{FF2B5EF4-FFF2-40B4-BE49-F238E27FC236}">
              <a16:creationId xmlns:a16="http://schemas.microsoft.com/office/drawing/2014/main" id="{8B6F4FF5-F525-47BC-9364-54C1CD90A8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126" name="テキスト ボックス 125">
          <a:extLst>
            <a:ext uri="{FF2B5EF4-FFF2-40B4-BE49-F238E27FC236}">
              <a16:creationId xmlns:a16="http://schemas.microsoft.com/office/drawing/2014/main" id="{23B9EC1D-770C-45B9-882D-04D64FEE74F8}"/>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27" name="【体育館・プール】&#10;一人当たり面積グラフ枠">
          <a:extLst>
            <a:ext uri="{FF2B5EF4-FFF2-40B4-BE49-F238E27FC236}">
              <a16:creationId xmlns:a16="http://schemas.microsoft.com/office/drawing/2014/main" id="{44A4B85B-1F48-41D4-AEF9-F24CCDFD1C08}"/>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60579</xdr:rowOff>
    </xdr:from>
    <xdr:to>
      <xdr:col>54</xdr:col>
      <xdr:colOff>189865</xdr:colOff>
      <xdr:row>63</xdr:row>
      <xdr:rowOff>148819</xdr:rowOff>
    </xdr:to>
    <xdr:cxnSp macro="">
      <xdr:nvCxnSpPr>
        <xdr:cNvPr id="128" name="直線コネクタ 127">
          <a:extLst>
            <a:ext uri="{FF2B5EF4-FFF2-40B4-BE49-F238E27FC236}">
              <a16:creationId xmlns:a16="http://schemas.microsoft.com/office/drawing/2014/main" id="{BB53BBD3-7353-4F53-B01A-5CCCB7500A70}"/>
            </a:ext>
          </a:extLst>
        </xdr:cNvPr>
        <xdr:cNvCxnSpPr/>
      </xdr:nvCxnSpPr>
      <xdr:spPr>
        <a:xfrm flipV="1">
          <a:off x="10476865" y="9661779"/>
          <a:ext cx="0" cy="12883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152646</xdr:rowOff>
    </xdr:from>
    <xdr:ext cx="469744" cy="259045"/>
    <xdr:sp macro="" textlink="">
      <xdr:nvSpPr>
        <xdr:cNvPr id="129" name="【体育館・プール】&#10;一人当たり面積最小値テキスト">
          <a:extLst>
            <a:ext uri="{FF2B5EF4-FFF2-40B4-BE49-F238E27FC236}">
              <a16:creationId xmlns:a16="http://schemas.microsoft.com/office/drawing/2014/main" id="{6722E27B-CF34-4BC3-9E02-83BAA1B3B573}"/>
            </a:ext>
          </a:extLst>
        </xdr:cNvPr>
        <xdr:cNvSpPr txBox="1"/>
      </xdr:nvSpPr>
      <xdr:spPr>
        <a:xfrm>
          <a:off x="10515600" y="109539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148819</xdr:rowOff>
    </xdr:from>
    <xdr:to>
      <xdr:col>55</xdr:col>
      <xdr:colOff>88900</xdr:colOff>
      <xdr:row>63</xdr:row>
      <xdr:rowOff>148819</xdr:rowOff>
    </xdr:to>
    <xdr:cxnSp macro="">
      <xdr:nvCxnSpPr>
        <xdr:cNvPr id="130" name="直線コネクタ 129">
          <a:extLst>
            <a:ext uri="{FF2B5EF4-FFF2-40B4-BE49-F238E27FC236}">
              <a16:creationId xmlns:a16="http://schemas.microsoft.com/office/drawing/2014/main" id="{9CEADCCF-22A3-4032-85AC-5E54ACCF7CE6}"/>
            </a:ext>
          </a:extLst>
        </xdr:cNvPr>
        <xdr:cNvCxnSpPr/>
      </xdr:nvCxnSpPr>
      <xdr:spPr>
        <a:xfrm>
          <a:off x="10388600" y="109501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7256</xdr:rowOff>
    </xdr:from>
    <xdr:ext cx="469744" cy="259045"/>
    <xdr:sp macro="" textlink="">
      <xdr:nvSpPr>
        <xdr:cNvPr id="131" name="【体育館・プール】&#10;一人当たり面積最大値テキスト">
          <a:extLst>
            <a:ext uri="{FF2B5EF4-FFF2-40B4-BE49-F238E27FC236}">
              <a16:creationId xmlns:a16="http://schemas.microsoft.com/office/drawing/2014/main" id="{4551C937-D722-4A7D-980A-4269CAD0297D}"/>
            </a:ext>
          </a:extLst>
        </xdr:cNvPr>
        <xdr:cNvSpPr txBox="1"/>
      </xdr:nvSpPr>
      <xdr:spPr>
        <a:xfrm>
          <a:off x="10515600" y="94370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60579</xdr:rowOff>
    </xdr:from>
    <xdr:to>
      <xdr:col>55</xdr:col>
      <xdr:colOff>88900</xdr:colOff>
      <xdr:row>56</xdr:row>
      <xdr:rowOff>60579</xdr:rowOff>
    </xdr:to>
    <xdr:cxnSp macro="">
      <xdr:nvCxnSpPr>
        <xdr:cNvPr id="132" name="直線コネクタ 131">
          <a:extLst>
            <a:ext uri="{FF2B5EF4-FFF2-40B4-BE49-F238E27FC236}">
              <a16:creationId xmlns:a16="http://schemas.microsoft.com/office/drawing/2014/main" id="{D6FBF5B2-4F8A-4933-838D-6FFDFFB92D7D}"/>
            </a:ext>
          </a:extLst>
        </xdr:cNvPr>
        <xdr:cNvCxnSpPr/>
      </xdr:nvCxnSpPr>
      <xdr:spPr>
        <a:xfrm>
          <a:off x="10388600" y="96617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13123</xdr:rowOff>
    </xdr:from>
    <xdr:ext cx="469744" cy="259045"/>
    <xdr:sp macro="" textlink="">
      <xdr:nvSpPr>
        <xdr:cNvPr id="133" name="【体育館・プール】&#10;一人当たり面積平均値テキスト">
          <a:extLst>
            <a:ext uri="{FF2B5EF4-FFF2-40B4-BE49-F238E27FC236}">
              <a16:creationId xmlns:a16="http://schemas.microsoft.com/office/drawing/2014/main" id="{7050F2DB-FABA-4DC0-89FE-00F14B6F936C}"/>
            </a:ext>
          </a:extLst>
        </xdr:cNvPr>
        <xdr:cNvSpPr txBox="1"/>
      </xdr:nvSpPr>
      <xdr:spPr>
        <a:xfrm>
          <a:off x="10515600" y="1064302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34696</xdr:rowOff>
    </xdr:from>
    <xdr:to>
      <xdr:col>55</xdr:col>
      <xdr:colOff>50800</xdr:colOff>
      <xdr:row>62</xdr:row>
      <xdr:rowOff>136296</xdr:rowOff>
    </xdr:to>
    <xdr:sp macro="" textlink="">
      <xdr:nvSpPr>
        <xdr:cNvPr id="134" name="フローチャート: 判断 133">
          <a:extLst>
            <a:ext uri="{FF2B5EF4-FFF2-40B4-BE49-F238E27FC236}">
              <a16:creationId xmlns:a16="http://schemas.microsoft.com/office/drawing/2014/main" id="{5133BB67-B1CC-45CF-BC19-07D420EFF780}"/>
            </a:ext>
          </a:extLst>
        </xdr:cNvPr>
        <xdr:cNvSpPr/>
      </xdr:nvSpPr>
      <xdr:spPr>
        <a:xfrm>
          <a:off x="10426700" y="10664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34696</xdr:rowOff>
    </xdr:from>
    <xdr:to>
      <xdr:col>50</xdr:col>
      <xdr:colOff>165100</xdr:colOff>
      <xdr:row>62</xdr:row>
      <xdr:rowOff>136296</xdr:rowOff>
    </xdr:to>
    <xdr:sp macro="" textlink="">
      <xdr:nvSpPr>
        <xdr:cNvPr id="135" name="フローチャート: 判断 134">
          <a:extLst>
            <a:ext uri="{FF2B5EF4-FFF2-40B4-BE49-F238E27FC236}">
              <a16:creationId xmlns:a16="http://schemas.microsoft.com/office/drawing/2014/main" id="{6E4DC8DB-845C-4E17-95DB-D1AA1E2E8307}"/>
            </a:ext>
          </a:extLst>
        </xdr:cNvPr>
        <xdr:cNvSpPr/>
      </xdr:nvSpPr>
      <xdr:spPr>
        <a:xfrm>
          <a:off x="9588500" y="10664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50470</xdr:rowOff>
    </xdr:from>
    <xdr:to>
      <xdr:col>46</xdr:col>
      <xdr:colOff>38100</xdr:colOff>
      <xdr:row>62</xdr:row>
      <xdr:rowOff>152070</xdr:rowOff>
    </xdr:to>
    <xdr:sp macro="" textlink="">
      <xdr:nvSpPr>
        <xdr:cNvPr id="136" name="フローチャート: 判断 135">
          <a:extLst>
            <a:ext uri="{FF2B5EF4-FFF2-40B4-BE49-F238E27FC236}">
              <a16:creationId xmlns:a16="http://schemas.microsoft.com/office/drawing/2014/main" id="{D7E0EB1D-6C3E-4BDD-B1BB-D6876B6160E6}"/>
            </a:ext>
          </a:extLst>
        </xdr:cNvPr>
        <xdr:cNvSpPr/>
      </xdr:nvSpPr>
      <xdr:spPr>
        <a:xfrm>
          <a:off x="8699500" y="10680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60985</xdr:rowOff>
    </xdr:from>
    <xdr:to>
      <xdr:col>41</xdr:col>
      <xdr:colOff>101600</xdr:colOff>
      <xdr:row>62</xdr:row>
      <xdr:rowOff>162585</xdr:rowOff>
    </xdr:to>
    <xdr:sp macro="" textlink="">
      <xdr:nvSpPr>
        <xdr:cNvPr id="137" name="フローチャート: 判断 136">
          <a:extLst>
            <a:ext uri="{FF2B5EF4-FFF2-40B4-BE49-F238E27FC236}">
              <a16:creationId xmlns:a16="http://schemas.microsoft.com/office/drawing/2014/main" id="{7D3B1A4D-C039-4428-9E72-C08C992A4067}"/>
            </a:ext>
          </a:extLst>
        </xdr:cNvPr>
        <xdr:cNvSpPr/>
      </xdr:nvSpPr>
      <xdr:spPr>
        <a:xfrm>
          <a:off x="7810500" y="10690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27610</xdr:rowOff>
    </xdr:from>
    <xdr:to>
      <xdr:col>36</xdr:col>
      <xdr:colOff>165100</xdr:colOff>
      <xdr:row>62</xdr:row>
      <xdr:rowOff>129210</xdr:rowOff>
    </xdr:to>
    <xdr:sp macro="" textlink="">
      <xdr:nvSpPr>
        <xdr:cNvPr id="138" name="フローチャート: 判断 137">
          <a:extLst>
            <a:ext uri="{FF2B5EF4-FFF2-40B4-BE49-F238E27FC236}">
              <a16:creationId xmlns:a16="http://schemas.microsoft.com/office/drawing/2014/main" id="{250D188A-F50F-4FDD-8EE9-428D417D5C9A}"/>
            </a:ext>
          </a:extLst>
        </xdr:cNvPr>
        <xdr:cNvSpPr/>
      </xdr:nvSpPr>
      <xdr:spPr>
        <a:xfrm>
          <a:off x="6921500" y="10657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39" name="テキスト ボックス 138">
          <a:extLst>
            <a:ext uri="{FF2B5EF4-FFF2-40B4-BE49-F238E27FC236}">
              <a16:creationId xmlns:a16="http://schemas.microsoft.com/office/drawing/2014/main" id="{77A37986-0C19-4C87-B6D4-6A6D71940B1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40" name="テキスト ボックス 139">
          <a:extLst>
            <a:ext uri="{FF2B5EF4-FFF2-40B4-BE49-F238E27FC236}">
              <a16:creationId xmlns:a16="http://schemas.microsoft.com/office/drawing/2014/main" id="{202383C4-C8B0-448E-8CE1-90432141AC21}"/>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41" name="テキスト ボックス 140">
          <a:extLst>
            <a:ext uri="{FF2B5EF4-FFF2-40B4-BE49-F238E27FC236}">
              <a16:creationId xmlns:a16="http://schemas.microsoft.com/office/drawing/2014/main" id="{689B21CE-CE60-41A5-AB75-8313723ADDFA}"/>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42" name="テキスト ボックス 141">
          <a:extLst>
            <a:ext uri="{FF2B5EF4-FFF2-40B4-BE49-F238E27FC236}">
              <a16:creationId xmlns:a16="http://schemas.microsoft.com/office/drawing/2014/main" id="{D8021A6E-5C7A-4C4B-BF46-9A126296ADFD}"/>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43" name="テキスト ボックス 142">
          <a:extLst>
            <a:ext uri="{FF2B5EF4-FFF2-40B4-BE49-F238E27FC236}">
              <a16:creationId xmlns:a16="http://schemas.microsoft.com/office/drawing/2014/main" id="{2916EFFE-C0EF-48D3-8F36-019770D00EF4}"/>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10922</xdr:rowOff>
    </xdr:from>
    <xdr:to>
      <xdr:col>55</xdr:col>
      <xdr:colOff>50800</xdr:colOff>
      <xdr:row>62</xdr:row>
      <xdr:rowOff>112522</xdr:rowOff>
    </xdr:to>
    <xdr:sp macro="" textlink="">
      <xdr:nvSpPr>
        <xdr:cNvPr id="144" name="楕円 143">
          <a:extLst>
            <a:ext uri="{FF2B5EF4-FFF2-40B4-BE49-F238E27FC236}">
              <a16:creationId xmlns:a16="http://schemas.microsoft.com/office/drawing/2014/main" id="{0E50DB17-F709-403F-8249-06BEA81A9E45}"/>
            </a:ext>
          </a:extLst>
        </xdr:cNvPr>
        <xdr:cNvSpPr/>
      </xdr:nvSpPr>
      <xdr:spPr>
        <a:xfrm>
          <a:off x="10426700" y="10640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33799</xdr:rowOff>
    </xdr:from>
    <xdr:ext cx="469744" cy="259045"/>
    <xdr:sp macro="" textlink="">
      <xdr:nvSpPr>
        <xdr:cNvPr id="145" name="【体育館・プール】&#10;一人当たり面積該当値テキスト">
          <a:extLst>
            <a:ext uri="{FF2B5EF4-FFF2-40B4-BE49-F238E27FC236}">
              <a16:creationId xmlns:a16="http://schemas.microsoft.com/office/drawing/2014/main" id="{0E782446-5B94-445F-B12E-254B928CDBED}"/>
            </a:ext>
          </a:extLst>
        </xdr:cNvPr>
        <xdr:cNvSpPr txBox="1"/>
      </xdr:nvSpPr>
      <xdr:spPr>
        <a:xfrm>
          <a:off x="10515600" y="104922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17323</xdr:rowOff>
    </xdr:from>
    <xdr:to>
      <xdr:col>50</xdr:col>
      <xdr:colOff>165100</xdr:colOff>
      <xdr:row>62</xdr:row>
      <xdr:rowOff>118923</xdr:rowOff>
    </xdr:to>
    <xdr:sp macro="" textlink="">
      <xdr:nvSpPr>
        <xdr:cNvPr id="146" name="楕円 145">
          <a:extLst>
            <a:ext uri="{FF2B5EF4-FFF2-40B4-BE49-F238E27FC236}">
              <a16:creationId xmlns:a16="http://schemas.microsoft.com/office/drawing/2014/main" id="{41D696FD-AC1D-4602-887D-77917CBB9CFA}"/>
            </a:ext>
          </a:extLst>
        </xdr:cNvPr>
        <xdr:cNvSpPr/>
      </xdr:nvSpPr>
      <xdr:spPr>
        <a:xfrm>
          <a:off x="9588500" y="106472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61722</xdr:rowOff>
    </xdr:from>
    <xdr:to>
      <xdr:col>55</xdr:col>
      <xdr:colOff>0</xdr:colOff>
      <xdr:row>62</xdr:row>
      <xdr:rowOff>68123</xdr:rowOff>
    </xdr:to>
    <xdr:cxnSp macro="">
      <xdr:nvCxnSpPr>
        <xdr:cNvPr id="147" name="直線コネクタ 146">
          <a:extLst>
            <a:ext uri="{FF2B5EF4-FFF2-40B4-BE49-F238E27FC236}">
              <a16:creationId xmlns:a16="http://schemas.microsoft.com/office/drawing/2014/main" id="{C1F9C81E-72DB-410D-8DF9-AF811871BEB4}"/>
            </a:ext>
          </a:extLst>
        </xdr:cNvPr>
        <xdr:cNvCxnSpPr/>
      </xdr:nvCxnSpPr>
      <xdr:spPr>
        <a:xfrm flipV="1">
          <a:off x="9639300" y="10691622"/>
          <a:ext cx="838200" cy="6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26695</xdr:rowOff>
    </xdr:from>
    <xdr:to>
      <xdr:col>46</xdr:col>
      <xdr:colOff>38100</xdr:colOff>
      <xdr:row>62</xdr:row>
      <xdr:rowOff>128295</xdr:rowOff>
    </xdr:to>
    <xdr:sp macro="" textlink="">
      <xdr:nvSpPr>
        <xdr:cNvPr id="148" name="楕円 147">
          <a:extLst>
            <a:ext uri="{FF2B5EF4-FFF2-40B4-BE49-F238E27FC236}">
              <a16:creationId xmlns:a16="http://schemas.microsoft.com/office/drawing/2014/main" id="{D3051FA8-9AE8-48F6-8C9B-AB02A1CF3126}"/>
            </a:ext>
          </a:extLst>
        </xdr:cNvPr>
        <xdr:cNvSpPr/>
      </xdr:nvSpPr>
      <xdr:spPr>
        <a:xfrm>
          <a:off x="8699500" y="10656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68123</xdr:rowOff>
    </xdr:from>
    <xdr:to>
      <xdr:col>50</xdr:col>
      <xdr:colOff>114300</xdr:colOff>
      <xdr:row>62</xdr:row>
      <xdr:rowOff>77495</xdr:rowOff>
    </xdr:to>
    <xdr:cxnSp macro="">
      <xdr:nvCxnSpPr>
        <xdr:cNvPr id="149" name="直線コネクタ 148">
          <a:extLst>
            <a:ext uri="{FF2B5EF4-FFF2-40B4-BE49-F238E27FC236}">
              <a16:creationId xmlns:a16="http://schemas.microsoft.com/office/drawing/2014/main" id="{09DE8218-15F4-48B9-A111-DC18E5726C80}"/>
            </a:ext>
          </a:extLst>
        </xdr:cNvPr>
        <xdr:cNvCxnSpPr/>
      </xdr:nvCxnSpPr>
      <xdr:spPr>
        <a:xfrm flipV="1">
          <a:off x="8750300" y="10698023"/>
          <a:ext cx="889000" cy="9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34010</xdr:rowOff>
    </xdr:from>
    <xdr:to>
      <xdr:col>41</xdr:col>
      <xdr:colOff>101600</xdr:colOff>
      <xdr:row>62</xdr:row>
      <xdr:rowOff>135610</xdr:rowOff>
    </xdr:to>
    <xdr:sp macro="" textlink="">
      <xdr:nvSpPr>
        <xdr:cNvPr id="150" name="楕円 149">
          <a:extLst>
            <a:ext uri="{FF2B5EF4-FFF2-40B4-BE49-F238E27FC236}">
              <a16:creationId xmlns:a16="http://schemas.microsoft.com/office/drawing/2014/main" id="{9736DA10-5103-48ED-86A1-467BDEA9D45E}"/>
            </a:ext>
          </a:extLst>
        </xdr:cNvPr>
        <xdr:cNvSpPr/>
      </xdr:nvSpPr>
      <xdr:spPr>
        <a:xfrm>
          <a:off x="7810500" y="10663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77495</xdr:rowOff>
    </xdr:from>
    <xdr:to>
      <xdr:col>45</xdr:col>
      <xdr:colOff>177800</xdr:colOff>
      <xdr:row>62</xdr:row>
      <xdr:rowOff>84810</xdr:rowOff>
    </xdr:to>
    <xdr:cxnSp macro="">
      <xdr:nvCxnSpPr>
        <xdr:cNvPr id="151" name="直線コネクタ 150">
          <a:extLst>
            <a:ext uri="{FF2B5EF4-FFF2-40B4-BE49-F238E27FC236}">
              <a16:creationId xmlns:a16="http://schemas.microsoft.com/office/drawing/2014/main" id="{7725C89A-9E1C-4EA8-99D4-5DAACF95E6A0}"/>
            </a:ext>
          </a:extLst>
        </xdr:cNvPr>
        <xdr:cNvCxnSpPr/>
      </xdr:nvCxnSpPr>
      <xdr:spPr>
        <a:xfrm flipV="1">
          <a:off x="7861300" y="10707395"/>
          <a:ext cx="889000" cy="7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43383</xdr:rowOff>
    </xdr:from>
    <xdr:to>
      <xdr:col>36</xdr:col>
      <xdr:colOff>165100</xdr:colOff>
      <xdr:row>62</xdr:row>
      <xdr:rowOff>144983</xdr:rowOff>
    </xdr:to>
    <xdr:sp macro="" textlink="">
      <xdr:nvSpPr>
        <xdr:cNvPr id="152" name="楕円 151">
          <a:extLst>
            <a:ext uri="{FF2B5EF4-FFF2-40B4-BE49-F238E27FC236}">
              <a16:creationId xmlns:a16="http://schemas.microsoft.com/office/drawing/2014/main" id="{EDFA101B-5736-446F-A9F9-0161DE476BCA}"/>
            </a:ext>
          </a:extLst>
        </xdr:cNvPr>
        <xdr:cNvSpPr/>
      </xdr:nvSpPr>
      <xdr:spPr>
        <a:xfrm>
          <a:off x="6921500" y="10673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84810</xdr:rowOff>
    </xdr:from>
    <xdr:to>
      <xdr:col>41</xdr:col>
      <xdr:colOff>50800</xdr:colOff>
      <xdr:row>62</xdr:row>
      <xdr:rowOff>94183</xdr:rowOff>
    </xdr:to>
    <xdr:cxnSp macro="">
      <xdr:nvCxnSpPr>
        <xdr:cNvPr id="153" name="直線コネクタ 152">
          <a:extLst>
            <a:ext uri="{FF2B5EF4-FFF2-40B4-BE49-F238E27FC236}">
              <a16:creationId xmlns:a16="http://schemas.microsoft.com/office/drawing/2014/main" id="{24B6DA72-B8FC-45E1-AD2E-C494410E080C}"/>
            </a:ext>
          </a:extLst>
        </xdr:cNvPr>
        <xdr:cNvCxnSpPr/>
      </xdr:nvCxnSpPr>
      <xdr:spPr>
        <a:xfrm flipV="1">
          <a:off x="6972300" y="10714710"/>
          <a:ext cx="889000" cy="93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127423</xdr:rowOff>
    </xdr:from>
    <xdr:ext cx="469744" cy="259045"/>
    <xdr:sp macro="" textlink="">
      <xdr:nvSpPr>
        <xdr:cNvPr id="154" name="n_1aveValue【体育館・プール】&#10;一人当たり面積">
          <a:extLst>
            <a:ext uri="{FF2B5EF4-FFF2-40B4-BE49-F238E27FC236}">
              <a16:creationId xmlns:a16="http://schemas.microsoft.com/office/drawing/2014/main" id="{1BF70F97-6088-41A0-8603-BB2BA1903320}"/>
            </a:ext>
          </a:extLst>
        </xdr:cNvPr>
        <xdr:cNvSpPr txBox="1"/>
      </xdr:nvSpPr>
      <xdr:spPr>
        <a:xfrm>
          <a:off x="9391727" y="107573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143197</xdr:rowOff>
    </xdr:from>
    <xdr:ext cx="469744" cy="259045"/>
    <xdr:sp macro="" textlink="">
      <xdr:nvSpPr>
        <xdr:cNvPr id="155" name="n_2aveValue【体育館・プール】&#10;一人当たり面積">
          <a:extLst>
            <a:ext uri="{FF2B5EF4-FFF2-40B4-BE49-F238E27FC236}">
              <a16:creationId xmlns:a16="http://schemas.microsoft.com/office/drawing/2014/main" id="{8B41CAD4-19C2-4C5C-A0EC-9D78406C3E4C}"/>
            </a:ext>
          </a:extLst>
        </xdr:cNvPr>
        <xdr:cNvSpPr txBox="1"/>
      </xdr:nvSpPr>
      <xdr:spPr>
        <a:xfrm>
          <a:off x="8515427" y="10773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153712</xdr:rowOff>
    </xdr:from>
    <xdr:ext cx="469744" cy="259045"/>
    <xdr:sp macro="" textlink="">
      <xdr:nvSpPr>
        <xdr:cNvPr id="156" name="n_3aveValue【体育館・プール】&#10;一人当たり面積">
          <a:extLst>
            <a:ext uri="{FF2B5EF4-FFF2-40B4-BE49-F238E27FC236}">
              <a16:creationId xmlns:a16="http://schemas.microsoft.com/office/drawing/2014/main" id="{6FCFD149-65E3-4A1E-961F-3B01B0935732}"/>
            </a:ext>
          </a:extLst>
        </xdr:cNvPr>
        <xdr:cNvSpPr txBox="1"/>
      </xdr:nvSpPr>
      <xdr:spPr>
        <a:xfrm>
          <a:off x="7626427" y="107836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145737</xdr:rowOff>
    </xdr:from>
    <xdr:ext cx="469744" cy="259045"/>
    <xdr:sp macro="" textlink="">
      <xdr:nvSpPr>
        <xdr:cNvPr id="157" name="n_4aveValue【体育館・プール】&#10;一人当たり面積">
          <a:extLst>
            <a:ext uri="{FF2B5EF4-FFF2-40B4-BE49-F238E27FC236}">
              <a16:creationId xmlns:a16="http://schemas.microsoft.com/office/drawing/2014/main" id="{6AD24F82-67FE-440D-918F-C3862C4A3044}"/>
            </a:ext>
          </a:extLst>
        </xdr:cNvPr>
        <xdr:cNvSpPr txBox="1"/>
      </xdr:nvSpPr>
      <xdr:spPr>
        <a:xfrm>
          <a:off x="6737427" y="10432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60</xdr:row>
      <xdr:rowOff>135450</xdr:rowOff>
    </xdr:from>
    <xdr:ext cx="469744" cy="259045"/>
    <xdr:sp macro="" textlink="">
      <xdr:nvSpPr>
        <xdr:cNvPr id="158" name="n_1mainValue【体育館・プール】&#10;一人当たり面積">
          <a:extLst>
            <a:ext uri="{FF2B5EF4-FFF2-40B4-BE49-F238E27FC236}">
              <a16:creationId xmlns:a16="http://schemas.microsoft.com/office/drawing/2014/main" id="{A223215F-0E20-4999-8E69-B481DD9EB098}"/>
            </a:ext>
          </a:extLst>
        </xdr:cNvPr>
        <xdr:cNvSpPr txBox="1"/>
      </xdr:nvSpPr>
      <xdr:spPr>
        <a:xfrm>
          <a:off x="9391727" y="104224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144822</xdr:rowOff>
    </xdr:from>
    <xdr:ext cx="469744" cy="259045"/>
    <xdr:sp macro="" textlink="">
      <xdr:nvSpPr>
        <xdr:cNvPr id="159" name="n_2mainValue【体育館・プール】&#10;一人当たり面積">
          <a:extLst>
            <a:ext uri="{FF2B5EF4-FFF2-40B4-BE49-F238E27FC236}">
              <a16:creationId xmlns:a16="http://schemas.microsoft.com/office/drawing/2014/main" id="{0836FB59-72DE-4772-B3AA-4F222BE2C58E}"/>
            </a:ext>
          </a:extLst>
        </xdr:cNvPr>
        <xdr:cNvSpPr txBox="1"/>
      </xdr:nvSpPr>
      <xdr:spPr>
        <a:xfrm>
          <a:off x="8515427" y="10431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152137</xdr:rowOff>
    </xdr:from>
    <xdr:ext cx="469744" cy="259045"/>
    <xdr:sp macro="" textlink="">
      <xdr:nvSpPr>
        <xdr:cNvPr id="160" name="n_3mainValue【体育館・プール】&#10;一人当たり面積">
          <a:extLst>
            <a:ext uri="{FF2B5EF4-FFF2-40B4-BE49-F238E27FC236}">
              <a16:creationId xmlns:a16="http://schemas.microsoft.com/office/drawing/2014/main" id="{A19D542E-1332-4FD0-A82E-865A88A7F92B}"/>
            </a:ext>
          </a:extLst>
        </xdr:cNvPr>
        <xdr:cNvSpPr txBox="1"/>
      </xdr:nvSpPr>
      <xdr:spPr>
        <a:xfrm>
          <a:off x="7626427" y="104391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136110</xdr:rowOff>
    </xdr:from>
    <xdr:ext cx="469744" cy="259045"/>
    <xdr:sp macro="" textlink="">
      <xdr:nvSpPr>
        <xdr:cNvPr id="161" name="n_4mainValue【体育館・プール】&#10;一人当たり面積">
          <a:extLst>
            <a:ext uri="{FF2B5EF4-FFF2-40B4-BE49-F238E27FC236}">
              <a16:creationId xmlns:a16="http://schemas.microsoft.com/office/drawing/2014/main" id="{2CEDFB41-2DDE-4C2B-9808-1F00A49A6988}"/>
            </a:ext>
          </a:extLst>
        </xdr:cNvPr>
        <xdr:cNvSpPr txBox="1"/>
      </xdr:nvSpPr>
      <xdr:spPr>
        <a:xfrm>
          <a:off x="6737427" y="107660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62" name="正方形/長方形 161">
          <a:extLst>
            <a:ext uri="{FF2B5EF4-FFF2-40B4-BE49-F238E27FC236}">
              <a16:creationId xmlns:a16="http://schemas.microsoft.com/office/drawing/2014/main" id="{F0A28159-6678-4FB7-81CE-95402D9682A8}"/>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3" name="正方形/長方形 162">
          <a:extLst>
            <a:ext uri="{FF2B5EF4-FFF2-40B4-BE49-F238E27FC236}">
              <a16:creationId xmlns:a16="http://schemas.microsoft.com/office/drawing/2014/main" id="{40B1FC52-BD4C-459F-A0B7-F0889C4A49FD}"/>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4" name="正方形/長方形 163">
          <a:extLst>
            <a:ext uri="{FF2B5EF4-FFF2-40B4-BE49-F238E27FC236}">
              <a16:creationId xmlns:a16="http://schemas.microsoft.com/office/drawing/2014/main" id="{3F91D1C6-667D-4336-9BFB-5B078F57E8BD}"/>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65" name="正方形/長方形 164">
          <a:extLst>
            <a:ext uri="{FF2B5EF4-FFF2-40B4-BE49-F238E27FC236}">
              <a16:creationId xmlns:a16="http://schemas.microsoft.com/office/drawing/2014/main" id="{1545757A-4142-42B0-8592-1F0A571527F3}"/>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66" name="正方形/長方形 165">
          <a:extLst>
            <a:ext uri="{FF2B5EF4-FFF2-40B4-BE49-F238E27FC236}">
              <a16:creationId xmlns:a16="http://schemas.microsoft.com/office/drawing/2014/main" id="{E4560A5A-6521-4EDD-AE35-1BA41148A936}"/>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67" name="正方形/長方形 166">
          <a:extLst>
            <a:ext uri="{FF2B5EF4-FFF2-40B4-BE49-F238E27FC236}">
              <a16:creationId xmlns:a16="http://schemas.microsoft.com/office/drawing/2014/main" id="{09ECD8EB-ACCD-4F41-9EEE-E81879B17957}"/>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68" name="正方形/長方形 167">
          <a:extLst>
            <a:ext uri="{FF2B5EF4-FFF2-40B4-BE49-F238E27FC236}">
              <a16:creationId xmlns:a16="http://schemas.microsoft.com/office/drawing/2014/main" id="{F1B19BFE-F145-4CE2-BD01-56422EA94B55}"/>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69" name="正方形/長方形 168">
          <a:extLst>
            <a:ext uri="{FF2B5EF4-FFF2-40B4-BE49-F238E27FC236}">
              <a16:creationId xmlns:a16="http://schemas.microsoft.com/office/drawing/2014/main" id="{D7F28E1F-7725-4EEC-A048-CE4047278C97}"/>
            </a:ext>
          </a:extLst>
        </xdr:cNvPr>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170" name="正方形/長方形 169">
          <a:extLst>
            <a:ext uri="{FF2B5EF4-FFF2-40B4-BE49-F238E27FC236}">
              <a16:creationId xmlns:a16="http://schemas.microsoft.com/office/drawing/2014/main" id="{86A1A018-DDAF-49F3-BBBF-0EA4B0FA44F8}"/>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171" name="正方形/長方形 170">
          <a:extLst>
            <a:ext uri="{FF2B5EF4-FFF2-40B4-BE49-F238E27FC236}">
              <a16:creationId xmlns:a16="http://schemas.microsoft.com/office/drawing/2014/main" id="{657FCB50-6B14-4F2C-9EEC-99EFC452A731}"/>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172" name="正方形/長方形 171">
          <a:extLst>
            <a:ext uri="{FF2B5EF4-FFF2-40B4-BE49-F238E27FC236}">
              <a16:creationId xmlns:a16="http://schemas.microsoft.com/office/drawing/2014/main" id="{70B1C8C2-F5B8-4A34-B3F8-47840CD4BF87}"/>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173" name="正方形/長方形 172">
          <a:extLst>
            <a:ext uri="{FF2B5EF4-FFF2-40B4-BE49-F238E27FC236}">
              <a16:creationId xmlns:a16="http://schemas.microsoft.com/office/drawing/2014/main" id="{59DF0F87-C410-486B-8A48-257753313C15}"/>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174" name="正方形/長方形 173">
          <a:extLst>
            <a:ext uri="{FF2B5EF4-FFF2-40B4-BE49-F238E27FC236}">
              <a16:creationId xmlns:a16="http://schemas.microsoft.com/office/drawing/2014/main" id="{D2F01261-A0D7-479D-9107-F0E3A8E4E767}"/>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175" name="正方形/長方形 174">
          <a:extLst>
            <a:ext uri="{FF2B5EF4-FFF2-40B4-BE49-F238E27FC236}">
              <a16:creationId xmlns:a16="http://schemas.microsoft.com/office/drawing/2014/main" id="{2BE5B3BE-7AE2-45B2-B1A8-146649C6A40E}"/>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176" name="正方形/長方形 175">
          <a:extLst>
            <a:ext uri="{FF2B5EF4-FFF2-40B4-BE49-F238E27FC236}">
              <a16:creationId xmlns:a16="http://schemas.microsoft.com/office/drawing/2014/main" id="{7AE17C35-A67D-46E6-81FC-EDBBA9ADAE66}"/>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177" name="正方形/長方形 176">
          <a:extLst>
            <a:ext uri="{FF2B5EF4-FFF2-40B4-BE49-F238E27FC236}">
              <a16:creationId xmlns:a16="http://schemas.microsoft.com/office/drawing/2014/main" id="{27A0E2C9-A053-4EF6-89B1-CA0923B54F38}"/>
            </a:ext>
          </a:extLst>
        </xdr:cNvPr>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178" name="正方形/長方形 177">
          <a:extLst>
            <a:ext uri="{FF2B5EF4-FFF2-40B4-BE49-F238E27FC236}">
              <a16:creationId xmlns:a16="http://schemas.microsoft.com/office/drawing/2014/main" id="{F26F58CE-24C8-4C35-9407-0CE71A416D11}"/>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179" name="正方形/長方形 178">
          <a:extLst>
            <a:ext uri="{FF2B5EF4-FFF2-40B4-BE49-F238E27FC236}">
              <a16:creationId xmlns:a16="http://schemas.microsoft.com/office/drawing/2014/main" id="{4723C1A0-203F-4967-B8F8-2538B647D955}"/>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180" name="正方形/長方形 179">
          <a:extLst>
            <a:ext uri="{FF2B5EF4-FFF2-40B4-BE49-F238E27FC236}">
              <a16:creationId xmlns:a16="http://schemas.microsoft.com/office/drawing/2014/main" id="{811E880E-96B9-40BD-894C-14A5A8EE78C1}"/>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181" name="正方形/長方形 180">
          <a:extLst>
            <a:ext uri="{FF2B5EF4-FFF2-40B4-BE49-F238E27FC236}">
              <a16:creationId xmlns:a16="http://schemas.microsoft.com/office/drawing/2014/main" id="{2A2E459D-434D-49A6-AEE5-E3F1E7D29838}"/>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182" name="正方形/長方形 181">
          <a:extLst>
            <a:ext uri="{FF2B5EF4-FFF2-40B4-BE49-F238E27FC236}">
              <a16:creationId xmlns:a16="http://schemas.microsoft.com/office/drawing/2014/main" id="{114435D1-12D6-4498-A340-E01F0918A9BB}"/>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183" name="正方形/長方形 182">
          <a:extLst>
            <a:ext uri="{FF2B5EF4-FFF2-40B4-BE49-F238E27FC236}">
              <a16:creationId xmlns:a16="http://schemas.microsoft.com/office/drawing/2014/main" id="{C0366176-1A46-4E7F-A5CD-A79EB4B476B1}"/>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184" name="正方形/長方形 183">
          <a:extLst>
            <a:ext uri="{FF2B5EF4-FFF2-40B4-BE49-F238E27FC236}">
              <a16:creationId xmlns:a16="http://schemas.microsoft.com/office/drawing/2014/main" id="{2934F0B9-C7A2-425A-9469-290EF6E66168}"/>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185" name="正方形/長方形 184">
          <a:extLst>
            <a:ext uri="{FF2B5EF4-FFF2-40B4-BE49-F238E27FC236}">
              <a16:creationId xmlns:a16="http://schemas.microsoft.com/office/drawing/2014/main" id="{36F2161D-B3A0-40C0-913F-AFD0FF2FE273}"/>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186" name="正方形/長方形 185">
          <a:extLst>
            <a:ext uri="{FF2B5EF4-FFF2-40B4-BE49-F238E27FC236}">
              <a16:creationId xmlns:a16="http://schemas.microsoft.com/office/drawing/2014/main" id="{A87B3970-781B-4BD6-85F6-0BFAE2F3656F}"/>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187" name="正方形/長方形 186">
          <a:extLst>
            <a:ext uri="{FF2B5EF4-FFF2-40B4-BE49-F238E27FC236}">
              <a16:creationId xmlns:a16="http://schemas.microsoft.com/office/drawing/2014/main" id="{655BB531-B7BB-4202-8D02-9D1D32184EE2}"/>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188" name="正方形/長方形 187">
          <a:extLst>
            <a:ext uri="{FF2B5EF4-FFF2-40B4-BE49-F238E27FC236}">
              <a16:creationId xmlns:a16="http://schemas.microsoft.com/office/drawing/2014/main" id="{50667221-8D33-4022-BC37-22DCE6B4B255}"/>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189" name="正方形/長方形 188">
          <a:extLst>
            <a:ext uri="{FF2B5EF4-FFF2-40B4-BE49-F238E27FC236}">
              <a16:creationId xmlns:a16="http://schemas.microsoft.com/office/drawing/2014/main" id="{2A2A3337-702B-406B-90BB-94384E08B02A}"/>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190" name="正方形/長方形 189">
          <a:extLst>
            <a:ext uri="{FF2B5EF4-FFF2-40B4-BE49-F238E27FC236}">
              <a16:creationId xmlns:a16="http://schemas.microsoft.com/office/drawing/2014/main" id="{3135AAB9-1E61-4C02-BB54-C5253EBB999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191" name="正方形/長方形 190">
          <a:extLst>
            <a:ext uri="{FF2B5EF4-FFF2-40B4-BE49-F238E27FC236}">
              <a16:creationId xmlns:a16="http://schemas.microsoft.com/office/drawing/2014/main" id="{02372BDE-FFA5-4610-A15E-DCCDB7B717D7}"/>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192" name="正方形/長方形 191">
          <a:extLst>
            <a:ext uri="{FF2B5EF4-FFF2-40B4-BE49-F238E27FC236}">
              <a16:creationId xmlns:a16="http://schemas.microsoft.com/office/drawing/2014/main" id="{35B75A97-3C69-46B2-B491-4AC3A5F8DE0F}"/>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193" name="正方形/長方形 192">
          <a:extLst>
            <a:ext uri="{FF2B5EF4-FFF2-40B4-BE49-F238E27FC236}">
              <a16:creationId xmlns:a16="http://schemas.microsoft.com/office/drawing/2014/main" id="{31E8CD46-A1D4-4EDC-93B1-78C2181789D3}"/>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194" name="正方形/長方形 193">
          <a:extLst>
            <a:ext uri="{FF2B5EF4-FFF2-40B4-BE49-F238E27FC236}">
              <a16:creationId xmlns:a16="http://schemas.microsoft.com/office/drawing/2014/main" id="{A4618FB4-FA8F-4B9F-8A15-363F82DC611C}"/>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195" name="正方形/長方形 194">
          <a:extLst>
            <a:ext uri="{FF2B5EF4-FFF2-40B4-BE49-F238E27FC236}">
              <a16:creationId xmlns:a16="http://schemas.microsoft.com/office/drawing/2014/main" id="{F643836D-80EB-4C76-89AA-357F8677B26B}"/>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196" name="正方形/長方形 195">
          <a:extLst>
            <a:ext uri="{FF2B5EF4-FFF2-40B4-BE49-F238E27FC236}">
              <a16:creationId xmlns:a16="http://schemas.microsoft.com/office/drawing/2014/main" id="{7B9C3DD1-8F17-4471-A589-C6FC9997B8F9}"/>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197" name="正方形/長方形 196">
          <a:extLst>
            <a:ext uri="{FF2B5EF4-FFF2-40B4-BE49-F238E27FC236}">
              <a16:creationId xmlns:a16="http://schemas.microsoft.com/office/drawing/2014/main" id="{C2909772-4B21-43DB-8FA0-2DE658AFDAFF}"/>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198" name="正方形/長方形 197">
          <a:extLst>
            <a:ext uri="{FF2B5EF4-FFF2-40B4-BE49-F238E27FC236}">
              <a16:creationId xmlns:a16="http://schemas.microsoft.com/office/drawing/2014/main" id="{6B413760-14DE-4CC6-90CB-CEFE6B3F0378}"/>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199" name="正方形/長方形 198">
          <a:extLst>
            <a:ext uri="{FF2B5EF4-FFF2-40B4-BE49-F238E27FC236}">
              <a16:creationId xmlns:a16="http://schemas.microsoft.com/office/drawing/2014/main" id="{84E355A2-0E51-419A-9CB6-60297F2FC7E9}"/>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200" name="正方形/長方形 199">
          <a:extLst>
            <a:ext uri="{FF2B5EF4-FFF2-40B4-BE49-F238E27FC236}">
              <a16:creationId xmlns:a16="http://schemas.microsoft.com/office/drawing/2014/main" id="{943FECD3-F874-4A22-8653-BF31CA8DD881}"/>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201" name="正方形/長方形 200">
          <a:extLst>
            <a:ext uri="{FF2B5EF4-FFF2-40B4-BE49-F238E27FC236}">
              <a16:creationId xmlns:a16="http://schemas.microsoft.com/office/drawing/2014/main" id="{83447FBD-35DF-40B5-81C0-81888CA94754}"/>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202" name="テキスト ボックス 201">
          <a:extLst>
            <a:ext uri="{FF2B5EF4-FFF2-40B4-BE49-F238E27FC236}">
              <a16:creationId xmlns:a16="http://schemas.microsoft.com/office/drawing/2014/main" id="{F633A091-2779-453E-BD7B-092D6EA8B9DD}"/>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203" name="直線コネクタ 202">
          <a:extLst>
            <a:ext uri="{FF2B5EF4-FFF2-40B4-BE49-F238E27FC236}">
              <a16:creationId xmlns:a16="http://schemas.microsoft.com/office/drawing/2014/main" id="{35B6A8FB-8C4E-48A4-85B9-88777ABB254F}"/>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204" name="テキスト ボックス 203">
          <a:extLst>
            <a:ext uri="{FF2B5EF4-FFF2-40B4-BE49-F238E27FC236}">
              <a16:creationId xmlns:a16="http://schemas.microsoft.com/office/drawing/2014/main" id="{D80288A0-0752-4D11-AEA2-2C9F75D7F347}"/>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205" name="直線コネクタ 204">
          <a:extLst>
            <a:ext uri="{FF2B5EF4-FFF2-40B4-BE49-F238E27FC236}">
              <a16:creationId xmlns:a16="http://schemas.microsoft.com/office/drawing/2014/main" id="{B3348564-690A-4EBC-A38D-14B060742424}"/>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206" name="テキスト ボックス 205">
          <a:extLst>
            <a:ext uri="{FF2B5EF4-FFF2-40B4-BE49-F238E27FC236}">
              <a16:creationId xmlns:a16="http://schemas.microsoft.com/office/drawing/2014/main" id="{F2048E54-4A3E-48AF-B416-BEACC6D8463C}"/>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207" name="直線コネクタ 206">
          <a:extLst>
            <a:ext uri="{FF2B5EF4-FFF2-40B4-BE49-F238E27FC236}">
              <a16:creationId xmlns:a16="http://schemas.microsoft.com/office/drawing/2014/main" id="{71DB29C6-459B-4BB6-BFF2-750076B9CB72}"/>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208" name="テキスト ボックス 207">
          <a:extLst>
            <a:ext uri="{FF2B5EF4-FFF2-40B4-BE49-F238E27FC236}">
              <a16:creationId xmlns:a16="http://schemas.microsoft.com/office/drawing/2014/main" id="{07222ECB-9729-4E60-B9A4-D5FA24FC66C8}"/>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209" name="直線コネクタ 208">
          <a:extLst>
            <a:ext uri="{FF2B5EF4-FFF2-40B4-BE49-F238E27FC236}">
              <a16:creationId xmlns:a16="http://schemas.microsoft.com/office/drawing/2014/main" id="{60C3A504-DA3D-4077-919F-1C094200A69B}"/>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210" name="テキスト ボックス 209">
          <a:extLst>
            <a:ext uri="{FF2B5EF4-FFF2-40B4-BE49-F238E27FC236}">
              <a16:creationId xmlns:a16="http://schemas.microsoft.com/office/drawing/2014/main" id="{7FD89D3F-DD76-4D03-B298-6E2425397283}"/>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211" name="直線コネクタ 210">
          <a:extLst>
            <a:ext uri="{FF2B5EF4-FFF2-40B4-BE49-F238E27FC236}">
              <a16:creationId xmlns:a16="http://schemas.microsoft.com/office/drawing/2014/main" id="{9825E404-0EE3-442F-95C3-934AF2B5C410}"/>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212" name="テキスト ボックス 211">
          <a:extLst>
            <a:ext uri="{FF2B5EF4-FFF2-40B4-BE49-F238E27FC236}">
              <a16:creationId xmlns:a16="http://schemas.microsoft.com/office/drawing/2014/main" id="{9CB84915-0444-4ECA-8CE1-5FE0FB4EF12C}"/>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213" name="直線コネクタ 212">
          <a:extLst>
            <a:ext uri="{FF2B5EF4-FFF2-40B4-BE49-F238E27FC236}">
              <a16:creationId xmlns:a16="http://schemas.microsoft.com/office/drawing/2014/main" id="{1CBF42F7-40BF-49E3-A228-01EC5409EB9B}"/>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214" name="テキスト ボックス 213">
          <a:extLst>
            <a:ext uri="{FF2B5EF4-FFF2-40B4-BE49-F238E27FC236}">
              <a16:creationId xmlns:a16="http://schemas.microsoft.com/office/drawing/2014/main" id="{DA49969E-5F28-4A52-8451-6FA3B2C1FF61}"/>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215" name="直線コネクタ 214">
          <a:extLst>
            <a:ext uri="{FF2B5EF4-FFF2-40B4-BE49-F238E27FC236}">
              <a16:creationId xmlns:a16="http://schemas.microsoft.com/office/drawing/2014/main" id="{8740C602-3174-4773-B223-3F4212659D03}"/>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216" name="テキスト ボックス 215">
          <a:extLst>
            <a:ext uri="{FF2B5EF4-FFF2-40B4-BE49-F238E27FC236}">
              <a16:creationId xmlns:a16="http://schemas.microsoft.com/office/drawing/2014/main" id="{29987368-940F-48BA-A7E8-F4D3E2B374DD}"/>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217" name="直線コネクタ 216">
          <a:extLst>
            <a:ext uri="{FF2B5EF4-FFF2-40B4-BE49-F238E27FC236}">
              <a16:creationId xmlns:a16="http://schemas.microsoft.com/office/drawing/2014/main" id="{B3BF7535-C891-483A-B45E-975CA458C0AD}"/>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218" name="【一般廃棄物処理施設】&#10;有形固定資産減価償却率グラフ枠">
          <a:extLst>
            <a:ext uri="{FF2B5EF4-FFF2-40B4-BE49-F238E27FC236}">
              <a16:creationId xmlns:a16="http://schemas.microsoft.com/office/drawing/2014/main" id="{587CE5D4-7997-41CB-8F80-AA4306FE2B4C}"/>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125186</xdr:rowOff>
    </xdr:from>
    <xdr:to>
      <xdr:col>85</xdr:col>
      <xdr:colOff>126364</xdr:colOff>
      <xdr:row>42</xdr:row>
      <xdr:rowOff>92528</xdr:rowOff>
    </xdr:to>
    <xdr:cxnSp macro="">
      <xdr:nvCxnSpPr>
        <xdr:cNvPr id="219" name="直線コネクタ 218">
          <a:extLst>
            <a:ext uri="{FF2B5EF4-FFF2-40B4-BE49-F238E27FC236}">
              <a16:creationId xmlns:a16="http://schemas.microsoft.com/office/drawing/2014/main" id="{0D49E52A-0903-4A0F-B909-E96E1521C9F8}"/>
            </a:ext>
          </a:extLst>
        </xdr:cNvPr>
        <xdr:cNvCxnSpPr/>
      </xdr:nvCxnSpPr>
      <xdr:spPr>
        <a:xfrm flipV="1">
          <a:off x="16318864" y="5783036"/>
          <a:ext cx="0" cy="15103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220" name="【一般廃棄物処理施設】&#10;有形固定資産減価償却率最小値テキスト">
          <a:extLst>
            <a:ext uri="{FF2B5EF4-FFF2-40B4-BE49-F238E27FC236}">
              <a16:creationId xmlns:a16="http://schemas.microsoft.com/office/drawing/2014/main" id="{E6DBA917-A89B-4FCA-BD2A-8389F3F38972}"/>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221" name="直線コネクタ 220">
          <a:extLst>
            <a:ext uri="{FF2B5EF4-FFF2-40B4-BE49-F238E27FC236}">
              <a16:creationId xmlns:a16="http://schemas.microsoft.com/office/drawing/2014/main" id="{9BABB977-2556-47F3-8844-749A7639B439}"/>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71863</xdr:rowOff>
    </xdr:from>
    <xdr:ext cx="340478" cy="259045"/>
    <xdr:sp macro="" textlink="">
      <xdr:nvSpPr>
        <xdr:cNvPr id="222" name="【一般廃棄物処理施設】&#10;有形固定資産減価償却率最大値テキスト">
          <a:extLst>
            <a:ext uri="{FF2B5EF4-FFF2-40B4-BE49-F238E27FC236}">
              <a16:creationId xmlns:a16="http://schemas.microsoft.com/office/drawing/2014/main" id="{AC6DB37A-3650-4DF8-9319-AB2BF0BCDF62}"/>
            </a:ext>
          </a:extLst>
        </xdr:cNvPr>
        <xdr:cNvSpPr txBox="1"/>
      </xdr:nvSpPr>
      <xdr:spPr>
        <a:xfrm>
          <a:off x="16357600" y="555826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125186</xdr:rowOff>
    </xdr:from>
    <xdr:to>
      <xdr:col>86</xdr:col>
      <xdr:colOff>25400</xdr:colOff>
      <xdr:row>33</xdr:row>
      <xdr:rowOff>125186</xdr:rowOff>
    </xdr:to>
    <xdr:cxnSp macro="">
      <xdr:nvCxnSpPr>
        <xdr:cNvPr id="223" name="直線コネクタ 222">
          <a:extLst>
            <a:ext uri="{FF2B5EF4-FFF2-40B4-BE49-F238E27FC236}">
              <a16:creationId xmlns:a16="http://schemas.microsoft.com/office/drawing/2014/main" id="{BAF4CAA6-64CD-443C-8D1D-E06A608BBCED}"/>
            </a:ext>
          </a:extLst>
        </xdr:cNvPr>
        <xdr:cNvCxnSpPr/>
      </xdr:nvCxnSpPr>
      <xdr:spPr>
        <a:xfrm>
          <a:off x="16230600" y="57830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82204</xdr:rowOff>
    </xdr:from>
    <xdr:ext cx="405111" cy="259045"/>
    <xdr:sp macro="" textlink="">
      <xdr:nvSpPr>
        <xdr:cNvPr id="224" name="【一般廃棄物処理施設】&#10;有形固定資産減価償却率平均値テキスト">
          <a:extLst>
            <a:ext uri="{FF2B5EF4-FFF2-40B4-BE49-F238E27FC236}">
              <a16:creationId xmlns:a16="http://schemas.microsoft.com/office/drawing/2014/main" id="{2854CC85-B387-4F6B-A656-8792A698B345}"/>
            </a:ext>
          </a:extLst>
        </xdr:cNvPr>
        <xdr:cNvSpPr txBox="1"/>
      </xdr:nvSpPr>
      <xdr:spPr>
        <a:xfrm>
          <a:off x="16357600" y="659730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103777</xdr:rowOff>
    </xdr:from>
    <xdr:to>
      <xdr:col>85</xdr:col>
      <xdr:colOff>177800</xdr:colOff>
      <xdr:row>39</xdr:row>
      <xdr:rowOff>33927</xdr:rowOff>
    </xdr:to>
    <xdr:sp macro="" textlink="">
      <xdr:nvSpPr>
        <xdr:cNvPr id="225" name="フローチャート: 判断 224">
          <a:extLst>
            <a:ext uri="{FF2B5EF4-FFF2-40B4-BE49-F238E27FC236}">
              <a16:creationId xmlns:a16="http://schemas.microsoft.com/office/drawing/2014/main" id="{0F79E228-B92C-4BA6-BAF9-82F4671887CB}"/>
            </a:ext>
          </a:extLst>
        </xdr:cNvPr>
        <xdr:cNvSpPr/>
      </xdr:nvSpPr>
      <xdr:spPr>
        <a:xfrm>
          <a:off x="16268700" y="6618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80917</xdr:rowOff>
    </xdr:from>
    <xdr:to>
      <xdr:col>81</xdr:col>
      <xdr:colOff>101600</xdr:colOff>
      <xdr:row>39</xdr:row>
      <xdr:rowOff>11067</xdr:rowOff>
    </xdr:to>
    <xdr:sp macro="" textlink="">
      <xdr:nvSpPr>
        <xdr:cNvPr id="226" name="フローチャート: 判断 225">
          <a:extLst>
            <a:ext uri="{FF2B5EF4-FFF2-40B4-BE49-F238E27FC236}">
              <a16:creationId xmlns:a16="http://schemas.microsoft.com/office/drawing/2014/main" id="{2FFCBC5A-4C3F-4F08-B336-CEA5AB6DC58D}"/>
            </a:ext>
          </a:extLst>
        </xdr:cNvPr>
        <xdr:cNvSpPr/>
      </xdr:nvSpPr>
      <xdr:spPr>
        <a:xfrm>
          <a:off x="15430500" y="65960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80917</xdr:rowOff>
    </xdr:from>
    <xdr:to>
      <xdr:col>76</xdr:col>
      <xdr:colOff>165100</xdr:colOff>
      <xdr:row>39</xdr:row>
      <xdr:rowOff>11067</xdr:rowOff>
    </xdr:to>
    <xdr:sp macro="" textlink="">
      <xdr:nvSpPr>
        <xdr:cNvPr id="227" name="フローチャート: 判断 226">
          <a:extLst>
            <a:ext uri="{FF2B5EF4-FFF2-40B4-BE49-F238E27FC236}">
              <a16:creationId xmlns:a16="http://schemas.microsoft.com/office/drawing/2014/main" id="{707807ED-9972-4EE6-BB86-F3F0563E8758}"/>
            </a:ext>
          </a:extLst>
        </xdr:cNvPr>
        <xdr:cNvSpPr/>
      </xdr:nvSpPr>
      <xdr:spPr>
        <a:xfrm>
          <a:off x="14541500" y="65960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18869</xdr:rowOff>
    </xdr:from>
    <xdr:to>
      <xdr:col>72</xdr:col>
      <xdr:colOff>38100</xdr:colOff>
      <xdr:row>38</xdr:row>
      <xdr:rowOff>120469</xdr:rowOff>
    </xdr:to>
    <xdr:sp macro="" textlink="">
      <xdr:nvSpPr>
        <xdr:cNvPr id="228" name="フローチャート: 判断 227">
          <a:extLst>
            <a:ext uri="{FF2B5EF4-FFF2-40B4-BE49-F238E27FC236}">
              <a16:creationId xmlns:a16="http://schemas.microsoft.com/office/drawing/2014/main" id="{DADE22AD-3C7D-417E-9BB5-5F9DFFE83ECC}"/>
            </a:ext>
          </a:extLst>
        </xdr:cNvPr>
        <xdr:cNvSpPr/>
      </xdr:nvSpPr>
      <xdr:spPr>
        <a:xfrm>
          <a:off x="13652500" y="6533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907</xdr:rowOff>
    </xdr:from>
    <xdr:to>
      <xdr:col>67</xdr:col>
      <xdr:colOff>101600</xdr:colOff>
      <xdr:row>38</xdr:row>
      <xdr:rowOff>102507</xdr:rowOff>
    </xdr:to>
    <xdr:sp macro="" textlink="">
      <xdr:nvSpPr>
        <xdr:cNvPr id="229" name="フローチャート: 判断 228">
          <a:extLst>
            <a:ext uri="{FF2B5EF4-FFF2-40B4-BE49-F238E27FC236}">
              <a16:creationId xmlns:a16="http://schemas.microsoft.com/office/drawing/2014/main" id="{52F02241-C4A9-4796-A1E5-C6308DF7DD52}"/>
            </a:ext>
          </a:extLst>
        </xdr:cNvPr>
        <xdr:cNvSpPr/>
      </xdr:nvSpPr>
      <xdr:spPr>
        <a:xfrm>
          <a:off x="12763500" y="6516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230" name="テキスト ボックス 229">
          <a:extLst>
            <a:ext uri="{FF2B5EF4-FFF2-40B4-BE49-F238E27FC236}">
              <a16:creationId xmlns:a16="http://schemas.microsoft.com/office/drawing/2014/main" id="{C1AF8681-3771-4CAB-99A4-9551619DB378}"/>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231" name="テキスト ボックス 230">
          <a:extLst>
            <a:ext uri="{FF2B5EF4-FFF2-40B4-BE49-F238E27FC236}">
              <a16:creationId xmlns:a16="http://schemas.microsoft.com/office/drawing/2014/main" id="{B7842B40-2FCA-4BDD-886D-F595945F819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232" name="テキスト ボックス 231">
          <a:extLst>
            <a:ext uri="{FF2B5EF4-FFF2-40B4-BE49-F238E27FC236}">
              <a16:creationId xmlns:a16="http://schemas.microsoft.com/office/drawing/2014/main" id="{2D8ACA27-E753-4AB2-9122-6D128451D447}"/>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233" name="テキスト ボックス 232">
          <a:extLst>
            <a:ext uri="{FF2B5EF4-FFF2-40B4-BE49-F238E27FC236}">
              <a16:creationId xmlns:a16="http://schemas.microsoft.com/office/drawing/2014/main" id="{399F7D5A-2F87-4264-BBF2-2EBEFF333FBD}"/>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234" name="テキスト ボックス 233">
          <a:extLst>
            <a:ext uri="{FF2B5EF4-FFF2-40B4-BE49-F238E27FC236}">
              <a16:creationId xmlns:a16="http://schemas.microsoft.com/office/drawing/2014/main" id="{AF9A82B9-F15A-4D4F-86D9-1418E743E2DC}"/>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35197</xdr:rowOff>
    </xdr:from>
    <xdr:to>
      <xdr:col>85</xdr:col>
      <xdr:colOff>177800</xdr:colOff>
      <xdr:row>36</xdr:row>
      <xdr:rowOff>136797</xdr:rowOff>
    </xdr:to>
    <xdr:sp macro="" textlink="">
      <xdr:nvSpPr>
        <xdr:cNvPr id="235" name="楕円 234">
          <a:extLst>
            <a:ext uri="{FF2B5EF4-FFF2-40B4-BE49-F238E27FC236}">
              <a16:creationId xmlns:a16="http://schemas.microsoft.com/office/drawing/2014/main" id="{5906BE16-C681-408D-9BB7-3B27C34E122D}"/>
            </a:ext>
          </a:extLst>
        </xdr:cNvPr>
        <xdr:cNvSpPr/>
      </xdr:nvSpPr>
      <xdr:spPr>
        <a:xfrm>
          <a:off x="16268700" y="62073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35</xdr:row>
      <xdr:rowOff>58074</xdr:rowOff>
    </xdr:from>
    <xdr:ext cx="405111" cy="259045"/>
    <xdr:sp macro="" textlink="">
      <xdr:nvSpPr>
        <xdr:cNvPr id="236" name="【一般廃棄物処理施設】&#10;有形固定資産減価償却率該当値テキスト">
          <a:extLst>
            <a:ext uri="{FF2B5EF4-FFF2-40B4-BE49-F238E27FC236}">
              <a16:creationId xmlns:a16="http://schemas.microsoft.com/office/drawing/2014/main" id="{8D8238F0-6D5F-4FE2-B604-3ECE7C9B2397}"/>
            </a:ext>
          </a:extLst>
        </xdr:cNvPr>
        <xdr:cNvSpPr txBox="1"/>
      </xdr:nvSpPr>
      <xdr:spPr>
        <a:xfrm>
          <a:off x="16357600" y="60588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138067</xdr:rowOff>
    </xdr:from>
    <xdr:to>
      <xdr:col>81</xdr:col>
      <xdr:colOff>101600</xdr:colOff>
      <xdr:row>40</xdr:row>
      <xdr:rowOff>68217</xdr:rowOff>
    </xdr:to>
    <xdr:sp macro="" textlink="">
      <xdr:nvSpPr>
        <xdr:cNvPr id="237" name="楕円 236">
          <a:extLst>
            <a:ext uri="{FF2B5EF4-FFF2-40B4-BE49-F238E27FC236}">
              <a16:creationId xmlns:a16="http://schemas.microsoft.com/office/drawing/2014/main" id="{349AA347-40CA-4BB0-8158-012D31A9CD4A}"/>
            </a:ext>
          </a:extLst>
        </xdr:cNvPr>
        <xdr:cNvSpPr/>
      </xdr:nvSpPr>
      <xdr:spPr>
        <a:xfrm>
          <a:off x="15430500" y="68246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36</xdr:row>
      <xdr:rowOff>85997</xdr:rowOff>
    </xdr:from>
    <xdr:to>
      <xdr:col>85</xdr:col>
      <xdr:colOff>127000</xdr:colOff>
      <xdr:row>40</xdr:row>
      <xdr:rowOff>17417</xdr:rowOff>
    </xdr:to>
    <xdr:cxnSp macro="">
      <xdr:nvCxnSpPr>
        <xdr:cNvPr id="238" name="直線コネクタ 237">
          <a:extLst>
            <a:ext uri="{FF2B5EF4-FFF2-40B4-BE49-F238E27FC236}">
              <a16:creationId xmlns:a16="http://schemas.microsoft.com/office/drawing/2014/main" id="{2CB714BD-8FB6-4806-BE57-8AA9B6C84CC7}"/>
            </a:ext>
          </a:extLst>
        </xdr:cNvPr>
        <xdr:cNvCxnSpPr/>
      </xdr:nvCxnSpPr>
      <xdr:spPr>
        <a:xfrm flipV="1">
          <a:off x="15481300" y="6258197"/>
          <a:ext cx="838200" cy="6172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108676</xdr:rowOff>
    </xdr:from>
    <xdr:to>
      <xdr:col>76</xdr:col>
      <xdr:colOff>165100</xdr:colOff>
      <xdr:row>40</xdr:row>
      <xdr:rowOff>38826</xdr:rowOff>
    </xdr:to>
    <xdr:sp macro="" textlink="">
      <xdr:nvSpPr>
        <xdr:cNvPr id="239" name="楕円 238">
          <a:extLst>
            <a:ext uri="{FF2B5EF4-FFF2-40B4-BE49-F238E27FC236}">
              <a16:creationId xmlns:a16="http://schemas.microsoft.com/office/drawing/2014/main" id="{D0AF98E5-85B6-49AA-A42A-7DEE97C1A7CC}"/>
            </a:ext>
          </a:extLst>
        </xdr:cNvPr>
        <xdr:cNvSpPr/>
      </xdr:nvSpPr>
      <xdr:spPr>
        <a:xfrm>
          <a:off x="14541500" y="6795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159476</xdr:rowOff>
    </xdr:from>
    <xdr:to>
      <xdr:col>81</xdr:col>
      <xdr:colOff>50800</xdr:colOff>
      <xdr:row>40</xdr:row>
      <xdr:rowOff>17417</xdr:rowOff>
    </xdr:to>
    <xdr:cxnSp macro="">
      <xdr:nvCxnSpPr>
        <xdr:cNvPr id="240" name="直線コネクタ 239">
          <a:extLst>
            <a:ext uri="{FF2B5EF4-FFF2-40B4-BE49-F238E27FC236}">
              <a16:creationId xmlns:a16="http://schemas.microsoft.com/office/drawing/2014/main" id="{69E526EB-B33C-4AC1-BC6A-8FDEF9A8B5DE}"/>
            </a:ext>
          </a:extLst>
        </xdr:cNvPr>
        <xdr:cNvCxnSpPr/>
      </xdr:nvCxnSpPr>
      <xdr:spPr>
        <a:xfrm>
          <a:off x="14592300" y="6846026"/>
          <a:ext cx="889000" cy="2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40</xdr:row>
      <xdr:rowOff>129903</xdr:rowOff>
    </xdr:from>
    <xdr:to>
      <xdr:col>72</xdr:col>
      <xdr:colOff>38100</xdr:colOff>
      <xdr:row>41</xdr:row>
      <xdr:rowOff>60053</xdr:rowOff>
    </xdr:to>
    <xdr:sp macro="" textlink="">
      <xdr:nvSpPr>
        <xdr:cNvPr id="241" name="楕円 240">
          <a:extLst>
            <a:ext uri="{FF2B5EF4-FFF2-40B4-BE49-F238E27FC236}">
              <a16:creationId xmlns:a16="http://schemas.microsoft.com/office/drawing/2014/main" id="{11306CD8-1BED-4466-BC74-D93214BAD2D8}"/>
            </a:ext>
          </a:extLst>
        </xdr:cNvPr>
        <xdr:cNvSpPr/>
      </xdr:nvSpPr>
      <xdr:spPr>
        <a:xfrm>
          <a:off x="13652500" y="69879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159476</xdr:rowOff>
    </xdr:from>
    <xdr:to>
      <xdr:col>76</xdr:col>
      <xdr:colOff>114300</xdr:colOff>
      <xdr:row>41</xdr:row>
      <xdr:rowOff>9253</xdr:rowOff>
    </xdr:to>
    <xdr:cxnSp macro="">
      <xdr:nvCxnSpPr>
        <xdr:cNvPr id="242" name="直線コネクタ 241">
          <a:extLst>
            <a:ext uri="{FF2B5EF4-FFF2-40B4-BE49-F238E27FC236}">
              <a16:creationId xmlns:a16="http://schemas.microsoft.com/office/drawing/2014/main" id="{9F1BBE6C-43F9-4E84-9B15-C3963D6349A3}"/>
            </a:ext>
          </a:extLst>
        </xdr:cNvPr>
        <xdr:cNvCxnSpPr/>
      </xdr:nvCxnSpPr>
      <xdr:spPr>
        <a:xfrm flipV="1">
          <a:off x="13703300" y="6846026"/>
          <a:ext cx="889000" cy="1926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103777</xdr:rowOff>
    </xdr:from>
    <xdr:to>
      <xdr:col>67</xdr:col>
      <xdr:colOff>101600</xdr:colOff>
      <xdr:row>39</xdr:row>
      <xdr:rowOff>33927</xdr:rowOff>
    </xdr:to>
    <xdr:sp macro="" textlink="">
      <xdr:nvSpPr>
        <xdr:cNvPr id="243" name="楕円 242">
          <a:extLst>
            <a:ext uri="{FF2B5EF4-FFF2-40B4-BE49-F238E27FC236}">
              <a16:creationId xmlns:a16="http://schemas.microsoft.com/office/drawing/2014/main" id="{A572744A-A376-49C9-9D8F-942DB0844CBA}"/>
            </a:ext>
          </a:extLst>
        </xdr:cNvPr>
        <xdr:cNvSpPr/>
      </xdr:nvSpPr>
      <xdr:spPr>
        <a:xfrm>
          <a:off x="12763500" y="6618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154577</xdr:rowOff>
    </xdr:from>
    <xdr:to>
      <xdr:col>71</xdr:col>
      <xdr:colOff>177800</xdr:colOff>
      <xdr:row>41</xdr:row>
      <xdr:rowOff>9253</xdr:rowOff>
    </xdr:to>
    <xdr:cxnSp macro="">
      <xdr:nvCxnSpPr>
        <xdr:cNvPr id="244" name="直線コネクタ 243">
          <a:extLst>
            <a:ext uri="{FF2B5EF4-FFF2-40B4-BE49-F238E27FC236}">
              <a16:creationId xmlns:a16="http://schemas.microsoft.com/office/drawing/2014/main" id="{AFC8010E-A2D1-4898-8B3A-35CAB0522A3D}"/>
            </a:ext>
          </a:extLst>
        </xdr:cNvPr>
        <xdr:cNvCxnSpPr/>
      </xdr:nvCxnSpPr>
      <xdr:spPr>
        <a:xfrm>
          <a:off x="12814300" y="6669677"/>
          <a:ext cx="889000" cy="3690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27594</xdr:rowOff>
    </xdr:from>
    <xdr:ext cx="405111" cy="259045"/>
    <xdr:sp macro="" textlink="">
      <xdr:nvSpPr>
        <xdr:cNvPr id="245" name="n_1aveValue【一般廃棄物処理施設】&#10;有形固定資産減価償却率">
          <a:extLst>
            <a:ext uri="{FF2B5EF4-FFF2-40B4-BE49-F238E27FC236}">
              <a16:creationId xmlns:a16="http://schemas.microsoft.com/office/drawing/2014/main" id="{922375D3-6537-47B7-AFD0-AD50939B4722}"/>
            </a:ext>
          </a:extLst>
        </xdr:cNvPr>
        <xdr:cNvSpPr txBox="1"/>
      </xdr:nvSpPr>
      <xdr:spPr>
        <a:xfrm>
          <a:off x="15266044" y="63712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27594</xdr:rowOff>
    </xdr:from>
    <xdr:ext cx="405111" cy="259045"/>
    <xdr:sp macro="" textlink="">
      <xdr:nvSpPr>
        <xdr:cNvPr id="246" name="n_2aveValue【一般廃棄物処理施設】&#10;有形固定資産減価償却率">
          <a:extLst>
            <a:ext uri="{FF2B5EF4-FFF2-40B4-BE49-F238E27FC236}">
              <a16:creationId xmlns:a16="http://schemas.microsoft.com/office/drawing/2014/main" id="{C454180D-946F-4C2E-876D-5A76CA5B222E}"/>
            </a:ext>
          </a:extLst>
        </xdr:cNvPr>
        <xdr:cNvSpPr txBox="1"/>
      </xdr:nvSpPr>
      <xdr:spPr>
        <a:xfrm>
          <a:off x="14389744" y="63712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136996</xdr:rowOff>
    </xdr:from>
    <xdr:ext cx="405111" cy="259045"/>
    <xdr:sp macro="" textlink="">
      <xdr:nvSpPr>
        <xdr:cNvPr id="247" name="n_3aveValue【一般廃棄物処理施設】&#10;有形固定資産減価償却率">
          <a:extLst>
            <a:ext uri="{FF2B5EF4-FFF2-40B4-BE49-F238E27FC236}">
              <a16:creationId xmlns:a16="http://schemas.microsoft.com/office/drawing/2014/main" id="{557E213A-4EC9-44CA-9230-1A20CE6E0E9B}"/>
            </a:ext>
          </a:extLst>
        </xdr:cNvPr>
        <xdr:cNvSpPr txBox="1"/>
      </xdr:nvSpPr>
      <xdr:spPr>
        <a:xfrm>
          <a:off x="13500744" y="63091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119034</xdr:rowOff>
    </xdr:from>
    <xdr:ext cx="405111" cy="259045"/>
    <xdr:sp macro="" textlink="">
      <xdr:nvSpPr>
        <xdr:cNvPr id="248" name="n_4aveValue【一般廃棄物処理施設】&#10;有形固定資産減価償却率">
          <a:extLst>
            <a:ext uri="{FF2B5EF4-FFF2-40B4-BE49-F238E27FC236}">
              <a16:creationId xmlns:a16="http://schemas.microsoft.com/office/drawing/2014/main" id="{98828C35-2A52-4DF1-A939-EDAA5A94ACFA}"/>
            </a:ext>
          </a:extLst>
        </xdr:cNvPr>
        <xdr:cNvSpPr txBox="1"/>
      </xdr:nvSpPr>
      <xdr:spPr>
        <a:xfrm>
          <a:off x="12611744" y="62912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59344</xdr:rowOff>
    </xdr:from>
    <xdr:ext cx="405111" cy="259045"/>
    <xdr:sp macro="" textlink="">
      <xdr:nvSpPr>
        <xdr:cNvPr id="249" name="n_1mainValue【一般廃棄物処理施設】&#10;有形固定資産減価償却率">
          <a:extLst>
            <a:ext uri="{FF2B5EF4-FFF2-40B4-BE49-F238E27FC236}">
              <a16:creationId xmlns:a16="http://schemas.microsoft.com/office/drawing/2014/main" id="{BD216861-9FF0-4813-83D6-8CBECCBEC039}"/>
            </a:ext>
          </a:extLst>
        </xdr:cNvPr>
        <xdr:cNvSpPr txBox="1"/>
      </xdr:nvSpPr>
      <xdr:spPr>
        <a:xfrm>
          <a:off x="15266044" y="69173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29953</xdr:rowOff>
    </xdr:from>
    <xdr:ext cx="405111" cy="259045"/>
    <xdr:sp macro="" textlink="">
      <xdr:nvSpPr>
        <xdr:cNvPr id="250" name="n_2mainValue【一般廃棄物処理施設】&#10;有形固定資産減価償却率">
          <a:extLst>
            <a:ext uri="{FF2B5EF4-FFF2-40B4-BE49-F238E27FC236}">
              <a16:creationId xmlns:a16="http://schemas.microsoft.com/office/drawing/2014/main" id="{DB03AFBA-C90C-4572-AC7B-A5911DAE9C32}"/>
            </a:ext>
          </a:extLst>
        </xdr:cNvPr>
        <xdr:cNvSpPr txBox="1"/>
      </xdr:nvSpPr>
      <xdr:spPr>
        <a:xfrm>
          <a:off x="14389744" y="68879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41</xdr:row>
      <xdr:rowOff>51180</xdr:rowOff>
    </xdr:from>
    <xdr:ext cx="405111" cy="259045"/>
    <xdr:sp macro="" textlink="">
      <xdr:nvSpPr>
        <xdr:cNvPr id="251" name="n_3mainValue【一般廃棄物処理施設】&#10;有形固定資産減価償却率">
          <a:extLst>
            <a:ext uri="{FF2B5EF4-FFF2-40B4-BE49-F238E27FC236}">
              <a16:creationId xmlns:a16="http://schemas.microsoft.com/office/drawing/2014/main" id="{10461B4E-4EAE-4360-87D3-A19A61048396}"/>
            </a:ext>
          </a:extLst>
        </xdr:cNvPr>
        <xdr:cNvSpPr txBox="1"/>
      </xdr:nvSpPr>
      <xdr:spPr>
        <a:xfrm>
          <a:off x="13500744" y="70806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25054</xdr:rowOff>
    </xdr:from>
    <xdr:ext cx="405111" cy="259045"/>
    <xdr:sp macro="" textlink="">
      <xdr:nvSpPr>
        <xdr:cNvPr id="252" name="n_4mainValue【一般廃棄物処理施設】&#10;有形固定資産減価償却率">
          <a:extLst>
            <a:ext uri="{FF2B5EF4-FFF2-40B4-BE49-F238E27FC236}">
              <a16:creationId xmlns:a16="http://schemas.microsoft.com/office/drawing/2014/main" id="{56AB47ED-0458-4346-BBC9-997372129ED7}"/>
            </a:ext>
          </a:extLst>
        </xdr:cNvPr>
        <xdr:cNvSpPr txBox="1"/>
      </xdr:nvSpPr>
      <xdr:spPr>
        <a:xfrm>
          <a:off x="12611744" y="67116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253" name="正方形/長方形 252">
          <a:extLst>
            <a:ext uri="{FF2B5EF4-FFF2-40B4-BE49-F238E27FC236}">
              <a16:creationId xmlns:a16="http://schemas.microsoft.com/office/drawing/2014/main" id="{046E3176-EED6-4D6E-A277-C5223AAE2445}"/>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254" name="正方形/長方形 253">
          <a:extLst>
            <a:ext uri="{FF2B5EF4-FFF2-40B4-BE49-F238E27FC236}">
              <a16:creationId xmlns:a16="http://schemas.microsoft.com/office/drawing/2014/main" id="{B699F9BD-B80E-4B88-B770-1020A156B5B6}"/>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255" name="正方形/長方形 254">
          <a:extLst>
            <a:ext uri="{FF2B5EF4-FFF2-40B4-BE49-F238E27FC236}">
              <a16:creationId xmlns:a16="http://schemas.microsoft.com/office/drawing/2014/main" id="{38A07DF3-E0F9-4BC9-A147-390A6701B5BB}"/>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256" name="正方形/長方形 255">
          <a:extLst>
            <a:ext uri="{FF2B5EF4-FFF2-40B4-BE49-F238E27FC236}">
              <a16:creationId xmlns:a16="http://schemas.microsoft.com/office/drawing/2014/main" id="{AF4F0CB6-22AE-489D-B657-7F4927BD7BCB}"/>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257" name="正方形/長方形 256">
          <a:extLst>
            <a:ext uri="{FF2B5EF4-FFF2-40B4-BE49-F238E27FC236}">
              <a16:creationId xmlns:a16="http://schemas.microsoft.com/office/drawing/2014/main" id="{A2B95967-4A28-4DC3-98BB-441907B80A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258" name="正方形/長方形 257">
          <a:extLst>
            <a:ext uri="{FF2B5EF4-FFF2-40B4-BE49-F238E27FC236}">
              <a16:creationId xmlns:a16="http://schemas.microsoft.com/office/drawing/2014/main" id="{F08A24CC-0271-488D-B19E-CCC5E8D00394}"/>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259" name="正方形/長方形 258">
          <a:extLst>
            <a:ext uri="{FF2B5EF4-FFF2-40B4-BE49-F238E27FC236}">
              <a16:creationId xmlns:a16="http://schemas.microsoft.com/office/drawing/2014/main" id="{151C2643-EF09-429A-9D6E-FA5318CCCF3E}"/>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132,902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260" name="正方形/長方形 259">
          <a:extLst>
            <a:ext uri="{FF2B5EF4-FFF2-40B4-BE49-F238E27FC236}">
              <a16:creationId xmlns:a16="http://schemas.microsoft.com/office/drawing/2014/main" id="{365898B5-82A5-44C3-AA95-0C648747134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261" name="テキスト ボックス 260">
          <a:extLst>
            <a:ext uri="{FF2B5EF4-FFF2-40B4-BE49-F238E27FC236}">
              <a16:creationId xmlns:a16="http://schemas.microsoft.com/office/drawing/2014/main" id="{1E7C2D22-A0BD-4F1F-899F-FD019EB1B5FD}"/>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262" name="直線コネクタ 261">
          <a:extLst>
            <a:ext uri="{FF2B5EF4-FFF2-40B4-BE49-F238E27FC236}">
              <a16:creationId xmlns:a16="http://schemas.microsoft.com/office/drawing/2014/main" id="{E084B7F6-21BE-4293-A6E5-1E1BBBDCA695}"/>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263" name="直線コネクタ 262">
          <a:extLst>
            <a:ext uri="{FF2B5EF4-FFF2-40B4-BE49-F238E27FC236}">
              <a16:creationId xmlns:a16="http://schemas.microsoft.com/office/drawing/2014/main" id="{5A8320CA-93B6-4D86-B8B4-F10A32A0E88D}"/>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264" name="テキスト ボックス 263">
          <a:extLst>
            <a:ext uri="{FF2B5EF4-FFF2-40B4-BE49-F238E27FC236}">
              <a16:creationId xmlns:a16="http://schemas.microsoft.com/office/drawing/2014/main" id="{9B0F0747-2295-4BC8-923C-21C1163EFFA6}"/>
            </a:ext>
          </a:extLst>
        </xdr:cNvPr>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265" name="直線コネクタ 264">
          <a:extLst>
            <a:ext uri="{FF2B5EF4-FFF2-40B4-BE49-F238E27FC236}">
              <a16:creationId xmlns:a16="http://schemas.microsoft.com/office/drawing/2014/main" id="{010A4D37-B666-45FC-834A-4F71BE6DAECE}"/>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266" name="テキスト ボックス 265">
          <a:extLst>
            <a:ext uri="{FF2B5EF4-FFF2-40B4-BE49-F238E27FC236}">
              <a16:creationId xmlns:a16="http://schemas.microsoft.com/office/drawing/2014/main" id="{72EB966A-65BF-4803-87BF-F6627C130AE2}"/>
            </a:ext>
          </a:extLst>
        </xdr:cNvPr>
        <xdr:cNvSpPr txBox="1"/>
      </xdr:nvSpPr>
      <xdr:spPr>
        <a:xfrm>
          <a:off x="17692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267" name="直線コネクタ 266">
          <a:extLst>
            <a:ext uri="{FF2B5EF4-FFF2-40B4-BE49-F238E27FC236}">
              <a16:creationId xmlns:a16="http://schemas.microsoft.com/office/drawing/2014/main" id="{0D86E54B-E02F-4389-A2A2-CE7A35A3DF04}"/>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35</xdr:row>
      <xdr:rowOff>105427</xdr:rowOff>
    </xdr:from>
    <xdr:ext cx="685572" cy="259045"/>
    <xdr:sp macro="" textlink="">
      <xdr:nvSpPr>
        <xdr:cNvPr id="268" name="テキスト ボックス 267">
          <a:extLst>
            <a:ext uri="{FF2B5EF4-FFF2-40B4-BE49-F238E27FC236}">
              <a16:creationId xmlns:a16="http://schemas.microsoft.com/office/drawing/2014/main" id="{00B386AF-97D1-4CFB-8408-03796616790A}"/>
            </a:ext>
          </a:extLst>
        </xdr:cNvPr>
        <xdr:cNvSpPr txBox="1"/>
      </xdr:nvSpPr>
      <xdr:spPr>
        <a:xfrm>
          <a:off x="17602428" y="6106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269" name="直線コネクタ 268">
          <a:extLst>
            <a:ext uri="{FF2B5EF4-FFF2-40B4-BE49-F238E27FC236}">
              <a16:creationId xmlns:a16="http://schemas.microsoft.com/office/drawing/2014/main" id="{3A1710D8-772F-4F37-9DE4-AACFB753F40B}"/>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32</xdr:row>
      <xdr:rowOff>162577</xdr:rowOff>
    </xdr:from>
    <xdr:ext cx="685572" cy="259045"/>
    <xdr:sp macro="" textlink="">
      <xdr:nvSpPr>
        <xdr:cNvPr id="270" name="テキスト ボックス 269">
          <a:extLst>
            <a:ext uri="{FF2B5EF4-FFF2-40B4-BE49-F238E27FC236}">
              <a16:creationId xmlns:a16="http://schemas.microsoft.com/office/drawing/2014/main" id="{AD7286A5-171C-4A26-A0F8-A6F12303A9C7}"/>
            </a:ext>
          </a:extLst>
        </xdr:cNvPr>
        <xdr:cNvSpPr txBox="1"/>
      </xdr:nvSpPr>
      <xdr:spPr>
        <a:xfrm>
          <a:off x="17602428" y="5648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271" name="直線コネクタ 270">
          <a:extLst>
            <a:ext uri="{FF2B5EF4-FFF2-40B4-BE49-F238E27FC236}">
              <a16:creationId xmlns:a16="http://schemas.microsoft.com/office/drawing/2014/main" id="{229479A3-93EA-4FD4-951F-30CCE73474A2}"/>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30</xdr:row>
      <xdr:rowOff>48277</xdr:rowOff>
    </xdr:from>
    <xdr:ext cx="685572" cy="259045"/>
    <xdr:sp macro="" textlink="">
      <xdr:nvSpPr>
        <xdr:cNvPr id="272" name="テキスト ボックス 271">
          <a:extLst>
            <a:ext uri="{FF2B5EF4-FFF2-40B4-BE49-F238E27FC236}">
              <a16:creationId xmlns:a16="http://schemas.microsoft.com/office/drawing/2014/main" id="{7CDF3D50-64DD-4A31-9EE8-EE30C59E2CA1}"/>
            </a:ext>
          </a:extLst>
        </xdr:cNvPr>
        <xdr:cNvSpPr txBox="1"/>
      </xdr:nvSpPr>
      <xdr:spPr>
        <a:xfrm>
          <a:off x="17602428" y="519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273" name="【一般廃棄物処理施設】&#10;一人当たり有形固定資産（償却資産）額グラフ枠">
          <a:extLst>
            <a:ext uri="{FF2B5EF4-FFF2-40B4-BE49-F238E27FC236}">
              <a16:creationId xmlns:a16="http://schemas.microsoft.com/office/drawing/2014/main" id="{8AD9BD91-2830-454E-BAEB-1059F19FE5BB}"/>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35189</xdr:rowOff>
    </xdr:from>
    <xdr:to>
      <xdr:col>116</xdr:col>
      <xdr:colOff>62864</xdr:colOff>
      <xdr:row>41</xdr:row>
      <xdr:rowOff>132030</xdr:rowOff>
    </xdr:to>
    <xdr:cxnSp macro="">
      <xdr:nvCxnSpPr>
        <xdr:cNvPr id="274" name="直線コネクタ 273">
          <a:extLst>
            <a:ext uri="{FF2B5EF4-FFF2-40B4-BE49-F238E27FC236}">
              <a16:creationId xmlns:a16="http://schemas.microsoft.com/office/drawing/2014/main" id="{BF7AE8E5-DFF0-4E76-AD1A-93097B0356AC}"/>
            </a:ext>
          </a:extLst>
        </xdr:cNvPr>
        <xdr:cNvCxnSpPr/>
      </xdr:nvCxnSpPr>
      <xdr:spPr>
        <a:xfrm flipV="1">
          <a:off x="22160864" y="5693039"/>
          <a:ext cx="0" cy="14684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135857</xdr:rowOff>
    </xdr:from>
    <xdr:ext cx="469744" cy="259045"/>
    <xdr:sp macro="" textlink="">
      <xdr:nvSpPr>
        <xdr:cNvPr id="275" name="【一般廃棄物処理施設】&#10;一人当たり有形固定資産（償却資産）額最小値テキスト">
          <a:extLst>
            <a:ext uri="{FF2B5EF4-FFF2-40B4-BE49-F238E27FC236}">
              <a16:creationId xmlns:a16="http://schemas.microsoft.com/office/drawing/2014/main" id="{F7D7D108-6D82-49A5-B770-FFC3AE626E67}"/>
            </a:ext>
          </a:extLst>
        </xdr:cNvPr>
        <xdr:cNvSpPr txBox="1"/>
      </xdr:nvSpPr>
      <xdr:spPr>
        <a:xfrm>
          <a:off x="22199600" y="7165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132030</xdr:rowOff>
    </xdr:from>
    <xdr:to>
      <xdr:col>116</xdr:col>
      <xdr:colOff>152400</xdr:colOff>
      <xdr:row>41</xdr:row>
      <xdr:rowOff>132030</xdr:rowOff>
    </xdr:to>
    <xdr:cxnSp macro="">
      <xdr:nvCxnSpPr>
        <xdr:cNvPr id="276" name="直線コネクタ 275">
          <a:extLst>
            <a:ext uri="{FF2B5EF4-FFF2-40B4-BE49-F238E27FC236}">
              <a16:creationId xmlns:a16="http://schemas.microsoft.com/office/drawing/2014/main" id="{C423936A-7821-446A-A341-9EECB8434C52}"/>
            </a:ext>
          </a:extLst>
        </xdr:cNvPr>
        <xdr:cNvCxnSpPr/>
      </xdr:nvCxnSpPr>
      <xdr:spPr>
        <a:xfrm>
          <a:off x="22072600" y="7161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153316</xdr:rowOff>
    </xdr:from>
    <xdr:ext cx="690189" cy="259045"/>
    <xdr:sp macro="" textlink="">
      <xdr:nvSpPr>
        <xdr:cNvPr id="277" name="【一般廃棄物処理施設】&#10;一人当たり有形固定資産（償却資産）額最大値テキスト">
          <a:extLst>
            <a:ext uri="{FF2B5EF4-FFF2-40B4-BE49-F238E27FC236}">
              <a16:creationId xmlns:a16="http://schemas.microsoft.com/office/drawing/2014/main" id="{2B0F4822-0EFD-4F79-AC90-F4557621523C}"/>
            </a:ext>
          </a:extLst>
        </xdr:cNvPr>
        <xdr:cNvSpPr txBox="1"/>
      </xdr:nvSpPr>
      <xdr:spPr>
        <a:xfrm>
          <a:off x="22199600" y="546826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1,607,350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35189</xdr:rowOff>
    </xdr:from>
    <xdr:to>
      <xdr:col>116</xdr:col>
      <xdr:colOff>152400</xdr:colOff>
      <xdr:row>33</xdr:row>
      <xdr:rowOff>35189</xdr:rowOff>
    </xdr:to>
    <xdr:cxnSp macro="">
      <xdr:nvCxnSpPr>
        <xdr:cNvPr id="278" name="直線コネクタ 277">
          <a:extLst>
            <a:ext uri="{FF2B5EF4-FFF2-40B4-BE49-F238E27FC236}">
              <a16:creationId xmlns:a16="http://schemas.microsoft.com/office/drawing/2014/main" id="{A051271C-E612-47B5-8489-DB6ABC48DF0A}"/>
            </a:ext>
          </a:extLst>
        </xdr:cNvPr>
        <xdr:cNvCxnSpPr/>
      </xdr:nvCxnSpPr>
      <xdr:spPr>
        <a:xfrm>
          <a:off x="22072600" y="56930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40</xdr:row>
      <xdr:rowOff>33772</xdr:rowOff>
    </xdr:from>
    <xdr:ext cx="599010" cy="259045"/>
    <xdr:sp macro="" textlink="">
      <xdr:nvSpPr>
        <xdr:cNvPr id="279" name="【一般廃棄物処理施設】&#10;一人当たり有形固定資産（償却資産）額平均値テキスト">
          <a:extLst>
            <a:ext uri="{FF2B5EF4-FFF2-40B4-BE49-F238E27FC236}">
              <a16:creationId xmlns:a16="http://schemas.microsoft.com/office/drawing/2014/main" id="{46A73B01-8CAF-4289-B952-4EAC252FC9B1}"/>
            </a:ext>
          </a:extLst>
        </xdr:cNvPr>
        <xdr:cNvSpPr txBox="1"/>
      </xdr:nvSpPr>
      <xdr:spPr>
        <a:xfrm>
          <a:off x="22199600" y="689177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217,251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55345</xdr:rowOff>
    </xdr:from>
    <xdr:to>
      <xdr:col>116</xdr:col>
      <xdr:colOff>114300</xdr:colOff>
      <xdr:row>40</xdr:row>
      <xdr:rowOff>156945</xdr:rowOff>
    </xdr:to>
    <xdr:sp macro="" textlink="">
      <xdr:nvSpPr>
        <xdr:cNvPr id="280" name="フローチャート: 判断 279">
          <a:extLst>
            <a:ext uri="{FF2B5EF4-FFF2-40B4-BE49-F238E27FC236}">
              <a16:creationId xmlns:a16="http://schemas.microsoft.com/office/drawing/2014/main" id="{9D176CE4-9349-4F28-B76D-697614CE6B09}"/>
            </a:ext>
          </a:extLst>
        </xdr:cNvPr>
        <xdr:cNvSpPr/>
      </xdr:nvSpPr>
      <xdr:spPr>
        <a:xfrm>
          <a:off x="22110700" y="6913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68121</xdr:rowOff>
    </xdr:from>
    <xdr:to>
      <xdr:col>112</xdr:col>
      <xdr:colOff>38100</xdr:colOff>
      <xdr:row>40</xdr:row>
      <xdr:rowOff>169721</xdr:rowOff>
    </xdr:to>
    <xdr:sp macro="" textlink="">
      <xdr:nvSpPr>
        <xdr:cNvPr id="281" name="フローチャート: 判断 280">
          <a:extLst>
            <a:ext uri="{FF2B5EF4-FFF2-40B4-BE49-F238E27FC236}">
              <a16:creationId xmlns:a16="http://schemas.microsoft.com/office/drawing/2014/main" id="{39B9FBF4-3A7A-444E-B133-55435FB26CAF}"/>
            </a:ext>
          </a:extLst>
        </xdr:cNvPr>
        <xdr:cNvSpPr/>
      </xdr:nvSpPr>
      <xdr:spPr>
        <a:xfrm>
          <a:off x="21272500" y="6926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85999</xdr:rowOff>
    </xdr:from>
    <xdr:to>
      <xdr:col>107</xdr:col>
      <xdr:colOff>101600</xdr:colOff>
      <xdr:row>41</xdr:row>
      <xdr:rowOff>16149</xdr:rowOff>
    </xdr:to>
    <xdr:sp macro="" textlink="">
      <xdr:nvSpPr>
        <xdr:cNvPr id="282" name="フローチャート: 判断 281">
          <a:extLst>
            <a:ext uri="{FF2B5EF4-FFF2-40B4-BE49-F238E27FC236}">
              <a16:creationId xmlns:a16="http://schemas.microsoft.com/office/drawing/2014/main" id="{9F3919C4-5993-4FCE-B319-99DD45E37963}"/>
            </a:ext>
          </a:extLst>
        </xdr:cNvPr>
        <xdr:cNvSpPr/>
      </xdr:nvSpPr>
      <xdr:spPr>
        <a:xfrm>
          <a:off x="20383500" y="6943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93088</xdr:rowOff>
    </xdr:from>
    <xdr:to>
      <xdr:col>102</xdr:col>
      <xdr:colOff>165100</xdr:colOff>
      <xdr:row>41</xdr:row>
      <xdr:rowOff>23238</xdr:rowOff>
    </xdr:to>
    <xdr:sp macro="" textlink="">
      <xdr:nvSpPr>
        <xdr:cNvPr id="283" name="フローチャート: 判断 282">
          <a:extLst>
            <a:ext uri="{FF2B5EF4-FFF2-40B4-BE49-F238E27FC236}">
              <a16:creationId xmlns:a16="http://schemas.microsoft.com/office/drawing/2014/main" id="{0619F045-0979-4794-ABA3-D3EDB2DF2A09}"/>
            </a:ext>
          </a:extLst>
        </xdr:cNvPr>
        <xdr:cNvSpPr/>
      </xdr:nvSpPr>
      <xdr:spPr>
        <a:xfrm>
          <a:off x="19494500" y="6951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154141</xdr:rowOff>
    </xdr:from>
    <xdr:to>
      <xdr:col>98</xdr:col>
      <xdr:colOff>38100</xdr:colOff>
      <xdr:row>40</xdr:row>
      <xdr:rowOff>84291</xdr:rowOff>
    </xdr:to>
    <xdr:sp macro="" textlink="">
      <xdr:nvSpPr>
        <xdr:cNvPr id="284" name="フローチャート: 判断 283">
          <a:extLst>
            <a:ext uri="{FF2B5EF4-FFF2-40B4-BE49-F238E27FC236}">
              <a16:creationId xmlns:a16="http://schemas.microsoft.com/office/drawing/2014/main" id="{EEC52350-0AE2-40A0-BDC5-AC9B7B47AC38}"/>
            </a:ext>
          </a:extLst>
        </xdr:cNvPr>
        <xdr:cNvSpPr/>
      </xdr:nvSpPr>
      <xdr:spPr>
        <a:xfrm>
          <a:off x="18605500" y="68406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285" name="テキスト ボックス 284">
          <a:extLst>
            <a:ext uri="{FF2B5EF4-FFF2-40B4-BE49-F238E27FC236}">
              <a16:creationId xmlns:a16="http://schemas.microsoft.com/office/drawing/2014/main" id="{BA22B21E-12CB-4BDD-A409-C4055DB989FC}"/>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286" name="テキスト ボックス 285">
          <a:extLst>
            <a:ext uri="{FF2B5EF4-FFF2-40B4-BE49-F238E27FC236}">
              <a16:creationId xmlns:a16="http://schemas.microsoft.com/office/drawing/2014/main" id="{E44C41AD-B3FA-4326-9280-D752B79A3E97}"/>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287" name="テキスト ボックス 286">
          <a:extLst>
            <a:ext uri="{FF2B5EF4-FFF2-40B4-BE49-F238E27FC236}">
              <a16:creationId xmlns:a16="http://schemas.microsoft.com/office/drawing/2014/main" id="{717054EA-9343-4B46-AACD-A88C3D70A459}"/>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288" name="テキスト ボックス 287">
          <a:extLst>
            <a:ext uri="{FF2B5EF4-FFF2-40B4-BE49-F238E27FC236}">
              <a16:creationId xmlns:a16="http://schemas.microsoft.com/office/drawing/2014/main" id="{920B35D1-FAD3-4B94-A6B7-2CD9E76A36E3}"/>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289" name="テキスト ボックス 288">
          <a:extLst>
            <a:ext uri="{FF2B5EF4-FFF2-40B4-BE49-F238E27FC236}">
              <a16:creationId xmlns:a16="http://schemas.microsoft.com/office/drawing/2014/main" id="{EFA4324F-DC47-40F6-8971-90DCE6A70641}"/>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127900</xdr:rowOff>
    </xdr:from>
    <xdr:to>
      <xdr:col>116</xdr:col>
      <xdr:colOff>114300</xdr:colOff>
      <xdr:row>40</xdr:row>
      <xdr:rowOff>58050</xdr:rowOff>
    </xdr:to>
    <xdr:sp macro="" textlink="">
      <xdr:nvSpPr>
        <xdr:cNvPr id="290" name="楕円 289">
          <a:extLst>
            <a:ext uri="{FF2B5EF4-FFF2-40B4-BE49-F238E27FC236}">
              <a16:creationId xmlns:a16="http://schemas.microsoft.com/office/drawing/2014/main" id="{C7524205-5DB5-4D0E-8D38-401CDA50B203}"/>
            </a:ext>
          </a:extLst>
        </xdr:cNvPr>
        <xdr:cNvSpPr/>
      </xdr:nvSpPr>
      <xdr:spPr>
        <a:xfrm>
          <a:off x="22110700" y="6814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38</xdr:row>
      <xdr:rowOff>150777</xdr:rowOff>
    </xdr:from>
    <xdr:ext cx="599010" cy="259045"/>
    <xdr:sp macro="" textlink="">
      <xdr:nvSpPr>
        <xdr:cNvPr id="291" name="【一般廃棄物処理施設】&#10;一人当たり有形固定資産（償却資産）額該当値テキスト">
          <a:extLst>
            <a:ext uri="{FF2B5EF4-FFF2-40B4-BE49-F238E27FC236}">
              <a16:creationId xmlns:a16="http://schemas.microsoft.com/office/drawing/2014/main" id="{8B75F469-E8B7-42C9-9C5C-85210FFFF80D}"/>
            </a:ext>
          </a:extLst>
        </xdr:cNvPr>
        <xdr:cNvSpPr txBox="1"/>
      </xdr:nvSpPr>
      <xdr:spPr>
        <a:xfrm>
          <a:off x="22199600" y="66658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325,405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94301</xdr:rowOff>
    </xdr:from>
    <xdr:to>
      <xdr:col>112</xdr:col>
      <xdr:colOff>38100</xdr:colOff>
      <xdr:row>41</xdr:row>
      <xdr:rowOff>24451</xdr:rowOff>
    </xdr:to>
    <xdr:sp macro="" textlink="">
      <xdr:nvSpPr>
        <xdr:cNvPr id="292" name="楕円 291">
          <a:extLst>
            <a:ext uri="{FF2B5EF4-FFF2-40B4-BE49-F238E27FC236}">
              <a16:creationId xmlns:a16="http://schemas.microsoft.com/office/drawing/2014/main" id="{7FB51785-2922-4399-A9B2-31C44A25E522}"/>
            </a:ext>
          </a:extLst>
        </xdr:cNvPr>
        <xdr:cNvSpPr/>
      </xdr:nvSpPr>
      <xdr:spPr>
        <a:xfrm>
          <a:off x="21272500" y="69523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7250</xdr:rowOff>
    </xdr:from>
    <xdr:to>
      <xdr:col>116</xdr:col>
      <xdr:colOff>63500</xdr:colOff>
      <xdr:row>40</xdr:row>
      <xdr:rowOff>145101</xdr:rowOff>
    </xdr:to>
    <xdr:cxnSp macro="">
      <xdr:nvCxnSpPr>
        <xdr:cNvPr id="293" name="直線コネクタ 292">
          <a:extLst>
            <a:ext uri="{FF2B5EF4-FFF2-40B4-BE49-F238E27FC236}">
              <a16:creationId xmlns:a16="http://schemas.microsoft.com/office/drawing/2014/main" id="{E02D7C88-F6B1-432A-861E-0E0D7088D2AE}"/>
            </a:ext>
          </a:extLst>
        </xdr:cNvPr>
        <xdr:cNvCxnSpPr/>
      </xdr:nvCxnSpPr>
      <xdr:spPr>
        <a:xfrm flipV="1">
          <a:off x="21323300" y="6865250"/>
          <a:ext cx="838200" cy="1378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84528</xdr:rowOff>
    </xdr:from>
    <xdr:to>
      <xdr:col>107</xdr:col>
      <xdr:colOff>101600</xdr:colOff>
      <xdr:row>41</xdr:row>
      <xdr:rowOff>14678</xdr:rowOff>
    </xdr:to>
    <xdr:sp macro="" textlink="">
      <xdr:nvSpPr>
        <xdr:cNvPr id="294" name="楕円 293">
          <a:extLst>
            <a:ext uri="{FF2B5EF4-FFF2-40B4-BE49-F238E27FC236}">
              <a16:creationId xmlns:a16="http://schemas.microsoft.com/office/drawing/2014/main" id="{E51B71E3-27B9-4293-B00F-61AB4F8FB3F6}"/>
            </a:ext>
          </a:extLst>
        </xdr:cNvPr>
        <xdr:cNvSpPr/>
      </xdr:nvSpPr>
      <xdr:spPr>
        <a:xfrm>
          <a:off x="20383500" y="6942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135328</xdr:rowOff>
    </xdr:from>
    <xdr:to>
      <xdr:col>111</xdr:col>
      <xdr:colOff>177800</xdr:colOff>
      <xdr:row>40</xdr:row>
      <xdr:rowOff>145101</xdr:rowOff>
    </xdr:to>
    <xdr:cxnSp macro="">
      <xdr:nvCxnSpPr>
        <xdr:cNvPr id="295" name="直線コネクタ 294">
          <a:extLst>
            <a:ext uri="{FF2B5EF4-FFF2-40B4-BE49-F238E27FC236}">
              <a16:creationId xmlns:a16="http://schemas.microsoft.com/office/drawing/2014/main" id="{BED303E0-1E91-4C1D-8C47-2BFFF08C8D4A}"/>
            </a:ext>
          </a:extLst>
        </xdr:cNvPr>
        <xdr:cNvCxnSpPr/>
      </xdr:nvCxnSpPr>
      <xdr:spPr>
        <a:xfrm>
          <a:off x="20434300" y="6993328"/>
          <a:ext cx="889000" cy="97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121341</xdr:rowOff>
    </xdr:from>
    <xdr:to>
      <xdr:col>102</xdr:col>
      <xdr:colOff>165100</xdr:colOff>
      <xdr:row>41</xdr:row>
      <xdr:rowOff>51491</xdr:rowOff>
    </xdr:to>
    <xdr:sp macro="" textlink="">
      <xdr:nvSpPr>
        <xdr:cNvPr id="296" name="楕円 295">
          <a:extLst>
            <a:ext uri="{FF2B5EF4-FFF2-40B4-BE49-F238E27FC236}">
              <a16:creationId xmlns:a16="http://schemas.microsoft.com/office/drawing/2014/main" id="{9A2BB0ED-B639-4838-8F78-92FD62E8C093}"/>
            </a:ext>
          </a:extLst>
        </xdr:cNvPr>
        <xdr:cNvSpPr/>
      </xdr:nvSpPr>
      <xdr:spPr>
        <a:xfrm>
          <a:off x="19494500" y="69793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135328</xdr:rowOff>
    </xdr:from>
    <xdr:to>
      <xdr:col>107</xdr:col>
      <xdr:colOff>50800</xdr:colOff>
      <xdr:row>41</xdr:row>
      <xdr:rowOff>691</xdr:rowOff>
    </xdr:to>
    <xdr:cxnSp macro="">
      <xdr:nvCxnSpPr>
        <xdr:cNvPr id="297" name="直線コネクタ 296">
          <a:extLst>
            <a:ext uri="{FF2B5EF4-FFF2-40B4-BE49-F238E27FC236}">
              <a16:creationId xmlns:a16="http://schemas.microsoft.com/office/drawing/2014/main" id="{644EDA3A-7DE8-4C74-95EF-051CC01A1DA0}"/>
            </a:ext>
          </a:extLst>
        </xdr:cNvPr>
        <xdr:cNvCxnSpPr/>
      </xdr:nvCxnSpPr>
      <xdr:spPr>
        <a:xfrm flipV="1">
          <a:off x="19545300" y="6993328"/>
          <a:ext cx="889000" cy="368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131797</xdr:rowOff>
    </xdr:from>
    <xdr:to>
      <xdr:col>98</xdr:col>
      <xdr:colOff>38100</xdr:colOff>
      <xdr:row>41</xdr:row>
      <xdr:rowOff>61947</xdr:rowOff>
    </xdr:to>
    <xdr:sp macro="" textlink="">
      <xdr:nvSpPr>
        <xdr:cNvPr id="298" name="楕円 297">
          <a:extLst>
            <a:ext uri="{FF2B5EF4-FFF2-40B4-BE49-F238E27FC236}">
              <a16:creationId xmlns:a16="http://schemas.microsoft.com/office/drawing/2014/main" id="{74159B52-1000-4B49-9154-E1C486669617}"/>
            </a:ext>
          </a:extLst>
        </xdr:cNvPr>
        <xdr:cNvSpPr/>
      </xdr:nvSpPr>
      <xdr:spPr>
        <a:xfrm>
          <a:off x="18605500" y="69897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691</xdr:rowOff>
    </xdr:from>
    <xdr:to>
      <xdr:col>102</xdr:col>
      <xdr:colOff>114300</xdr:colOff>
      <xdr:row>41</xdr:row>
      <xdr:rowOff>11147</xdr:rowOff>
    </xdr:to>
    <xdr:cxnSp macro="">
      <xdr:nvCxnSpPr>
        <xdr:cNvPr id="299" name="直線コネクタ 298">
          <a:extLst>
            <a:ext uri="{FF2B5EF4-FFF2-40B4-BE49-F238E27FC236}">
              <a16:creationId xmlns:a16="http://schemas.microsoft.com/office/drawing/2014/main" id="{4622432C-2E54-475B-802C-FF117D2F2243}"/>
            </a:ext>
          </a:extLst>
        </xdr:cNvPr>
        <xdr:cNvCxnSpPr/>
      </xdr:nvCxnSpPr>
      <xdr:spPr>
        <a:xfrm flipV="1">
          <a:off x="18656300" y="7030141"/>
          <a:ext cx="889000" cy="104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39</xdr:row>
      <xdr:rowOff>14798</xdr:rowOff>
    </xdr:from>
    <xdr:ext cx="599010" cy="259045"/>
    <xdr:sp macro="" textlink="">
      <xdr:nvSpPr>
        <xdr:cNvPr id="300" name="n_1aveValue【一般廃棄物処理施設】&#10;一人当たり有形固定資産（償却資産）額">
          <a:extLst>
            <a:ext uri="{FF2B5EF4-FFF2-40B4-BE49-F238E27FC236}">
              <a16:creationId xmlns:a16="http://schemas.microsoft.com/office/drawing/2014/main" id="{7FEAB0FD-8BEF-4218-8CBA-D4D17D4D0624}"/>
            </a:ext>
          </a:extLst>
        </xdr:cNvPr>
        <xdr:cNvSpPr txBox="1"/>
      </xdr:nvSpPr>
      <xdr:spPr>
        <a:xfrm>
          <a:off x="21011095" y="6701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41</xdr:row>
      <xdr:rowOff>7276</xdr:rowOff>
    </xdr:from>
    <xdr:ext cx="599010" cy="259045"/>
    <xdr:sp macro="" textlink="">
      <xdr:nvSpPr>
        <xdr:cNvPr id="301" name="n_2aveValue【一般廃棄物処理施設】&#10;一人当たり有形固定資産（償却資産）額">
          <a:extLst>
            <a:ext uri="{FF2B5EF4-FFF2-40B4-BE49-F238E27FC236}">
              <a16:creationId xmlns:a16="http://schemas.microsoft.com/office/drawing/2014/main" id="{55228643-E015-49BE-872F-9ED3E2B9AC14}"/>
            </a:ext>
          </a:extLst>
        </xdr:cNvPr>
        <xdr:cNvSpPr txBox="1"/>
      </xdr:nvSpPr>
      <xdr:spPr>
        <a:xfrm>
          <a:off x="20134795" y="70367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183,728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39</xdr:row>
      <xdr:rowOff>39765</xdr:rowOff>
    </xdr:from>
    <xdr:ext cx="599010" cy="259045"/>
    <xdr:sp macro="" textlink="">
      <xdr:nvSpPr>
        <xdr:cNvPr id="302" name="n_3aveValue【一般廃棄物処理施設】&#10;一人当たり有形固定資産（償却資産）額">
          <a:extLst>
            <a:ext uri="{FF2B5EF4-FFF2-40B4-BE49-F238E27FC236}">
              <a16:creationId xmlns:a16="http://schemas.microsoft.com/office/drawing/2014/main" id="{881DF622-F087-48A7-A78A-22F6D90A6E3C}"/>
            </a:ext>
          </a:extLst>
        </xdr:cNvPr>
        <xdr:cNvSpPr txBox="1"/>
      </xdr:nvSpPr>
      <xdr:spPr>
        <a:xfrm>
          <a:off x="19245795" y="67263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38</xdr:row>
      <xdr:rowOff>100818</xdr:rowOff>
    </xdr:from>
    <xdr:ext cx="599010" cy="259045"/>
    <xdr:sp macro="" textlink="">
      <xdr:nvSpPr>
        <xdr:cNvPr id="303" name="n_4aveValue【一般廃棄物処理施設】&#10;一人当たり有形固定資産（償却資産）額">
          <a:extLst>
            <a:ext uri="{FF2B5EF4-FFF2-40B4-BE49-F238E27FC236}">
              <a16:creationId xmlns:a16="http://schemas.microsoft.com/office/drawing/2014/main" id="{2D4881A9-71BD-402C-B7CD-0955384094BD}"/>
            </a:ext>
          </a:extLst>
        </xdr:cNvPr>
        <xdr:cNvSpPr txBox="1"/>
      </xdr:nvSpPr>
      <xdr:spPr>
        <a:xfrm>
          <a:off x="18356795" y="66159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296,707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41</xdr:row>
      <xdr:rowOff>15578</xdr:rowOff>
    </xdr:from>
    <xdr:ext cx="599010" cy="259045"/>
    <xdr:sp macro="" textlink="">
      <xdr:nvSpPr>
        <xdr:cNvPr id="304" name="n_1mainValue【一般廃棄物処理施設】&#10;一人当たり有形固定資産（償却資産）額">
          <a:extLst>
            <a:ext uri="{FF2B5EF4-FFF2-40B4-BE49-F238E27FC236}">
              <a16:creationId xmlns:a16="http://schemas.microsoft.com/office/drawing/2014/main" id="{71BD6517-E1D6-402A-A45E-8A60944F10E8}"/>
            </a:ext>
          </a:extLst>
        </xdr:cNvPr>
        <xdr:cNvSpPr txBox="1"/>
      </xdr:nvSpPr>
      <xdr:spPr>
        <a:xfrm>
          <a:off x="21011095" y="70450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39</xdr:row>
      <xdr:rowOff>31205</xdr:rowOff>
    </xdr:from>
    <xdr:ext cx="599010" cy="259045"/>
    <xdr:sp macro="" textlink="">
      <xdr:nvSpPr>
        <xdr:cNvPr id="305" name="n_2mainValue【一般廃棄物処理施設】&#10;一人当たり有形固定資産（償却資産）額">
          <a:extLst>
            <a:ext uri="{FF2B5EF4-FFF2-40B4-BE49-F238E27FC236}">
              <a16:creationId xmlns:a16="http://schemas.microsoft.com/office/drawing/2014/main" id="{786EE9B8-D413-42DF-A2BB-BAD5140FEDFE}"/>
            </a:ext>
          </a:extLst>
        </xdr:cNvPr>
        <xdr:cNvSpPr txBox="1"/>
      </xdr:nvSpPr>
      <xdr:spPr>
        <a:xfrm>
          <a:off x="20134795" y="67177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41</xdr:row>
      <xdr:rowOff>42618</xdr:rowOff>
    </xdr:from>
    <xdr:ext cx="599010" cy="259045"/>
    <xdr:sp macro="" textlink="">
      <xdr:nvSpPr>
        <xdr:cNvPr id="306" name="n_3mainValue【一般廃棄物処理施設】&#10;一人当たり有形固定資産（償却資産）額">
          <a:extLst>
            <a:ext uri="{FF2B5EF4-FFF2-40B4-BE49-F238E27FC236}">
              <a16:creationId xmlns:a16="http://schemas.microsoft.com/office/drawing/2014/main" id="{83BD6A56-8E71-4E36-9DBF-CCCD0EB6DDEC}"/>
            </a:ext>
          </a:extLst>
        </xdr:cNvPr>
        <xdr:cNvSpPr txBox="1"/>
      </xdr:nvSpPr>
      <xdr:spPr>
        <a:xfrm>
          <a:off x="19245795" y="70720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41</xdr:row>
      <xdr:rowOff>53074</xdr:rowOff>
    </xdr:from>
    <xdr:ext cx="599010" cy="259045"/>
    <xdr:sp macro="" textlink="">
      <xdr:nvSpPr>
        <xdr:cNvPr id="307" name="n_4mainValue【一般廃棄物処理施設】&#10;一人当たり有形固定資産（償却資産）額">
          <a:extLst>
            <a:ext uri="{FF2B5EF4-FFF2-40B4-BE49-F238E27FC236}">
              <a16:creationId xmlns:a16="http://schemas.microsoft.com/office/drawing/2014/main" id="{77D95BAB-B6D2-4511-B700-FE7C632D0B4B}"/>
            </a:ext>
          </a:extLst>
        </xdr:cNvPr>
        <xdr:cNvSpPr txBox="1"/>
      </xdr:nvSpPr>
      <xdr:spPr>
        <a:xfrm>
          <a:off x="18356795" y="70825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308" name="正方形/長方形 307">
          <a:extLst>
            <a:ext uri="{FF2B5EF4-FFF2-40B4-BE49-F238E27FC236}">
              <a16:creationId xmlns:a16="http://schemas.microsoft.com/office/drawing/2014/main" id="{FA8D8346-7F49-4CC6-899E-67A49B173A55}"/>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309" name="正方形/長方形 308">
          <a:extLst>
            <a:ext uri="{FF2B5EF4-FFF2-40B4-BE49-F238E27FC236}">
              <a16:creationId xmlns:a16="http://schemas.microsoft.com/office/drawing/2014/main" id="{F0027068-E8D8-4709-BCC6-19909BFCB30A}"/>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310" name="正方形/長方形 309">
          <a:extLst>
            <a:ext uri="{FF2B5EF4-FFF2-40B4-BE49-F238E27FC236}">
              <a16:creationId xmlns:a16="http://schemas.microsoft.com/office/drawing/2014/main" id="{CDAAA73B-B4C3-4A95-9F14-40D3C877B624}"/>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311" name="正方形/長方形 310">
          <a:extLst>
            <a:ext uri="{FF2B5EF4-FFF2-40B4-BE49-F238E27FC236}">
              <a16:creationId xmlns:a16="http://schemas.microsoft.com/office/drawing/2014/main" id="{B496B026-7CCE-4F2E-A920-D06BD5A5C1AD}"/>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312" name="正方形/長方形 311">
          <a:extLst>
            <a:ext uri="{FF2B5EF4-FFF2-40B4-BE49-F238E27FC236}">
              <a16:creationId xmlns:a16="http://schemas.microsoft.com/office/drawing/2014/main" id="{F422B57A-B979-4CD2-9926-513A755A261E}"/>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313" name="正方形/長方形 312">
          <a:extLst>
            <a:ext uri="{FF2B5EF4-FFF2-40B4-BE49-F238E27FC236}">
              <a16:creationId xmlns:a16="http://schemas.microsoft.com/office/drawing/2014/main" id="{4880057A-B2C1-4C9A-9393-86287958535F}"/>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314" name="正方形/長方形 313">
          <a:extLst>
            <a:ext uri="{FF2B5EF4-FFF2-40B4-BE49-F238E27FC236}">
              <a16:creationId xmlns:a16="http://schemas.microsoft.com/office/drawing/2014/main" id="{5C1CF32D-BC53-4C04-8805-DD21251F3625}"/>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315" name="正方形/長方形 314">
          <a:extLst>
            <a:ext uri="{FF2B5EF4-FFF2-40B4-BE49-F238E27FC236}">
              <a16:creationId xmlns:a16="http://schemas.microsoft.com/office/drawing/2014/main" id="{93F84DE3-93F5-43F5-9C77-32BAEF725A51}"/>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316" name="テキスト ボックス 315">
          <a:extLst>
            <a:ext uri="{FF2B5EF4-FFF2-40B4-BE49-F238E27FC236}">
              <a16:creationId xmlns:a16="http://schemas.microsoft.com/office/drawing/2014/main" id="{B4BE0BA3-0841-422F-ACC2-DD8E9B52DB68}"/>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317" name="直線コネクタ 316">
          <a:extLst>
            <a:ext uri="{FF2B5EF4-FFF2-40B4-BE49-F238E27FC236}">
              <a16:creationId xmlns:a16="http://schemas.microsoft.com/office/drawing/2014/main" id="{F842FBD0-B9F3-4E83-A939-9E6D61A36ADB}"/>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318" name="テキスト ボックス 317">
          <a:extLst>
            <a:ext uri="{FF2B5EF4-FFF2-40B4-BE49-F238E27FC236}">
              <a16:creationId xmlns:a16="http://schemas.microsoft.com/office/drawing/2014/main" id="{796DD154-6B9D-4F14-8570-F2FD60A977F4}"/>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319" name="直線コネクタ 318">
          <a:extLst>
            <a:ext uri="{FF2B5EF4-FFF2-40B4-BE49-F238E27FC236}">
              <a16:creationId xmlns:a16="http://schemas.microsoft.com/office/drawing/2014/main" id="{C7AF7F49-277B-491A-9AD9-B1C6CEE1343C}"/>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320" name="テキスト ボックス 319">
          <a:extLst>
            <a:ext uri="{FF2B5EF4-FFF2-40B4-BE49-F238E27FC236}">
              <a16:creationId xmlns:a16="http://schemas.microsoft.com/office/drawing/2014/main" id="{8A3F26E3-1ED7-49D5-834A-7F8DF11D1753}"/>
            </a:ext>
          </a:extLst>
        </xdr:cNvPr>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321" name="直線コネクタ 320">
          <a:extLst>
            <a:ext uri="{FF2B5EF4-FFF2-40B4-BE49-F238E27FC236}">
              <a16:creationId xmlns:a16="http://schemas.microsoft.com/office/drawing/2014/main" id="{5C52E85F-39C9-4103-A4AA-DB5883A8BF4D}"/>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322" name="テキスト ボックス 321">
          <a:extLst>
            <a:ext uri="{FF2B5EF4-FFF2-40B4-BE49-F238E27FC236}">
              <a16:creationId xmlns:a16="http://schemas.microsoft.com/office/drawing/2014/main" id="{21D78124-704C-48BC-ACC8-D4F0C739429A}"/>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323" name="直線コネクタ 322">
          <a:extLst>
            <a:ext uri="{FF2B5EF4-FFF2-40B4-BE49-F238E27FC236}">
              <a16:creationId xmlns:a16="http://schemas.microsoft.com/office/drawing/2014/main" id="{433D07CE-FCCC-492D-A9C6-B83C715F9040}"/>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324" name="テキスト ボックス 323">
          <a:extLst>
            <a:ext uri="{FF2B5EF4-FFF2-40B4-BE49-F238E27FC236}">
              <a16:creationId xmlns:a16="http://schemas.microsoft.com/office/drawing/2014/main" id="{7AD18009-B5CA-43A1-99C7-D793D2E3A35D}"/>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325" name="直線コネクタ 324">
          <a:extLst>
            <a:ext uri="{FF2B5EF4-FFF2-40B4-BE49-F238E27FC236}">
              <a16:creationId xmlns:a16="http://schemas.microsoft.com/office/drawing/2014/main" id="{7FB65620-3382-43D4-BBC6-1D6400953070}"/>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326" name="テキスト ボックス 325">
          <a:extLst>
            <a:ext uri="{FF2B5EF4-FFF2-40B4-BE49-F238E27FC236}">
              <a16:creationId xmlns:a16="http://schemas.microsoft.com/office/drawing/2014/main" id="{688A048C-3F54-4ED8-A471-E1AB2BD7856A}"/>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327" name="直線コネクタ 326">
          <a:extLst>
            <a:ext uri="{FF2B5EF4-FFF2-40B4-BE49-F238E27FC236}">
              <a16:creationId xmlns:a16="http://schemas.microsoft.com/office/drawing/2014/main" id="{C87C542D-DD26-41BD-B06C-8B90C836F6C5}"/>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328" name="テキスト ボックス 327">
          <a:extLst>
            <a:ext uri="{FF2B5EF4-FFF2-40B4-BE49-F238E27FC236}">
              <a16:creationId xmlns:a16="http://schemas.microsoft.com/office/drawing/2014/main" id="{479769B9-D9B0-4B50-8384-94E301AF0FBD}"/>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329" name="直線コネクタ 328">
          <a:extLst>
            <a:ext uri="{FF2B5EF4-FFF2-40B4-BE49-F238E27FC236}">
              <a16:creationId xmlns:a16="http://schemas.microsoft.com/office/drawing/2014/main" id="{E5B453B1-86F8-4A9E-89F5-24BF5453CBF1}"/>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330" name="テキスト ボックス 329">
          <a:extLst>
            <a:ext uri="{FF2B5EF4-FFF2-40B4-BE49-F238E27FC236}">
              <a16:creationId xmlns:a16="http://schemas.microsoft.com/office/drawing/2014/main" id="{BD978573-719A-4A7C-AC0C-01789D7D0A98}"/>
            </a:ext>
          </a:extLst>
        </xdr:cNvPr>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331" name="直線コネクタ 330">
          <a:extLst>
            <a:ext uri="{FF2B5EF4-FFF2-40B4-BE49-F238E27FC236}">
              <a16:creationId xmlns:a16="http://schemas.microsoft.com/office/drawing/2014/main" id="{C5C85D44-ABBF-4D94-B457-28CE1A4D3CF9}"/>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332" name="【保健センター・保健所】&#10;有形固定資産減価償却率グラフ枠">
          <a:extLst>
            <a:ext uri="{FF2B5EF4-FFF2-40B4-BE49-F238E27FC236}">
              <a16:creationId xmlns:a16="http://schemas.microsoft.com/office/drawing/2014/main" id="{BA563894-590A-4498-98D4-44B7CADA7D82}"/>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48985</xdr:rowOff>
    </xdr:from>
    <xdr:to>
      <xdr:col>85</xdr:col>
      <xdr:colOff>126364</xdr:colOff>
      <xdr:row>64</xdr:row>
      <xdr:rowOff>130628</xdr:rowOff>
    </xdr:to>
    <xdr:cxnSp macro="">
      <xdr:nvCxnSpPr>
        <xdr:cNvPr id="333" name="直線コネクタ 332">
          <a:extLst>
            <a:ext uri="{FF2B5EF4-FFF2-40B4-BE49-F238E27FC236}">
              <a16:creationId xmlns:a16="http://schemas.microsoft.com/office/drawing/2014/main" id="{5BD22316-CE47-4E82-AA7B-019D0D62EC7B}"/>
            </a:ext>
          </a:extLst>
        </xdr:cNvPr>
        <xdr:cNvCxnSpPr/>
      </xdr:nvCxnSpPr>
      <xdr:spPr>
        <a:xfrm flipV="1">
          <a:off x="16318864" y="9478735"/>
          <a:ext cx="0" cy="16246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334" name="【保健センター・保健所】&#10;有形固定資産減価償却率最小値テキスト">
          <a:extLst>
            <a:ext uri="{FF2B5EF4-FFF2-40B4-BE49-F238E27FC236}">
              <a16:creationId xmlns:a16="http://schemas.microsoft.com/office/drawing/2014/main" id="{07E2A71F-CC78-4CF2-B9EE-CD5ACC75F37D}"/>
            </a:ext>
          </a:extLst>
        </xdr:cNvPr>
        <xdr:cNvSpPr txBox="1"/>
      </xdr:nvSpPr>
      <xdr:spPr>
        <a:xfrm>
          <a:off x="16357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335" name="直線コネクタ 334">
          <a:extLst>
            <a:ext uri="{FF2B5EF4-FFF2-40B4-BE49-F238E27FC236}">
              <a16:creationId xmlns:a16="http://schemas.microsoft.com/office/drawing/2014/main" id="{5E9979E9-0E80-4217-9247-57A19C70B37B}"/>
            </a:ext>
          </a:extLst>
        </xdr:cNvPr>
        <xdr:cNvCxnSpPr/>
      </xdr:nvCxnSpPr>
      <xdr:spPr>
        <a:xfrm>
          <a:off x="16230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167112</xdr:rowOff>
    </xdr:from>
    <xdr:ext cx="340478" cy="259045"/>
    <xdr:sp macro="" textlink="">
      <xdr:nvSpPr>
        <xdr:cNvPr id="336" name="【保健センター・保健所】&#10;有形固定資産減価償却率最大値テキスト">
          <a:extLst>
            <a:ext uri="{FF2B5EF4-FFF2-40B4-BE49-F238E27FC236}">
              <a16:creationId xmlns:a16="http://schemas.microsoft.com/office/drawing/2014/main" id="{4C65F25A-B205-42E0-B09B-A34E91E0558F}"/>
            </a:ext>
          </a:extLst>
        </xdr:cNvPr>
        <xdr:cNvSpPr txBox="1"/>
      </xdr:nvSpPr>
      <xdr:spPr>
        <a:xfrm>
          <a:off x="16357600" y="925396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48985</xdr:rowOff>
    </xdr:from>
    <xdr:to>
      <xdr:col>86</xdr:col>
      <xdr:colOff>25400</xdr:colOff>
      <xdr:row>55</xdr:row>
      <xdr:rowOff>48985</xdr:rowOff>
    </xdr:to>
    <xdr:cxnSp macro="">
      <xdr:nvCxnSpPr>
        <xdr:cNvPr id="337" name="直線コネクタ 336">
          <a:extLst>
            <a:ext uri="{FF2B5EF4-FFF2-40B4-BE49-F238E27FC236}">
              <a16:creationId xmlns:a16="http://schemas.microsoft.com/office/drawing/2014/main" id="{57BF31C1-EE9A-450D-852B-0B1884B16F6D}"/>
            </a:ext>
          </a:extLst>
        </xdr:cNvPr>
        <xdr:cNvCxnSpPr/>
      </xdr:nvCxnSpPr>
      <xdr:spPr>
        <a:xfrm>
          <a:off x="16230600" y="94787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37028</xdr:rowOff>
    </xdr:from>
    <xdr:ext cx="405111" cy="259045"/>
    <xdr:sp macro="" textlink="">
      <xdr:nvSpPr>
        <xdr:cNvPr id="338" name="【保健センター・保健所】&#10;有形固定資産減価償却率平均値テキスト">
          <a:extLst>
            <a:ext uri="{FF2B5EF4-FFF2-40B4-BE49-F238E27FC236}">
              <a16:creationId xmlns:a16="http://schemas.microsoft.com/office/drawing/2014/main" id="{B35FFF35-ABB4-4525-AFF0-6FDF6B2AB258}"/>
            </a:ext>
          </a:extLst>
        </xdr:cNvPr>
        <xdr:cNvSpPr txBox="1"/>
      </xdr:nvSpPr>
      <xdr:spPr>
        <a:xfrm>
          <a:off x="16357600" y="1032402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58601</xdr:rowOff>
    </xdr:from>
    <xdr:to>
      <xdr:col>85</xdr:col>
      <xdr:colOff>177800</xdr:colOff>
      <xdr:row>60</xdr:row>
      <xdr:rowOff>160201</xdr:rowOff>
    </xdr:to>
    <xdr:sp macro="" textlink="">
      <xdr:nvSpPr>
        <xdr:cNvPr id="339" name="フローチャート: 判断 338">
          <a:extLst>
            <a:ext uri="{FF2B5EF4-FFF2-40B4-BE49-F238E27FC236}">
              <a16:creationId xmlns:a16="http://schemas.microsoft.com/office/drawing/2014/main" id="{95D3A85A-0483-48B0-B6CA-0AC5CA4D6326}"/>
            </a:ext>
          </a:extLst>
        </xdr:cNvPr>
        <xdr:cNvSpPr/>
      </xdr:nvSpPr>
      <xdr:spPr>
        <a:xfrm>
          <a:off x="16268700" y="103456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25944</xdr:rowOff>
    </xdr:from>
    <xdr:to>
      <xdr:col>81</xdr:col>
      <xdr:colOff>101600</xdr:colOff>
      <xdr:row>60</xdr:row>
      <xdr:rowOff>127544</xdr:rowOff>
    </xdr:to>
    <xdr:sp macro="" textlink="">
      <xdr:nvSpPr>
        <xdr:cNvPr id="340" name="フローチャート: 判断 339">
          <a:extLst>
            <a:ext uri="{FF2B5EF4-FFF2-40B4-BE49-F238E27FC236}">
              <a16:creationId xmlns:a16="http://schemas.microsoft.com/office/drawing/2014/main" id="{1DE30C52-66AB-40FD-AC6F-D6475E1F0A37}"/>
            </a:ext>
          </a:extLst>
        </xdr:cNvPr>
        <xdr:cNvSpPr/>
      </xdr:nvSpPr>
      <xdr:spPr>
        <a:xfrm>
          <a:off x="15430500" y="10312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166370</xdr:rowOff>
    </xdr:from>
    <xdr:to>
      <xdr:col>76</xdr:col>
      <xdr:colOff>165100</xdr:colOff>
      <xdr:row>60</xdr:row>
      <xdr:rowOff>96520</xdr:rowOff>
    </xdr:to>
    <xdr:sp macro="" textlink="">
      <xdr:nvSpPr>
        <xdr:cNvPr id="341" name="フローチャート: 判断 340">
          <a:extLst>
            <a:ext uri="{FF2B5EF4-FFF2-40B4-BE49-F238E27FC236}">
              <a16:creationId xmlns:a16="http://schemas.microsoft.com/office/drawing/2014/main" id="{7B950C15-4610-4228-8715-E2C94D044706}"/>
            </a:ext>
          </a:extLst>
        </xdr:cNvPr>
        <xdr:cNvSpPr/>
      </xdr:nvSpPr>
      <xdr:spPr>
        <a:xfrm>
          <a:off x="14541500" y="1028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159838</xdr:rowOff>
    </xdr:from>
    <xdr:to>
      <xdr:col>72</xdr:col>
      <xdr:colOff>38100</xdr:colOff>
      <xdr:row>60</xdr:row>
      <xdr:rowOff>89988</xdr:rowOff>
    </xdr:to>
    <xdr:sp macro="" textlink="">
      <xdr:nvSpPr>
        <xdr:cNvPr id="342" name="フローチャート: 判断 341">
          <a:extLst>
            <a:ext uri="{FF2B5EF4-FFF2-40B4-BE49-F238E27FC236}">
              <a16:creationId xmlns:a16="http://schemas.microsoft.com/office/drawing/2014/main" id="{EC2FF233-A07E-44ED-997B-A2CDFBC4616E}"/>
            </a:ext>
          </a:extLst>
        </xdr:cNvPr>
        <xdr:cNvSpPr/>
      </xdr:nvSpPr>
      <xdr:spPr>
        <a:xfrm>
          <a:off x="13652500" y="10275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140244</xdr:rowOff>
    </xdr:from>
    <xdr:to>
      <xdr:col>67</xdr:col>
      <xdr:colOff>101600</xdr:colOff>
      <xdr:row>60</xdr:row>
      <xdr:rowOff>70394</xdr:rowOff>
    </xdr:to>
    <xdr:sp macro="" textlink="">
      <xdr:nvSpPr>
        <xdr:cNvPr id="343" name="フローチャート: 判断 342">
          <a:extLst>
            <a:ext uri="{FF2B5EF4-FFF2-40B4-BE49-F238E27FC236}">
              <a16:creationId xmlns:a16="http://schemas.microsoft.com/office/drawing/2014/main" id="{61DB89FA-5FBD-419E-8E21-87E81794EDE1}"/>
            </a:ext>
          </a:extLst>
        </xdr:cNvPr>
        <xdr:cNvSpPr/>
      </xdr:nvSpPr>
      <xdr:spPr>
        <a:xfrm>
          <a:off x="12763500" y="10255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344" name="テキスト ボックス 343">
          <a:extLst>
            <a:ext uri="{FF2B5EF4-FFF2-40B4-BE49-F238E27FC236}">
              <a16:creationId xmlns:a16="http://schemas.microsoft.com/office/drawing/2014/main" id="{9B7ED6FE-1244-4471-B8FE-A67771915D22}"/>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345" name="テキスト ボックス 344">
          <a:extLst>
            <a:ext uri="{FF2B5EF4-FFF2-40B4-BE49-F238E27FC236}">
              <a16:creationId xmlns:a16="http://schemas.microsoft.com/office/drawing/2014/main" id="{6034D0C3-C8A2-49B0-B6F6-3AD2EE04E0EA}"/>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346" name="テキスト ボックス 345">
          <a:extLst>
            <a:ext uri="{FF2B5EF4-FFF2-40B4-BE49-F238E27FC236}">
              <a16:creationId xmlns:a16="http://schemas.microsoft.com/office/drawing/2014/main" id="{C6A1C896-4221-4205-8951-1BFA3F14F63B}"/>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347" name="テキスト ボックス 346">
          <a:extLst>
            <a:ext uri="{FF2B5EF4-FFF2-40B4-BE49-F238E27FC236}">
              <a16:creationId xmlns:a16="http://schemas.microsoft.com/office/drawing/2014/main" id="{C758B68F-81C9-42B7-9A08-CAF64B9707FF}"/>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348" name="テキスト ボックス 347">
          <a:extLst>
            <a:ext uri="{FF2B5EF4-FFF2-40B4-BE49-F238E27FC236}">
              <a16:creationId xmlns:a16="http://schemas.microsoft.com/office/drawing/2014/main" id="{6F84235C-AD4E-4092-88EA-10CFD015C78F}"/>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133713</xdr:rowOff>
    </xdr:from>
    <xdr:to>
      <xdr:col>85</xdr:col>
      <xdr:colOff>177800</xdr:colOff>
      <xdr:row>60</xdr:row>
      <xdr:rowOff>63863</xdr:rowOff>
    </xdr:to>
    <xdr:sp macro="" textlink="">
      <xdr:nvSpPr>
        <xdr:cNvPr id="349" name="楕円 348">
          <a:extLst>
            <a:ext uri="{FF2B5EF4-FFF2-40B4-BE49-F238E27FC236}">
              <a16:creationId xmlns:a16="http://schemas.microsoft.com/office/drawing/2014/main" id="{8A4D2DF9-D3E4-4AFC-9ED3-FA4D573F2322}"/>
            </a:ext>
          </a:extLst>
        </xdr:cNvPr>
        <xdr:cNvSpPr/>
      </xdr:nvSpPr>
      <xdr:spPr>
        <a:xfrm>
          <a:off x="16268700" y="10249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156590</xdr:rowOff>
    </xdr:from>
    <xdr:ext cx="405111" cy="259045"/>
    <xdr:sp macro="" textlink="">
      <xdr:nvSpPr>
        <xdr:cNvPr id="350" name="【保健センター・保健所】&#10;有形固定資産減価償却率該当値テキスト">
          <a:extLst>
            <a:ext uri="{FF2B5EF4-FFF2-40B4-BE49-F238E27FC236}">
              <a16:creationId xmlns:a16="http://schemas.microsoft.com/office/drawing/2014/main" id="{D476CE31-5C52-47E6-92FF-EBB1F337C6D1}"/>
            </a:ext>
          </a:extLst>
        </xdr:cNvPr>
        <xdr:cNvSpPr txBox="1"/>
      </xdr:nvSpPr>
      <xdr:spPr>
        <a:xfrm>
          <a:off x="16357600" y="101006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101056</xdr:rowOff>
    </xdr:from>
    <xdr:to>
      <xdr:col>81</xdr:col>
      <xdr:colOff>101600</xdr:colOff>
      <xdr:row>60</xdr:row>
      <xdr:rowOff>31206</xdr:rowOff>
    </xdr:to>
    <xdr:sp macro="" textlink="">
      <xdr:nvSpPr>
        <xdr:cNvPr id="351" name="楕円 350">
          <a:extLst>
            <a:ext uri="{FF2B5EF4-FFF2-40B4-BE49-F238E27FC236}">
              <a16:creationId xmlns:a16="http://schemas.microsoft.com/office/drawing/2014/main" id="{0FD0627A-695F-4DCB-860A-D8BA4A643BC8}"/>
            </a:ext>
          </a:extLst>
        </xdr:cNvPr>
        <xdr:cNvSpPr/>
      </xdr:nvSpPr>
      <xdr:spPr>
        <a:xfrm>
          <a:off x="15430500" y="10216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151856</xdr:rowOff>
    </xdr:from>
    <xdr:to>
      <xdr:col>85</xdr:col>
      <xdr:colOff>127000</xdr:colOff>
      <xdr:row>60</xdr:row>
      <xdr:rowOff>13063</xdr:rowOff>
    </xdr:to>
    <xdr:cxnSp macro="">
      <xdr:nvCxnSpPr>
        <xdr:cNvPr id="352" name="直線コネクタ 351">
          <a:extLst>
            <a:ext uri="{FF2B5EF4-FFF2-40B4-BE49-F238E27FC236}">
              <a16:creationId xmlns:a16="http://schemas.microsoft.com/office/drawing/2014/main" id="{647E85D2-A3B5-479E-A232-5EF7C12D563E}"/>
            </a:ext>
          </a:extLst>
        </xdr:cNvPr>
        <xdr:cNvCxnSpPr/>
      </xdr:nvCxnSpPr>
      <xdr:spPr>
        <a:xfrm>
          <a:off x="15481300" y="10267406"/>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68399</xdr:rowOff>
    </xdr:from>
    <xdr:to>
      <xdr:col>76</xdr:col>
      <xdr:colOff>165100</xdr:colOff>
      <xdr:row>59</xdr:row>
      <xdr:rowOff>169999</xdr:rowOff>
    </xdr:to>
    <xdr:sp macro="" textlink="">
      <xdr:nvSpPr>
        <xdr:cNvPr id="353" name="楕円 352">
          <a:extLst>
            <a:ext uri="{FF2B5EF4-FFF2-40B4-BE49-F238E27FC236}">
              <a16:creationId xmlns:a16="http://schemas.microsoft.com/office/drawing/2014/main" id="{33B4220A-0F6D-425E-85C9-F6FB918D18FF}"/>
            </a:ext>
          </a:extLst>
        </xdr:cNvPr>
        <xdr:cNvSpPr/>
      </xdr:nvSpPr>
      <xdr:spPr>
        <a:xfrm>
          <a:off x="14541500" y="10183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119199</xdr:rowOff>
    </xdr:from>
    <xdr:to>
      <xdr:col>81</xdr:col>
      <xdr:colOff>50800</xdr:colOff>
      <xdr:row>59</xdr:row>
      <xdr:rowOff>151856</xdr:rowOff>
    </xdr:to>
    <xdr:cxnSp macro="">
      <xdr:nvCxnSpPr>
        <xdr:cNvPr id="354" name="直線コネクタ 353">
          <a:extLst>
            <a:ext uri="{FF2B5EF4-FFF2-40B4-BE49-F238E27FC236}">
              <a16:creationId xmlns:a16="http://schemas.microsoft.com/office/drawing/2014/main" id="{2F994EAD-A7B5-42E5-BCBE-A09A0723BF31}"/>
            </a:ext>
          </a:extLst>
        </xdr:cNvPr>
        <xdr:cNvCxnSpPr/>
      </xdr:nvCxnSpPr>
      <xdr:spPr>
        <a:xfrm>
          <a:off x="14592300" y="10234749"/>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35741</xdr:rowOff>
    </xdr:from>
    <xdr:to>
      <xdr:col>72</xdr:col>
      <xdr:colOff>38100</xdr:colOff>
      <xdr:row>59</xdr:row>
      <xdr:rowOff>137341</xdr:rowOff>
    </xdr:to>
    <xdr:sp macro="" textlink="">
      <xdr:nvSpPr>
        <xdr:cNvPr id="355" name="楕円 354">
          <a:extLst>
            <a:ext uri="{FF2B5EF4-FFF2-40B4-BE49-F238E27FC236}">
              <a16:creationId xmlns:a16="http://schemas.microsoft.com/office/drawing/2014/main" id="{798D7E94-A12B-4960-9388-E1971D270FE0}"/>
            </a:ext>
          </a:extLst>
        </xdr:cNvPr>
        <xdr:cNvSpPr/>
      </xdr:nvSpPr>
      <xdr:spPr>
        <a:xfrm>
          <a:off x="13652500" y="101512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86541</xdr:rowOff>
    </xdr:from>
    <xdr:to>
      <xdr:col>76</xdr:col>
      <xdr:colOff>114300</xdr:colOff>
      <xdr:row>59</xdr:row>
      <xdr:rowOff>119199</xdr:rowOff>
    </xdr:to>
    <xdr:cxnSp macro="">
      <xdr:nvCxnSpPr>
        <xdr:cNvPr id="356" name="直線コネクタ 355">
          <a:extLst>
            <a:ext uri="{FF2B5EF4-FFF2-40B4-BE49-F238E27FC236}">
              <a16:creationId xmlns:a16="http://schemas.microsoft.com/office/drawing/2014/main" id="{F40D9037-D84D-4100-B876-364B363CDD62}"/>
            </a:ext>
          </a:extLst>
        </xdr:cNvPr>
        <xdr:cNvCxnSpPr/>
      </xdr:nvCxnSpPr>
      <xdr:spPr>
        <a:xfrm>
          <a:off x="13703300" y="10202091"/>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1451</xdr:rowOff>
    </xdr:from>
    <xdr:to>
      <xdr:col>67</xdr:col>
      <xdr:colOff>101600</xdr:colOff>
      <xdr:row>59</xdr:row>
      <xdr:rowOff>103051</xdr:rowOff>
    </xdr:to>
    <xdr:sp macro="" textlink="">
      <xdr:nvSpPr>
        <xdr:cNvPr id="357" name="楕円 356">
          <a:extLst>
            <a:ext uri="{FF2B5EF4-FFF2-40B4-BE49-F238E27FC236}">
              <a16:creationId xmlns:a16="http://schemas.microsoft.com/office/drawing/2014/main" id="{CDD16355-6297-4877-AB01-3550D74900CC}"/>
            </a:ext>
          </a:extLst>
        </xdr:cNvPr>
        <xdr:cNvSpPr/>
      </xdr:nvSpPr>
      <xdr:spPr>
        <a:xfrm>
          <a:off x="12763500" y="101170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52251</xdr:rowOff>
    </xdr:from>
    <xdr:to>
      <xdr:col>71</xdr:col>
      <xdr:colOff>177800</xdr:colOff>
      <xdr:row>59</xdr:row>
      <xdr:rowOff>86541</xdr:rowOff>
    </xdr:to>
    <xdr:cxnSp macro="">
      <xdr:nvCxnSpPr>
        <xdr:cNvPr id="358" name="直線コネクタ 357">
          <a:extLst>
            <a:ext uri="{FF2B5EF4-FFF2-40B4-BE49-F238E27FC236}">
              <a16:creationId xmlns:a16="http://schemas.microsoft.com/office/drawing/2014/main" id="{4C945FC0-80DF-4C45-80FA-E159013104EA}"/>
            </a:ext>
          </a:extLst>
        </xdr:cNvPr>
        <xdr:cNvCxnSpPr/>
      </xdr:nvCxnSpPr>
      <xdr:spPr>
        <a:xfrm>
          <a:off x="12814300" y="10167801"/>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118671</xdr:rowOff>
    </xdr:from>
    <xdr:ext cx="405111" cy="259045"/>
    <xdr:sp macro="" textlink="">
      <xdr:nvSpPr>
        <xdr:cNvPr id="359" name="n_1aveValue【保健センター・保健所】&#10;有形固定資産減価償却率">
          <a:extLst>
            <a:ext uri="{FF2B5EF4-FFF2-40B4-BE49-F238E27FC236}">
              <a16:creationId xmlns:a16="http://schemas.microsoft.com/office/drawing/2014/main" id="{666A1867-2170-429E-A8B4-DE41E076C140}"/>
            </a:ext>
          </a:extLst>
        </xdr:cNvPr>
        <xdr:cNvSpPr txBox="1"/>
      </xdr:nvSpPr>
      <xdr:spPr>
        <a:xfrm>
          <a:off x="15266044" y="104056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87647</xdr:rowOff>
    </xdr:from>
    <xdr:ext cx="405111" cy="259045"/>
    <xdr:sp macro="" textlink="">
      <xdr:nvSpPr>
        <xdr:cNvPr id="360" name="n_2aveValue【保健センター・保健所】&#10;有形固定資産減価償却率">
          <a:extLst>
            <a:ext uri="{FF2B5EF4-FFF2-40B4-BE49-F238E27FC236}">
              <a16:creationId xmlns:a16="http://schemas.microsoft.com/office/drawing/2014/main" id="{633893A3-2461-49D4-82B4-03051C06AA8F}"/>
            </a:ext>
          </a:extLst>
        </xdr:cNvPr>
        <xdr:cNvSpPr txBox="1"/>
      </xdr:nvSpPr>
      <xdr:spPr>
        <a:xfrm>
          <a:off x="14389744" y="10374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81115</xdr:rowOff>
    </xdr:from>
    <xdr:ext cx="405111" cy="259045"/>
    <xdr:sp macro="" textlink="">
      <xdr:nvSpPr>
        <xdr:cNvPr id="361" name="n_3aveValue【保健センター・保健所】&#10;有形固定資産減価償却率">
          <a:extLst>
            <a:ext uri="{FF2B5EF4-FFF2-40B4-BE49-F238E27FC236}">
              <a16:creationId xmlns:a16="http://schemas.microsoft.com/office/drawing/2014/main" id="{9C6A689C-B952-4324-8A1B-EE9EAD1D7DA5}"/>
            </a:ext>
          </a:extLst>
        </xdr:cNvPr>
        <xdr:cNvSpPr txBox="1"/>
      </xdr:nvSpPr>
      <xdr:spPr>
        <a:xfrm>
          <a:off x="13500744" y="103681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61521</xdr:rowOff>
    </xdr:from>
    <xdr:ext cx="405111" cy="259045"/>
    <xdr:sp macro="" textlink="">
      <xdr:nvSpPr>
        <xdr:cNvPr id="362" name="n_4aveValue【保健センター・保健所】&#10;有形固定資産減価償却率">
          <a:extLst>
            <a:ext uri="{FF2B5EF4-FFF2-40B4-BE49-F238E27FC236}">
              <a16:creationId xmlns:a16="http://schemas.microsoft.com/office/drawing/2014/main" id="{59DDE296-5BD0-4C70-9016-3A2669580593}"/>
            </a:ext>
          </a:extLst>
        </xdr:cNvPr>
        <xdr:cNvSpPr txBox="1"/>
      </xdr:nvSpPr>
      <xdr:spPr>
        <a:xfrm>
          <a:off x="12611744" y="103485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58</xdr:row>
      <xdr:rowOff>47733</xdr:rowOff>
    </xdr:from>
    <xdr:ext cx="405111" cy="259045"/>
    <xdr:sp macro="" textlink="">
      <xdr:nvSpPr>
        <xdr:cNvPr id="363" name="n_1mainValue【保健センター・保健所】&#10;有形固定資産減価償却率">
          <a:extLst>
            <a:ext uri="{FF2B5EF4-FFF2-40B4-BE49-F238E27FC236}">
              <a16:creationId xmlns:a16="http://schemas.microsoft.com/office/drawing/2014/main" id="{A5BB4A00-0640-43AF-9190-267131B47B2A}"/>
            </a:ext>
          </a:extLst>
        </xdr:cNvPr>
        <xdr:cNvSpPr txBox="1"/>
      </xdr:nvSpPr>
      <xdr:spPr>
        <a:xfrm>
          <a:off x="15266044" y="99918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15076</xdr:rowOff>
    </xdr:from>
    <xdr:ext cx="405111" cy="259045"/>
    <xdr:sp macro="" textlink="">
      <xdr:nvSpPr>
        <xdr:cNvPr id="364" name="n_2mainValue【保健センター・保健所】&#10;有形固定資産減価償却率">
          <a:extLst>
            <a:ext uri="{FF2B5EF4-FFF2-40B4-BE49-F238E27FC236}">
              <a16:creationId xmlns:a16="http://schemas.microsoft.com/office/drawing/2014/main" id="{1BB0F53A-47CF-45E2-A749-78C3F3F8DEEE}"/>
            </a:ext>
          </a:extLst>
        </xdr:cNvPr>
        <xdr:cNvSpPr txBox="1"/>
      </xdr:nvSpPr>
      <xdr:spPr>
        <a:xfrm>
          <a:off x="14389744" y="99591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153868</xdr:rowOff>
    </xdr:from>
    <xdr:ext cx="405111" cy="259045"/>
    <xdr:sp macro="" textlink="">
      <xdr:nvSpPr>
        <xdr:cNvPr id="365" name="n_3mainValue【保健センター・保健所】&#10;有形固定資産減価償却率">
          <a:extLst>
            <a:ext uri="{FF2B5EF4-FFF2-40B4-BE49-F238E27FC236}">
              <a16:creationId xmlns:a16="http://schemas.microsoft.com/office/drawing/2014/main" id="{E64485E5-E0DA-4FF4-ADC7-ED9BCEC72EE0}"/>
            </a:ext>
          </a:extLst>
        </xdr:cNvPr>
        <xdr:cNvSpPr txBox="1"/>
      </xdr:nvSpPr>
      <xdr:spPr>
        <a:xfrm>
          <a:off x="13500744" y="99265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119578</xdr:rowOff>
    </xdr:from>
    <xdr:ext cx="405111" cy="259045"/>
    <xdr:sp macro="" textlink="">
      <xdr:nvSpPr>
        <xdr:cNvPr id="366" name="n_4mainValue【保健センター・保健所】&#10;有形固定資産減価償却率">
          <a:extLst>
            <a:ext uri="{FF2B5EF4-FFF2-40B4-BE49-F238E27FC236}">
              <a16:creationId xmlns:a16="http://schemas.microsoft.com/office/drawing/2014/main" id="{C8EAB45A-67FE-453A-878F-A81C1A7D583C}"/>
            </a:ext>
          </a:extLst>
        </xdr:cNvPr>
        <xdr:cNvSpPr txBox="1"/>
      </xdr:nvSpPr>
      <xdr:spPr>
        <a:xfrm>
          <a:off x="12611744" y="98922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367" name="正方形/長方形 366">
          <a:extLst>
            <a:ext uri="{FF2B5EF4-FFF2-40B4-BE49-F238E27FC236}">
              <a16:creationId xmlns:a16="http://schemas.microsoft.com/office/drawing/2014/main" id="{77BABEEF-71E3-4069-BFCA-27C65375210E}"/>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368" name="正方形/長方形 367">
          <a:extLst>
            <a:ext uri="{FF2B5EF4-FFF2-40B4-BE49-F238E27FC236}">
              <a16:creationId xmlns:a16="http://schemas.microsoft.com/office/drawing/2014/main" id="{E16B4DC4-0DA5-4EC3-BDF9-7A6B82E3C7DB}"/>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369" name="正方形/長方形 368">
          <a:extLst>
            <a:ext uri="{FF2B5EF4-FFF2-40B4-BE49-F238E27FC236}">
              <a16:creationId xmlns:a16="http://schemas.microsoft.com/office/drawing/2014/main" id="{96C58FC3-3C32-42E2-9A62-51B186FAC7F6}"/>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370" name="正方形/長方形 369">
          <a:extLst>
            <a:ext uri="{FF2B5EF4-FFF2-40B4-BE49-F238E27FC236}">
              <a16:creationId xmlns:a16="http://schemas.microsoft.com/office/drawing/2014/main" id="{28E2D13F-88D1-4D70-B86C-91E54B4962FE}"/>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371" name="正方形/長方形 370">
          <a:extLst>
            <a:ext uri="{FF2B5EF4-FFF2-40B4-BE49-F238E27FC236}">
              <a16:creationId xmlns:a16="http://schemas.microsoft.com/office/drawing/2014/main" id="{90707E62-B1B1-45BB-8084-C1DFA9E3EE7A}"/>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372" name="正方形/長方形 371">
          <a:extLst>
            <a:ext uri="{FF2B5EF4-FFF2-40B4-BE49-F238E27FC236}">
              <a16:creationId xmlns:a16="http://schemas.microsoft.com/office/drawing/2014/main" id="{095F691C-FF1F-41FC-8E1C-D33418AC8DC4}"/>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373" name="正方形/長方形 372">
          <a:extLst>
            <a:ext uri="{FF2B5EF4-FFF2-40B4-BE49-F238E27FC236}">
              <a16:creationId xmlns:a16="http://schemas.microsoft.com/office/drawing/2014/main" id="{B750748B-644B-46E8-A531-EE6203FBA172}"/>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374" name="正方形/長方形 373">
          <a:extLst>
            <a:ext uri="{FF2B5EF4-FFF2-40B4-BE49-F238E27FC236}">
              <a16:creationId xmlns:a16="http://schemas.microsoft.com/office/drawing/2014/main" id="{81EA2220-778A-4D8D-B934-34B45307BEB5}"/>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375" name="テキスト ボックス 374">
          <a:extLst>
            <a:ext uri="{FF2B5EF4-FFF2-40B4-BE49-F238E27FC236}">
              <a16:creationId xmlns:a16="http://schemas.microsoft.com/office/drawing/2014/main" id="{0E3D67B8-3BBB-4659-8B59-6B94D154892D}"/>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376" name="直線コネクタ 375">
          <a:extLst>
            <a:ext uri="{FF2B5EF4-FFF2-40B4-BE49-F238E27FC236}">
              <a16:creationId xmlns:a16="http://schemas.microsoft.com/office/drawing/2014/main" id="{AA9CFEB0-E5D4-43D2-BA5E-CCC55F559392}"/>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377" name="直線コネクタ 376">
          <a:extLst>
            <a:ext uri="{FF2B5EF4-FFF2-40B4-BE49-F238E27FC236}">
              <a16:creationId xmlns:a16="http://schemas.microsoft.com/office/drawing/2014/main" id="{60E2DD10-FA7E-4CFC-89F9-81E06135670A}"/>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378" name="テキスト ボックス 377">
          <a:extLst>
            <a:ext uri="{FF2B5EF4-FFF2-40B4-BE49-F238E27FC236}">
              <a16:creationId xmlns:a16="http://schemas.microsoft.com/office/drawing/2014/main" id="{D172A2DF-A7B5-41D7-A31D-2B626094BC73}"/>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379" name="直線コネクタ 378">
          <a:extLst>
            <a:ext uri="{FF2B5EF4-FFF2-40B4-BE49-F238E27FC236}">
              <a16:creationId xmlns:a16="http://schemas.microsoft.com/office/drawing/2014/main" id="{1AF2F105-E70A-4551-985B-C00714BBE87A}"/>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380" name="テキスト ボックス 379">
          <a:extLst>
            <a:ext uri="{FF2B5EF4-FFF2-40B4-BE49-F238E27FC236}">
              <a16:creationId xmlns:a16="http://schemas.microsoft.com/office/drawing/2014/main" id="{60F19CDD-9936-4975-A222-B4ED06ED31D0}"/>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381" name="直線コネクタ 380">
          <a:extLst>
            <a:ext uri="{FF2B5EF4-FFF2-40B4-BE49-F238E27FC236}">
              <a16:creationId xmlns:a16="http://schemas.microsoft.com/office/drawing/2014/main" id="{CAB7EE2A-DF98-42E7-A32F-CAA2537D8C42}"/>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382" name="テキスト ボックス 381">
          <a:extLst>
            <a:ext uri="{FF2B5EF4-FFF2-40B4-BE49-F238E27FC236}">
              <a16:creationId xmlns:a16="http://schemas.microsoft.com/office/drawing/2014/main" id="{37F341A5-AE76-4B4F-A2C8-5A30972DA1B8}"/>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383" name="直線コネクタ 382">
          <a:extLst>
            <a:ext uri="{FF2B5EF4-FFF2-40B4-BE49-F238E27FC236}">
              <a16:creationId xmlns:a16="http://schemas.microsoft.com/office/drawing/2014/main" id="{B2DC2803-461E-4BF4-B9AD-89BDF1C2FEE4}"/>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384" name="テキスト ボックス 383">
          <a:extLst>
            <a:ext uri="{FF2B5EF4-FFF2-40B4-BE49-F238E27FC236}">
              <a16:creationId xmlns:a16="http://schemas.microsoft.com/office/drawing/2014/main" id="{FEB38F1F-69FA-4077-B3BB-8EB31428C16E}"/>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385" name="直線コネクタ 384">
          <a:extLst>
            <a:ext uri="{FF2B5EF4-FFF2-40B4-BE49-F238E27FC236}">
              <a16:creationId xmlns:a16="http://schemas.microsoft.com/office/drawing/2014/main" id="{0A06FA1C-0AB2-480C-B487-C01E61A59A23}"/>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386" name="テキスト ボックス 385">
          <a:extLst>
            <a:ext uri="{FF2B5EF4-FFF2-40B4-BE49-F238E27FC236}">
              <a16:creationId xmlns:a16="http://schemas.microsoft.com/office/drawing/2014/main" id="{4844F511-400E-4743-A2DE-C0723960B388}"/>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387" name="【保健センター・保健所】&#10;一人当たり面積グラフ枠">
          <a:extLst>
            <a:ext uri="{FF2B5EF4-FFF2-40B4-BE49-F238E27FC236}">
              <a16:creationId xmlns:a16="http://schemas.microsoft.com/office/drawing/2014/main" id="{A4461FD4-CC5E-47DF-9B7B-9BEB12B736E6}"/>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57</xdr:row>
      <xdr:rowOff>123901</xdr:rowOff>
    </xdr:from>
    <xdr:to>
      <xdr:col>116</xdr:col>
      <xdr:colOff>62864</xdr:colOff>
      <xdr:row>63</xdr:row>
      <xdr:rowOff>163220</xdr:rowOff>
    </xdr:to>
    <xdr:cxnSp macro="">
      <xdr:nvCxnSpPr>
        <xdr:cNvPr id="388" name="直線コネクタ 387">
          <a:extLst>
            <a:ext uri="{FF2B5EF4-FFF2-40B4-BE49-F238E27FC236}">
              <a16:creationId xmlns:a16="http://schemas.microsoft.com/office/drawing/2014/main" id="{E77FEE68-E0D5-4B57-B818-2EFD3C5ABECB}"/>
            </a:ext>
          </a:extLst>
        </xdr:cNvPr>
        <xdr:cNvCxnSpPr/>
      </xdr:nvCxnSpPr>
      <xdr:spPr>
        <a:xfrm flipV="1">
          <a:off x="22160864" y="9896551"/>
          <a:ext cx="0" cy="10680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167047</xdr:rowOff>
    </xdr:from>
    <xdr:ext cx="469744" cy="259045"/>
    <xdr:sp macro="" textlink="">
      <xdr:nvSpPr>
        <xdr:cNvPr id="389" name="【保健センター・保健所】&#10;一人当たり面積最小値テキスト">
          <a:extLst>
            <a:ext uri="{FF2B5EF4-FFF2-40B4-BE49-F238E27FC236}">
              <a16:creationId xmlns:a16="http://schemas.microsoft.com/office/drawing/2014/main" id="{E0A0A3A2-36BB-4EC3-A2CF-7128A3DB6777}"/>
            </a:ext>
          </a:extLst>
        </xdr:cNvPr>
        <xdr:cNvSpPr txBox="1"/>
      </xdr:nvSpPr>
      <xdr:spPr>
        <a:xfrm>
          <a:off x="22199600" y="10968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163220</xdr:rowOff>
    </xdr:from>
    <xdr:to>
      <xdr:col>116</xdr:col>
      <xdr:colOff>152400</xdr:colOff>
      <xdr:row>63</xdr:row>
      <xdr:rowOff>163220</xdr:rowOff>
    </xdr:to>
    <xdr:cxnSp macro="">
      <xdr:nvCxnSpPr>
        <xdr:cNvPr id="390" name="直線コネクタ 389">
          <a:extLst>
            <a:ext uri="{FF2B5EF4-FFF2-40B4-BE49-F238E27FC236}">
              <a16:creationId xmlns:a16="http://schemas.microsoft.com/office/drawing/2014/main" id="{B349739F-B2E6-43FF-95D9-911FA4306259}"/>
            </a:ext>
          </a:extLst>
        </xdr:cNvPr>
        <xdr:cNvCxnSpPr/>
      </xdr:nvCxnSpPr>
      <xdr:spPr>
        <a:xfrm>
          <a:off x="22072600" y="10964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56</xdr:row>
      <xdr:rowOff>70578</xdr:rowOff>
    </xdr:from>
    <xdr:ext cx="469744" cy="259045"/>
    <xdr:sp macro="" textlink="">
      <xdr:nvSpPr>
        <xdr:cNvPr id="391" name="【保健センター・保健所】&#10;一人当たり面積最大値テキスト">
          <a:extLst>
            <a:ext uri="{FF2B5EF4-FFF2-40B4-BE49-F238E27FC236}">
              <a16:creationId xmlns:a16="http://schemas.microsoft.com/office/drawing/2014/main" id="{9523FDCB-EDB1-4DF6-A49A-26A5D5D16DFE}"/>
            </a:ext>
          </a:extLst>
        </xdr:cNvPr>
        <xdr:cNvSpPr txBox="1"/>
      </xdr:nvSpPr>
      <xdr:spPr>
        <a:xfrm>
          <a:off x="22199600" y="96717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57</xdr:row>
      <xdr:rowOff>123901</xdr:rowOff>
    </xdr:from>
    <xdr:to>
      <xdr:col>116</xdr:col>
      <xdr:colOff>152400</xdr:colOff>
      <xdr:row>57</xdr:row>
      <xdr:rowOff>123901</xdr:rowOff>
    </xdr:to>
    <xdr:cxnSp macro="">
      <xdr:nvCxnSpPr>
        <xdr:cNvPr id="392" name="直線コネクタ 391">
          <a:extLst>
            <a:ext uri="{FF2B5EF4-FFF2-40B4-BE49-F238E27FC236}">
              <a16:creationId xmlns:a16="http://schemas.microsoft.com/office/drawing/2014/main" id="{43E9E2B7-0782-4DF4-AB3E-87804AAE2FBD}"/>
            </a:ext>
          </a:extLst>
        </xdr:cNvPr>
        <xdr:cNvCxnSpPr/>
      </xdr:nvCxnSpPr>
      <xdr:spPr>
        <a:xfrm>
          <a:off x="22072600" y="98965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39641</xdr:rowOff>
    </xdr:from>
    <xdr:ext cx="469744" cy="259045"/>
    <xdr:sp macro="" textlink="">
      <xdr:nvSpPr>
        <xdr:cNvPr id="393" name="【保健センター・保健所】&#10;一人当たり面積平均値テキスト">
          <a:extLst>
            <a:ext uri="{FF2B5EF4-FFF2-40B4-BE49-F238E27FC236}">
              <a16:creationId xmlns:a16="http://schemas.microsoft.com/office/drawing/2014/main" id="{1F6E434B-EFDB-4C2E-BB51-D8F8EB4C765B}"/>
            </a:ext>
          </a:extLst>
        </xdr:cNvPr>
        <xdr:cNvSpPr txBox="1"/>
      </xdr:nvSpPr>
      <xdr:spPr>
        <a:xfrm>
          <a:off x="22199600" y="1066954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61214</xdr:rowOff>
    </xdr:from>
    <xdr:to>
      <xdr:col>116</xdr:col>
      <xdr:colOff>114300</xdr:colOff>
      <xdr:row>62</xdr:row>
      <xdr:rowOff>162814</xdr:rowOff>
    </xdr:to>
    <xdr:sp macro="" textlink="">
      <xdr:nvSpPr>
        <xdr:cNvPr id="394" name="フローチャート: 判断 393">
          <a:extLst>
            <a:ext uri="{FF2B5EF4-FFF2-40B4-BE49-F238E27FC236}">
              <a16:creationId xmlns:a16="http://schemas.microsoft.com/office/drawing/2014/main" id="{B6B00014-7BBF-4DB9-8DB6-D54F8502AEDC}"/>
            </a:ext>
          </a:extLst>
        </xdr:cNvPr>
        <xdr:cNvSpPr/>
      </xdr:nvSpPr>
      <xdr:spPr>
        <a:xfrm>
          <a:off x="22110700" y="10691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62585</xdr:rowOff>
    </xdr:from>
    <xdr:to>
      <xdr:col>112</xdr:col>
      <xdr:colOff>38100</xdr:colOff>
      <xdr:row>62</xdr:row>
      <xdr:rowOff>164185</xdr:rowOff>
    </xdr:to>
    <xdr:sp macro="" textlink="">
      <xdr:nvSpPr>
        <xdr:cNvPr id="395" name="フローチャート: 判断 394">
          <a:extLst>
            <a:ext uri="{FF2B5EF4-FFF2-40B4-BE49-F238E27FC236}">
              <a16:creationId xmlns:a16="http://schemas.microsoft.com/office/drawing/2014/main" id="{27B41DED-BD11-4833-9E24-9CB609476247}"/>
            </a:ext>
          </a:extLst>
        </xdr:cNvPr>
        <xdr:cNvSpPr/>
      </xdr:nvSpPr>
      <xdr:spPr>
        <a:xfrm>
          <a:off x="21272500" y="10692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76759</xdr:rowOff>
    </xdr:from>
    <xdr:to>
      <xdr:col>107</xdr:col>
      <xdr:colOff>101600</xdr:colOff>
      <xdr:row>63</xdr:row>
      <xdr:rowOff>6909</xdr:rowOff>
    </xdr:to>
    <xdr:sp macro="" textlink="">
      <xdr:nvSpPr>
        <xdr:cNvPr id="396" name="フローチャート: 判断 395">
          <a:extLst>
            <a:ext uri="{FF2B5EF4-FFF2-40B4-BE49-F238E27FC236}">
              <a16:creationId xmlns:a16="http://schemas.microsoft.com/office/drawing/2014/main" id="{F5677FF6-0038-4C71-A925-27072AE0F168}"/>
            </a:ext>
          </a:extLst>
        </xdr:cNvPr>
        <xdr:cNvSpPr/>
      </xdr:nvSpPr>
      <xdr:spPr>
        <a:xfrm>
          <a:off x="20383500" y="10706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84989</xdr:rowOff>
    </xdr:from>
    <xdr:to>
      <xdr:col>102</xdr:col>
      <xdr:colOff>165100</xdr:colOff>
      <xdr:row>63</xdr:row>
      <xdr:rowOff>15139</xdr:rowOff>
    </xdr:to>
    <xdr:sp macro="" textlink="">
      <xdr:nvSpPr>
        <xdr:cNvPr id="397" name="フローチャート: 判断 396">
          <a:extLst>
            <a:ext uri="{FF2B5EF4-FFF2-40B4-BE49-F238E27FC236}">
              <a16:creationId xmlns:a16="http://schemas.microsoft.com/office/drawing/2014/main" id="{0D383E55-AC61-4FE7-8DF4-B4836E8CC420}"/>
            </a:ext>
          </a:extLst>
        </xdr:cNvPr>
        <xdr:cNvSpPr/>
      </xdr:nvSpPr>
      <xdr:spPr>
        <a:xfrm>
          <a:off x="19494500" y="10714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123393</xdr:rowOff>
    </xdr:from>
    <xdr:to>
      <xdr:col>98</xdr:col>
      <xdr:colOff>38100</xdr:colOff>
      <xdr:row>63</xdr:row>
      <xdr:rowOff>53543</xdr:rowOff>
    </xdr:to>
    <xdr:sp macro="" textlink="">
      <xdr:nvSpPr>
        <xdr:cNvPr id="398" name="フローチャート: 判断 397">
          <a:extLst>
            <a:ext uri="{FF2B5EF4-FFF2-40B4-BE49-F238E27FC236}">
              <a16:creationId xmlns:a16="http://schemas.microsoft.com/office/drawing/2014/main" id="{277CAF69-669B-4F35-BD6B-C00DC1F62432}"/>
            </a:ext>
          </a:extLst>
        </xdr:cNvPr>
        <xdr:cNvSpPr/>
      </xdr:nvSpPr>
      <xdr:spPr>
        <a:xfrm>
          <a:off x="18605500" y="10753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399" name="テキスト ボックス 398">
          <a:extLst>
            <a:ext uri="{FF2B5EF4-FFF2-40B4-BE49-F238E27FC236}">
              <a16:creationId xmlns:a16="http://schemas.microsoft.com/office/drawing/2014/main" id="{B4277DFF-C3DD-413E-A286-CB8831C687D6}"/>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400" name="テキスト ボックス 399">
          <a:extLst>
            <a:ext uri="{FF2B5EF4-FFF2-40B4-BE49-F238E27FC236}">
              <a16:creationId xmlns:a16="http://schemas.microsoft.com/office/drawing/2014/main" id="{A8AF5864-5731-4E52-BEF1-ED781E505F31}"/>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401" name="テキスト ボックス 400">
          <a:extLst>
            <a:ext uri="{FF2B5EF4-FFF2-40B4-BE49-F238E27FC236}">
              <a16:creationId xmlns:a16="http://schemas.microsoft.com/office/drawing/2014/main" id="{6805B6AB-E8B7-4BB3-81B5-8B8DFE7EDC54}"/>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402" name="テキスト ボックス 401">
          <a:extLst>
            <a:ext uri="{FF2B5EF4-FFF2-40B4-BE49-F238E27FC236}">
              <a16:creationId xmlns:a16="http://schemas.microsoft.com/office/drawing/2014/main" id="{12B2FCB3-FE4F-4A56-81CF-5A84B18FCE0C}"/>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403" name="テキスト ボックス 402">
          <a:extLst>
            <a:ext uri="{FF2B5EF4-FFF2-40B4-BE49-F238E27FC236}">
              <a16:creationId xmlns:a16="http://schemas.microsoft.com/office/drawing/2014/main" id="{E4E05E6C-A6F3-4324-90D2-D3D248B9BD7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35154</xdr:rowOff>
    </xdr:from>
    <xdr:to>
      <xdr:col>116</xdr:col>
      <xdr:colOff>114300</xdr:colOff>
      <xdr:row>61</xdr:row>
      <xdr:rowOff>136754</xdr:rowOff>
    </xdr:to>
    <xdr:sp macro="" textlink="">
      <xdr:nvSpPr>
        <xdr:cNvPr id="404" name="楕円 403">
          <a:extLst>
            <a:ext uri="{FF2B5EF4-FFF2-40B4-BE49-F238E27FC236}">
              <a16:creationId xmlns:a16="http://schemas.microsoft.com/office/drawing/2014/main" id="{73E5D566-9315-49F9-BF7E-CBB37C448A3E}"/>
            </a:ext>
          </a:extLst>
        </xdr:cNvPr>
        <xdr:cNvSpPr/>
      </xdr:nvSpPr>
      <xdr:spPr>
        <a:xfrm>
          <a:off x="22110700" y="10493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60</xdr:row>
      <xdr:rowOff>58031</xdr:rowOff>
    </xdr:from>
    <xdr:ext cx="469744" cy="259045"/>
    <xdr:sp macro="" textlink="">
      <xdr:nvSpPr>
        <xdr:cNvPr id="405" name="【保健センター・保健所】&#10;一人当たり面積該当値テキスト">
          <a:extLst>
            <a:ext uri="{FF2B5EF4-FFF2-40B4-BE49-F238E27FC236}">
              <a16:creationId xmlns:a16="http://schemas.microsoft.com/office/drawing/2014/main" id="{3EDB36A9-D1DF-497D-8CE8-D20498AC90D8}"/>
            </a:ext>
          </a:extLst>
        </xdr:cNvPr>
        <xdr:cNvSpPr txBox="1"/>
      </xdr:nvSpPr>
      <xdr:spPr>
        <a:xfrm>
          <a:off x="22199600" y="103450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44755</xdr:rowOff>
    </xdr:from>
    <xdr:to>
      <xdr:col>112</xdr:col>
      <xdr:colOff>38100</xdr:colOff>
      <xdr:row>61</xdr:row>
      <xdr:rowOff>146355</xdr:rowOff>
    </xdr:to>
    <xdr:sp macro="" textlink="">
      <xdr:nvSpPr>
        <xdr:cNvPr id="406" name="楕円 405">
          <a:extLst>
            <a:ext uri="{FF2B5EF4-FFF2-40B4-BE49-F238E27FC236}">
              <a16:creationId xmlns:a16="http://schemas.microsoft.com/office/drawing/2014/main" id="{4B405DE6-A355-4C15-ADD3-CB58C77AB5E0}"/>
            </a:ext>
          </a:extLst>
        </xdr:cNvPr>
        <xdr:cNvSpPr/>
      </xdr:nvSpPr>
      <xdr:spPr>
        <a:xfrm>
          <a:off x="21272500" y="10503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85954</xdr:rowOff>
    </xdr:from>
    <xdr:to>
      <xdr:col>116</xdr:col>
      <xdr:colOff>63500</xdr:colOff>
      <xdr:row>61</xdr:row>
      <xdr:rowOff>95555</xdr:rowOff>
    </xdr:to>
    <xdr:cxnSp macro="">
      <xdr:nvCxnSpPr>
        <xdr:cNvPr id="407" name="直線コネクタ 406">
          <a:extLst>
            <a:ext uri="{FF2B5EF4-FFF2-40B4-BE49-F238E27FC236}">
              <a16:creationId xmlns:a16="http://schemas.microsoft.com/office/drawing/2014/main" id="{FCAA5EB0-FEB1-4FFD-AB27-75887FF1034D}"/>
            </a:ext>
          </a:extLst>
        </xdr:cNvPr>
        <xdr:cNvCxnSpPr/>
      </xdr:nvCxnSpPr>
      <xdr:spPr>
        <a:xfrm flipV="1">
          <a:off x="21323300" y="10544404"/>
          <a:ext cx="838200" cy="96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58928</xdr:rowOff>
    </xdr:from>
    <xdr:to>
      <xdr:col>107</xdr:col>
      <xdr:colOff>101600</xdr:colOff>
      <xdr:row>61</xdr:row>
      <xdr:rowOff>160528</xdr:rowOff>
    </xdr:to>
    <xdr:sp macro="" textlink="">
      <xdr:nvSpPr>
        <xdr:cNvPr id="408" name="楕円 407">
          <a:extLst>
            <a:ext uri="{FF2B5EF4-FFF2-40B4-BE49-F238E27FC236}">
              <a16:creationId xmlns:a16="http://schemas.microsoft.com/office/drawing/2014/main" id="{1F89D12B-BAAB-4CD7-B07C-70F07136C54B}"/>
            </a:ext>
          </a:extLst>
        </xdr:cNvPr>
        <xdr:cNvSpPr/>
      </xdr:nvSpPr>
      <xdr:spPr>
        <a:xfrm>
          <a:off x="20383500" y="10517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95555</xdr:rowOff>
    </xdr:from>
    <xdr:to>
      <xdr:col>111</xdr:col>
      <xdr:colOff>177800</xdr:colOff>
      <xdr:row>61</xdr:row>
      <xdr:rowOff>109728</xdr:rowOff>
    </xdr:to>
    <xdr:cxnSp macro="">
      <xdr:nvCxnSpPr>
        <xdr:cNvPr id="409" name="直線コネクタ 408">
          <a:extLst>
            <a:ext uri="{FF2B5EF4-FFF2-40B4-BE49-F238E27FC236}">
              <a16:creationId xmlns:a16="http://schemas.microsoft.com/office/drawing/2014/main" id="{30EB2927-87EA-4CA5-93C9-8444A8B95B29}"/>
            </a:ext>
          </a:extLst>
        </xdr:cNvPr>
        <xdr:cNvCxnSpPr/>
      </xdr:nvCxnSpPr>
      <xdr:spPr>
        <a:xfrm flipV="1">
          <a:off x="20434300" y="10554005"/>
          <a:ext cx="889000" cy="14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69901</xdr:rowOff>
    </xdr:from>
    <xdr:to>
      <xdr:col>102</xdr:col>
      <xdr:colOff>165100</xdr:colOff>
      <xdr:row>62</xdr:row>
      <xdr:rowOff>51</xdr:rowOff>
    </xdr:to>
    <xdr:sp macro="" textlink="">
      <xdr:nvSpPr>
        <xdr:cNvPr id="410" name="楕円 409">
          <a:extLst>
            <a:ext uri="{FF2B5EF4-FFF2-40B4-BE49-F238E27FC236}">
              <a16:creationId xmlns:a16="http://schemas.microsoft.com/office/drawing/2014/main" id="{6FF4F356-4F2D-4E25-BFFB-FCBCDAEF7BED}"/>
            </a:ext>
          </a:extLst>
        </xdr:cNvPr>
        <xdr:cNvSpPr/>
      </xdr:nvSpPr>
      <xdr:spPr>
        <a:xfrm>
          <a:off x="19494500" y="10528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109728</xdr:rowOff>
    </xdr:from>
    <xdr:to>
      <xdr:col>107</xdr:col>
      <xdr:colOff>50800</xdr:colOff>
      <xdr:row>61</xdr:row>
      <xdr:rowOff>120701</xdr:rowOff>
    </xdr:to>
    <xdr:cxnSp macro="">
      <xdr:nvCxnSpPr>
        <xdr:cNvPr id="411" name="直線コネクタ 410">
          <a:extLst>
            <a:ext uri="{FF2B5EF4-FFF2-40B4-BE49-F238E27FC236}">
              <a16:creationId xmlns:a16="http://schemas.microsoft.com/office/drawing/2014/main" id="{7F377AE4-812E-4534-BDA5-DD47CE7E9693}"/>
            </a:ext>
          </a:extLst>
        </xdr:cNvPr>
        <xdr:cNvCxnSpPr/>
      </xdr:nvCxnSpPr>
      <xdr:spPr>
        <a:xfrm flipV="1">
          <a:off x="19545300" y="10568178"/>
          <a:ext cx="889000" cy="109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84074</xdr:rowOff>
    </xdr:from>
    <xdr:to>
      <xdr:col>98</xdr:col>
      <xdr:colOff>38100</xdr:colOff>
      <xdr:row>62</xdr:row>
      <xdr:rowOff>14224</xdr:rowOff>
    </xdr:to>
    <xdr:sp macro="" textlink="">
      <xdr:nvSpPr>
        <xdr:cNvPr id="412" name="楕円 411">
          <a:extLst>
            <a:ext uri="{FF2B5EF4-FFF2-40B4-BE49-F238E27FC236}">
              <a16:creationId xmlns:a16="http://schemas.microsoft.com/office/drawing/2014/main" id="{0C7C06E7-A3D1-4AC9-BA08-766F88066612}"/>
            </a:ext>
          </a:extLst>
        </xdr:cNvPr>
        <xdr:cNvSpPr/>
      </xdr:nvSpPr>
      <xdr:spPr>
        <a:xfrm>
          <a:off x="18605500" y="10542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120701</xdr:rowOff>
    </xdr:from>
    <xdr:to>
      <xdr:col>102</xdr:col>
      <xdr:colOff>114300</xdr:colOff>
      <xdr:row>61</xdr:row>
      <xdr:rowOff>134874</xdr:rowOff>
    </xdr:to>
    <xdr:cxnSp macro="">
      <xdr:nvCxnSpPr>
        <xdr:cNvPr id="413" name="直線コネクタ 412">
          <a:extLst>
            <a:ext uri="{FF2B5EF4-FFF2-40B4-BE49-F238E27FC236}">
              <a16:creationId xmlns:a16="http://schemas.microsoft.com/office/drawing/2014/main" id="{6B99CFA8-290F-40C1-B95D-F10C2DACCA70}"/>
            </a:ext>
          </a:extLst>
        </xdr:cNvPr>
        <xdr:cNvCxnSpPr/>
      </xdr:nvCxnSpPr>
      <xdr:spPr>
        <a:xfrm flipV="1">
          <a:off x="18656300" y="10579151"/>
          <a:ext cx="889000" cy="14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155312</xdr:rowOff>
    </xdr:from>
    <xdr:ext cx="469744" cy="259045"/>
    <xdr:sp macro="" textlink="">
      <xdr:nvSpPr>
        <xdr:cNvPr id="414" name="n_1aveValue【保健センター・保健所】&#10;一人当たり面積">
          <a:extLst>
            <a:ext uri="{FF2B5EF4-FFF2-40B4-BE49-F238E27FC236}">
              <a16:creationId xmlns:a16="http://schemas.microsoft.com/office/drawing/2014/main" id="{E314D7B8-7974-4E00-B366-FEF6475D295B}"/>
            </a:ext>
          </a:extLst>
        </xdr:cNvPr>
        <xdr:cNvSpPr txBox="1"/>
      </xdr:nvSpPr>
      <xdr:spPr>
        <a:xfrm>
          <a:off x="21075727" y="107852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169486</xdr:rowOff>
    </xdr:from>
    <xdr:ext cx="469744" cy="259045"/>
    <xdr:sp macro="" textlink="">
      <xdr:nvSpPr>
        <xdr:cNvPr id="415" name="n_2aveValue【保健センター・保健所】&#10;一人当たり面積">
          <a:extLst>
            <a:ext uri="{FF2B5EF4-FFF2-40B4-BE49-F238E27FC236}">
              <a16:creationId xmlns:a16="http://schemas.microsoft.com/office/drawing/2014/main" id="{75C3ED87-7D41-48BD-B57A-2223878D537E}"/>
            </a:ext>
          </a:extLst>
        </xdr:cNvPr>
        <xdr:cNvSpPr txBox="1"/>
      </xdr:nvSpPr>
      <xdr:spPr>
        <a:xfrm>
          <a:off x="20199427" y="107993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6266</xdr:rowOff>
    </xdr:from>
    <xdr:ext cx="469744" cy="259045"/>
    <xdr:sp macro="" textlink="">
      <xdr:nvSpPr>
        <xdr:cNvPr id="416" name="n_3aveValue【保健センター・保健所】&#10;一人当たり面積">
          <a:extLst>
            <a:ext uri="{FF2B5EF4-FFF2-40B4-BE49-F238E27FC236}">
              <a16:creationId xmlns:a16="http://schemas.microsoft.com/office/drawing/2014/main" id="{8F8C5729-734E-4C93-8D80-EECF8314DA8B}"/>
            </a:ext>
          </a:extLst>
        </xdr:cNvPr>
        <xdr:cNvSpPr txBox="1"/>
      </xdr:nvSpPr>
      <xdr:spPr>
        <a:xfrm>
          <a:off x="19310427" y="10807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44670</xdr:rowOff>
    </xdr:from>
    <xdr:ext cx="469744" cy="259045"/>
    <xdr:sp macro="" textlink="">
      <xdr:nvSpPr>
        <xdr:cNvPr id="417" name="n_4aveValue【保健センター・保健所】&#10;一人当たり面積">
          <a:extLst>
            <a:ext uri="{FF2B5EF4-FFF2-40B4-BE49-F238E27FC236}">
              <a16:creationId xmlns:a16="http://schemas.microsoft.com/office/drawing/2014/main" id="{F9C71690-9741-4774-B1E6-BDFB98389DEF}"/>
            </a:ext>
          </a:extLst>
        </xdr:cNvPr>
        <xdr:cNvSpPr txBox="1"/>
      </xdr:nvSpPr>
      <xdr:spPr>
        <a:xfrm>
          <a:off x="18421427" y="108460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59</xdr:row>
      <xdr:rowOff>162882</xdr:rowOff>
    </xdr:from>
    <xdr:ext cx="469744" cy="259045"/>
    <xdr:sp macro="" textlink="">
      <xdr:nvSpPr>
        <xdr:cNvPr id="418" name="n_1mainValue【保健センター・保健所】&#10;一人当たり面積">
          <a:extLst>
            <a:ext uri="{FF2B5EF4-FFF2-40B4-BE49-F238E27FC236}">
              <a16:creationId xmlns:a16="http://schemas.microsoft.com/office/drawing/2014/main" id="{67353A5F-8224-4C44-9997-985A196B0D39}"/>
            </a:ext>
          </a:extLst>
        </xdr:cNvPr>
        <xdr:cNvSpPr txBox="1"/>
      </xdr:nvSpPr>
      <xdr:spPr>
        <a:xfrm>
          <a:off x="21075727" y="10278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5605</xdr:rowOff>
    </xdr:from>
    <xdr:ext cx="469744" cy="259045"/>
    <xdr:sp macro="" textlink="">
      <xdr:nvSpPr>
        <xdr:cNvPr id="419" name="n_2mainValue【保健センター・保健所】&#10;一人当たり面積">
          <a:extLst>
            <a:ext uri="{FF2B5EF4-FFF2-40B4-BE49-F238E27FC236}">
              <a16:creationId xmlns:a16="http://schemas.microsoft.com/office/drawing/2014/main" id="{44E64406-2029-4D96-8575-8DE5FB601D51}"/>
            </a:ext>
          </a:extLst>
        </xdr:cNvPr>
        <xdr:cNvSpPr txBox="1"/>
      </xdr:nvSpPr>
      <xdr:spPr>
        <a:xfrm>
          <a:off x="20199427" y="102926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16578</xdr:rowOff>
    </xdr:from>
    <xdr:ext cx="469744" cy="259045"/>
    <xdr:sp macro="" textlink="">
      <xdr:nvSpPr>
        <xdr:cNvPr id="420" name="n_3mainValue【保健センター・保健所】&#10;一人当たり面積">
          <a:extLst>
            <a:ext uri="{FF2B5EF4-FFF2-40B4-BE49-F238E27FC236}">
              <a16:creationId xmlns:a16="http://schemas.microsoft.com/office/drawing/2014/main" id="{3A498F70-72CC-4A41-9231-AB05F0067224}"/>
            </a:ext>
          </a:extLst>
        </xdr:cNvPr>
        <xdr:cNvSpPr txBox="1"/>
      </xdr:nvSpPr>
      <xdr:spPr>
        <a:xfrm>
          <a:off x="19310427" y="103035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30751</xdr:rowOff>
    </xdr:from>
    <xdr:ext cx="469744" cy="259045"/>
    <xdr:sp macro="" textlink="">
      <xdr:nvSpPr>
        <xdr:cNvPr id="421" name="n_4mainValue【保健センター・保健所】&#10;一人当たり面積">
          <a:extLst>
            <a:ext uri="{FF2B5EF4-FFF2-40B4-BE49-F238E27FC236}">
              <a16:creationId xmlns:a16="http://schemas.microsoft.com/office/drawing/2014/main" id="{3B6FCD10-1E89-4B61-A74A-027BB439E28C}"/>
            </a:ext>
          </a:extLst>
        </xdr:cNvPr>
        <xdr:cNvSpPr txBox="1"/>
      </xdr:nvSpPr>
      <xdr:spPr>
        <a:xfrm>
          <a:off x="18421427" y="103177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422" name="正方形/長方形 421">
          <a:extLst>
            <a:ext uri="{FF2B5EF4-FFF2-40B4-BE49-F238E27FC236}">
              <a16:creationId xmlns:a16="http://schemas.microsoft.com/office/drawing/2014/main" id="{D30B6B36-E3EB-469F-875D-9553E39AD182}"/>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423" name="正方形/長方形 422">
          <a:extLst>
            <a:ext uri="{FF2B5EF4-FFF2-40B4-BE49-F238E27FC236}">
              <a16:creationId xmlns:a16="http://schemas.microsoft.com/office/drawing/2014/main" id="{BBCC7CD6-AFBA-4E26-9955-966B7E028F65}"/>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424" name="正方形/長方形 423">
          <a:extLst>
            <a:ext uri="{FF2B5EF4-FFF2-40B4-BE49-F238E27FC236}">
              <a16:creationId xmlns:a16="http://schemas.microsoft.com/office/drawing/2014/main" id="{B7D0E0BA-9393-45F2-85DB-CCC48FC97BDA}"/>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35/114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425" name="正方形/長方形 424">
          <a:extLst>
            <a:ext uri="{FF2B5EF4-FFF2-40B4-BE49-F238E27FC236}">
              <a16:creationId xmlns:a16="http://schemas.microsoft.com/office/drawing/2014/main" id="{1E7CDD32-A5B8-4046-B867-DF66F4C70B8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426" name="正方形/長方形 425">
          <a:extLst>
            <a:ext uri="{FF2B5EF4-FFF2-40B4-BE49-F238E27FC236}">
              <a16:creationId xmlns:a16="http://schemas.microsoft.com/office/drawing/2014/main" id="{8C12BD42-7BB6-476A-ACC5-69B1AF28335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427" name="正方形/長方形 426">
          <a:extLst>
            <a:ext uri="{FF2B5EF4-FFF2-40B4-BE49-F238E27FC236}">
              <a16:creationId xmlns:a16="http://schemas.microsoft.com/office/drawing/2014/main" id="{5E0711C8-F912-45A8-B175-33A102E048DD}"/>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428" name="正方形/長方形 427">
          <a:extLst>
            <a:ext uri="{FF2B5EF4-FFF2-40B4-BE49-F238E27FC236}">
              <a16:creationId xmlns:a16="http://schemas.microsoft.com/office/drawing/2014/main" id="{0F2DAF5B-8301-43B0-B5F0-A17F02BB52EB}"/>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429" name="正方形/長方形 428">
          <a:extLst>
            <a:ext uri="{FF2B5EF4-FFF2-40B4-BE49-F238E27FC236}">
              <a16:creationId xmlns:a16="http://schemas.microsoft.com/office/drawing/2014/main" id="{D60C787C-ED02-47E2-AC43-7E539AD49251}"/>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430" name="テキスト ボックス 429">
          <a:extLst>
            <a:ext uri="{FF2B5EF4-FFF2-40B4-BE49-F238E27FC236}">
              <a16:creationId xmlns:a16="http://schemas.microsoft.com/office/drawing/2014/main" id="{02C81DCA-6509-459B-B796-E9E9BB427B6D}"/>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431" name="直線コネクタ 430">
          <a:extLst>
            <a:ext uri="{FF2B5EF4-FFF2-40B4-BE49-F238E27FC236}">
              <a16:creationId xmlns:a16="http://schemas.microsoft.com/office/drawing/2014/main" id="{6523CADB-5F05-4A3B-B0B5-56E0E67457E7}"/>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432" name="テキスト ボックス 431">
          <a:extLst>
            <a:ext uri="{FF2B5EF4-FFF2-40B4-BE49-F238E27FC236}">
              <a16:creationId xmlns:a16="http://schemas.microsoft.com/office/drawing/2014/main" id="{8D64C791-6928-484D-B1C6-1E2BCB494E3F}"/>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433" name="直線コネクタ 432">
          <a:extLst>
            <a:ext uri="{FF2B5EF4-FFF2-40B4-BE49-F238E27FC236}">
              <a16:creationId xmlns:a16="http://schemas.microsoft.com/office/drawing/2014/main" id="{75A5076E-6A21-46A0-B54E-E839D1D9725B}"/>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434" name="テキスト ボックス 433">
          <a:extLst>
            <a:ext uri="{FF2B5EF4-FFF2-40B4-BE49-F238E27FC236}">
              <a16:creationId xmlns:a16="http://schemas.microsoft.com/office/drawing/2014/main" id="{2EB10EA9-1735-4328-8D0D-7A05A7D80566}"/>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435" name="直線コネクタ 434">
          <a:extLst>
            <a:ext uri="{FF2B5EF4-FFF2-40B4-BE49-F238E27FC236}">
              <a16:creationId xmlns:a16="http://schemas.microsoft.com/office/drawing/2014/main" id="{EF63208B-28D1-4491-B930-5942651D1E03}"/>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436" name="テキスト ボックス 435">
          <a:extLst>
            <a:ext uri="{FF2B5EF4-FFF2-40B4-BE49-F238E27FC236}">
              <a16:creationId xmlns:a16="http://schemas.microsoft.com/office/drawing/2014/main" id="{735BE803-E7D9-4CBF-BF35-3A93E94989B1}"/>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437" name="直線コネクタ 436">
          <a:extLst>
            <a:ext uri="{FF2B5EF4-FFF2-40B4-BE49-F238E27FC236}">
              <a16:creationId xmlns:a16="http://schemas.microsoft.com/office/drawing/2014/main" id="{F23EDEFD-33A7-4E7C-BD36-2710F5563601}"/>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438" name="テキスト ボックス 437">
          <a:extLst>
            <a:ext uri="{FF2B5EF4-FFF2-40B4-BE49-F238E27FC236}">
              <a16:creationId xmlns:a16="http://schemas.microsoft.com/office/drawing/2014/main" id="{6CEFB595-AF80-4859-BEF8-274E6F14D005}"/>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439" name="直線コネクタ 438">
          <a:extLst>
            <a:ext uri="{FF2B5EF4-FFF2-40B4-BE49-F238E27FC236}">
              <a16:creationId xmlns:a16="http://schemas.microsoft.com/office/drawing/2014/main" id="{445179D0-473B-40E2-8194-9A0723518B11}"/>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440" name="テキスト ボックス 439">
          <a:extLst>
            <a:ext uri="{FF2B5EF4-FFF2-40B4-BE49-F238E27FC236}">
              <a16:creationId xmlns:a16="http://schemas.microsoft.com/office/drawing/2014/main" id="{1F80938A-249B-4021-8A4B-9893112044C7}"/>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441" name="直線コネクタ 440">
          <a:extLst>
            <a:ext uri="{FF2B5EF4-FFF2-40B4-BE49-F238E27FC236}">
              <a16:creationId xmlns:a16="http://schemas.microsoft.com/office/drawing/2014/main" id="{A6B1D49D-B75A-47F9-9DE6-9B3DC0FC1FD6}"/>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442" name="テキスト ボックス 441">
          <a:extLst>
            <a:ext uri="{FF2B5EF4-FFF2-40B4-BE49-F238E27FC236}">
              <a16:creationId xmlns:a16="http://schemas.microsoft.com/office/drawing/2014/main" id="{9791B5BD-A588-4251-96D6-5CF8C6AEBA8F}"/>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443" name="直線コネクタ 442">
          <a:extLst>
            <a:ext uri="{FF2B5EF4-FFF2-40B4-BE49-F238E27FC236}">
              <a16:creationId xmlns:a16="http://schemas.microsoft.com/office/drawing/2014/main" id="{116443C1-8C13-4232-8C87-26930F18A1BB}"/>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444" name="テキスト ボックス 443">
          <a:extLst>
            <a:ext uri="{FF2B5EF4-FFF2-40B4-BE49-F238E27FC236}">
              <a16:creationId xmlns:a16="http://schemas.microsoft.com/office/drawing/2014/main" id="{7ABB0BFB-3B85-41F5-A26B-8839386310C5}"/>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445" name="直線コネクタ 444">
          <a:extLst>
            <a:ext uri="{FF2B5EF4-FFF2-40B4-BE49-F238E27FC236}">
              <a16:creationId xmlns:a16="http://schemas.microsoft.com/office/drawing/2014/main" id="{F2767830-C93A-4A37-879E-076C183A9D8A}"/>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446" name="【消防施設】&#10;有形固定資産減価償却率グラフ枠">
          <a:extLst>
            <a:ext uri="{FF2B5EF4-FFF2-40B4-BE49-F238E27FC236}">
              <a16:creationId xmlns:a16="http://schemas.microsoft.com/office/drawing/2014/main" id="{817C961A-A9A1-45E5-837A-B6CF510472A9}"/>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544</xdr:rowOff>
    </xdr:from>
    <xdr:to>
      <xdr:col>85</xdr:col>
      <xdr:colOff>126364</xdr:colOff>
      <xdr:row>86</xdr:row>
      <xdr:rowOff>168729</xdr:rowOff>
    </xdr:to>
    <xdr:cxnSp macro="">
      <xdr:nvCxnSpPr>
        <xdr:cNvPr id="447" name="直線コネクタ 446">
          <a:extLst>
            <a:ext uri="{FF2B5EF4-FFF2-40B4-BE49-F238E27FC236}">
              <a16:creationId xmlns:a16="http://schemas.microsoft.com/office/drawing/2014/main" id="{A1591BF2-CC28-44A8-8727-CE7EFA07C739}"/>
            </a:ext>
          </a:extLst>
        </xdr:cNvPr>
        <xdr:cNvCxnSpPr/>
      </xdr:nvCxnSpPr>
      <xdr:spPr>
        <a:xfrm flipV="1">
          <a:off x="16318864" y="13373644"/>
          <a:ext cx="0" cy="15397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448" name="【消防施設】&#10;有形固定資産減価償却率最小値テキスト">
          <a:extLst>
            <a:ext uri="{FF2B5EF4-FFF2-40B4-BE49-F238E27FC236}">
              <a16:creationId xmlns:a16="http://schemas.microsoft.com/office/drawing/2014/main" id="{EE40B83A-8800-416D-806A-1E17EC6D427E}"/>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449" name="直線コネクタ 448">
          <a:extLst>
            <a:ext uri="{FF2B5EF4-FFF2-40B4-BE49-F238E27FC236}">
              <a16:creationId xmlns:a16="http://schemas.microsoft.com/office/drawing/2014/main" id="{2B32DC89-73BC-45A4-882F-926D25BE1601}"/>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118671</xdr:rowOff>
    </xdr:from>
    <xdr:ext cx="340478" cy="259045"/>
    <xdr:sp macro="" textlink="">
      <xdr:nvSpPr>
        <xdr:cNvPr id="450" name="【消防施設】&#10;有形固定資産減価償却率最大値テキスト">
          <a:extLst>
            <a:ext uri="{FF2B5EF4-FFF2-40B4-BE49-F238E27FC236}">
              <a16:creationId xmlns:a16="http://schemas.microsoft.com/office/drawing/2014/main" id="{7075EEC9-28EF-4EB7-9755-F09572CFCF82}"/>
            </a:ext>
          </a:extLst>
        </xdr:cNvPr>
        <xdr:cNvSpPr txBox="1"/>
      </xdr:nvSpPr>
      <xdr:spPr>
        <a:xfrm>
          <a:off x="16357600" y="1314887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544</xdr:rowOff>
    </xdr:from>
    <xdr:to>
      <xdr:col>86</xdr:col>
      <xdr:colOff>25400</xdr:colOff>
      <xdr:row>78</xdr:row>
      <xdr:rowOff>544</xdr:rowOff>
    </xdr:to>
    <xdr:cxnSp macro="">
      <xdr:nvCxnSpPr>
        <xdr:cNvPr id="451" name="直線コネクタ 450">
          <a:extLst>
            <a:ext uri="{FF2B5EF4-FFF2-40B4-BE49-F238E27FC236}">
              <a16:creationId xmlns:a16="http://schemas.microsoft.com/office/drawing/2014/main" id="{3BA790A6-59AB-43E8-B540-1BC3FA5A529C}"/>
            </a:ext>
          </a:extLst>
        </xdr:cNvPr>
        <xdr:cNvCxnSpPr/>
      </xdr:nvCxnSpPr>
      <xdr:spPr>
        <a:xfrm>
          <a:off x="16230600" y="133736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83</xdr:row>
      <xdr:rowOff>19611</xdr:rowOff>
    </xdr:from>
    <xdr:ext cx="405111" cy="259045"/>
    <xdr:sp macro="" textlink="">
      <xdr:nvSpPr>
        <xdr:cNvPr id="452" name="【消防施設】&#10;有形固定資産減価償却率平均値テキスト">
          <a:extLst>
            <a:ext uri="{FF2B5EF4-FFF2-40B4-BE49-F238E27FC236}">
              <a16:creationId xmlns:a16="http://schemas.microsoft.com/office/drawing/2014/main" id="{287FEAC7-8956-4F50-BDEB-0F4C5836D7C8}"/>
            </a:ext>
          </a:extLst>
        </xdr:cNvPr>
        <xdr:cNvSpPr txBox="1"/>
      </xdr:nvSpPr>
      <xdr:spPr>
        <a:xfrm>
          <a:off x="16357600" y="1424996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41184</xdr:rowOff>
    </xdr:from>
    <xdr:to>
      <xdr:col>85</xdr:col>
      <xdr:colOff>177800</xdr:colOff>
      <xdr:row>83</xdr:row>
      <xdr:rowOff>142784</xdr:rowOff>
    </xdr:to>
    <xdr:sp macro="" textlink="">
      <xdr:nvSpPr>
        <xdr:cNvPr id="453" name="フローチャート: 判断 452">
          <a:extLst>
            <a:ext uri="{FF2B5EF4-FFF2-40B4-BE49-F238E27FC236}">
              <a16:creationId xmlns:a16="http://schemas.microsoft.com/office/drawing/2014/main" id="{B83059AA-C8EC-4FE4-BC61-8519FBFFE1ED}"/>
            </a:ext>
          </a:extLst>
        </xdr:cNvPr>
        <xdr:cNvSpPr/>
      </xdr:nvSpPr>
      <xdr:spPr>
        <a:xfrm>
          <a:off x="16268700" y="14271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15058</xdr:rowOff>
    </xdr:from>
    <xdr:to>
      <xdr:col>81</xdr:col>
      <xdr:colOff>101600</xdr:colOff>
      <xdr:row>83</xdr:row>
      <xdr:rowOff>116658</xdr:rowOff>
    </xdr:to>
    <xdr:sp macro="" textlink="">
      <xdr:nvSpPr>
        <xdr:cNvPr id="454" name="フローチャート: 判断 453">
          <a:extLst>
            <a:ext uri="{FF2B5EF4-FFF2-40B4-BE49-F238E27FC236}">
              <a16:creationId xmlns:a16="http://schemas.microsoft.com/office/drawing/2014/main" id="{C760B6D6-263A-43F5-9DB9-F7A837E1413A}"/>
            </a:ext>
          </a:extLst>
        </xdr:cNvPr>
        <xdr:cNvSpPr/>
      </xdr:nvSpPr>
      <xdr:spPr>
        <a:xfrm>
          <a:off x="15430500" y="14245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153851</xdr:rowOff>
    </xdr:from>
    <xdr:to>
      <xdr:col>76</xdr:col>
      <xdr:colOff>165100</xdr:colOff>
      <xdr:row>83</xdr:row>
      <xdr:rowOff>84001</xdr:rowOff>
    </xdr:to>
    <xdr:sp macro="" textlink="">
      <xdr:nvSpPr>
        <xdr:cNvPr id="455" name="フローチャート: 判断 454">
          <a:extLst>
            <a:ext uri="{FF2B5EF4-FFF2-40B4-BE49-F238E27FC236}">
              <a16:creationId xmlns:a16="http://schemas.microsoft.com/office/drawing/2014/main" id="{286BCB09-1A97-4532-B85B-ADBFD387C35F}"/>
            </a:ext>
          </a:extLst>
        </xdr:cNvPr>
        <xdr:cNvSpPr/>
      </xdr:nvSpPr>
      <xdr:spPr>
        <a:xfrm>
          <a:off x="14541500" y="142127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114663</xdr:rowOff>
    </xdr:from>
    <xdr:to>
      <xdr:col>72</xdr:col>
      <xdr:colOff>38100</xdr:colOff>
      <xdr:row>83</xdr:row>
      <xdr:rowOff>44813</xdr:rowOff>
    </xdr:to>
    <xdr:sp macro="" textlink="">
      <xdr:nvSpPr>
        <xdr:cNvPr id="456" name="フローチャート: 判断 455">
          <a:extLst>
            <a:ext uri="{FF2B5EF4-FFF2-40B4-BE49-F238E27FC236}">
              <a16:creationId xmlns:a16="http://schemas.microsoft.com/office/drawing/2014/main" id="{DB9CD62F-C9B1-4EBE-8F49-09D2BDFDF294}"/>
            </a:ext>
          </a:extLst>
        </xdr:cNvPr>
        <xdr:cNvSpPr/>
      </xdr:nvSpPr>
      <xdr:spPr>
        <a:xfrm>
          <a:off x="13652500" y="14173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88537</xdr:rowOff>
    </xdr:from>
    <xdr:to>
      <xdr:col>67</xdr:col>
      <xdr:colOff>101600</xdr:colOff>
      <xdr:row>83</xdr:row>
      <xdr:rowOff>18687</xdr:rowOff>
    </xdr:to>
    <xdr:sp macro="" textlink="">
      <xdr:nvSpPr>
        <xdr:cNvPr id="457" name="フローチャート: 判断 456">
          <a:extLst>
            <a:ext uri="{FF2B5EF4-FFF2-40B4-BE49-F238E27FC236}">
              <a16:creationId xmlns:a16="http://schemas.microsoft.com/office/drawing/2014/main" id="{55E4F154-F400-42E3-8EBE-C325BB4D0FC9}"/>
            </a:ext>
          </a:extLst>
        </xdr:cNvPr>
        <xdr:cNvSpPr/>
      </xdr:nvSpPr>
      <xdr:spPr>
        <a:xfrm>
          <a:off x="12763500" y="14147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458" name="テキスト ボックス 457">
          <a:extLst>
            <a:ext uri="{FF2B5EF4-FFF2-40B4-BE49-F238E27FC236}">
              <a16:creationId xmlns:a16="http://schemas.microsoft.com/office/drawing/2014/main" id="{184A7646-D1E2-4F16-8BCE-22237A1120A5}"/>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459" name="テキスト ボックス 458">
          <a:extLst>
            <a:ext uri="{FF2B5EF4-FFF2-40B4-BE49-F238E27FC236}">
              <a16:creationId xmlns:a16="http://schemas.microsoft.com/office/drawing/2014/main" id="{9B863E44-BF08-49A5-9668-B15142BD0F81}"/>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460" name="テキスト ボックス 459">
          <a:extLst>
            <a:ext uri="{FF2B5EF4-FFF2-40B4-BE49-F238E27FC236}">
              <a16:creationId xmlns:a16="http://schemas.microsoft.com/office/drawing/2014/main" id="{A3106B7F-B408-4EC0-BEDA-41FFCF017281}"/>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461" name="テキスト ボックス 460">
          <a:extLst>
            <a:ext uri="{FF2B5EF4-FFF2-40B4-BE49-F238E27FC236}">
              <a16:creationId xmlns:a16="http://schemas.microsoft.com/office/drawing/2014/main" id="{9BAF5560-B0A9-4663-A6E3-9A96CE04A77D}"/>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462" name="テキスト ボックス 461">
          <a:extLst>
            <a:ext uri="{FF2B5EF4-FFF2-40B4-BE49-F238E27FC236}">
              <a16:creationId xmlns:a16="http://schemas.microsoft.com/office/drawing/2014/main" id="{D483696E-3AAA-4E18-9AD1-8BCBD67C8506}"/>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57513</xdr:rowOff>
    </xdr:from>
    <xdr:to>
      <xdr:col>85</xdr:col>
      <xdr:colOff>177800</xdr:colOff>
      <xdr:row>82</xdr:row>
      <xdr:rowOff>159113</xdr:rowOff>
    </xdr:to>
    <xdr:sp macro="" textlink="">
      <xdr:nvSpPr>
        <xdr:cNvPr id="463" name="楕円 462">
          <a:extLst>
            <a:ext uri="{FF2B5EF4-FFF2-40B4-BE49-F238E27FC236}">
              <a16:creationId xmlns:a16="http://schemas.microsoft.com/office/drawing/2014/main" id="{F985C2D5-068F-441C-B14D-57079875D119}"/>
            </a:ext>
          </a:extLst>
        </xdr:cNvPr>
        <xdr:cNvSpPr/>
      </xdr:nvSpPr>
      <xdr:spPr>
        <a:xfrm>
          <a:off x="16268700" y="14116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81</xdr:row>
      <xdr:rowOff>80390</xdr:rowOff>
    </xdr:from>
    <xdr:ext cx="405111" cy="259045"/>
    <xdr:sp macro="" textlink="">
      <xdr:nvSpPr>
        <xdr:cNvPr id="464" name="【消防施設】&#10;有形固定資産減価償却率該当値テキスト">
          <a:extLst>
            <a:ext uri="{FF2B5EF4-FFF2-40B4-BE49-F238E27FC236}">
              <a16:creationId xmlns:a16="http://schemas.microsoft.com/office/drawing/2014/main" id="{74564F5F-3990-4340-9EC0-C68F8033DAAB}"/>
            </a:ext>
          </a:extLst>
        </xdr:cNvPr>
        <xdr:cNvSpPr txBox="1"/>
      </xdr:nvSpPr>
      <xdr:spPr>
        <a:xfrm>
          <a:off x="16357600" y="139678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363</xdr:rowOff>
    </xdr:from>
    <xdr:to>
      <xdr:col>81</xdr:col>
      <xdr:colOff>101600</xdr:colOff>
      <xdr:row>83</xdr:row>
      <xdr:rowOff>101963</xdr:rowOff>
    </xdr:to>
    <xdr:sp macro="" textlink="">
      <xdr:nvSpPr>
        <xdr:cNvPr id="465" name="楕円 464">
          <a:extLst>
            <a:ext uri="{FF2B5EF4-FFF2-40B4-BE49-F238E27FC236}">
              <a16:creationId xmlns:a16="http://schemas.microsoft.com/office/drawing/2014/main" id="{9E331A94-7A97-4153-BD08-54F88F941D87}"/>
            </a:ext>
          </a:extLst>
        </xdr:cNvPr>
        <xdr:cNvSpPr/>
      </xdr:nvSpPr>
      <xdr:spPr>
        <a:xfrm>
          <a:off x="15430500" y="14230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108313</xdr:rowOff>
    </xdr:from>
    <xdr:to>
      <xdr:col>85</xdr:col>
      <xdr:colOff>127000</xdr:colOff>
      <xdr:row>83</xdr:row>
      <xdr:rowOff>51163</xdr:rowOff>
    </xdr:to>
    <xdr:cxnSp macro="">
      <xdr:nvCxnSpPr>
        <xdr:cNvPr id="466" name="直線コネクタ 465">
          <a:extLst>
            <a:ext uri="{FF2B5EF4-FFF2-40B4-BE49-F238E27FC236}">
              <a16:creationId xmlns:a16="http://schemas.microsoft.com/office/drawing/2014/main" id="{712BAC52-E0AC-424C-BA41-4AD7C4061B38}"/>
            </a:ext>
          </a:extLst>
        </xdr:cNvPr>
        <xdr:cNvCxnSpPr/>
      </xdr:nvCxnSpPr>
      <xdr:spPr>
        <a:xfrm flipV="1">
          <a:off x="15481300" y="14167213"/>
          <a:ext cx="8382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109764</xdr:rowOff>
    </xdr:from>
    <xdr:to>
      <xdr:col>76</xdr:col>
      <xdr:colOff>165100</xdr:colOff>
      <xdr:row>83</xdr:row>
      <xdr:rowOff>39914</xdr:rowOff>
    </xdr:to>
    <xdr:sp macro="" textlink="">
      <xdr:nvSpPr>
        <xdr:cNvPr id="467" name="楕円 466">
          <a:extLst>
            <a:ext uri="{FF2B5EF4-FFF2-40B4-BE49-F238E27FC236}">
              <a16:creationId xmlns:a16="http://schemas.microsoft.com/office/drawing/2014/main" id="{72F11E0D-6B84-4F62-91F9-019271DC459F}"/>
            </a:ext>
          </a:extLst>
        </xdr:cNvPr>
        <xdr:cNvSpPr/>
      </xdr:nvSpPr>
      <xdr:spPr>
        <a:xfrm>
          <a:off x="14541500" y="14168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160564</xdr:rowOff>
    </xdr:from>
    <xdr:to>
      <xdr:col>81</xdr:col>
      <xdr:colOff>50800</xdr:colOff>
      <xdr:row>83</xdr:row>
      <xdr:rowOff>51163</xdr:rowOff>
    </xdr:to>
    <xdr:cxnSp macro="">
      <xdr:nvCxnSpPr>
        <xdr:cNvPr id="468" name="直線コネクタ 467">
          <a:extLst>
            <a:ext uri="{FF2B5EF4-FFF2-40B4-BE49-F238E27FC236}">
              <a16:creationId xmlns:a16="http://schemas.microsoft.com/office/drawing/2014/main" id="{CD284927-561A-4397-8C6B-0EB6FF85B007}"/>
            </a:ext>
          </a:extLst>
        </xdr:cNvPr>
        <xdr:cNvCxnSpPr/>
      </xdr:nvCxnSpPr>
      <xdr:spPr>
        <a:xfrm>
          <a:off x="14592300" y="14219464"/>
          <a:ext cx="889000" cy="62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54248</xdr:rowOff>
    </xdr:from>
    <xdr:to>
      <xdr:col>72</xdr:col>
      <xdr:colOff>38100</xdr:colOff>
      <xdr:row>82</xdr:row>
      <xdr:rowOff>155848</xdr:rowOff>
    </xdr:to>
    <xdr:sp macro="" textlink="">
      <xdr:nvSpPr>
        <xdr:cNvPr id="469" name="楕円 468">
          <a:extLst>
            <a:ext uri="{FF2B5EF4-FFF2-40B4-BE49-F238E27FC236}">
              <a16:creationId xmlns:a16="http://schemas.microsoft.com/office/drawing/2014/main" id="{A0E25C28-8C8E-4FC3-9B3C-8589720A1A4C}"/>
            </a:ext>
          </a:extLst>
        </xdr:cNvPr>
        <xdr:cNvSpPr/>
      </xdr:nvSpPr>
      <xdr:spPr>
        <a:xfrm>
          <a:off x="13652500" y="14113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105048</xdr:rowOff>
    </xdr:from>
    <xdr:to>
      <xdr:col>76</xdr:col>
      <xdr:colOff>114300</xdr:colOff>
      <xdr:row>82</xdr:row>
      <xdr:rowOff>160564</xdr:rowOff>
    </xdr:to>
    <xdr:cxnSp macro="">
      <xdr:nvCxnSpPr>
        <xdr:cNvPr id="470" name="直線コネクタ 469">
          <a:extLst>
            <a:ext uri="{FF2B5EF4-FFF2-40B4-BE49-F238E27FC236}">
              <a16:creationId xmlns:a16="http://schemas.microsoft.com/office/drawing/2014/main" id="{773646B7-0717-42A7-BFB0-FCD7DD82425E}"/>
            </a:ext>
          </a:extLst>
        </xdr:cNvPr>
        <xdr:cNvCxnSpPr/>
      </xdr:nvCxnSpPr>
      <xdr:spPr>
        <a:xfrm>
          <a:off x="13703300" y="14163948"/>
          <a:ext cx="889000" cy="55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85</xdr:row>
      <xdr:rowOff>85271</xdr:rowOff>
    </xdr:from>
    <xdr:to>
      <xdr:col>67</xdr:col>
      <xdr:colOff>101600</xdr:colOff>
      <xdr:row>86</xdr:row>
      <xdr:rowOff>15421</xdr:rowOff>
    </xdr:to>
    <xdr:sp macro="" textlink="">
      <xdr:nvSpPr>
        <xdr:cNvPr id="471" name="楕円 470">
          <a:extLst>
            <a:ext uri="{FF2B5EF4-FFF2-40B4-BE49-F238E27FC236}">
              <a16:creationId xmlns:a16="http://schemas.microsoft.com/office/drawing/2014/main" id="{11EDD8CE-122A-40DD-984D-6031504E8594}"/>
            </a:ext>
          </a:extLst>
        </xdr:cNvPr>
        <xdr:cNvSpPr/>
      </xdr:nvSpPr>
      <xdr:spPr>
        <a:xfrm>
          <a:off x="12763500" y="146585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105048</xdr:rowOff>
    </xdr:from>
    <xdr:to>
      <xdr:col>71</xdr:col>
      <xdr:colOff>177800</xdr:colOff>
      <xdr:row>85</xdr:row>
      <xdr:rowOff>136071</xdr:rowOff>
    </xdr:to>
    <xdr:cxnSp macro="">
      <xdr:nvCxnSpPr>
        <xdr:cNvPr id="472" name="直線コネクタ 471">
          <a:extLst>
            <a:ext uri="{FF2B5EF4-FFF2-40B4-BE49-F238E27FC236}">
              <a16:creationId xmlns:a16="http://schemas.microsoft.com/office/drawing/2014/main" id="{3437F721-8987-4142-ACE9-0788EC6B0C99}"/>
            </a:ext>
          </a:extLst>
        </xdr:cNvPr>
        <xdr:cNvCxnSpPr/>
      </xdr:nvCxnSpPr>
      <xdr:spPr>
        <a:xfrm flipV="1">
          <a:off x="12814300" y="14163948"/>
          <a:ext cx="889000" cy="5453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107785</xdr:rowOff>
    </xdr:from>
    <xdr:ext cx="405111" cy="259045"/>
    <xdr:sp macro="" textlink="">
      <xdr:nvSpPr>
        <xdr:cNvPr id="473" name="n_1aveValue【消防施設】&#10;有形固定資産減価償却率">
          <a:extLst>
            <a:ext uri="{FF2B5EF4-FFF2-40B4-BE49-F238E27FC236}">
              <a16:creationId xmlns:a16="http://schemas.microsoft.com/office/drawing/2014/main" id="{8F7CDCF9-AB2E-40E9-9FE0-3A4207B901E8}"/>
            </a:ext>
          </a:extLst>
        </xdr:cNvPr>
        <xdr:cNvSpPr txBox="1"/>
      </xdr:nvSpPr>
      <xdr:spPr>
        <a:xfrm>
          <a:off x="15266044" y="143381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75128</xdr:rowOff>
    </xdr:from>
    <xdr:ext cx="405111" cy="259045"/>
    <xdr:sp macro="" textlink="">
      <xdr:nvSpPr>
        <xdr:cNvPr id="474" name="n_2aveValue【消防施設】&#10;有形固定資産減価償却率">
          <a:extLst>
            <a:ext uri="{FF2B5EF4-FFF2-40B4-BE49-F238E27FC236}">
              <a16:creationId xmlns:a16="http://schemas.microsoft.com/office/drawing/2014/main" id="{0522D62C-6799-4A04-84AA-547B35B41869}"/>
            </a:ext>
          </a:extLst>
        </xdr:cNvPr>
        <xdr:cNvSpPr txBox="1"/>
      </xdr:nvSpPr>
      <xdr:spPr>
        <a:xfrm>
          <a:off x="14389744" y="143054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35940</xdr:rowOff>
    </xdr:from>
    <xdr:ext cx="405111" cy="259045"/>
    <xdr:sp macro="" textlink="">
      <xdr:nvSpPr>
        <xdr:cNvPr id="475" name="n_3aveValue【消防施設】&#10;有形固定資産減価償却率">
          <a:extLst>
            <a:ext uri="{FF2B5EF4-FFF2-40B4-BE49-F238E27FC236}">
              <a16:creationId xmlns:a16="http://schemas.microsoft.com/office/drawing/2014/main" id="{65257A8A-874C-4CF4-86ED-345B970CBF6A}"/>
            </a:ext>
          </a:extLst>
        </xdr:cNvPr>
        <xdr:cNvSpPr txBox="1"/>
      </xdr:nvSpPr>
      <xdr:spPr>
        <a:xfrm>
          <a:off x="13500744" y="142662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35214</xdr:rowOff>
    </xdr:from>
    <xdr:ext cx="405111" cy="259045"/>
    <xdr:sp macro="" textlink="">
      <xdr:nvSpPr>
        <xdr:cNvPr id="476" name="n_4aveValue【消防施設】&#10;有形固定資産減価償却率">
          <a:extLst>
            <a:ext uri="{FF2B5EF4-FFF2-40B4-BE49-F238E27FC236}">
              <a16:creationId xmlns:a16="http://schemas.microsoft.com/office/drawing/2014/main" id="{6869CB70-B772-428F-A63A-8FCCB6BD7492}"/>
            </a:ext>
          </a:extLst>
        </xdr:cNvPr>
        <xdr:cNvSpPr txBox="1"/>
      </xdr:nvSpPr>
      <xdr:spPr>
        <a:xfrm>
          <a:off x="12611744" y="139226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81</xdr:row>
      <xdr:rowOff>118490</xdr:rowOff>
    </xdr:from>
    <xdr:ext cx="405111" cy="259045"/>
    <xdr:sp macro="" textlink="">
      <xdr:nvSpPr>
        <xdr:cNvPr id="477" name="n_1mainValue【消防施設】&#10;有形固定資産減価償却率">
          <a:extLst>
            <a:ext uri="{FF2B5EF4-FFF2-40B4-BE49-F238E27FC236}">
              <a16:creationId xmlns:a16="http://schemas.microsoft.com/office/drawing/2014/main" id="{020CFDDF-AF77-4BEE-951D-3D1F399DA6D5}"/>
            </a:ext>
          </a:extLst>
        </xdr:cNvPr>
        <xdr:cNvSpPr txBox="1"/>
      </xdr:nvSpPr>
      <xdr:spPr>
        <a:xfrm>
          <a:off x="15266044" y="140059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56441</xdr:rowOff>
    </xdr:from>
    <xdr:ext cx="405111" cy="259045"/>
    <xdr:sp macro="" textlink="">
      <xdr:nvSpPr>
        <xdr:cNvPr id="478" name="n_2mainValue【消防施設】&#10;有形固定資産減価償却率">
          <a:extLst>
            <a:ext uri="{FF2B5EF4-FFF2-40B4-BE49-F238E27FC236}">
              <a16:creationId xmlns:a16="http://schemas.microsoft.com/office/drawing/2014/main" id="{18E1CD40-3A34-48CB-80C0-322246F5FF68}"/>
            </a:ext>
          </a:extLst>
        </xdr:cNvPr>
        <xdr:cNvSpPr txBox="1"/>
      </xdr:nvSpPr>
      <xdr:spPr>
        <a:xfrm>
          <a:off x="14389744" y="139438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925</xdr:rowOff>
    </xdr:from>
    <xdr:ext cx="405111" cy="259045"/>
    <xdr:sp macro="" textlink="">
      <xdr:nvSpPr>
        <xdr:cNvPr id="479" name="n_3mainValue【消防施設】&#10;有形固定資産減価償却率">
          <a:extLst>
            <a:ext uri="{FF2B5EF4-FFF2-40B4-BE49-F238E27FC236}">
              <a16:creationId xmlns:a16="http://schemas.microsoft.com/office/drawing/2014/main" id="{D53FB29D-1F05-49CD-ACC5-F940239C3FF6}"/>
            </a:ext>
          </a:extLst>
        </xdr:cNvPr>
        <xdr:cNvSpPr txBox="1"/>
      </xdr:nvSpPr>
      <xdr:spPr>
        <a:xfrm>
          <a:off x="13500744" y="138883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86</xdr:row>
      <xdr:rowOff>6548</xdr:rowOff>
    </xdr:from>
    <xdr:ext cx="405111" cy="259045"/>
    <xdr:sp macro="" textlink="">
      <xdr:nvSpPr>
        <xdr:cNvPr id="480" name="n_4mainValue【消防施設】&#10;有形固定資産減価償却率">
          <a:extLst>
            <a:ext uri="{FF2B5EF4-FFF2-40B4-BE49-F238E27FC236}">
              <a16:creationId xmlns:a16="http://schemas.microsoft.com/office/drawing/2014/main" id="{BD3F0466-22E7-45E2-B88F-198009CD2DFC}"/>
            </a:ext>
          </a:extLst>
        </xdr:cNvPr>
        <xdr:cNvSpPr txBox="1"/>
      </xdr:nvSpPr>
      <xdr:spPr>
        <a:xfrm>
          <a:off x="12611744" y="147512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481" name="正方形/長方形 480">
          <a:extLst>
            <a:ext uri="{FF2B5EF4-FFF2-40B4-BE49-F238E27FC236}">
              <a16:creationId xmlns:a16="http://schemas.microsoft.com/office/drawing/2014/main" id="{EF73A27F-164B-49DE-89E6-3B719A04433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482" name="正方形/長方形 481">
          <a:extLst>
            <a:ext uri="{FF2B5EF4-FFF2-40B4-BE49-F238E27FC236}">
              <a16:creationId xmlns:a16="http://schemas.microsoft.com/office/drawing/2014/main" id="{26B82082-B25F-47CE-AB8E-11B85326C5AA}"/>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483" name="正方形/長方形 482">
          <a:extLst>
            <a:ext uri="{FF2B5EF4-FFF2-40B4-BE49-F238E27FC236}">
              <a16:creationId xmlns:a16="http://schemas.microsoft.com/office/drawing/2014/main" id="{66AA7EFD-875C-4682-A91A-555D3555DBE5}"/>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484" name="正方形/長方形 483">
          <a:extLst>
            <a:ext uri="{FF2B5EF4-FFF2-40B4-BE49-F238E27FC236}">
              <a16:creationId xmlns:a16="http://schemas.microsoft.com/office/drawing/2014/main" id="{45242F6B-F1D5-4C3E-8B0E-A68C864994A9}"/>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485" name="正方形/長方形 484">
          <a:extLst>
            <a:ext uri="{FF2B5EF4-FFF2-40B4-BE49-F238E27FC236}">
              <a16:creationId xmlns:a16="http://schemas.microsoft.com/office/drawing/2014/main" id="{A5E07751-4C4E-4C36-A39F-F76B90280D99}"/>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486" name="正方形/長方形 485">
          <a:extLst>
            <a:ext uri="{FF2B5EF4-FFF2-40B4-BE49-F238E27FC236}">
              <a16:creationId xmlns:a16="http://schemas.microsoft.com/office/drawing/2014/main" id="{93CB7B1A-F789-4694-86DD-E862894F8E53}"/>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487" name="正方形/長方形 486">
          <a:extLst>
            <a:ext uri="{FF2B5EF4-FFF2-40B4-BE49-F238E27FC236}">
              <a16:creationId xmlns:a16="http://schemas.microsoft.com/office/drawing/2014/main" id="{6FB231F9-45F1-4725-8E59-647A66346962}"/>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488" name="正方形/長方形 487">
          <a:extLst>
            <a:ext uri="{FF2B5EF4-FFF2-40B4-BE49-F238E27FC236}">
              <a16:creationId xmlns:a16="http://schemas.microsoft.com/office/drawing/2014/main" id="{5B24608B-886A-43F6-A328-84B331FEFAEE}"/>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489" name="テキスト ボックス 488">
          <a:extLst>
            <a:ext uri="{FF2B5EF4-FFF2-40B4-BE49-F238E27FC236}">
              <a16:creationId xmlns:a16="http://schemas.microsoft.com/office/drawing/2014/main" id="{682EE438-E9EE-42A4-8CEE-8372A0E26BF8}"/>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490" name="直線コネクタ 489">
          <a:extLst>
            <a:ext uri="{FF2B5EF4-FFF2-40B4-BE49-F238E27FC236}">
              <a16:creationId xmlns:a16="http://schemas.microsoft.com/office/drawing/2014/main" id="{F29B6AC0-9201-4D42-973E-FE2244C46833}"/>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491" name="直線コネクタ 490">
          <a:extLst>
            <a:ext uri="{FF2B5EF4-FFF2-40B4-BE49-F238E27FC236}">
              <a16:creationId xmlns:a16="http://schemas.microsoft.com/office/drawing/2014/main" id="{FBE1752D-22A8-4E1A-97AA-1BEA79C7446B}"/>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492" name="テキスト ボックス 491">
          <a:extLst>
            <a:ext uri="{FF2B5EF4-FFF2-40B4-BE49-F238E27FC236}">
              <a16:creationId xmlns:a16="http://schemas.microsoft.com/office/drawing/2014/main" id="{F2999D06-C30C-4F21-9258-142F4EF9C7BD}"/>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493" name="直線コネクタ 492">
          <a:extLst>
            <a:ext uri="{FF2B5EF4-FFF2-40B4-BE49-F238E27FC236}">
              <a16:creationId xmlns:a16="http://schemas.microsoft.com/office/drawing/2014/main" id="{4414B0F5-268A-49B8-8A3C-A11CCDA9F945}"/>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494" name="テキスト ボックス 493">
          <a:extLst>
            <a:ext uri="{FF2B5EF4-FFF2-40B4-BE49-F238E27FC236}">
              <a16:creationId xmlns:a16="http://schemas.microsoft.com/office/drawing/2014/main" id="{EA0FE6CA-D1D0-4583-A0AA-6DDB73925C20}"/>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495" name="直線コネクタ 494">
          <a:extLst>
            <a:ext uri="{FF2B5EF4-FFF2-40B4-BE49-F238E27FC236}">
              <a16:creationId xmlns:a16="http://schemas.microsoft.com/office/drawing/2014/main" id="{8CC39584-3C65-448A-8ED6-7B4A9D56495D}"/>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496" name="テキスト ボックス 495">
          <a:extLst>
            <a:ext uri="{FF2B5EF4-FFF2-40B4-BE49-F238E27FC236}">
              <a16:creationId xmlns:a16="http://schemas.microsoft.com/office/drawing/2014/main" id="{AEE12D07-2681-4EFA-AC74-0E5D9F1D0CB1}"/>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497" name="直線コネクタ 496">
          <a:extLst>
            <a:ext uri="{FF2B5EF4-FFF2-40B4-BE49-F238E27FC236}">
              <a16:creationId xmlns:a16="http://schemas.microsoft.com/office/drawing/2014/main" id="{A98C0BCB-4A98-4F57-8482-B2FBCF4730FC}"/>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498" name="テキスト ボックス 497">
          <a:extLst>
            <a:ext uri="{FF2B5EF4-FFF2-40B4-BE49-F238E27FC236}">
              <a16:creationId xmlns:a16="http://schemas.microsoft.com/office/drawing/2014/main" id="{DDC071BE-A80D-4B89-BBEE-7867A4564972}"/>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499" name="直線コネクタ 498">
          <a:extLst>
            <a:ext uri="{FF2B5EF4-FFF2-40B4-BE49-F238E27FC236}">
              <a16:creationId xmlns:a16="http://schemas.microsoft.com/office/drawing/2014/main" id="{526BF2DD-3A38-499F-9E0A-1096A5BCE276}"/>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91820</xdr:rowOff>
    </xdr:from>
    <xdr:ext cx="531299" cy="259045"/>
    <xdr:sp macro="" textlink="">
      <xdr:nvSpPr>
        <xdr:cNvPr id="500" name="テキスト ボックス 499">
          <a:extLst>
            <a:ext uri="{FF2B5EF4-FFF2-40B4-BE49-F238E27FC236}">
              <a16:creationId xmlns:a16="http://schemas.microsoft.com/office/drawing/2014/main" id="{2F702BB8-E9A1-4491-B8DA-C2839523DC21}"/>
            </a:ext>
          </a:extLst>
        </xdr:cNvPr>
        <xdr:cNvSpPr txBox="1"/>
      </xdr:nvSpPr>
      <xdr:spPr>
        <a:xfrm>
          <a:off x="17756701" y="1346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501" name="直線コネクタ 500">
          <a:extLst>
            <a:ext uri="{FF2B5EF4-FFF2-40B4-BE49-F238E27FC236}">
              <a16:creationId xmlns:a16="http://schemas.microsoft.com/office/drawing/2014/main" id="{2B102D17-3A65-443F-8BBF-2F28C9A390E4}"/>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108148</xdr:rowOff>
    </xdr:from>
    <xdr:ext cx="531299" cy="259045"/>
    <xdr:sp macro="" textlink="">
      <xdr:nvSpPr>
        <xdr:cNvPr id="502" name="テキスト ボックス 501">
          <a:extLst>
            <a:ext uri="{FF2B5EF4-FFF2-40B4-BE49-F238E27FC236}">
              <a16:creationId xmlns:a16="http://schemas.microsoft.com/office/drawing/2014/main" id="{91B9F501-BF5E-4376-8EB8-B82AA42B7371}"/>
            </a:ext>
          </a:extLst>
        </xdr:cNvPr>
        <xdr:cNvSpPr txBox="1"/>
      </xdr:nvSpPr>
      <xdr:spPr>
        <a:xfrm>
          <a:off x="17756701" y="13138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503" name="直線コネクタ 502">
          <a:extLst>
            <a:ext uri="{FF2B5EF4-FFF2-40B4-BE49-F238E27FC236}">
              <a16:creationId xmlns:a16="http://schemas.microsoft.com/office/drawing/2014/main" id="{EBFAEC47-E16F-4A74-9F58-0135A2F1ED1D}"/>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124477</xdr:rowOff>
    </xdr:from>
    <xdr:ext cx="531299" cy="259045"/>
    <xdr:sp macro="" textlink="">
      <xdr:nvSpPr>
        <xdr:cNvPr id="504" name="テキスト ボックス 503">
          <a:extLst>
            <a:ext uri="{FF2B5EF4-FFF2-40B4-BE49-F238E27FC236}">
              <a16:creationId xmlns:a16="http://schemas.microsoft.com/office/drawing/2014/main" id="{CFBF310A-7C23-48B5-86C3-B291D4BAF640}"/>
            </a:ext>
          </a:extLst>
        </xdr:cNvPr>
        <xdr:cNvSpPr txBox="1"/>
      </xdr:nvSpPr>
      <xdr:spPr>
        <a:xfrm>
          <a:off x="17756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505" name="【消防施設】&#10;一人当たり面積グラフ枠">
          <a:extLst>
            <a:ext uri="{FF2B5EF4-FFF2-40B4-BE49-F238E27FC236}">
              <a16:creationId xmlns:a16="http://schemas.microsoft.com/office/drawing/2014/main" id="{4BCE01CD-56AA-4FF2-A2B6-490499522E2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96447</xdr:rowOff>
    </xdr:from>
    <xdr:to>
      <xdr:col>116</xdr:col>
      <xdr:colOff>62864</xdr:colOff>
      <xdr:row>86</xdr:row>
      <xdr:rowOff>167966</xdr:rowOff>
    </xdr:to>
    <xdr:cxnSp macro="">
      <xdr:nvCxnSpPr>
        <xdr:cNvPr id="506" name="直線コネクタ 505">
          <a:extLst>
            <a:ext uri="{FF2B5EF4-FFF2-40B4-BE49-F238E27FC236}">
              <a16:creationId xmlns:a16="http://schemas.microsoft.com/office/drawing/2014/main" id="{1EBC7BE7-80EB-49D7-A23E-956ECCE64C01}"/>
            </a:ext>
          </a:extLst>
        </xdr:cNvPr>
        <xdr:cNvCxnSpPr/>
      </xdr:nvCxnSpPr>
      <xdr:spPr>
        <a:xfrm flipV="1">
          <a:off x="22160864" y="13298097"/>
          <a:ext cx="0" cy="16145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87</xdr:row>
      <xdr:rowOff>7165</xdr:rowOff>
    </xdr:from>
    <xdr:ext cx="469744" cy="259045"/>
    <xdr:sp macro="" textlink="">
      <xdr:nvSpPr>
        <xdr:cNvPr id="507" name="【消防施設】&#10;一人当たり面積最小値テキスト">
          <a:extLst>
            <a:ext uri="{FF2B5EF4-FFF2-40B4-BE49-F238E27FC236}">
              <a16:creationId xmlns:a16="http://schemas.microsoft.com/office/drawing/2014/main" id="{6F044456-37D4-433C-AB3F-83062408EF29}"/>
            </a:ext>
          </a:extLst>
        </xdr:cNvPr>
        <xdr:cNvSpPr txBox="1"/>
      </xdr:nvSpPr>
      <xdr:spPr>
        <a:xfrm>
          <a:off x="22199600" y="149233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167966</xdr:rowOff>
    </xdr:from>
    <xdr:to>
      <xdr:col>116</xdr:col>
      <xdr:colOff>152400</xdr:colOff>
      <xdr:row>86</xdr:row>
      <xdr:rowOff>167966</xdr:rowOff>
    </xdr:to>
    <xdr:cxnSp macro="">
      <xdr:nvCxnSpPr>
        <xdr:cNvPr id="508" name="直線コネクタ 507">
          <a:extLst>
            <a:ext uri="{FF2B5EF4-FFF2-40B4-BE49-F238E27FC236}">
              <a16:creationId xmlns:a16="http://schemas.microsoft.com/office/drawing/2014/main" id="{B20833B5-1051-4C05-89E3-59F238B5D581}"/>
            </a:ext>
          </a:extLst>
        </xdr:cNvPr>
        <xdr:cNvCxnSpPr/>
      </xdr:nvCxnSpPr>
      <xdr:spPr>
        <a:xfrm>
          <a:off x="22072600" y="149126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43124</xdr:rowOff>
    </xdr:from>
    <xdr:ext cx="534377" cy="259045"/>
    <xdr:sp macro="" textlink="">
      <xdr:nvSpPr>
        <xdr:cNvPr id="509" name="【消防施設】&#10;一人当たり面積最大値テキスト">
          <a:extLst>
            <a:ext uri="{FF2B5EF4-FFF2-40B4-BE49-F238E27FC236}">
              <a16:creationId xmlns:a16="http://schemas.microsoft.com/office/drawing/2014/main" id="{08EDD31B-BB9C-43A2-8441-92A5910F247C}"/>
            </a:ext>
          </a:extLst>
        </xdr:cNvPr>
        <xdr:cNvSpPr txBox="1"/>
      </xdr:nvSpPr>
      <xdr:spPr>
        <a:xfrm>
          <a:off x="22199600" y="130733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14.839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96447</xdr:rowOff>
    </xdr:from>
    <xdr:to>
      <xdr:col>116</xdr:col>
      <xdr:colOff>152400</xdr:colOff>
      <xdr:row>77</xdr:row>
      <xdr:rowOff>96447</xdr:rowOff>
    </xdr:to>
    <xdr:cxnSp macro="">
      <xdr:nvCxnSpPr>
        <xdr:cNvPr id="510" name="直線コネクタ 509">
          <a:extLst>
            <a:ext uri="{FF2B5EF4-FFF2-40B4-BE49-F238E27FC236}">
              <a16:creationId xmlns:a16="http://schemas.microsoft.com/office/drawing/2014/main" id="{C6D4A818-ED86-4610-8A91-D1345851D4C6}"/>
            </a:ext>
          </a:extLst>
        </xdr:cNvPr>
        <xdr:cNvCxnSpPr/>
      </xdr:nvCxnSpPr>
      <xdr:spPr>
        <a:xfrm>
          <a:off x="22072600" y="132980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96065</xdr:rowOff>
    </xdr:from>
    <xdr:ext cx="469744" cy="259045"/>
    <xdr:sp macro="" textlink="">
      <xdr:nvSpPr>
        <xdr:cNvPr id="511" name="【消防施設】&#10;一人当たり面積平均値テキスト">
          <a:extLst>
            <a:ext uri="{FF2B5EF4-FFF2-40B4-BE49-F238E27FC236}">
              <a16:creationId xmlns:a16="http://schemas.microsoft.com/office/drawing/2014/main" id="{BE57B78B-B99D-4532-8E5E-A156EE2C8A52}"/>
            </a:ext>
          </a:extLst>
        </xdr:cNvPr>
        <xdr:cNvSpPr txBox="1"/>
      </xdr:nvSpPr>
      <xdr:spPr>
        <a:xfrm>
          <a:off x="22199600" y="1466931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73188</xdr:rowOff>
    </xdr:from>
    <xdr:to>
      <xdr:col>116</xdr:col>
      <xdr:colOff>114300</xdr:colOff>
      <xdr:row>87</xdr:row>
      <xdr:rowOff>3338</xdr:rowOff>
    </xdr:to>
    <xdr:sp macro="" textlink="">
      <xdr:nvSpPr>
        <xdr:cNvPr id="512" name="フローチャート: 判断 511">
          <a:extLst>
            <a:ext uri="{FF2B5EF4-FFF2-40B4-BE49-F238E27FC236}">
              <a16:creationId xmlns:a16="http://schemas.microsoft.com/office/drawing/2014/main" id="{0E6FD424-2530-4562-9ED9-0033348AA5AD}"/>
            </a:ext>
          </a:extLst>
        </xdr:cNvPr>
        <xdr:cNvSpPr/>
      </xdr:nvSpPr>
      <xdr:spPr>
        <a:xfrm>
          <a:off x="22110700" y="148178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86</xdr:row>
      <xdr:rowOff>76454</xdr:rowOff>
    </xdr:from>
    <xdr:to>
      <xdr:col>112</xdr:col>
      <xdr:colOff>38100</xdr:colOff>
      <xdr:row>87</xdr:row>
      <xdr:rowOff>6604</xdr:rowOff>
    </xdr:to>
    <xdr:sp macro="" textlink="">
      <xdr:nvSpPr>
        <xdr:cNvPr id="513" name="フローチャート: 判断 512">
          <a:extLst>
            <a:ext uri="{FF2B5EF4-FFF2-40B4-BE49-F238E27FC236}">
              <a16:creationId xmlns:a16="http://schemas.microsoft.com/office/drawing/2014/main" id="{A96086D3-637D-4832-8228-A25D4A8DC329}"/>
            </a:ext>
          </a:extLst>
        </xdr:cNvPr>
        <xdr:cNvSpPr/>
      </xdr:nvSpPr>
      <xdr:spPr>
        <a:xfrm>
          <a:off x="21272500" y="14821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86</xdr:row>
      <xdr:rowOff>80699</xdr:rowOff>
    </xdr:from>
    <xdr:to>
      <xdr:col>107</xdr:col>
      <xdr:colOff>101600</xdr:colOff>
      <xdr:row>87</xdr:row>
      <xdr:rowOff>10849</xdr:rowOff>
    </xdr:to>
    <xdr:sp macro="" textlink="">
      <xdr:nvSpPr>
        <xdr:cNvPr id="514" name="フローチャート: 判断 513">
          <a:extLst>
            <a:ext uri="{FF2B5EF4-FFF2-40B4-BE49-F238E27FC236}">
              <a16:creationId xmlns:a16="http://schemas.microsoft.com/office/drawing/2014/main" id="{B33FEC2E-B8F7-4B05-98A6-FBB58F4883FF}"/>
            </a:ext>
          </a:extLst>
        </xdr:cNvPr>
        <xdr:cNvSpPr/>
      </xdr:nvSpPr>
      <xdr:spPr>
        <a:xfrm>
          <a:off x="20383500" y="14825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86</xdr:row>
      <xdr:rowOff>81353</xdr:rowOff>
    </xdr:from>
    <xdr:to>
      <xdr:col>102</xdr:col>
      <xdr:colOff>165100</xdr:colOff>
      <xdr:row>87</xdr:row>
      <xdr:rowOff>11503</xdr:rowOff>
    </xdr:to>
    <xdr:sp macro="" textlink="">
      <xdr:nvSpPr>
        <xdr:cNvPr id="515" name="フローチャート: 判断 514">
          <a:extLst>
            <a:ext uri="{FF2B5EF4-FFF2-40B4-BE49-F238E27FC236}">
              <a16:creationId xmlns:a16="http://schemas.microsoft.com/office/drawing/2014/main" id="{51BB8BA4-E548-45A1-BA3B-D6FD5F04C191}"/>
            </a:ext>
          </a:extLst>
        </xdr:cNvPr>
        <xdr:cNvSpPr/>
      </xdr:nvSpPr>
      <xdr:spPr>
        <a:xfrm>
          <a:off x="19494500" y="14826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86</xdr:row>
      <xdr:rowOff>71991</xdr:rowOff>
    </xdr:from>
    <xdr:to>
      <xdr:col>98</xdr:col>
      <xdr:colOff>38100</xdr:colOff>
      <xdr:row>87</xdr:row>
      <xdr:rowOff>2141</xdr:rowOff>
    </xdr:to>
    <xdr:sp macro="" textlink="">
      <xdr:nvSpPr>
        <xdr:cNvPr id="516" name="フローチャート: 判断 515">
          <a:extLst>
            <a:ext uri="{FF2B5EF4-FFF2-40B4-BE49-F238E27FC236}">
              <a16:creationId xmlns:a16="http://schemas.microsoft.com/office/drawing/2014/main" id="{A050404A-1037-4416-BA0C-5CED51F469E7}"/>
            </a:ext>
          </a:extLst>
        </xdr:cNvPr>
        <xdr:cNvSpPr/>
      </xdr:nvSpPr>
      <xdr:spPr>
        <a:xfrm>
          <a:off x="18605500" y="148166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517" name="テキスト ボックス 516">
          <a:extLst>
            <a:ext uri="{FF2B5EF4-FFF2-40B4-BE49-F238E27FC236}">
              <a16:creationId xmlns:a16="http://schemas.microsoft.com/office/drawing/2014/main" id="{F961EB77-EAD0-4CA7-AC27-BE87D0126BF5}"/>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518" name="テキスト ボックス 517">
          <a:extLst>
            <a:ext uri="{FF2B5EF4-FFF2-40B4-BE49-F238E27FC236}">
              <a16:creationId xmlns:a16="http://schemas.microsoft.com/office/drawing/2014/main" id="{1FADE036-2590-4F73-8B0E-F0051E66D4F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519" name="テキスト ボックス 518">
          <a:extLst>
            <a:ext uri="{FF2B5EF4-FFF2-40B4-BE49-F238E27FC236}">
              <a16:creationId xmlns:a16="http://schemas.microsoft.com/office/drawing/2014/main" id="{FC05E616-02C5-4C58-9871-00660A3159FD}"/>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520" name="テキスト ボックス 519">
          <a:extLst>
            <a:ext uri="{FF2B5EF4-FFF2-40B4-BE49-F238E27FC236}">
              <a16:creationId xmlns:a16="http://schemas.microsoft.com/office/drawing/2014/main" id="{2BA285C9-83A2-4942-A02C-697134CC6BE2}"/>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521" name="テキスト ボックス 520">
          <a:extLst>
            <a:ext uri="{FF2B5EF4-FFF2-40B4-BE49-F238E27FC236}">
              <a16:creationId xmlns:a16="http://schemas.microsoft.com/office/drawing/2014/main" id="{361AA717-9838-4E1B-B462-E546DA649937}"/>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83530</xdr:rowOff>
    </xdr:from>
    <xdr:to>
      <xdr:col>116</xdr:col>
      <xdr:colOff>114300</xdr:colOff>
      <xdr:row>87</xdr:row>
      <xdr:rowOff>13680</xdr:rowOff>
    </xdr:to>
    <xdr:sp macro="" textlink="">
      <xdr:nvSpPr>
        <xdr:cNvPr id="522" name="楕円 521">
          <a:extLst>
            <a:ext uri="{FF2B5EF4-FFF2-40B4-BE49-F238E27FC236}">
              <a16:creationId xmlns:a16="http://schemas.microsoft.com/office/drawing/2014/main" id="{443C2CCF-4703-4DD4-B561-D87A3202C93A}"/>
            </a:ext>
          </a:extLst>
        </xdr:cNvPr>
        <xdr:cNvSpPr/>
      </xdr:nvSpPr>
      <xdr:spPr>
        <a:xfrm>
          <a:off x="22110700" y="14828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86</xdr:row>
      <xdr:rowOff>51616</xdr:rowOff>
    </xdr:from>
    <xdr:ext cx="469744" cy="259045"/>
    <xdr:sp macro="" textlink="">
      <xdr:nvSpPr>
        <xdr:cNvPr id="523" name="【消防施設】&#10;一人当たり面積該当値テキスト">
          <a:extLst>
            <a:ext uri="{FF2B5EF4-FFF2-40B4-BE49-F238E27FC236}">
              <a16:creationId xmlns:a16="http://schemas.microsoft.com/office/drawing/2014/main" id="{7E454346-E391-4057-B3E7-54E39CC80350}"/>
            </a:ext>
          </a:extLst>
        </xdr:cNvPr>
        <xdr:cNvSpPr txBox="1"/>
      </xdr:nvSpPr>
      <xdr:spPr>
        <a:xfrm>
          <a:off x="22199600" y="147963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91912</xdr:rowOff>
    </xdr:from>
    <xdr:to>
      <xdr:col>112</xdr:col>
      <xdr:colOff>38100</xdr:colOff>
      <xdr:row>87</xdr:row>
      <xdr:rowOff>22062</xdr:rowOff>
    </xdr:to>
    <xdr:sp macro="" textlink="">
      <xdr:nvSpPr>
        <xdr:cNvPr id="524" name="楕円 523">
          <a:extLst>
            <a:ext uri="{FF2B5EF4-FFF2-40B4-BE49-F238E27FC236}">
              <a16:creationId xmlns:a16="http://schemas.microsoft.com/office/drawing/2014/main" id="{2F1CE587-39BD-457D-9E2E-0EE166520EAA}"/>
            </a:ext>
          </a:extLst>
        </xdr:cNvPr>
        <xdr:cNvSpPr/>
      </xdr:nvSpPr>
      <xdr:spPr>
        <a:xfrm>
          <a:off x="21272500" y="14836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134330</xdr:rowOff>
    </xdr:from>
    <xdr:to>
      <xdr:col>116</xdr:col>
      <xdr:colOff>63500</xdr:colOff>
      <xdr:row>86</xdr:row>
      <xdr:rowOff>142712</xdr:rowOff>
    </xdr:to>
    <xdr:cxnSp macro="">
      <xdr:nvCxnSpPr>
        <xdr:cNvPr id="525" name="直線コネクタ 524">
          <a:extLst>
            <a:ext uri="{FF2B5EF4-FFF2-40B4-BE49-F238E27FC236}">
              <a16:creationId xmlns:a16="http://schemas.microsoft.com/office/drawing/2014/main" id="{5FC454DF-98EC-43D4-A26D-E7330E0B984D}"/>
            </a:ext>
          </a:extLst>
        </xdr:cNvPr>
        <xdr:cNvCxnSpPr/>
      </xdr:nvCxnSpPr>
      <xdr:spPr>
        <a:xfrm flipV="1">
          <a:off x="21323300" y="14879030"/>
          <a:ext cx="838200" cy="8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88754</xdr:rowOff>
    </xdr:from>
    <xdr:to>
      <xdr:col>107</xdr:col>
      <xdr:colOff>101600</xdr:colOff>
      <xdr:row>87</xdr:row>
      <xdr:rowOff>18904</xdr:rowOff>
    </xdr:to>
    <xdr:sp macro="" textlink="">
      <xdr:nvSpPr>
        <xdr:cNvPr id="526" name="楕円 525">
          <a:extLst>
            <a:ext uri="{FF2B5EF4-FFF2-40B4-BE49-F238E27FC236}">
              <a16:creationId xmlns:a16="http://schemas.microsoft.com/office/drawing/2014/main" id="{EABD22A1-956B-424E-8060-FCE593715A08}"/>
            </a:ext>
          </a:extLst>
        </xdr:cNvPr>
        <xdr:cNvSpPr/>
      </xdr:nvSpPr>
      <xdr:spPr>
        <a:xfrm>
          <a:off x="20383500" y="14833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139554</xdr:rowOff>
    </xdr:from>
    <xdr:to>
      <xdr:col>111</xdr:col>
      <xdr:colOff>177800</xdr:colOff>
      <xdr:row>86</xdr:row>
      <xdr:rowOff>142712</xdr:rowOff>
    </xdr:to>
    <xdr:cxnSp macro="">
      <xdr:nvCxnSpPr>
        <xdr:cNvPr id="527" name="直線コネクタ 526">
          <a:extLst>
            <a:ext uri="{FF2B5EF4-FFF2-40B4-BE49-F238E27FC236}">
              <a16:creationId xmlns:a16="http://schemas.microsoft.com/office/drawing/2014/main" id="{49642DB3-E334-43C0-86D9-34BB7CF7349C}"/>
            </a:ext>
          </a:extLst>
        </xdr:cNvPr>
        <xdr:cNvCxnSpPr/>
      </xdr:nvCxnSpPr>
      <xdr:spPr>
        <a:xfrm>
          <a:off x="20434300" y="14884254"/>
          <a:ext cx="889000" cy="31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89517</xdr:rowOff>
    </xdr:from>
    <xdr:to>
      <xdr:col>102</xdr:col>
      <xdr:colOff>165100</xdr:colOff>
      <xdr:row>87</xdr:row>
      <xdr:rowOff>19667</xdr:rowOff>
    </xdr:to>
    <xdr:sp macro="" textlink="">
      <xdr:nvSpPr>
        <xdr:cNvPr id="528" name="楕円 527">
          <a:extLst>
            <a:ext uri="{FF2B5EF4-FFF2-40B4-BE49-F238E27FC236}">
              <a16:creationId xmlns:a16="http://schemas.microsoft.com/office/drawing/2014/main" id="{FDE4463B-167A-4EE2-8930-667E9BD3CEEB}"/>
            </a:ext>
          </a:extLst>
        </xdr:cNvPr>
        <xdr:cNvSpPr/>
      </xdr:nvSpPr>
      <xdr:spPr>
        <a:xfrm>
          <a:off x="19494500" y="148342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139554</xdr:rowOff>
    </xdr:from>
    <xdr:to>
      <xdr:col>107</xdr:col>
      <xdr:colOff>50800</xdr:colOff>
      <xdr:row>86</xdr:row>
      <xdr:rowOff>140317</xdr:rowOff>
    </xdr:to>
    <xdr:cxnSp macro="">
      <xdr:nvCxnSpPr>
        <xdr:cNvPr id="529" name="直線コネクタ 528">
          <a:extLst>
            <a:ext uri="{FF2B5EF4-FFF2-40B4-BE49-F238E27FC236}">
              <a16:creationId xmlns:a16="http://schemas.microsoft.com/office/drawing/2014/main" id="{75F49A2A-CB7A-47C3-A0F6-C8000475FE3D}"/>
            </a:ext>
          </a:extLst>
        </xdr:cNvPr>
        <xdr:cNvCxnSpPr/>
      </xdr:nvCxnSpPr>
      <xdr:spPr>
        <a:xfrm flipV="1">
          <a:off x="19545300" y="14884254"/>
          <a:ext cx="889000" cy="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90605</xdr:rowOff>
    </xdr:from>
    <xdr:to>
      <xdr:col>98</xdr:col>
      <xdr:colOff>38100</xdr:colOff>
      <xdr:row>87</xdr:row>
      <xdr:rowOff>20755</xdr:rowOff>
    </xdr:to>
    <xdr:sp macro="" textlink="">
      <xdr:nvSpPr>
        <xdr:cNvPr id="530" name="楕円 529">
          <a:extLst>
            <a:ext uri="{FF2B5EF4-FFF2-40B4-BE49-F238E27FC236}">
              <a16:creationId xmlns:a16="http://schemas.microsoft.com/office/drawing/2014/main" id="{AF84BED1-D82F-46BA-8A75-F2BD770EC3B6}"/>
            </a:ext>
          </a:extLst>
        </xdr:cNvPr>
        <xdr:cNvSpPr/>
      </xdr:nvSpPr>
      <xdr:spPr>
        <a:xfrm>
          <a:off x="18605500" y="14835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140317</xdr:rowOff>
    </xdr:from>
    <xdr:to>
      <xdr:col>102</xdr:col>
      <xdr:colOff>114300</xdr:colOff>
      <xdr:row>86</xdr:row>
      <xdr:rowOff>141405</xdr:rowOff>
    </xdr:to>
    <xdr:cxnSp macro="">
      <xdr:nvCxnSpPr>
        <xdr:cNvPr id="531" name="直線コネクタ 530">
          <a:extLst>
            <a:ext uri="{FF2B5EF4-FFF2-40B4-BE49-F238E27FC236}">
              <a16:creationId xmlns:a16="http://schemas.microsoft.com/office/drawing/2014/main" id="{DB8596F4-07CE-445B-AE8A-E0FC2539C81B}"/>
            </a:ext>
          </a:extLst>
        </xdr:cNvPr>
        <xdr:cNvCxnSpPr/>
      </xdr:nvCxnSpPr>
      <xdr:spPr>
        <a:xfrm flipV="1">
          <a:off x="18656300" y="14885017"/>
          <a:ext cx="889000" cy="1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85</xdr:row>
      <xdr:rowOff>23131</xdr:rowOff>
    </xdr:from>
    <xdr:ext cx="469744" cy="259045"/>
    <xdr:sp macro="" textlink="">
      <xdr:nvSpPr>
        <xdr:cNvPr id="532" name="n_1aveValue【消防施設】&#10;一人当たり面積">
          <a:extLst>
            <a:ext uri="{FF2B5EF4-FFF2-40B4-BE49-F238E27FC236}">
              <a16:creationId xmlns:a16="http://schemas.microsoft.com/office/drawing/2014/main" id="{BEEE2E13-C211-4D53-A1F6-09C1881D6883}"/>
            </a:ext>
          </a:extLst>
        </xdr:cNvPr>
        <xdr:cNvSpPr txBox="1"/>
      </xdr:nvSpPr>
      <xdr:spPr>
        <a:xfrm>
          <a:off x="21075727" y="145963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27376</xdr:rowOff>
    </xdr:from>
    <xdr:ext cx="469744" cy="259045"/>
    <xdr:sp macro="" textlink="">
      <xdr:nvSpPr>
        <xdr:cNvPr id="533" name="n_2aveValue【消防施設】&#10;一人当たり面積">
          <a:extLst>
            <a:ext uri="{FF2B5EF4-FFF2-40B4-BE49-F238E27FC236}">
              <a16:creationId xmlns:a16="http://schemas.microsoft.com/office/drawing/2014/main" id="{2CDB2461-3383-4BDE-8156-5144BD0E8FC2}"/>
            </a:ext>
          </a:extLst>
        </xdr:cNvPr>
        <xdr:cNvSpPr txBox="1"/>
      </xdr:nvSpPr>
      <xdr:spPr>
        <a:xfrm>
          <a:off x="20199427" y="146006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28030</xdr:rowOff>
    </xdr:from>
    <xdr:ext cx="469744" cy="259045"/>
    <xdr:sp macro="" textlink="">
      <xdr:nvSpPr>
        <xdr:cNvPr id="534" name="n_3aveValue【消防施設】&#10;一人当たり面積">
          <a:extLst>
            <a:ext uri="{FF2B5EF4-FFF2-40B4-BE49-F238E27FC236}">
              <a16:creationId xmlns:a16="http://schemas.microsoft.com/office/drawing/2014/main" id="{CE676EC3-FBFF-4CDD-BDED-A27AD3B058BB}"/>
            </a:ext>
          </a:extLst>
        </xdr:cNvPr>
        <xdr:cNvSpPr txBox="1"/>
      </xdr:nvSpPr>
      <xdr:spPr>
        <a:xfrm>
          <a:off x="19310427" y="146012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18668</xdr:rowOff>
    </xdr:from>
    <xdr:ext cx="469744" cy="259045"/>
    <xdr:sp macro="" textlink="">
      <xdr:nvSpPr>
        <xdr:cNvPr id="535" name="n_4aveValue【消防施設】&#10;一人当たり面積">
          <a:extLst>
            <a:ext uri="{FF2B5EF4-FFF2-40B4-BE49-F238E27FC236}">
              <a16:creationId xmlns:a16="http://schemas.microsoft.com/office/drawing/2014/main" id="{3930F3FB-5B1C-40EB-B9CC-C0AA7BC98E0D}"/>
            </a:ext>
          </a:extLst>
        </xdr:cNvPr>
        <xdr:cNvSpPr txBox="1"/>
      </xdr:nvSpPr>
      <xdr:spPr>
        <a:xfrm>
          <a:off x="18421427" y="145919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87</xdr:row>
      <xdr:rowOff>13189</xdr:rowOff>
    </xdr:from>
    <xdr:ext cx="469744" cy="259045"/>
    <xdr:sp macro="" textlink="">
      <xdr:nvSpPr>
        <xdr:cNvPr id="536" name="n_1mainValue【消防施設】&#10;一人当たり面積">
          <a:extLst>
            <a:ext uri="{FF2B5EF4-FFF2-40B4-BE49-F238E27FC236}">
              <a16:creationId xmlns:a16="http://schemas.microsoft.com/office/drawing/2014/main" id="{C2F0A70C-8DE0-400E-8B0E-80F4D3C575E6}"/>
            </a:ext>
          </a:extLst>
        </xdr:cNvPr>
        <xdr:cNvSpPr txBox="1"/>
      </xdr:nvSpPr>
      <xdr:spPr>
        <a:xfrm>
          <a:off x="21075727" y="14929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87</xdr:row>
      <xdr:rowOff>10031</xdr:rowOff>
    </xdr:from>
    <xdr:ext cx="469744" cy="259045"/>
    <xdr:sp macro="" textlink="">
      <xdr:nvSpPr>
        <xdr:cNvPr id="537" name="n_2mainValue【消防施設】&#10;一人当たり面積">
          <a:extLst>
            <a:ext uri="{FF2B5EF4-FFF2-40B4-BE49-F238E27FC236}">
              <a16:creationId xmlns:a16="http://schemas.microsoft.com/office/drawing/2014/main" id="{58A34B99-62EE-47CC-A910-F577351CA9F7}"/>
            </a:ext>
          </a:extLst>
        </xdr:cNvPr>
        <xdr:cNvSpPr txBox="1"/>
      </xdr:nvSpPr>
      <xdr:spPr>
        <a:xfrm>
          <a:off x="20199427" y="149261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87</xdr:row>
      <xdr:rowOff>10794</xdr:rowOff>
    </xdr:from>
    <xdr:ext cx="469744" cy="259045"/>
    <xdr:sp macro="" textlink="">
      <xdr:nvSpPr>
        <xdr:cNvPr id="538" name="n_3mainValue【消防施設】&#10;一人当たり面積">
          <a:extLst>
            <a:ext uri="{FF2B5EF4-FFF2-40B4-BE49-F238E27FC236}">
              <a16:creationId xmlns:a16="http://schemas.microsoft.com/office/drawing/2014/main" id="{86B05045-6C4C-4B64-B628-B5BA2B822B81}"/>
            </a:ext>
          </a:extLst>
        </xdr:cNvPr>
        <xdr:cNvSpPr txBox="1"/>
      </xdr:nvSpPr>
      <xdr:spPr>
        <a:xfrm>
          <a:off x="19310427" y="149269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87</xdr:row>
      <xdr:rowOff>11882</xdr:rowOff>
    </xdr:from>
    <xdr:ext cx="469744" cy="259045"/>
    <xdr:sp macro="" textlink="">
      <xdr:nvSpPr>
        <xdr:cNvPr id="539" name="n_4mainValue【消防施設】&#10;一人当たり面積">
          <a:extLst>
            <a:ext uri="{FF2B5EF4-FFF2-40B4-BE49-F238E27FC236}">
              <a16:creationId xmlns:a16="http://schemas.microsoft.com/office/drawing/2014/main" id="{7B8CBDF0-9F95-4D6F-AAB1-4C66E480C27E}"/>
            </a:ext>
          </a:extLst>
        </xdr:cNvPr>
        <xdr:cNvSpPr txBox="1"/>
      </xdr:nvSpPr>
      <xdr:spPr>
        <a:xfrm>
          <a:off x="18421427" y="149280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540" name="正方形/長方形 539">
          <a:extLst>
            <a:ext uri="{FF2B5EF4-FFF2-40B4-BE49-F238E27FC236}">
              <a16:creationId xmlns:a16="http://schemas.microsoft.com/office/drawing/2014/main" id="{8B9FDB00-A96D-4FBD-B02D-EEA09486370B}"/>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541" name="正方形/長方形 540">
          <a:extLst>
            <a:ext uri="{FF2B5EF4-FFF2-40B4-BE49-F238E27FC236}">
              <a16:creationId xmlns:a16="http://schemas.microsoft.com/office/drawing/2014/main" id="{BF00005A-F737-4FC9-BBAE-AA71C454F2AC}"/>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542" name="正方形/長方形 541">
          <a:extLst>
            <a:ext uri="{FF2B5EF4-FFF2-40B4-BE49-F238E27FC236}">
              <a16:creationId xmlns:a16="http://schemas.microsoft.com/office/drawing/2014/main" id="{CBBF647A-FADD-43A8-A995-0F636B400DCC}"/>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543" name="正方形/長方形 542">
          <a:extLst>
            <a:ext uri="{FF2B5EF4-FFF2-40B4-BE49-F238E27FC236}">
              <a16:creationId xmlns:a16="http://schemas.microsoft.com/office/drawing/2014/main" id="{CE21CB71-8FD8-4096-8439-47627ACE25D9}"/>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544" name="正方形/長方形 543">
          <a:extLst>
            <a:ext uri="{FF2B5EF4-FFF2-40B4-BE49-F238E27FC236}">
              <a16:creationId xmlns:a16="http://schemas.microsoft.com/office/drawing/2014/main" id="{51E423D8-006C-4D19-B0C7-796C3B7D85EA}"/>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545" name="正方形/長方形 544">
          <a:extLst>
            <a:ext uri="{FF2B5EF4-FFF2-40B4-BE49-F238E27FC236}">
              <a16:creationId xmlns:a16="http://schemas.microsoft.com/office/drawing/2014/main" id="{EC1B0077-B4A2-4F5B-A699-006D3F91BFB8}"/>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546" name="正方形/長方形 545">
          <a:extLst>
            <a:ext uri="{FF2B5EF4-FFF2-40B4-BE49-F238E27FC236}">
              <a16:creationId xmlns:a16="http://schemas.microsoft.com/office/drawing/2014/main" id="{6C659EAD-7350-4D77-9E6E-A97FC3B8CB3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47" name="正方形/長方形 546">
          <a:extLst>
            <a:ext uri="{FF2B5EF4-FFF2-40B4-BE49-F238E27FC236}">
              <a16:creationId xmlns:a16="http://schemas.microsoft.com/office/drawing/2014/main" id="{A46D8873-FC48-46D5-8944-CB1C70BF09D9}"/>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548" name="テキスト ボックス 547">
          <a:extLst>
            <a:ext uri="{FF2B5EF4-FFF2-40B4-BE49-F238E27FC236}">
              <a16:creationId xmlns:a16="http://schemas.microsoft.com/office/drawing/2014/main" id="{1D8D1922-27C2-4695-836E-D7D68A1BDA5A}"/>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549" name="直線コネクタ 548">
          <a:extLst>
            <a:ext uri="{FF2B5EF4-FFF2-40B4-BE49-F238E27FC236}">
              <a16:creationId xmlns:a16="http://schemas.microsoft.com/office/drawing/2014/main" id="{5A3BC263-AD11-4123-A3F5-477C229C74EA}"/>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550" name="テキスト ボックス 549">
          <a:extLst>
            <a:ext uri="{FF2B5EF4-FFF2-40B4-BE49-F238E27FC236}">
              <a16:creationId xmlns:a16="http://schemas.microsoft.com/office/drawing/2014/main" id="{3480D533-F0FE-4788-8DB2-2594B1242B39}"/>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551" name="直線コネクタ 550">
          <a:extLst>
            <a:ext uri="{FF2B5EF4-FFF2-40B4-BE49-F238E27FC236}">
              <a16:creationId xmlns:a16="http://schemas.microsoft.com/office/drawing/2014/main" id="{5C533A1F-FE0A-4A78-9414-C0B075DEBF25}"/>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552" name="テキスト ボックス 551">
          <a:extLst>
            <a:ext uri="{FF2B5EF4-FFF2-40B4-BE49-F238E27FC236}">
              <a16:creationId xmlns:a16="http://schemas.microsoft.com/office/drawing/2014/main" id="{2303D37D-8309-4976-A369-3E7B7435DB93}"/>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553" name="直線コネクタ 552">
          <a:extLst>
            <a:ext uri="{FF2B5EF4-FFF2-40B4-BE49-F238E27FC236}">
              <a16:creationId xmlns:a16="http://schemas.microsoft.com/office/drawing/2014/main" id="{AFAFF485-ABF7-4F28-BAD9-BFC042F51E69}"/>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554" name="テキスト ボックス 553">
          <a:extLst>
            <a:ext uri="{FF2B5EF4-FFF2-40B4-BE49-F238E27FC236}">
              <a16:creationId xmlns:a16="http://schemas.microsoft.com/office/drawing/2014/main" id="{ED31B26B-A46F-462E-A2D6-7310308EF024}"/>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555" name="直線コネクタ 554">
          <a:extLst>
            <a:ext uri="{FF2B5EF4-FFF2-40B4-BE49-F238E27FC236}">
              <a16:creationId xmlns:a16="http://schemas.microsoft.com/office/drawing/2014/main" id="{FBE4C66C-1410-443A-96D8-FD796ED78793}"/>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556" name="テキスト ボックス 555">
          <a:extLst>
            <a:ext uri="{FF2B5EF4-FFF2-40B4-BE49-F238E27FC236}">
              <a16:creationId xmlns:a16="http://schemas.microsoft.com/office/drawing/2014/main" id="{686E194A-3DC6-4265-8255-03ED7BB66255}"/>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557" name="直線コネクタ 556">
          <a:extLst>
            <a:ext uri="{FF2B5EF4-FFF2-40B4-BE49-F238E27FC236}">
              <a16:creationId xmlns:a16="http://schemas.microsoft.com/office/drawing/2014/main" id="{13C45C74-F550-4060-BC52-E148CAD812F3}"/>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558" name="テキスト ボックス 557">
          <a:extLst>
            <a:ext uri="{FF2B5EF4-FFF2-40B4-BE49-F238E27FC236}">
              <a16:creationId xmlns:a16="http://schemas.microsoft.com/office/drawing/2014/main" id="{910B289D-52DD-49D5-A8A6-CF884FD0CFD7}"/>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559" name="直線コネクタ 558">
          <a:extLst>
            <a:ext uri="{FF2B5EF4-FFF2-40B4-BE49-F238E27FC236}">
              <a16:creationId xmlns:a16="http://schemas.microsoft.com/office/drawing/2014/main" id="{46F21EAF-6F98-4D25-BFF9-48522A414D2A}"/>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560" name="テキスト ボックス 559">
          <a:extLst>
            <a:ext uri="{FF2B5EF4-FFF2-40B4-BE49-F238E27FC236}">
              <a16:creationId xmlns:a16="http://schemas.microsoft.com/office/drawing/2014/main" id="{DB21E867-0D35-4AFB-B743-EAEF76A4BEC7}"/>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561" name="直線コネクタ 560">
          <a:extLst>
            <a:ext uri="{FF2B5EF4-FFF2-40B4-BE49-F238E27FC236}">
              <a16:creationId xmlns:a16="http://schemas.microsoft.com/office/drawing/2014/main" id="{47A3ED42-70D7-428C-A7C5-8052D9703040}"/>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562" name="テキスト ボックス 561">
          <a:extLst>
            <a:ext uri="{FF2B5EF4-FFF2-40B4-BE49-F238E27FC236}">
              <a16:creationId xmlns:a16="http://schemas.microsoft.com/office/drawing/2014/main" id="{EFC796A9-0559-4CD7-813C-FCDDC6A9B2EC}"/>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563" name="直線コネクタ 562">
          <a:extLst>
            <a:ext uri="{FF2B5EF4-FFF2-40B4-BE49-F238E27FC236}">
              <a16:creationId xmlns:a16="http://schemas.microsoft.com/office/drawing/2014/main" id="{5F1851BF-FF9B-483D-9F2F-3BAE7BB59FB1}"/>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64" name="【庁舎】&#10;有形固定資産減価償却率グラフ枠">
          <a:extLst>
            <a:ext uri="{FF2B5EF4-FFF2-40B4-BE49-F238E27FC236}">
              <a16:creationId xmlns:a16="http://schemas.microsoft.com/office/drawing/2014/main" id="{11A52721-DFB3-4102-B517-B1121FD646F7}"/>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30480</xdr:rowOff>
    </xdr:from>
    <xdr:to>
      <xdr:col>85</xdr:col>
      <xdr:colOff>126364</xdr:colOff>
      <xdr:row>109</xdr:row>
      <xdr:rowOff>35379</xdr:rowOff>
    </xdr:to>
    <xdr:cxnSp macro="">
      <xdr:nvCxnSpPr>
        <xdr:cNvPr id="565" name="直線コネクタ 564">
          <a:extLst>
            <a:ext uri="{FF2B5EF4-FFF2-40B4-BE49-F238E27FC236}">
              <a16:creationId xmlns:a16="http://schemas.microsoft.com/office/drawing/2014/main" id="{3F2A8D99-753D-4C63-8F96-EE0453800AE2}"/>
            </a:ext>
          </a:extLst>
        </xdr:cNvPr>
        <xdr:cNvCxnSpPr/>
      </xdr:nvCxnSpPr>
      <xdr:spPr>
        <a:xfrm flipV="1">
          <a:off x="16318864" y="17175480"/>
          <a:ext cx="0" cy="15479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566" name="【庁舎】&#10;有形固定資産減価償却率最小値テキスト">
          <a:extLst>
            <a:ext uri="{FF2B5EF4-FFF2-40B4-BE49-F238E27FC236}">
              <a16:creationId xmlns:a16="http://schemas.microsoft.com/office/drawing/2014/main" id="{1B7D0913-CAC2-49BE-B02A-6BB4A341C947}"/>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567" name="直線コネクタ 566">
          <a:extLst>
            <a:ext uri="{FF2B5EF4-FFF2-40B4-BE49-F238E27FC236}">
              <a16:creationId xmlns:a16="http://schemas.microsoft.com/office/drawing/2014/main" id="{806ADF90-D239-4E74-9E93-6D420E94FEEE}"/>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148607</xdr:rowOff>
    </xdr:from>
    <xdr:ext cx="340478" cy="259045"/>
    <xdr:sp macro="" textlink="">
      <xdr:nvSpPr>
        <xdr:cNvPr id="568" name="【庁舎】&#10;有形固定資産減価償却率最大値テキスト">
          <a:extLst>
            <a:ext uri="{FF2B5EF4-FFF2-40B4-BE49-F238E27FC236}">
              <a16:creationId xmlns:a16="http://schemas.microsoft.com/office/drawing/2014/main" id="{5640F4FA-D1C8-474B-9550-8814E0F19FDE}"/>
            </a:ext>
          </a:extLst>
        </xdr:cNvPr>
        <xdr:cNvSpPr txBox="1"/>
      </xdr:nvSpPr>
      <xdr:spPr>
        <a:xfrm>
          <a:off x="16357600" y="1695070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30480</xdr:rowOff>
    </xdr:from>
    <xdr:to>
      <xdr:col>86</xdr:col>
      <xdr:colOff>25400</xdr:colOff>
      <xdr:row>100</xdr:row>
      <xdr:rowOff>30480</xdr:rowOff>
    </xdr:to>
    <xdr:cxnSp macro="">
      <xdr:nvCxnSpPr>
        <xdr:cNvPr id="569" name="直線コネクタ 568">
          <a:extLst>
            <a:ext uri="{FF2B5EF4-FFF2-40B4-BE49-F238E27FC236}">
              <a16:creationId xmlns:a16="http://schemas.microsoft.com/office/drawing/2014/main" id="{4CDB95FB-7DB4-49BD-B603-502AC2CDCFF0}"/>
            </a:ext>
          </a:extLst>
        </xdr:cNvPr>
        <xdr:cNvCxnSpPr/>
      </xdr:nvCxnSpPr>
      <xdr:spPr>
        <a:xfrm>
          <a:off x="16230600" y="17175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139716</xdr:rowOff>
    </xdr:from>
    <xdr:ext cx="405111" cy="259045"/>
    <xdr:sp macro="" textlink="">
      <xdr:nvSpPr>
        <xdr:cNvPr id="570" name="【庁舎】&#10;有形固定資産減価償却率平均値テキスト">
          <a:extLst>
            <a:ext uri="{FF2B5EF4-FFF2-40B4-BE49-F238E27FC236}">
              <a16:creationId xmlns:a16="http://schemas.microsoft.com/office/drawing/2014/main" id="{81B98E09-4DD2-488C-BCF9-4A1B2E5DFC04}"/>
            </a:ext>
          </a:extLst>
        </xdr:cNvPr>
        <xdr:cNvSpPr txBox="1"/>
      </xdr:nvSpPr>
      <xdr:spPr>
        <a:xfrm>
          <a:off x="16357600" y="1779906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116839</xdr:rowOff>
    </xdr:from>
    <xdr:to>
      <xdr:col>85</xdr:col>
      <xdr:colOff>177800</xdr:colOff>
      <xdr:row>105</xdr:row>
      <xdr:rowOff>46989</xdr:rowOff>
    </xdr:to>
    <xdr:sp macro="" textlink="">
      <xdr:nvSpPr>
        <xdr:cNvPr id="571" name="フローチャート: 判断 570">
          <a:extLst>
            <a:ext uri="{FF2B5EF4-FFF2-40B4-BE49-F238E27FC236}">
              <a16:creationId xmlns:a16="http://schemas.microsoft.com/office/drawing/2014/main" id="{E647BB80-BD17-42F4-95AF-DC399DB8CC4C}"/>
            </a:ext>
          </a:extLst>
        </xdr:cNvPr>
        <xdr:cNvSpPr/>
      </xdr:nvSpPr>
      <xdr:spPr>
        <a:xfrm>
          <a:off x="16268700" y="17947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84182</xdr:rowOff>
    </xdr:from>
    <xdr:to>
      <xdr:col>81</xdr:col>
      <xdr:colOff>101600</xdr:colOff>
      <xdr:row>105</xdr:row>
      <xdr:rowOff>14332</xdr:rowOff>
    </xdr:to>
    <xdr:sp macro="" textlink="">
      <xdr:nvSpPr>
        <xdr:cNvPr id="572" name="フローチャート: 判断 571">
          <a:extLst>
            <a:ext uri="{FF2B5EF4-FFF2-40B4-BE49-F238E27FC236}">
              <a16:creationId xmlns:a16="http://schemas.microsoft.com/office/drawing/2014/main" id="{5508F4B8-1011-443D-B329-DEF54CB027EE}"/>
            </a:ext>
          </a:extLst>
        </xdr:cNvPr>
        <xdr:cNvSpPr/>
      </xdr:nvSpPr>
      <xdr:spPr>
        <a:xfrm>
          <a:off x="15430500" y="17914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105411</xdr:rowOff>
    </xdr:from>
    <xdr:to>
      <xdr:col>76</xdr:col>
      <xdr:colOff>165100</xdr:colOff>
      <xdr:row>105</xdr:row>
      <xdr:rowOff>35561</xdr:rowOff>
    </xdr:to>
    <xdr:sp macro="" textlink="">
      <xdr:nvSpPr>
        <xdr:cNvPr id="573" name="フローチャート: 判断 572">
          <a:extLst>
            <a:ext uri="{FF2B5EF4-FFF2-40B4-BE49-F238E27FC236}">
              <a16:creationId xmlns:a16="http://schemas.microsoft.com/office/drawing/2014/main" id="{0D3E2F9C-26D7-45BC-AEF2-59D37FA9359E}"/>
            </a:ext>
          </a:extLst>
        </xdr:cNvPr>
        <xdr:cNvSpPr/>
      </xdr:nvSpPr>
      <xdr:spPr>
        <a:xfrm>
          <a:off x="14541500" y="17936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123371</xdr:rowOff>
    </xdr:from>
    <xdr:to>
      <xdr:col>72</xdr:col>
      <xdr:colOff>38100</xdr:colOff>
      <xdr:row>105</xdr:row>
      <xdr:rowOff>53521</xdr:rowOff>
    </xdr:to>
    <xdr:sp macro="" textlink="">
      <xdr:nvSpPr>
        <xdr:cNvPr id="574" name="フローチャート: 判断 573">
          <a:extLst>
            <a:ext uri="{FF2B5EF4-FFF2-40B4-BE49-F238E27FC236}">
              <a16:creationId xmlns:a16="http://schemas.microsoft.com/office/drawing/2014/main" id="{751B0FAE-51A1-431F-9BBD-6F551B3483A8}"/>
            </a:ext>
          </a:extLst>
        </xdr:cNvPr>
        <xdr:cNvSpPr/>
      </xdr:nvSpPr>
      <xdr:spPr>
        <a:xfrm>
          <a:off x="13652500" y="17954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58057</xdr:rowOff>
    </xdr:from>
    <xdr:to>
      <xdr:col>67</xdr:col>
      <xdr:colOff>101600</xdr:colOff>
      <xdr:row>104</xdr:row>
      <xdr:rowOff>159657</xdr:rowOff>
    </xdr:to>
    <xdr:sp macro="" textlink="">
      <xdr:nvSpPr>
        <xdr:cNvPr id="575" name="フローチャート: 判断 574">
          <a:extLst>
            <a:ext uri="{FF2B5EF4-FFF2-40B4-BE49-F238E27FC236}">
              <a16:creationId xmlns:a16="http://schemas.microsoft.com/office/drawing/2014/main" id="{6E882D62-34C7-4C51-A468-13034E835FBE}"/>
            </a:ext>
          </a:extLst>
        </xdr:cNvPr>
        <xdr:cNvSpPr/>
      </xdr:nvSpPr>
      <xdr:spPr>
        <a:xfrm>
          <a:off x="12763500" y="17888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576" name="テキスト ボックス 575">
          <a:extLst>
            <a:ext uri="{FF2B5EF4-FFF2-40B4-BE49-F238E27FC236}">
              <a16:creationId xmlns:a16="http://schemas.microsoft.com/office/drawing/2014/main" id="{09501823-8F5A-4622-A4F5-69801B79AC18}"/>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577" name="テキスト ボックス 576">
          <a:extLst>
            <a:ext uri="{FF2B5EF4-FFF2-40B4-BE49-F238E27FC236}">
              <a16:creationId xmlns:a16="http://schemas.microsoft.com/office/drawing/2014/main" id="{9E4BB686-AD36-431E-8769-CBCF3EFEFCA4}"/>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578" name="テキスト ボックス 577">
          <a:extLst>
            <a:ext uri="{FF2B5EF4-FFF2-40B4-BE49-F238E27FC236}">
              <a16:creationId xmlns:a16="http://schemas.microsoft.com/office/drawing/2014/main" id="{F27C2834-CAF4-4361-82C0-7C49884A25B3}"/>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579" name="テキスト ボックス 578">
          <a:extLst>
            <a:ext uri="{FF2B5EF4-FFF2-40B4-BE49-F238E27FC236}">
              <a16:creationId xmlns:a16="http://schemas.microsoft.com/office/drawing/2014/main" id="{B2561886-1D6B-4FF2-A308-FDD3DE86B189}"/>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580" name="テキスト ボックス 579">
          <a:extLst>
            <a:ext uri="{FF2B5EF4-FFF2-40B4-BE49-F238E27FC236}">
              <a16:creationId xmlns:a16="http://schemas.microsoft.com/office/drawing/2014/main" id="{6F88B56F-754B-4983-BC9B-CD841F320E11}"/>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108</xdr:row>
      <xdr:rowOff>139700</xdr:rowOff>
    </xdr:from>
    <xdr:to>
      <xdr:col>85</xdr:col>
      <xdr:colOff>177800</xdr:colOff>
      <xdr:row>109</xdr:row>
      <xdr:rowOff>69850</xdr:rowOff>
    </xdr:to>
    <xdr:sp macro="" textlink="">
      <xdr:nvSpPr>
        <xdr:cNvPr id="581" name="楕円 580">
          <a:extLst>
            <a:ext uri="{FF2B5EF4-FFF2-40B4-BE49-F238E27FC236}">
              <a16:creationId xmlns:a16="http://schemas.microsoft.com/office/drawing/2014/main" id="{BA967128-D764-484B-A5DB-BE52777F45E9}"/>
            </a:ext>
          </a:extLst>
        </xdr:cNvPr>
        <xdr:cNvSpPr/>
      </xdr:nvSpPr>
      <xdr:spPr>
        <a:xfrm>
          <a:off x="16268700" y="18656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108</xdr:row>
      <xdr:rowOff>54627</xdr:rowOff>
    </xdr:from>
    <xdr:ext cx="405111" cy="259045"/>
    <xdr:sp macro="" textlink="">
      <xdr:nvSpPr>
        <xdr:cNvPr id="582" name="【庁舎】&#10;有形固定資産減価償却率該当値テキスト">
          <a:extLst>
            <a:ext uri="{FF2B5EF4-FFF2-40B4-BE49-F238E27FC236}">
              <a16:creationId xmlns:a16="http://schemas.microsoft.com/office/drawing/2014/main" id="{FD323936-9E48-4EF6-B725-D8FEDDF9FBD7}"/>
            </a:ext>
          </a:extLst>
        </xdr:cNvPr>
        <xdr:cNvSpPr txBox="1"/>
      </xdr:nvSpPr>
      <xdr:spPr>
        <a:xfrm>
          <a:off x="16357600" y="18571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108</xdr:row>
      <xdr:rowOff>128270</xdr:rowOff>
    </xdr:from>
    <xdr:to>
      <xdr:col>81</xdr:col>
      <xdr:colOff>101600</xdr:colOff>
      <xdr:row>109</xdr:row>
      <xdr:rowOff>58420</xdr:rowOff>
    </xdr:to>
    <xdr:sp macro="" textlink="">
      <xdr:nvSpPr>
        <xdr:cNvPr id="583" name="楕円 582">
          <a:extLst>
            <a:ext uri="{FF2B5EF4-FFF2-40B4-BE49-F238E27FC236}">
              <a16:creationId xmlns:a16="http://schemas.microsoft.com/office/drawing/2014/main" id="{1608ACC1-7329-464B-8E25-A08637BE0DEB}"/>
            </a:ext>
          </a:extLst>
        </xdr:cNvPr>
        <xdr:cNvSpPr/>
      </xdr:nvSpPr>
      <xdr:spPr>
        <a:xfrm>
          <a:off x="15430500" y="18644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109</xdr:row>
      <xdr:rowOff>7620</xdr:rowOff>
    </xdr:from>
    <xdr:to>
      <xdr:col>85</xdr:col>
      <xdr:colOff>127000</xdr:colOff>
      <xdr:row>109</xdr:row>
      <xdr:rowOff>19050</xdr:rowOff>
    </xdr:to>
    <xdr:cxnSp macro="">
      <xdr:nvCxnSpPr>
        <xdr:cNvPr id="584" name="直線コネクタ 583">
          <a:extLst>
            <a:ext uri="{FF2B5EF4-FFF2-40B4-BE49-F238E27FC236}">
              <a16:creationId xmlns:a16="http://schemas.microsoft.com/office/drawing/2014/main" id="{95FBE027-B0A5-4AA7-9745-ED4AA0D4D4DD}"/>
            </a:ext>
          </a:extLst>
        </xdr:cNvPr>
        <xdr:cNvCxnSpPr/>
      </xdr:nvCxnSpPr>
      <xdr:spPr>
        <a:xfrm>
          <a:off x="15481300" y="18695670"/>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108</xdr:row>
      <xdr:rowOff>115207</xdr:rowOff>
    </xdr:from>
    <xdr:to>
      <xdr:col>76</xdr:col>
      <xdr:colOff>165100</xdr:colOff>
      <xdr:row>109</xdr:row>
      <xdr:rowOff>45357</xdr:rowOff>
    </xdr:to>
    <xdr:sp macro="" textlink="">
      <xdr:nvSpPr>
        <xdr:cNvPr id="585" name="楕円 584">
          <a:extLst>
            <a:ext uri="{FF2B5EF4-FFF2-40B4-BE49-F238E27FC236}">
              <a16:creationId xmlns:a16="http://schemas.microsoft.com/office/drawing/2014/main" id="{3DD81672-44C9-4064-98B0-39A414A7F4BD}"/>
            </a:ext>
          </a:extLst>
        </xdr:cNvPr>
        <xdr:cNvSpPr/>
      </xdr:nvSpPr>
      <xdr:spPr>
        <a:xfrm>
          <a:off x="14541500" y="186318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108</xdr:row>
      <xdr:rowOff>166007</xdr:rowOff>
    </xdr:from>
    <xdr:to>
      <xdr:col>81</xdr:col>
      <xdr:colOff>50800</xdr:colOff>
      <xdr:row>109</xdr:row>
      <xdr:rowOff>7620</xdr:rowOff>
    </xdr:to>
    <xdr:cxnSp macro="">
      <xdr:nvCxnSpPr>
        <xdr:cNvPr id="586" name="直線コネクタ 585">
          <a:extLst>
            <a:ext uri="{FF2B5EF4-FFF2-40B4-BE49-F238E27FC236}">
              <a16:creationId xmlns:a16="http://schemas.microsoft.com/office/drawing/2014/main" id="{E198B55A-422F-4FD8-B5E5-850071214497}"/>
            </a:ext>
          </a:extLst>
        </xdr:cNvPr>
        <xdr:cNvCxnSpPr/>
      </xdr:nvCxnSpPr>
      <xdr:spPr>
        <a:xfrm>
          <a:off x="14592300" y="18682607"/>
          <a:ext cx="8890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108</xdr:row>
      <xdr:rowOff>103777</xdr:rowOff>
    </xdr:from>
    <xdr:to>
      <xdr:col>72</xdr:col>
      <xdr:colOff>38100</xdr:colOff>
      <xdr:row>109</xdr:row>
      <xdr:rowOff>33927</xdr:rowOff>
    </xdr:to>
    <xdr:sp macro="" textlink="">
      <xdr:nvSpPr>
        <xdr:cNvPr id="587" name="楕円 586">
          <a:extLst>
            <a:ext uri="{FF2B5EF4-FFF2-40B4-BE49-F238E27FC236}">
              <a16:creationId xmlns:a16="http://schemas.microsoft.com/office/drawing/2014/main" id="{10D6F05F-3D44-4900-9B29-0073D34B6207}"/>
            </a:ext>
          </a:extLst>
        </xdr:cNvPr>
        <xdr:cNvSpPr/>
      </xdr:nvSpPr>
      <xdr:spPr>
        <a:xfrm>
          <a:off x="13652500" y="18620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108</xdr:row>
      <xdr:rowOff>154577</xdr:rowOff>
    </xdr:from>
    <xdr:to>
      <xdr:col>76</xdr:col>
      <xdr:colOff>114300</xdr:colOff>
      <xdr:row>108</xdr:row>
      <xdr:rowOff>166007</xdr:rowOff>
    </xdr:to>
    <xdr:cxnSp macro="">
      <xdr:nvCxnSpPr>
        <xdr:cNvPr id="588" name="直線コネクタ 587">
          <a:extLst>
            <a:ext uri="{FF2B5EF4-FFF2-40B4-BE49-F238E27FC236}">
              <a16:creationId xmlns:a16="http://schemas.microsoft.com/office/drawing/2014/main" id="{3180046C-B915-4011-A13B-BB6403FA43E4}"/>
            </a:ext>
          </a:extLst>
        </xdr:cNvPr>
        <xdr:cNvCxnSpPr/>
      </xdr:nvCxnSpPr>
      <xdr:spPr>
        <a:xfrm>
          <a:off x="13703300" y="18671177"/>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108</xdr:row>
      <xdr:rowOff>90714</xdr:rowOff>
    </xdr:from>
    <xdr:to>
      <xdr:col>67</xdr:col>
      <xdr:colOff>101600</xdr:colOff>
      <xdr:row>109</xdr:row>
      <xdr:rowOff>20864</xdr:rowOff>
    </xdr:to>
    <xdr:sp macro="" textlink="">
      <xdr:nvSpPr>
        <xdr:cNvPr id="589" name="楕円 588">
          <a:extLst>
            <a:ext uri="{FF2B5EF4-FFF2-40B4-BE49-F238E27FC236}">
              <a16:creationId xmlns:a16="http://schemas.microsoft.com/office/drawing/2014/main" id="{460379A0-67F5-43C1-A633-C48EC3C45B7C}"/>
            </a:ext>
          </a:extLst>
        </xdr:cNvPr>
        <xdr:cNvSpPr/>
      </xdr:nvSpPr>
      <xdr:spPr>
        <a:xfrm>
          <a:off x="12763500" y="18607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108</xdr:row>
      <xdr:rowOff>141514</xdr:rowOff>
    </xdr:from>
    <xdr:to>
      <xdr:col>71</xdr:col>
      <xdr:colOff>177800</xdr:colOff>
      <xdr:row>108</xdr:row>
      <xdr:rowOff>154577</xdr:rowOff>
    </xdr:to>
    <xdr:cxnSp macro="">
      <xdr:nvCxnSpPr>
        <xdr:cNvPr id="590" name="直線コネクタ 589">
          <a:extLst>
            <a:ext uri="{FF2B5EF4-FFF2-40B4-BE49-F238E27FC236}">
              <a16:creationId xmlns:a16="http://schemas.microsoft.com/office/drawing/2014/main" id="{0DA74F95-46AD-4AF3-ABFF-1CBD8BB7CAD6}"/>
            </a:ext>
          </a:extLst>
        </xdr:cNvPr>
        <xdr:cNvCxnSpPr/>
      </xdr:nvCxnSpPr>
      <xdr:spPr>
        <a:xfrm>
          <a:off x="12814300" y="18658114"/>
          <a:ext cx="8890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30859</xdr:rowOff>
    </xdr:from>
    <xdr:ext cx="405111" cy="259045"/>
    <xdr:sp macro="" textlink="">
      <xdr:nvSpPr>
        <xdr:cNvPr id="591" name="n_1aveValue【庁舎】&#10;有形固定資産減価償却率">
          <a:extLst>
            <a:ext uri="{FF2B5EF4-FFF2-40B4-BE49-F238E27FC236}">
              <a16:creationId xmlns:a16="http://schemas.microsoft.com/office/drawing/2014/main" id="{14C9C548-5CFC-4918-BFEB-C84641ACA1A5}"/>
            </a:ext>
          </a:extLst>
        </xdr:cNvPr>
        <xdr:cNvSpPr txBox="1"/>
      </xdr:nvSpPr>
      <xdr:spPr>
        <a:xfrm>
          <a:off x="15266044" y="176902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52088</xdr:rowOff>
    </xdr:from>
    <xdr:ext cx="405111" cy="259045"/>
    <xdr:sp macro="" textlink="">
      <xdr:nvSpPr>
        <xdr:cNvPr id="592" name="n_2aveValue【庁舎】&#10;有形固定資産減価償却率">
          <a:extLst>
            <a:ext uri="{FF2B5EF4-FFF2-40B4-BE49-F238E27FC236}">
              <a16:creationId xmlns:a16="http://schemas.microsoft.com/office/drawing/2014/main" id="{B618FEF8-1ED8-46F5-A328-0FB544C291AA}"/>
            </a:ext>
          </a:extLst>
        </xdr:cNvPr>
        <xdr:cNvSpPr txBox="1"/>
      </xdr:nvSpPr>
      <xdr:spPr>
        <a:xfrm>
          <a:off x="14389744" y="177114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70048</xdr:rowOff>
    </xdr:from>
    <xdr:ext cx="405111" cy="259045"/>
    <xdr:sp macro="" textlink="">
      <xdr:nvSpPr>
        <xdr:cNvPr id="593" name="n_3aveValue【庁舎】&#10;有形固定資産減価償却率">
          <a:extLst>
            <a:ext uri="{FF2B5EF4-FFF2-40B4-BE49-F238E27FC236}">
              <a16:creationId xmlns:a16="http://schemas.microsoft.com/office/drawing/2014/main" id="{C2B948F0-0BF2-4680-9FAD-49C17453531C}"/>
            </a:ext>
          </a:extLst>
        </xdr:cNvPr>
        <xdr:cNvSpPr txBox="1"/>
      </xdr:nvSpPr>
      <xdr:spPr>
        <a:xfrm>
          <a:off x="13500744" y="177293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4734</xdr:rowOff>
    </xdr:from>
    <xdr:ext cx="405111" cy="259045"/>
    <xdr:sp macro="" textlink="">
      <xdr:nvSpPr>
        <xdr:cNvPr id="594" name="n_4aveValue【庁舎】&#10;有形固定資産減価償却率">
          <a:extLst>
            <a:ext uri="{FF2B5EF4-FFF2-40B4-BE49-F238E27FC236}">
              <a16:creationId xmlns:a16="http://schemas.microsoft.com/office/drawing/2014/main" id="{26452101-FB77-431D-91BA-45E92EFDC174}"/>
            </a:ext>
          </a:extLst>
        </xdr:cNvPr>
        <xdr:cNvSpPr txBox="1"/>
      </xdr:nvSpPr>
      <xdr:spPr>
        <a:xfrm>
          <a:off x="12611744" y="176640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109</xdr:row>
      <xdr:rowOff>49547</xdr:rowOff>
    </xdr:from>
    <xdr:ext cx="405111" cy="259045"/>
    <xdr:sp macro="" textlink="">
      <xdr:nvSpPr>
        <xdr:cNvPr id="595" name="n_1mainValue【庁舎】&#10;有形固定資産減価償却率">
          <a:extLst>
            <a:ext uri="{FF2B5EF4-FFF2-40B4-BE49-F238E27FC236}">
              <a16:creationId xmlns:a16="http://schemas.microsoft.com/office/drawing/2014/main" id="{D0C4AC55-556D-45A1-8A31-FAF688AFFEF8}"/>
            </a:ext>
          </a:extLst>
        </xdr:cNvPr>
        <xdr:cNvSpPr txBox="1"/>
      </xdr:nvSpPr>
      <xdr:spPr>
        <a:xfrm>
          <a:off x="15266044" y="18737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109</xdr:row>
      <xdr:rowOff>36484</xdr:rowOff>
    </xdr:from>
    <xdr:ext cx="405111" cy="259045"/>
    <xdr:sp macro="" textlink="">
      <xdr:nvSpPr>
        <xdr:cNvPr id="596" name="n_2mainValue【庁舎】&#10;有形固定資産減価償却率">
          <a:extLst>
            <a:ext uri="{FF2B5EF4-FFF2-40B4-BE49-F238E27FC236}">
              <a16:creationId xmlns:a16="http://schemas.microsoft.com/office/drawing/2014/main" id="{25C8BDB4-33BD-4B97-A964-A033BF5967C3}"/>
            </a:ext>
          </a:extLst>
        </xdr:cNvPr>
        <xdr:cNvSpPr txBox="1"/>
      </xdr:nvSpPr>
      <xdr:spPr>
        <a:xfrm>
          <a:off x="14389744" y="187245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109</xdr:row>
      <xdr:rowOff>25054</xdr:rowOff>
    </xdr:from>
    <xdr:ext cx="405111" cy="259045"/>
    <xdr:sp macro="" textlink="">
      <xdr:nvSpPr>
        <xdr:cNvPr id="597" name="n_3mainValue【庁舎】&#10;有形固定資産減価償却率">
          <a:extLst>
            <a:ext uri="{FF2B5EF4-FFF2-40B4-BE49-F238E27FC236}">
              <a16:creationId xmlns:a16="http://schemas.microsoft.com/office/drawing/2014/main" id="{ED6FB3D9-04CD-4D08-8291-D71863D0E355}"/>
            </a:ext>
          </a:extLst>
        </xdr:cNvPr>
        <xdr:cNvSpPr txBox="1"/>
      </xdr:nvSpPr>
      <xdr:spPr>
        <a:xfrm>
          <a:off x="13500744" y="187131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109</xdr:row>
      <xdr:rowOff>11991</xdr:rowOff>
    </xdr:from>
    <xdr:ext cx="405111" cy="259045"/>
    <xdr:sp macro="" textlink="">
      <xdr:nvSpPr>
        <xdr:cNvPr id="598" name="n_4mainValue【庁舎】&#10;有形固定資産減価償却率">
          <a:extLst>
            <a:ext uri="{FF2B5EF4-FFF2-40B4-BE49-F238E27FC236}">
              <a16:creationId xmlns:a16="http://schemas.microsoft.com/office/drawing/2014/main" id="{A124F1A6-9F6A-4A49-B223-69E7C66A2B90}"/>
            </a:ext>
          </a:extLst>
        </xdr:cNvPr>
        <xdr:cNvSpPr txBox="1"/>
      </xdr:nvSpPr>
      <xdr:spPr>
        <a:xfrm>
          <a:off x="12611744" y="187000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599" name="正方形/長方形 598">
          <a:extLst>
            <a:ext uri="{FF2B5EF4-FFF2-40B4-BE49-F238E27FC236}">
              <a16:creationId xmlns:a16="http://schemas.microsoft.com/office/drawing/2014/main" id="{7D6AA8BE-237F-4606-B613-44036C49A5C1}"/>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00" name="正方形/長方形 599">
          <a:extLst>
            <a:ext uri="{FF2B5EF4-FFF2-40B4-BE49-F238E27FC236}">
              <a16:creationId xmlns:a16="http://schemas.microsoft.com/office/drawing/2014/main" id="{58B3FD96-71BB-4AA8-AB49-6A214C8CFE1E}"/>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01" name="正方形/長方形 600">
          <a:extLst>
            <a:ext uri="{FF2B5EF4-FFF2-40B4-BE49-F238E27FC236}">
              <a16:creationId xmlns:a16="http://schemas.microsoft.com/office/drawing/2014/main" id="{9CC01501-53DE-499E-A69C-1A6E87A8B5EC}"/>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02" name="正方形/長方形 601">
          <a:extLst>
            <a:ext uri="{FF2B5EF4-FFF2-40B4-BE49-F238E27FC236}">
              <a16:creationId xmlns:a16="http://schemas.microsoft.com/office/drawing/2014/main" id="{F0A90FF5-526C-41EB-9A3E-D82B1A7FB43C}"/>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03" name="正方形/長方形 602">
          <a:extLst>
            <a:ext uri="{FF2B5EF4-FFF2-40B4-BE49-F238E27FC236}">
              <a16:creationId xmlns:a16="http://schemas.microsoft.com/office/drawing/2014/main" id="{A4F445AF-1FBF-4937-B3CF-6E21039484DF}"/>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04" name="正方形/長方形 603">
          <a:extLst>
            <a:ext uri="{FF2B5EF4-FFF2-40B4-BE49-F238E27FC236}">
              <a16:creationId xmlns:a16="http://schemas.microsoft.com/office/drawing/2014/main" id="{73A70408-64E3-4900-B387-672EBF86D37B}"/>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05" name="正方形/長方形 604">
          <a:extLst>
            <a:ext uri="{FF2B5EF4-FFF2-40B4-BE49-F238E27FC236}">
              <a16:creationId xmlns:a16="http://schemas.microsoft.com/office/drawing/2014/main" id="{EE71C678-9B41-4785-87F6-E93C7973A634}"/>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06" name="正方形/長方形 605">
          <a:extLst>
            <a:ext uri="{FF2B5EF4-FFF2-40B4-BE49-F238E27FC236}">
              <a16:creationId xmlns:a16="http://schemas.microsoft.com/office/drawing/2014/main" id="{18A945D0-D539-426B-9DFB-700DC6289F0B}"/>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07" name="テキスト ボックス 606">
          <a:extLst>
            <a:ext uri="{FF2B5EF4-FFF2-40B4-BE49-F238E27FC236}">
              <a16:creationId xmlns:a16="http://schemas.microsoft.com/office/drawing/2014/main" id="{26E0949C-2620-487C-8AAF-9DD660F32C61}"/>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08" name="直線コネクタ 607">
          <a:extLst>
            <a:ext uri="{FF2B5EF4-FFF2-40B4-BE49-F238E27FC236}">
              <a16:creationId xmlns:a16="http://schemas.microsoft.com/office/drawing/2014/main" id="{1B678DAF-75C7-432F-8FEB-D8983F35781B}"/>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609" name="直線コネクタ 608">
          <a:extLst>
            <a:ext uri="{FF2B5EF4-FFF2-40B4-BE49-F238E27FC236}">
              <a16:creationId xmlns:a16="http://schemas.microsoft.com/office/drawing/2014/main" id="{18F42D79-DD18-44C6-9022-DEE29CD3F13F}"/>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610" name="テキスト ボックス 609">
          <a:extLst>
            <a:ext uri="{FF2B5EF4-FFF2-40B4-BE49-F238E27FC236}">
              <a16:creationId xmlns:a16="http://schemas.microsoft.com/office/drawing/2014/main" id="{CDA2B774-615C-48AC-A914-4D2653A2CF8A}"/>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611" name="直線コネクタ 610">
          <a:extLst>
            <a:ext uri="{FF2B5EF4-FFF2-40B4-BE49-F238E27FC236}">
              <a16:creationId xmlns:a16="http://schemas.microsoft.com/office/drawing/2014/main" id="{BCA6B5D6-72E0-4416-94A6-A550BB78DEA6}"/>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612" name="テキスト ボックス 611">
          <a:extLst>
            <a:ext uri="{FF2B5EF4-FFF2-40B4-BE49-F238E27FC236}">
              <a16:creationId xmlns:a16="http://schemas.microsoft.com/office/drawing/2014/main" id="{28D43397-B967-4ACC-A869-492B561C1FB6}"/>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613" name="直線コネクタ 612">
          <a:extLst>
            <a:ext uri="{FF2B5EF4-FFF2-40B4-BE49-F238E27FC236}">
              <a16:creationId xmlns:a16="http://schemas.microsoft.com/office/drawing/2014/main" id="{05A66E31-7C52-492A-AB18-BE55ED02088D}"/>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614" name="テキスト ボックス 613">
          <a:extLst>
            <a:ext uri="{FF2B5EF4-FFF2-40B4-BE49-F238E27FC236}">
              <a16:creationId xmlns:a16="http://schemas.microsoft.com/office/drawing/2014/main" id="{E1DB6C46-9789-48EA-B6E6-75CD8C9D7DFF}"/>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615" name="直線コネクタ 614">
          <a:extLst>
            <a:ext uri="{FF2B5EF4-FFF2-40B4-BE49-F238E27FC236}">
              <a16:creationId xmlns:a16="http://schemas.microsoft.com/office/drawing/2014/main" id="{6D6A5366-2334-4A54-9179-D2B8C85D4AF7}"/>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616" name="テキスト ボックス 615">
          <a:extLst>
            <a:ext uri="{FF2B5EF4-FFF2-40B4-BE49-F238E27FC236}">
              <a16:creationId xmlns:a16="http://schemas.microsoft.com/office/drawing/2014/main" id="{1A124B95-35EB-49F4-806C-2B21B0A68336}"/>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617" name="直線コネクタ 616">
          <a:extLst>
            <a:ext uri="{FF2B5EF4-FFF2-40B4-BE49-F238E27FC236}">
              <a16:creationId xmlns:a16="http://schemas.microsoft.com/office/drawing/2014/main" id="{CD2D3653-0D59-421B-A538-802B404D50DE}"/>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618" name="テキスト ボックス 617">
          <a:extLst>
            <a:ext uri="{FF2B5EF4-FFF2-40B4-BE49-F238E27FC236}">
              <a16:creationId xmlns:a16="http://schemas.microsoft.com/office/drawing/2014/main" id="{9DA12081-7828-4242-9E2B-006FF8B8A815}"/>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619" name="【庁舎】&#10;一人当たり面積グラフ枠">
          <a:extLst>
            <a:ext uri="{FF2B5EF4-FFF2-40B4-BE49-F238E27FC236}">
              <a16:creationId xmlns:a16="http://schemas.microsoft.com/office/drawing/2014/main" id="{7EE62263-386E-4716-9E3B-492E46BAEF34}"/>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125577</xdr:rowOff>
    </xdr:from>
    <xdr:to>
      <xdr:col>116</xdr:col>
      <xdr:colOff>62864</xdr:colOff>
      <xdr:row>108</xdr:row>
      <xdr:rowOff>3505</xdr:rowOff>
    </xdr:to>
    <xdr:cxnSp macro="">
      <xdr:nvCxnSpPr>
        <xdr:cNvPr id="620" name="直線コネクタ 619">
          <a:extLst>
            <a:ext uri="{FF2B5EF4-FFF2-40B4-BE49-F238E27FC236}">
              <a16:creationId xmlns:a16="http://schemas.microsoft.com/office/drawing/2014/main" id="{4521A3B1-D861-4B2B-B5C3-F6B2015BDE17}"/>
            </a:ext>
          </a:extLst>
        </xdr:cNvPr>
        <xdr:cNvCxnSpPr/>
      </xdr:nvCxnSpPr>
      <xdr:spPr>
        <a:xfrm flipV="1">
          <a:off x="22160864" y="17270577"/>
          <a:ext cx="0" cy="12495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7332</xdr:rowOff>
    </xdr:from>
    <xdr:ext cx="469744" cy="259045"/>
    <xdr:sp macro="" textlink="">
      <xdr:nvSpPr>
        <xdr:cNvPr id="621" name="【庁舎】&#10;一人当たり面積最小値テキスト">
          <a:extLst>
            <a:ext uri="{FF2B5EF4-FFF2-40B4-BE49-F238E27FC236}">
              <a16:creationId xmlns:a16="http://schemas.microsoft.com/office/drawing/2014/main" id="{63E29944-C7D6-4E8F-A2D6-901B47F15481}"/>
            </a:ext>
          </a:extLst>
        </xdr:cNvPr>
        <xdr:cNvSpPr txBox="1"/>
      </xdr:nvSpPr>
      <xdr:spPr>
        <a:xfrm>
          <a:off x="22199600" y="18523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3505</xdr:rowOff>
    </xdr:from>
    <xdr:to>
      <xdr:col>116</xdr:col>
      <xdr:colOff>152400</xdr:colOff>
      <xdr:row>108</xdr:row>
      <xdr:rowOff>3505</xdr:rowOff>
    </xdr:to>
    <xdr:cxnSp macro="">
      <xdr:nvCxnSpPr>
        <xdr:cNvPr id="622" name="直線コネクタ 621">
          <a:extLst>
            <a:ext uri="{FF2B5EF4-FFF2-40B4-BE49-F238E27FC236}">
              <a16:creationId xmlns:a16="http://schemas.microsoft.com/office/drawing/2014/main" id="{B61D93CF-AAFC-458A-8ECF-AC2BECFFE9E5}"/>
            </a:ext>
          </a:extLst>
        </xdr:cNvPr>
        <xdr:cNvCxnSpPr/>
      </xdr:nvCxnSpPr>
      <xdr:spPr>
        <a:xfrm>
          <a:off x="22072600" y="185201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72254</xdr:rowOff>
    </xdr:from>
    <xdr:ext cx="469744" cy="259045"/>
    <xdr:sp macro="" textlink="">
      <xdr:nvSpPr>
        <xdr:cNvPr id="623" name="【庁舎】&#10;一人当たり面積最大値テキスト">
          <a:extLst>
            <a:ext uri="{FF2B5EF4-FFF2-40B4-BE49-F238E27FC236}">
              <a16:creationId xmlns:a16="http://schemas.microsoft.com/office/drawing/2014/main" id="{B26B17BA-8BFF-4375-86F2-32E0146F7CAC}"/>
            </a:ext>
          </a:extLst>
        </xdr:cNvPr>
        <xdr:cNvSpPr txBox="1"/>
      </xdr:nvSpPr>
      <xdr:spPr>
        <a:xfrm>
          <a:off x="22199600" y="170458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125577</xdr:rowOff>
    </xdr:from>
    <xdr:to>
      <xdr:col>116</xdr:col>
      <xdr:colOff>152400</xdr:colOff>
      <xdr:row>100</xdr:row>
      <xdr:rowOff>125577</xdr:rowOff>
    </xdr:to>
    <xdr:cxnSp macro="">
      <xdr:nvCxnSpPr>
        <xdr:cNvPr id="624" name="直線コネクタ 623">
          <a:extLst>
            <a:ext uri="{FF2B5EF4-FFF2-40B4-BE49-F238E27FC236}">
              <a16:creationId xmlns:a16="http://schemas.microsoft.com/office/drawing/2014/main" id="{6B559E10-D131-4409-B271-3699A0DA5162}"/>
            </a:ext>
          </a:extLst>
        </xdr:cNvPr>
        <xdr:cNvCxnSpPr/>
      </xdr:nvCxnSpPr>
      <xdr:spPr>
        <a:xfrm>
          <a:off x="22072600" y="172705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150232</xdr:rowOff>
    </xdr:from>
    <xdr:ext cx="469744" cy="259045"/>
    <xdr:sp macro="" textlink="">
      <xdr:nvSpPr>
        <xdr:cNvPr id="625" name="【庁舎】&#10;一人当たり面積平均値テキスト">
          <a:extLst>
            <a:ext uri="{FF2B5EF4-FFF2-40B4-BE49-F238E27FC236}">
              <a16:creationId xmlns:a16="http://schemas.microsoft.com/office/drawing/2014/main" id="{8B3CA24A-B6F6-46E1-A7E4-88AE7D6591A8}"/>
            </a:ext>
          </a:extLst>
        </xdr:cNvPr>
        <xdr:cNvSpPr txBox="1"/>
      </xdr:nvSpPr>
      <xdr:spPr>
        <a:xfrm>
          <a:off x="22199600" y="181524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127355</xdr:rowOff>
    </xdr:from>
    <xdr:to>
      <xdr:col>116</xdr:col>
      <xdr:colOff>114300</xdr:colOff>
      <xdr:row>107</xdr:row>
      <xdr:rowOff>57505</xdr:rowOff>
    </xdr:to>
    <xdr:sp macro="" textlink="">
      <xdr:nvSpPr>
        <xdr:cNvPr id="626" name="フローチャート: 判断 625">
          <a:extLst>
            <a:ext uri="{FF2B5EF4-FFF2-40B4-BE49-F238E27FC236}">
              <a16:creationId xmlns:a16="http://schemas.microsoft.com/office/drawing/2014/main" id="{C38B2F4B-03FC-49BD-B7EE-E908C9C25B2A}"/>
            </a:ext>
          </a:extLst>
        </xdr:cNvPr>
        <xdr:cNvSpPr/>
      </xdr:nvSpPr>
      <xdr:spPr>
        <a:xfrm>
          <a:off x="22110700" y="18301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126670</xdr:rowOff>
    </xdr:from>
    <xdr:to>
      <xdr:col>112</xdr:col>
      <xdr:colOff>38100</xdr:colOff>
      <xdr:row>107</xdr:row>
      <xdr:rowOff>56820</xdr:rowOff>
    </xdr:to>
    <xdr:sp macro="" textlink="">
      <xdr:nvSpPr>
        <xdr:cNvPr id="627" name="フローチャート: 判断 626">
          <a:extLst>
            <a:ext uri="{FF2B5EF4-FFF2-40B4-BE49-F238E27FC236}">
              <a16:creationId xmlns:a16="http://schemas.microsoft.com/office/drawing/2014/main" id="{ADEC8400-7A82-4598-9656-36121CD54B5D}"/>
            </a:ext>
          </a:extLst>
        </xdr:cNvPr>
        <xdr:cNvSpPr/>
      </xdr:nvSpPr>
      <xdr:spPr>
        <a:xfrm>
          <a:off x="21272500" y="18300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134899</xdr:rowOff>
    </xdr:from>
    <xdr:to>
      <xdr:col>107</xdr:col>
      <xdr:colOff>101600</xdr:colOff>
      <xdr:row>107</xdr:row>
      <xdr:rowOff>65049</xdr:rowOff>
    </xdr:to>
    <xdr:sp macro="" textlink="">
      <xdr:nvSpPr>
        <xdr:cNvPr id="628" name="フローチャート: 判断 627">
          <a:extLst>
            <a:ext uri="{FF2B5EF4-FFF2-40B4-BE49-F238E27FC236}">
              <a16:creationId xmlns:a16="http://schemas.microsoft.com/office/drawing/2014/main" id="{EC725632-57F3-469F-BF79-6C3651EB792B}"/>
            </a:ext>
          </a:extLst>
        </xdr:cNvPr>
        <xdr:cNvSpPr/>
      </xdr:nvSpPr>
      <xdr:spPr>
        <a:xfrm>
          <a:off x="20383500" y="183085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147929</xdr:rowOff>
    </xdr:from>
    <xdr:to>
      <xdr:col>102</xdr:col>
      <xdr:colOff>165100</xdr:colOff>
      <xdr:row>107</xdr:row>
      <xdr:rowOff>78079</xdr:rowOff>
    </xdr:to>
    <xdr:sp macro="" textlink="">
      <xdr:nvSpPr>
        <xdr:cNvPr id="629" name="フローチャート: 判断 628">
          <a:extLst>
            <a:ext uri="{FF2B5EF4-FFF2-40B4-BE49-F238E27FC236}">
              <a16:creationId xmlns:a16="http://schemas.microsoft.com/office/drawing/2014/main" id="{387A83D2-9BB5-4F12-B05D-6A6E6815ABF2}"/>
            </a:ext>
          </a:extLst>
        </xdr:cNvPr>
        <xdr:cNvSpPr/>
      </xdr:nvSpPr>
      <xdr:spPr>
        <a:xfrm>
          <a:off x="19494500" y="183216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150216</xdr:rowOff>
    </xdr:from>
    <xdr:to>
      <xdr:col>98</xdr:col>
      <xdr:colOff>38100</xdr:colOff>
      <xdr:row>107</xdr:row>
      <xdr:rowOff>80366</xdr:rowOff>
    </xdr:to>
    <xdr:sp macro="" textlink="">
      <xdr:nvSpPr>
        <xdr:cNvPr id="630" name="フローチャート: 判断 629">
          <a:extLst>
            <a:ext uri="{FF2B5EF4-FFF2-40B4-BE49-F238E27FC236}">
              <a16:creationId xmlns:a16="http://schemas.microsoft.com/office/drawing/2014/main" id="{4CDA3A80-6113-4408-99CA-BC7E676A785E}"/>
            </a:ext>
          </a:extLst>
        </xdr:cNvPr>
        <xdr:cNvSpPr/>
      </xdr:nvSpPr>
      <xdr:spPr>
        <a:xfrm>
          <a:off x="18605500" y="18323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631" name="テキスト ボックス 630">
          <a:extLst>
            <a:ext uri="{FF2B5EF4-FFF2-40B4-BE49-F238E27FC236}">
              <a16:creationId xmlns:a16="http://schemas.microsoft.com/office/drawing/2014/main" id="{78169481-0158-48D4-B639-310A12BCF41C}"/>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632" name="テキスト ボックス 631">
          <a:extLst>
            <a:ext uri="{FF2B5EF4-FFF2-40B4-BE49-F238E27FC236}">
              <a16:creationId xmlns:a16="http://schemas.microsoft.com/office/drawing/2014/main" id="{57AE2E7F-9522-4F76-9E85-566497BDCA36}"/>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633" name="テキスト ボックス 632">
          <a:extLst>
            <a:ext uri="{FF2B5EF4-FFF2-40B4-BE49-F238E27FC236}">
              <a16:creationId xmlns:a16="http://schemas.microsoft.com/office/drawing/2014/main" id="{AE745F8B-6178-4190-95CF-E2696807588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634" name="テキスト ボックス 633">
          <a:extLst>
            <a:ext uri="{FF2B5EF4-FFF2-40B4-BE49-F238E27FC236}">
              <a16:creationId xmlns:a16="http://schemas.microsoft.com/office/drawing/2014/main" id="{93631D86-BE42-423E-B135-A6C38290D486}"/>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635" name="テキスト ボックス 634">
          <a:extLst>
            <a:ext uri="{FF2B5EF4-FFF2-40B4-BE49-F238E27FC236}">
              <a16:creationId xmlns:a16="http://schemas.microsoft.com/office/drawing/2014/main" id="{09496B1B-77F8-44BB-9441-CAB67004F4F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128499</xdr:rowOff>
    </xdr:from>
    <xdr:to>
      <xdr:col>116</xdr:col>
      <xdr:colOff>114300</xdr:colOff>
      <xdr:row>107</xdr:row>
      <xdr:rowOff>58649</xdr:rowOff>
    </xdr:to>
    <xdr:sp macro="" textlink="">
      <xdr:nvSpPr>
        <xdr:cNvPr id="636" name="楕円 635">
          <a:extLst>
            <a:ext uri="{FF2B5EF4-FFF2-40B4-BE49-F238E27FC236}">
              <a16:creationId xmlns:a16="http://schemas.microsoft.com/office/drawing/2014/main" id="{E985DBBA-8C9C-4AEC-B053-B5AE4BB866DC}"/>
            </a:ext>
          </a:extLst>
        </xdr:cNvPr>
        <xdr:cNvSpPr/>
      </xdr:nvSpPr>
      <xdr:spPr>
        <a:xfrm>
          <a:off x="22110700" y="183021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106926</xdr:rowOff>
    </xdr:from>
    <xdr:ext cx="469744" cy="259045"/>
    <xdr:sp macro="" textlink="">
      <xdr:nvSpPr>
        <xdr:cNvPr id="637" name="【庁舎】&#10;一人当たり面積該当値テキスト">
          <a:extLst>
            <a:ext uri="{FF2B5EF4-FFF2-40B4-BE49-F238E27FC236}">
              <a16:creationId xmlns:a16="http://schemas.microsoft.com/office/drawing/2014/main" id="{739DFF6D-94E6-418C-80FD-0D1DC3D4F468}"/>
            </a:ext>
          </a:extLst>
        </xdr:cNvPr>
        <xdr:cNvSpPr txBox="1"/>
      </xdr:nvSpPr>
      <xdr:spPr>
        <a:xfrm>
          <a:off x="22199600" y="182806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133986</xdr:rowOff>
    </xdr:from>
    <xdr:to>
      <xdr:col>112</xdr:col>
      <xdr:colOff>38100</xdr:colOff>
      <xdr:row>107</xdr:row>
      <xdr:rowOff>64136</xdr:rowOff>
    </xdr:to>
    <xdr:sp macro="" textlink="">
      <xdr:nvSpPr>
        <xdr:cNvPr id="638" name="楕円 637">
          <a:extLst>
            <a:ext uri="{FF2B5EF4-FFF2-40B4-BE49-F238E27FC236}">
              <a16:creationId xmlns:a16="http://schemas.microsoft.com/office/drawing/2014/main" id="{BAD6A3A1-915E-46E8-ABD6-B5CAC9886192}"/>
            </a:ext>
          </a:extLst>
        </xdr:cNvPr>
        <xdr:cNvSpPr/>
      </xdr:nvSpPr>
      <xdr:spPr>
        <a:xfrm>
          <a:off x="21272500" y="18307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7849</xdr:rowOff>
    </xdr:from>
    <xdr:to>
      <xdr:col>116</xdr:col>
      <xdr:colOff>63500</xdr:colOff>
      <xdr:row>107</xdr:row>
      <xdr:rowOff>13336</xdr:rowOff>
    </xdr:to>
    <xdr:cxnSp macro="">
      <xdr:nvCxnSpPr>
        <xdr:cNvPr id="639" name="直線コネクタ 638">
          <a:extLst>
            <a:ext uri="{FF2B5EF4-FFF2-40B4-BE49-F238E27FC236}">
              <a16:creationId xmlns:a16="http://schemas.microsoft.com/office/drawing/2014/main" id="{128B6B1E-0E3E-400C-85EC-41A3EACFB559}"/>
            </a:ext>
          </a:extLst>
        </xdr:cNvPr>
        <xdr:cNvCxnSpPr/>
      </xdr:nvCxnSpPr>
      <xdr:spPr>
        <a:xfrm flipV="1">
          <a:off x="21323300" y="18352999"/>
          <a:ext cx="838200" cy="54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141987</xdr:rowOff>
    </xdr:from>
    <xdr:to>
      <xdr:col>107</xdr:col>
      <xdr:colOff>101600</xdr:colOff>
      <xdr:row>107</xdr:row>
      <xdr:rowOff>72137</xdr:rowOff>
    </xdr:to>
    <xdr:sp macro="" textlink="">
      <xdr:nvSpPr>
        <xdr:cNvPr id="640" name="楕円 639">
          <a:extLst>
            <a:ext uri="{FF2B5EF4-FFF2-40B4-BE49-F238E27FC236}">
              <a16:creationId xmlns:a16="http://schemas.microsoft.com/office/drawing/2014/main" id="{9ABEFC8D-4F00-4D5F-B59E-6AC2754D0E97}"/>
            </a:ext>
          </a:extLst>
        </xdr:cNvPr>
        <xdr:cNvSpPr/>
      </xdr:nvSpPr>
      <xdr:spPr>
        <a:xfrm>
          <a:off x="20383500" y="18315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13336</xdr:rowOff>
    </xdr:from>
    <xdr:to>
      <xdr:col>111</xdr:col>
      <xdr:colOff>177800</xdr:colOff>
      <xdr:row>107</xdr:row>
      <xdr:rowOff>21337</xdr:rowOff>
    </xdr:to>
    <xdr:cxnSp macro="">
      <xdr:nvCxnSpPr>
        <xdr:cNvPr id="641" name="直線コネクタ 640">
          <a:extLst>
            <a:ext uri="{FF2B5EF4-FFF2-40B4-BE49-F238E27FC236}">
              <a16:creationId xmlns:a16="http://schemas.microsoft.com/office/drawing/2014/main" id="{6829988C-D8DE-497E-8E04-491C391C1464}"/>
            </a:ext>
          </a:extLst>
        </xdr:cNvPr>
        <xdr:cNvCxnSpPr/>
      </xdr:nvCxnSpPr>
      <xdr:spPr>
        <a:xfrm flipV="1">
          <a:off x="20434300" y="18358486"/>
          <a:ext cx="889000" cy="8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148158</xdr:rowOff>
    </xdr:from>
    <xdr:to>
      <xdr:col>102</xdr:col>
      <xdr:colOff>165100</xdr:colOff>
      <xdr:row>107</xdr:row>
      <xdr:rowOff>78308</xdr:rowOff>
    </xdr:to>
    <xdr:sp macro="" textlink="">
      <xdr:nvSpPr>
        <xdr:cNvPr id="642" name="楕円 641">
          <a:extLst>
            <a:ext uri="{FF2B5EF4-FFF2-40B4-BE49-F238E27FC236}">
              <a16:creationId xmlns:a16="http://schemas.microsoft.com/office/drawing/2014/main" id="{620DD236-061C-46CF-AE37-E8C86C8D386D}"/>
            </a:ext>
          </a:extLst>
        </xdr:cNvPr>
        <xdr:cNvSpPr/>
      </xdr:nvSpPr>
      <xdr:spPr>
        <a:xfrm>
          <a:off x="19494500" y="183218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21337</xdr:rowOff>
    </xdr:from>
    <xdr:to>
      <xdr:col>107</xdr:col>
      <xdr:colOff>50800</xdr:colOff>
      <xdr:row>107</xdr:row>
      <xdr:rowOff>27508</xdr:rowOff>
    </xdr:to>
    <xdr:cxnSp macro="">
      <xdr:nvCxnSpPr>
        <xdr:cNvPr id="643" name="直線コネクタ 642">
          <a:extLst>
            <a:ext uri="{FF2B5EF4-FFF2-40B4-BE49-F238E27FC236}">
              <a16:creationId xmlns:a16="http://schemas.microsoft.com/office/drawing/2014/main" id="{41908C91-1021-4B43-A66A-0D3697A2EB5B}"/>
            </a:ext>
          </a:extLst>
        </xdr:cNvPr>
        <xdr:cNvCxnSpPr/>
      </xdr:nvCxnSpPr>
      <xdr:spPr>
        <a:xfrm flipV="1">
          <a:off x="19545300" y="18366487"/>
          <a:ext cx="889000" cy="61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156159</xdr:rowOff>
    </xdr:from>
    <xdr:to>
      <xdr:col>98</xdr:col>
      <xdr:colOff>38100</xdr:colOff>
      <xdr:row>107</xdr:row>
      <xdr:rowOff>86309</xdr:rowOff>
    </xdr:to>
    <xdr:sp macro="" textlink="">
      <xdr:nvSpPr>
        <xdr:cNvPr id="644" name="楕円 643">
          <a:extLst>
            <a:ext uri="{FF2B5EF4-FFF2-40B4-BE49-F238E27FC236}">
              <a16:creationId xmlns:a16="http://schemas.microsoft.com/office/drawing/2014/main" id="{A4527D7B-162F-4834-B1CC-7FD174F67F4A}"/>
            </a:ext>
          </a:extLst>
        </xdr:cNvPr>
        <xdr:cNvSpPr/>
      </xdr:nvSpPr>
      <xdr:spPr>
        <a:xfrm>
          <a:off x="18605500" y="183298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27508</xdr:rowOff>
    </xdr:from>
    <xdr:to>
      <xdr:col>102</xdr:col>
      <xdr:colOff>114300</xdr:colOff>
      <xdr:row>107</xdr:row>
      <xdr:rowOff>35509</xdr:rowOff>
    </xdr:to>
    <xdr:cxnSp macro="">
      <xdr:nvCxnSpPr>
        <xdr:cNvPr id="645" name="直線コネクタ 644">
          <a:extLst>
            <a:ext uri="{FF2B5EF4-FFF2-40B4-BE49-F238E27FC236}">
              <a16:creationId xmlns:a16="http://schemas.microsoft.com/office/drawing/2014/main" id="{311CA613-4AF1-4746-B6F0-ECC5AC537B53}"/>
            </a:ext>
          </a:extLst>
        </xdr:cNvPr>
        <xdr:cNvCxnSpPr/>
      </xdr:nvCxnSpPr>
      <xdr:spPr>
        <a:xfrm flipV="1">
          <a:off x="18656300" y="18372658"/>
          <a:ext cx="889000" cy="8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73347</xdr:rowOff>
    </xdr:from>
    <xdr:ext cx="469744" cy="259045"/>
    <xdr:sp macro="" textlink="">
      <xdr:nvSpPr>
        <xdr:cNvPr id="646" name="n_1aveValue【庁舎】&#10;一人当たり面積">
          <a:extLst>
            <a:ext uri="{FF2B5EF4-FFF2-40B4-BE49-F238E27FC236}">
              <a16:creationId xmlns:a16="http://schemas.microsoft.com/office/drawing/2014/main" id="{004D26BF-575D-4592-AB21-52C7F70BD0C0}"/>
            </a:ext>
          </a:extLst>
        </xdr:cNvPr>
        <xdr:cNvSpPr txBox="1"/>
      </xdr:nvSpPr>
      <xdr:spPr>
        <a:xfrm>
          <a:off x="21075727" y="18075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81576</xdr:rowOff>
    </xdr:from>
    <xdr:ext cx="469744" cy="259045"/>
    <xdr:sp macro="" textlink="">
      <xdr:nvSpPr>
        <xdr:cNvPr id="647" name="n_2aveValue【庁舎】&#10;一人当たり面積">
          <a:extLst>
            <a:ext uri="{FF2B5EF4-FFF2-40B4-BE49-F238E27FC236}">
              <a16:creationId xmlns:a16="http://schemas.microsoft.com/office/drawing/2014/main" id="{FCE7D2FF-512F-407F-BF95-A8F596F70DEC}"/>
            </a:ext>
          </a:extLst>
        </xdr:cNvPr>
        <xdr:cNvSpPr txBox="1"/>
      </xdr:nvSpPr>
      <xdr:spPr>
        <a:xfrm>
          <a:off x="20199427" y="180838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94606</xdr:rowOff>
    </xdr:from>
    <xdr:ext cx="469744" cy="259045"/>
    <xdr:sp macro="" textlink="">
      <xdr:nvSpPr>
        <xdr:cNvPr id="648" name="n_3aveValue【庁舎】&#10;一人当たり面積">
          <a:extLst>
            <a:ext uri="{FF2B5EF4-FFF2-40B4-BE49-F238E27FC236}">
              <a16:creationId xmlns:a16="http://schemas.microsoft.com/office/drawing/2014/main" id="{727FFCB7-5E16-4317-9F8A-447C8E8E85B0}"/>
            </a:ext>
          </a:extLst>
        </xdr:cNvPr>
        <xdr:cNvSpPr txBox="1"/>
      </xdr:nvSpPr>
      <xdr:spPr>
        <a:xfrm>
          <a:off x="19310427" y="180968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96893</xdr:rowOff>
    </xdr:from>
    <xdr:ext cx="469744" cy="259045"/>
    <xdr:sp macro="" textlink="">
      <xdr:nvSpPr>
        <xdr:cNvPr id="649" name="n_4aveValue【庁舎】&#10;一人当たり面積">
          <a:extLst>
            <a:ext uri="{FF2B5EF4-FFF2-40B4-BE49-F238E27FC236}">
              <a16:creationId xmlns:a16="http://schemas.microsoft.com/office/drawing/2014/main" id="{3A0B0216-CB62-4F3A-9E10-5BB591A3F822}"/>
            </a:ext>
          </a:extLst>
        </xdr:cNvPr>
        <xdr:cNvSpPr txBox="1"/>
      </xdr:nvSpPr>
      <xdr:spPr>
        <a:xfrm>
          <a:off x="18421427" y="180991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55263</xdr:rowOff>
    </xdr:from>
    <xdr:ext cx="469744" cy="259045"/>
    <xdr:sp macro="" textlink="">
      <xdr:nvSpPr>
        <xdr:cNvPr id="650" name="n_1mainValue【庁舎】&#10;一人当たり面積">
          <a:extLst>
            <a:ext uri="{FF2B5EF4-FFF2-40B4-BE49-F238E27FC236}">
              <a16:creationId xmlns:a16="http://schemas.microsoft.com/office/drawing/2014/main" id="{ADA7B3BF-D0C7-4A42-97D0-9C5F3494E9A7}"/>
            </a:ext>
          </a:extLst>
        </xdr:cNvPr>
        <xdr:cNvSpPr txBox="1"/>
      </xdr:nvSpPr>
      <xdr:spPr>
        <a:xfrm>
          <a:off x="21075727" y="184004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63264</xdr:rowOff>
    </xdr:from>
    <xdr:ext cx="469744" cy="259045"/>
    <xdr:sp macro="" textlink="">
      <xdr:nvSpPr>
        <xdr:cNvPr id="651" name="n_2mainValue【庁舎】&#10;一人当たり面積">
          <a:extLst>
            <a:ext uri="{FF2B5EF4-FFF2-40B4-BE49-F238E27FC236}">
              <a16:creationId xmlns:a16="http://schemas.microsoft.com/office/drawing/2014/main" id="{EF64E987-1C11-49B7-81E8-2789434BFA0A}"/>
            </a:ext>
          </a:extLst>
        </xdr:cNvPr>
        <xdr:cNvSpPr txBox="1"/>
      </xdr:nvSpPr>
      <xdr:spPr>
        <a:xfrm>
          <a:off x="20199427" y="184084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69435</xdr:rowOff>
    </xdr:from>
    <xdr:ext cx="469744" cy="259045"/>
    <xdr:sp macro="" textlink="">
      <xdr:nvSpPr>
        <xdr:cNvPr id="652" name="n_3mainValue【庁舎】&#10;一人当たり面積">
          <a:extLst>
            <a:ext uri="{FF2B5EF4-FFF2-40B4-BE49-F238E27FC236}">
              <a16:creationId xmlns:a16="http://schemas.microsoft.com/office/drawing/2014/main" id="{5D6C377D-A3CD-40C9-81B3-7858F7E8882A}"/>
            </a:ext>
          </a:extLst>
        </xdr:cNvPr>
        <xdr:cNvSpPr txBox="1"/>
      </xdr:nvSpPr>
      <xdr:spPr>
        <a:xfrm>
          <a:off x="19310427" y="184145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77436</xdr:rowOff>
    </xdr:from>
    <xdr:ext cx="469744" cy="259045"/>
    <xdr:sp macro="" textlink="">
      <xdr:nvSpPr>
        <xdr:cNvPr id="653" name="n_4mainValue【庁舎】&#10;一人当たり面積">
          <a:extLst>
            <a:ext uri="{FF2B5EF4-FFF2-40B4-BE49-F238E27FC236}">
              <a16:creationId xmlns:a16="http://schemas.microsoft.com/office/drawing/2014/main" id="{6247B4FF-F826-4FAA-BA01-0937636F3E0B}"/>
            </a:ext>
          </a:extLst>
        </xdr:cNvPr>
        <xdr:cNvSpPr txBox="1"/>
      </xdr:nvSpPr>
      <xdr:spPr>
        <a:xfrm>
          <a:off x="18421427" y="184225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654" name="正方形/長方形 653">
          <a:extLst>
            <a:ext uri="{FF2B5EF4-FFF2-40B4-BE49-F238E27FC236}">
              <a16:creationId xmlns:a16="http://schemas.microsoft.com/office/drawing/2014/main" id="{9A27C4A4-5407-47B7-8E23-E8836050BD5F}"/>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55" name="正方形/長方形 654">
          <a:extLst>
            <a:ext uri="{FF2B5EF4-FFF2-40B4-BE49-F238E27FC236}">
              <a16:creationId xmlns:a16="http://schemas.microsoft.com/office/drawing/2014/main" id="{794CEBD4-7AD0-4001-B9B9-EBCF59EA6EEE}"/>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56" name="テキスト ボックス 655">
          <a:extLst>
            <a:ext uri="{FF2B5EF4-FFF2-40B4-BE49-F238E27FC236}">
              <a16:creationId xmlns:a16="http://schemas.microsoft.com/office/drawing/2014/main" id="{A9DBF978-E131-4869-89DA-D176CA59BFD4}"/>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有形固定資産減価償却率について、類似団体と比較して高くなっている施設は、庁舎であり、低くなっている施設は、一般廃棄物処理施設、消防施設、体育館・プール、保健・福祉センターである。</a:t>
          </a:r>
        </a:p>
        <a:p>
          <a:r>
            <a:rPr kumimoji="1" lang="ja-JP" altLang="en-US" sz="1300">
              <a:latin typeface="ＭＳ Ｐゴシック" panose="020B0600070205080204" pitchFamily="50" charset="-128"/>
              <a:ea typeface="ＭＳ Ｐゴシック" panose="020B0600070205080204" pitchFamily="50" charset="-128"/>
            </a:rPr>
            <a:t>　有形固定資産減価償却率が高い施設である庁舎については、築</a:t>
          </a:r>
          <a:r>
            <a:rPr kumimoji="1" lang="en-US" altLang="ja-JP" sz="1300">
              <a:latin typeface="ＭＳ Ｐゴシック" panose="020B0600070205080204" pitchFamily="50" charset="-128"/>
              <a:ea typeface="ＭＳ Ｐゴシック" panose="020B0600070205080204" pitchFamily="50" charset="-128"/>
            </a:rPr>
            <a:t>50</a:t>
          </a:r>
          <a:r>
            <a:rPr kumimoji="1" lang="ja-JP" altLang="en-US" sz="1300">
              <a:latin typeface="ＭＳ Ｐゴシック" panose="020B0600070205080204" pitchFamily="50" charset="-128"/>
              <a:ea typeface="ＭＳ Ｐゴシック" panose="020B0600070205080204" pitchFamily="50" charset="-128"/>
            </a:rPr>
            <a:t>年以上経過し、かなり古い建物となっている。近年中にコミセン施設の建て替えと合わせて統合・複合化し、新たに新庁舎を建設する予定となっている。</a:t>
          </a:r>
        </a:p>
        <a:p>
          <a:r>
            <a:rPr kumimoji="1" lang="ja-JP" altLang="en-US" sz="1300">
              <a:latin typeface="ＭＳ Ｐゴシック" panose="020B0600070205080204" pitchFamily="50" charset="-128"/>
              <a:ea typeface="ＭＳ Ｐゴシック" panose="020B0600070205080204" pitchFamily="50" charset="-128"/>
            </a:rPr>
            <a:t>　一般廃棄物処理施設については、郡内</a:t>
          </a:r>
          <a:r>
            <a:rPr kumimoji="1" lang="en-US" altLang="ja-JP" sz="1300">
              <a:latin typeface="ＭＳ Ｐゴシック" panose="020B0600070205080204" pitchFamily="50" charset="-128"/>
              <a:ea typeface="ＭＳ Ｐゴシック" panose="020B0600070205080204" pitchFamily="50" charset="-128"/>
            </a:rPr>
            <a:t>8</a:t>
          </a:r>
          <a:r>
            <a:rPr kumimoji="1" lang="ja-JP" altLang="en-US" sz="1300">
              <a:latin typeface="ＭＳ Ｐゴシック" panose="020B0600070205080204" pitchFamily="50" charset="-128"/>
              <a:ea typeface="ＭＳ Ｐゴシック" panose="020B0600070205080204" pitchFamily="50" charset="-128"/>
            </a:rPr>
            <a:t>ケ町村が広域圏組合に加入し、共同管理している焼却施設が更新されたことにより今年度から著しく低下した。消防施設については、公共施設等総合管理計画に基づく個別施設計画により、改修や修繕、更には合併・統合による建て替え等を実施している。体育館については、平成</a:t>
          </a:r>
          <a:r>
            <a:rPr kumimoji="1" lang="en-US" altLang="ja-JP" sz="1300">
              <a:latin typeface="ＭＳ Ｐゴシック" panose="020B0600070205080204" pitchFamily="50" charset="-128"/>
              <a:ea typeface="ＭＳ Ｐゴシック" panose="020B0600070205080204" pitchFamily="50" charset="-128"/>
            </a:rPr>
            <a:t>23</a:t>
          </a:r>
          <a:r>
            <a:rPr kumimoji="1" lang="ja-JP" altLang="en-US" sz="1300">
              <a:latin typeface="ＭＳ Ｐゴシック" panose="020B0600070205080204" pitchFamily="50" charset="-128"/>
              <a:ea typeface="ＭＳ Ｐゴシック" panose="020B0600070205080204" pitchFamily="50" charset="-128"/>
            </a:rPr>
            <a:t>年の震災後、大規模改修を実施したため、有形固定資産減価償却率が低くなっている。プールについては、平成</a:t>
          </a:r>
          <a:r>
            <a:rPr kumimoji="1" lang="en-US" altLang="ja-JP" sz="1300">
              <a:latin typeface="ＭＳ Ｐゴシック" panose="020B0600070205080204" pitchFamily="50" charset="-128"/>
              <a:ea typeface="ＭＳ Ｐゴシック" panose="020B0600070205080204" pitchFamily="50" charset="-128"/>
            </a:rPr>
            <a:t>28</a:t>
          </a:r>
          <a:r>
            <a:rPr kumimoji="1" lang="ja-JP" altLang="en-US" sz="1300">
              <a:latin typeface="ＭＳ Ｐゴシック" panose="020B0600070205080204" pitchFamily="50" charset="-128"/>
              <a:ea typeface="ＭＳ Ｐゴシック" panose="020B0600070205080204" pitchFamily="50" charset="-128"/>
            </a:rPr>
            <a:t>年に建て替えしているので、有形固定資産減価償却率が低くなっている。保健・福祉センターについては、平成</a:t>
          </a:r>
          <a:r>
            <a:rPr kumimoji="1" lang="en-US" altLang="ja-JP" sz="1300">
              <a:latin typeface="ＭＳ Ｐゴシック" panose="020B0600070205080204" pitchFamily="50" charset="-128"/>
              <a:ea typeface="ＭＳ Ｐゴシック" panose="020B0600070205080204" pitchFamily="50" charset="-128"/>
            </a:rPr>
            <a:t>11</a:t>
          </a:r>
          <a:r>
            <a:rPr kumimoji="1" lang="ja-JP" altLang="en-US" sz="1300">
              <a:latin typeface="ＭＳ Ｐゴシック" panose="020B0600070205080204" pitchFamily="50" charset="-128"/>
              <a:ea typeface="ＭＳ Ｐゴシック" panose="020B0600070205080204" pitchFamily="50" charset="-128"/>
            </a:rPr>
            <a:t>年に建て替えしており、類似団体と比較すると有形固定資産減価償却率が低くなっている。今後も公共施設等総合管理計画や個別施設計画に基づき、適宜、取壊しや新築・改修等を実施し、財政負担の軽減と公共施設等の最適配置に努めてゆきたいと思います。</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election activeCell="AY8" sqref="AY8:BM8"/>
    </sheetView>
  </sheetViews>
  <sheetFormatPr defaultColWidth="0" defaultRowHeight="11" zeroHeight="1" x14ac:dyDescent="0.2"/>
  <cols>
    <col min="1" max="11" width="2.08984375" style="162" customWidth="1"/>
    <col min="12" max="12" width="2.26953125" style="162" customWidth="1"/>
    <col min="13" max="17" width="2.36328125" style="162" customWidth="1"/>
    <col min="18" max="119" width="2.08984375" style="162" customWidth="1"/>
    <col min="120" max="16384" width="0" style="162" hidden="1"/>
  </cols>
  <sheetData>
    <row r="1" spans="1:119" ht="33" customHeight="1" x14ac:dyDescent="0.2">
      <c r="B1" s="392" t="s">
        <v>76</v>
      </c>
      <c r="C1" s="392"/>
      <c r="D1" s="392"/>
      <c r="E1" s="392"/>
      <c r="F1" s="392"/>
      <c r="G1" s="392"/>
      <c r="H1" s="392"/>
      <c r="I1" s="392"/>
      <c r="J1" s="392"/>
      <c r="K1" s="392"/>
      <c r="L1" s="392"/>
      <c r="M1" s="392"/>
      <c r="N1" s="392"/>
      <c r="O1" s="392"/>
      <c r="P1" s="392"/>
      <c r="Q1" s="392"/>
      <c r="R1" s="392"/>
      <c r="S1" s="392"/>
      <c r="T1" s="392"/>
      <c r="U1" s="392"/>
      <c r="V1" s="392"/>
      <c r="W1" s="392"/>
      <c r="X1" s="392"/>
      <c r="Y1" s="392"/>
      <c r="Z1" s="392"/>
      <c r="AA1" s="392"/>
      <c r="AB1" s="392"/>
      <c r="AC1" s="392"/>
      <c r="AD1" s="392"/>
      <c r="AE1" s="392"/>
      <c r="AF1" s="392"/>
      <c r="AG1" s="392"/>
      <c r="AH1" s="392"/>
      <c r="AI1" s="392"/>
      <c r="AJ1" s="392"/>
      <c r="AK1" s="392"/>
      <c r="AL1" s="392"/>
      <c r="AM1" s="392"/>
      <c r="AN1" s="392"/>
      <c r="AO1" s="392"/>
      <c r="AP1" s="392"/>
      <c r="AQ1" s="392"/>
      <c r="AR1" s="392"/>
      <c r="AS1" s="392"/>
      <c r="AT1" s="392"/>
      <c r="AU1" s="392"/>
      <c r="AV1" s="392"/>
      <c r="AW1" s="392"/>
      <c r="AX1" s="392"/>
      <c r="AY1" s="392"/>
      <c r="AZ1" s="392"/>
      <c r="BA1" s="392"/>
      <c r="BB1" s="392"/>
      <c r="BC1" s="392"/>
      <c r="BD1" s="392"/>
      <c r="BE1" s="392"/>
      <c r="BF1" s="392"/>
      <c r="BG1" s="392"/>
      <c r="BH1" s="392"/>
      <c r="BI1" s="392"/>
      <c r="BJ1" s="392"/>
      <c r="BK1" s="392"/>
      <c r="BL1" s="392"/>
      <c r="BM1" s="392"/>
      <c r="BN1" s="392"/>
      <c r="BO1" s="392"/>
      <c r="BP1" s="392"/>
      <c r="BQ1" s="392"/>
      <c r="BR1" s="392"/>
      <c r="BS1" s="392"/>
      <c r="BT1" s="392"/>
      <c r="BU1" s="392"/>
      <c r="BV1" s="392"/>
      <c r="BW1" s="392"/>
      <c r="BX1" s="392"/>
      <c r="BY1" s="392"/>
      <c r="BZ1" s="392"/>
      <c r="CA1" s="392"/>
      <c r="CB1" s="392"/>
      <c r="CC1" s="392"/>
      <c r="CD1" s="392"/>
      <c r="CE1" s="392"/>
      <c r="CF1" s="392"/>
      <c r="CG1" s="392"/>
      <c r="CH1" s="392"/>
      <c r="CI1" s="392"/>
      <c r="CJ1" s="392"/>
      <c r="CK1" s="392"/>
      <c r="CL1" s="392"/>
      <c r="CM1" s="392"/>
      <c r="CN1" s="392"/>
      <c r="CO1" s="392"/>
      <c r="CP1" s="392"/>
      <c r="CQ1" s="392"/>
      <c r="CR1" s="392"/>
      <c r="CS1" s="392"/>
      <c r="CT1" s="392"/>
      <c r="CU1" s="392"/>
      <c r="CV1" s="392"/>
      <c r="CW1" s="392"/>
      <c r="CX1" s="392"/>
      <c r="CY1" s="392"/>
      <c r="CZ1" s="392"/>
      <c r="DA1" s="392"/>
      <c r="DB1" s="392"/>
      <c r="DC1" s="392"/>
      <c r="DD1" s="392"/>
      <c r="DE1" s="392"/>
      <c r="DF1" s="392"/>
      <c r="DG1" s="392"/>
      <c r="DH1" s="392"/>
      <c r="DI1" s="392"/>
      <c r="DJ1" s="163"/>
      <c r="DK1" s="163"/>
      <c r="DL1" s="163"/>
      <c r="DM1" s="163"/>
      <c r="DN1" s="163"/>
      <c r="DO1" s="163"/>
    </row>
    <row r="2" spans="1:119" ht="24" thickBot="1" x14ac:dyDescent="0.25">
      <c r="B2" s="164" t="s">
        <v>77</v>
      </c>
      <c r="C2" s="164"/>
      <c r="D2" s="165"/>
    </row>
    <row r="3" spans="1:119" ht="18.75" customHeight="1" thickBot="1" x14ac:dyDescent="0.25">
      <c r="A3" s="163"/>
      <c r="B3" s="393" t="s">
        <v>78</v>
      </c>
      <c r="C3" s="394"/>
      <c r="D3" s="394"/>
      <c r="E3" s="395"/>
      <c r="F3" s="395"/>
      <c r="G3" s="395"/>
      <c r="H3" s="395"/>
      <c r="I3" s="395"/>
      <c r="J3" s="395"/>
      <c r="K3" s="395"/>
      <c r="L3" s="395" t="s">
        <v>79</v>
      </c>
      <c r="M3" s="395"/>
      <c r="N3" s="395"/>
      <c r="O3" s="395"/>
      <c r="P3" s="395"/>
      <c r="Q3" s="395"/>
      <c r="R3" s="402"/>
      <c r="S3" s="402"/>
      <c r="T3" s="402"/>
      <c r="U3" s="402"/>
      <c r="V3" s="403"/>
      <c r="W3" s="377" t="s">
        <v>80</v>
      </c>
      <c r="X3" s="378"/>
      <c r="Y3" s="378"/>
      <c r="Z3" s="378"/>
      <c r="AA3" s="378"/>
      <c r="AB3" s="394"/>
      <c r="AC3" s="402" t="s">
        <v>81</v>
      </c>
      <c r="AD3" s="378"/>
      <c r="AE3" s="378"/>
      <c r="AF3" s="378"/>
      <c r="AG3" s="378"/>
      <c r="AH3" s="378"/>
      <c r="AI3" s="378"/>
      <c r="AJ3" s="378"/>
      <c r="AK3" s="378"/>
      <c r="AL3" s="379"/>
      <c r="AM3" s="377" t="s">
        <v>82</v>
      </c>
      <c r="AN3" s="378"/>
      <c r="AO3" s="378"/>
      <c r="AP3" s="378"/>
      <c r="AQ3" s="378"/>
      <c r="AR3" s="378"/>
      <c r="AS3" s="378"/>
      <c r="AT3" s="378"/>
      <c r="AU3" s="378"/>
      <c r="AV3" s="378"/>
      <c r="AW3" s="378"/>
      <c r="AX3" s="379"/>
      <c r="AY3" s="414" t="s">
        <v>1</v>
      </c>
      <c r="AZ3" s="415"/>
      <c r="BA3" s="415"/>
      <c r="BB3" s="415"/>
      <c r="BC3" s="415"/>
      <c r="BD3" s="415"/>
      <c r="BE3" s="415"/>
      <c r="BF3" s="415"/>
      <c r="BG3" s="415"/>
      <c r="BH3" s="415"/>
      <c r="BI3" s="415"/>
      <c r="BJ3" s="415"/>
      <c r="BK3" s="415"/>
      <c r="BL3" s="415"/>
      <c r="BM3" s="416"/>
      <c r="BN3" s="377" t="s">
        <v>83</v>
      </c>
      <c r="BO3" s="378"/>
      <c r="BP3" s="378"/>
      <c r="BQ3" s="378"/>
      <c r="BR3" s="378"/>
      <c r="BS3" s="378"/>
      <c r="BT3" s="378"/>
      <c r="BU3" s="379"/>
      <c r="BV3" s="377" t="s">
        <v>84</v>
      </c>
      <c r="BW3" s="378"/>
      <c r="BX3" s="378"/>
      <c r="BY3" s="378"/>
      <c r="BZ3" s="378"/>
      <c r="CA3" s="378"/>
      <c r="CB3" s="378"/>
      <c r="CC3" s="379"/>
      <c r="CD3" s="414" t="s">
        <v>1</v>
      </c>
      <c r="CE3" s="415"/>
      <c r="CF3" s="415"/>
      <c r="CG3" s="415"/>
      <c r="CH3" s="415"/>
      <c r="CI3" s="415"/>
      <c r="CJ3" s="415"/>
      <c r="CK3" s="415"/>
      <c r="CL3" s="415"/>
      <c r="CM3" s="415"/>
      <c r="CN3" s="415"/>
      <c r="CO3" s="415"/>
      <c r="CP3" s="415"/>
      <c r="CQ3" s="415"/>
      <c r="CR3" s="415"/>
      <c r="CS3" s="416"/>
      <c r="CT3" s="377" t="s">
        <v>85</v>
      </c>
      <c r="CU3" s="378"/>
      <c r="CV3" s="378"/>
      <c r="CW3" s="378"/>
      <c r="CX3" s="378"/>
      <c r="CY3" s="378"/>
      <c r="CZ3" s="378"/>
      <c r="DA3" s="379"/>
      <c r="DB3" s="377" t="s">
        <v>86</v>
      </c>
      <c r="DC3" s="378"/>
      <c r="DD3" s="378"/>
      <c r="DE3" s="378"/>
      <c r="DF3" s="378"/>
      <c r="DG3" s="378"/>
      <c r="DH3" s="378"/>
      <c r="DI3" s="379"/>
    </row>
    <row r="4" spans="1:119" ht="18.75" customHeight="1" x14ac:dyDescent="0.2">
      <c r="A4" s="163"/>
      <c r="B4" s="396"/>
      <c r="C4" s="397"/>
      <c r="D4" s="397"/>
      <c r="E4" s="398"/>
      <c r="F4" s="398"/>
      <c r="G4" s="398"/>
      <c r="H4" s="398"/>
      <c r="I4" s="398"/>
      <c r="J4" s="398"/>
      <c r="K4" s="398"/>
      <c r="L4" s="398"/>
      <c r="M4" s="398"/>
      <c r="N4" s="398"/>
      <c r="O4" s="398"/>
      <c r="P4" s="398"/>
      <c r="Q4" s="398"/>
      <c r="R4" s="404"/>
      <c r="S4" s="404"/>
      <c r="T4" s="404"/>
      <c r="U4" s="404"/>
      <c r="V4" s="405"/>
      <c r="W4" s="408"/>
      <c r="X4" s="409"/>
      <c r="Y4" s="409"/>
      <c r="Z4" s="409"/>
      <c r="AA4" s="409"/>
      <c r="AB4" s="397"/>
      <c r="AC4" s="404"/>
      <c r="AD4" s="409"/>
      <c r="AE4" s="409"/>
      <c r="AF4" s="409"/>
      <c r="AG4" s="409"/>
      <c r="AH4" s="409"/>
      <c r="AI4" s="409"/>
      <c r="AJ4" s="409"/>
      <c r="AK4" s="409"/>
      <c r="AL4" s="412"/>
      <c r="AM4" s="410"/>
      <c r="AN4" s="411"/>
      <c r="AO4" s="411"/>
      <c r="AP4" s="411"/>
      <c r="AQ4" s="411"/>
      <c r="AR4" s="411"/>
      <c r="AS4" s="411"/>
      <c r="AT4" s="411"/>
      <c r="AU4" s="411"/>
      <c r="AV4" s="411"/>
      <c r="AW4" s="411"/>
      <c r="AX4" s="413"/>
      <c r="AY4" s="380" t="s">
        <v>87</v>
      </c>
      <c r="AZ4" s="381"/>
      <c r="BA4" s="381"/>
      <c r="BB4" s="381"/>
      <c r="BC4" s="381"/>
      <c r="BD4" s="381"/>
      <c r="BE4" s="381"/>
      <c r="BF4" s="381"/>
      <c r="BG4" s="381"/>
      <c r="BH4" s="381"/>
      <c r="BI4" s="381"/>
      <c r="BJ4" s="381"/>
      <c r="BK4" s="381"/>
      <c r="BL4" s="381"/>
      <c r="BM4" s="382"/>
      <c r="BN4" s="383">
        <v>4983431</v>
      </c>
      <c r="BO4" s="384"/>
      <c r="BP4" s="384"/>
      <c r="BQ4" s="384"/>
      <c r="BR4" s="384"/>
      <c r="BS4" s="384"/>
      <c r="BT4" s="384"/>
      <c r="BU4" s="385"/>
      <c r="BV4" s="383">
        <v>5559802</v>
      </c>
      <c r="BW4" s="384"/>
      <c r="BX4" s="384"/>
      <c r="BY4" s="384"/>
      <c r="BZ4" s="384"/>
      <c r="CA4" s="384"/>
      <c r="CB4" s="384"/>
      <c r="CC4" s="385"/>
      <c r="CD4" s="386" t="s">
        <v>88</v>
      </c>
      <c r="CE4" s="387"/>
      <c r="CF4" s="387"/>
      <c r="CG4" s="387"/>
      <c r="CH4" s="387"/>
      <c r="CI4" s="387"/>
      <c r="CJ4" s="387"/>
      <c r="CK4" s="387"/>
      <c r="CL4" s="387"/>
      <c r="CM4" s="387"/>
      <c r="CN4" s="387"/>
      <c r="CO4" s="387"/>
      <c r="CP4" s="387"/>
      <c r="CQ4" s="387"/>
      <c r="CR4" s="387"/>
      <c r="CS4" s="388"/>
      <c r="CT4" s="389">
        <v>10.7</v>
      </c>
      <c r="CU4" s="390"/>
      <c r="CV4" s="390"/>
      <c r="CW4" s="390"/>
      <c r="CX4" s="390"/>
      <c r="CY4" s="390"/>
      <c r="CZ4" s="390"/>
      <c r="DA4" s="391"/>
      <c r="DB4" s="389">
        <v>12.6</v>
      </c>
      <c r="DC4" s="390"/>
      <c r="DD4" s="390"/>
      <c r="DE4" s="390"/>
      <c r="DF4" s="390"/>
      <c r="DG4" s="390"/>
      <c r="DH4" s="390"/>
      <c r="DI4" s="391"/>
    </row>
    <row r="5" spans="1:119" ht="18.75" customHeight="1" x14ac:dyDescent="0.2">
      <c r="A5" s="163"/>
      <c r="B5" s="399"/>
      <c r="C5" s="400"/>
      <c r="D5" s="400"/>
      <c r="E5" s="401"/>
      <c r="F5" s="401"/>
      <c r="G5" s="401"/>
      <c r="H5" s="401"/>
      <c r="I5" s="401"/>
      <c r="J5" s="401"/>
      <c r="K5" s="401"/>
      <c r="L5" s="401"/>
      <c r="M5" s="401"/>
      <c r="N5" s="401"/>
      <c r="O5" s="401"/>
      <c r="P5" s="401"/>
      <c r="Q5" s="401"/>
      <c r="R5" s="406"/>
      <c r="S5" s="406"/>
      <c r="T5" s="406"/>
      <c r="U5" s="406"/>
      <c r="V5" s="407"/>
      <c r="W5" s="410"/>
      <c r="X5" s="411"/>
      <c r="Y5" s="411"/>
      <c r="Z5" s="411"/>
      <c r="AA5" s="411"/>
      <c r="AB5" s="400"/>
      <c r="AC5" s="406"/>
      <c r="AD5" s="411"/>
      <c r="AE5" s="411"/>
      <c r="AF5" s="411"/>
      <c r="AG5" s="411"/>
      <c r="AH5" s="411"/>
      <c r="AI5" s="411"/>
      <c r="AJ5" s="411"/>
      <c r="AK5" s="411"/>
      <c r="AL5" s="413"/>
      <c r="AM5" s="449" t="s">
        <v>89</v>
      </c>
      <c r="AN5" s="450"/>
      <c r="AO5" s="450"/>
      <c r="AP5" s="450"/>
      <c r="AQ5" s="450"/>
      <c r="AR5" s="450"/>
      <c r="AS5" s="450"/>
      <c r="AT5" s="451"/>
      <c r="AU5" s="452" t="s">
        <v>90</v>
      </c>
      <c r="AV5" s="453"/>
      <c r="AW5" s="453"/>
      <c r="AX5" s="453"/>
      <c r="AY5" s="454" t="s">
        <v>91</v>
      </c>
      <c r="AZ5" s="455"/>
      <c r="BA5" s="455"/>
      <c r="BB5" s="455"/>
      <c r="BC5" s="455"/>
      <c r="BD5" s="455"/>
      <c r="BE5" s="455"/>
      <c r="BF5" s="455"/>
      <c r="BG5" s="455"/>
      <c r="BH5" s="455"/>
      <c r="BI5" s="455"/>
      <c r="BJ5" s="455"/>
      <c r="BK5" s="455"/>
      <c r="BL5" s="455"/>
      <c r="BM5" s="456"/>
      <c r="BN5" s="420">
        <v>4719841</v>
      </c>
      <c r="BO5" s="421"/>
      <c r="BP5" s="421"/>
      <c r="BQ5" s="421"/>
      <c r="BR5" s="421"/>
      <c r="BS5" s="421"/>
      <c r="BT5" s="421"/>
      <c r="BU5" s="422"/>
      <c r="BV5" s="420">
        <v>5095348</v>
      </c>
      <c r="BW5" s="421"/>
      <c r="BX5" s="421"/>
      <c r="BY5" s="421"/>
      <c r="BZ5" s="421"/>
      <c r="CA5" s="421"/>
      <c r="CB5" s="421"/>
      <c r="CC5" s="422"/>
      <c r="CD5" s="423" t="s">
        <v>92</v>
      </c>
      <c r="CE5" s="424"/>
      <c r="CF5" s="424"/>
      <c r="CG5" s="424"/>
      <c r="CH5" s="424"/>
      <c r="CI5" s="424"/>
      <c r="CJ5" s="424"/>
      <c r="CK5" s="424"/>
      <c r="CL5" s="424"/>
      <c r="CM5" s="424"/>
      <c r="CN5" s="424"/>
      <c r="CO5" s="424"/>
      <c r="CP5" s="424"/>
      <c r="CQ5" s="424"/>
      <c r="CR5" s="424"/>
      <c r="CS5" s="425"/>
      <c r="CT5" s="417">
        <v>92</v>
      </c>
      <c r="CU5" s="418"/>
      <c r="CV5" s="418"/>
      <c r="CW5" s="418"/>
      <c r="CX5" s="418"/>
      <c r="CY5" s="418"/>
      <c r="CZ5" s="418"/>
      <c r="DA5" s="419"/>
      <c r="DB5" s="417">
        <v>90.9</v>
      </c>
      <c r="DC5" s="418"/>
      <c r="DD5" s="418"/>
      <c r="DE5" s="418"/>
      <c r="DF5" s="418"/>
      <c r="DG5" s="418"/>
      <c r="DH5" s="418"/>
      <c r="DI5" s="419"/>
    </row>
    <row r="6" spans="1:119" ht="18.75" customHeight="1" x14ac:dyDescent="0.2">
      <c r="A6" s="163"/>
      <c r="B6" s="426" t="s">
        <v>93</v>
      </c>
      <c r="C6" s="427"/>
      <c r="D6" s="427"/>
      <c r="E6" s="428"/>
      <c r="F6" s="428"/>
      <c r="G6" s="428"/>
      <c r="H6" s="428"/>
      <c r="I6" s="428"/>
      <c r="J6" s="428"/>
      <c r="K6" s="428"/>
      <c r="L6" s="428" t="s">
        <v>94</v>
      </c>
      <c r="M6" s="428"/>
      <c r="N6" s="428"/>
      <c r="O6" s="428"/>
      <c r="P6" s="428"/>
      <c r="Q6" s="428"/>
      <c r="R6" s="432"/>
      <c r="S6" s="432"/>
      <c r="T6" s="432"/>
      <c r="U6" s="432"/>
      <c r="V6" s="433"/>
      <c r="W6" s="436" t="s">
        <v>95</v>
      </c>
      <c r="X6" s="437"/>
      <c r="Y6" s="437"/>
      <c r="Z6" s="437"/>
      <c r="AA6" s="437"/>
      <c r="AB6" s="427"/>
      <c r="AC6" s="440" t="s">
        <v>96</v>
      </c>
      <c r="AD6" s="441"/>
      <c r="AE6" s="441"/>
      <c r="AF6" s="441"/>
      <c r="AG6" s="441"/>
      <c r="AH6" s="441"/>
      <c r="AI6" s="441"/>
      <c r="AJ6" s="441"/>
      <c r="AK6" s="441"/>
      <c r="AL6" s="442"/>
      <c r="AM6" s="449" t="s">
        <v>97</v>
      </c>
      <c r="AN6" s="450"/>
      <c r="AO6" s="450"/>
      <c r="AP6" s="450"/>
      <c r="AQ6" s="450"/>
      <c r="AR6" s="450"/>
      <c r="AS6" s="450"/>
      <c r="AT6" s="451"/>
      <c r="AU6" s="452" t="s">
        <v>90</v>
      </c>
      <c r="AV6" s="453"/>
      <c r="AW6" s="453"/>
      <c r="AX6" s="453"/>
      <c r="AY6" s="454" t="s">
        <v>98</v>
      </c>
      <c r="AZ6" s="455"/>
      <c r="BA6" s="455"/>
      <c r="BB6" s="455"/>
      <c r="BC6" s="455"/>
      <c r="BD6" s="455"/>
      <c r="BE6" s="455"/>
      <c r="BF6" s="455"/>
      <c r="BG6" s="455"/>
      <c r="BH6" s="455"/>
      <c r="BI6" s="455"/>
      <c r="BJ6" s="455"/>
      <c r="BK6" s="455"/>
      <c r="BL6" s="455"/>
      <c r="BM6" s="456"/>
      <c r="BN6" s="420">
        <v>263590</v>
      </c>
      <c r="BO6" s="421"/>
      <c r="BP6" s="421"/>
      <c r="BQ6" s="421"/>
      <c r="BR6" s="421"/>
      <c r="BS6" s="421"/>
      <c r="BT6" s="421"/>
      <c r="BU6" s="422"/>
      <c r="BV6" s="420">
        <v>464454</v>
      </c>
      <c r="BW6" s="421"/>
      <c r="BX6" s="421"/>
      <c r="BY6" s="421"/>
      <c r="BZ6" s="421"/>
      <c r="CA6" s="421"/>
      <c r="CB6" s="421"/>
      <c r="CC6" s="422"/>
      <c r="CD6" s="423" t="s">
        <v>99</v>
      </c>
      <c r="CE6" s="424"/>
      <c r="CF6" s="424"/>
      <c r="CG6" s="424"/>
      <c r="CH6" s="424"/>
      <c r="CI6" s="424"/>
      <c r="CJ6" s="424"/>
      <c r="CK6" s="424"/>
      <c r="CL6" s="424"/>
      <c r="CM6" s="424"/>
      <c r="CN6" s="424"/>
      <c r="CO6" s="424"/>
      <c r="CP6" s="424"/>
      <c r="CQ6" s="424"/>
      <c r="CR6" s="424"/>
      <c r="CS6" s="425"/>
      <c r="CT6" s="457">
        <v>92.2</v>
      </c>
      <c r="CU6" s="458"/>
      <c r="CV6" s="458"/>
      <c r="CW6" s="458"/>
      <c r="CX6" s="458"/>
      <c r="CY6" s="458"/>
      <c r="CZ6" s="458"/>
      <c r="DA6" s="459"/>
      <c r="DB6" s="457">
        <v>91.3</v>
      </c>
      <c r="DC6" s="458"/>
      <c r="DD6" s="458"/>
      <c r="DE6" s="458"/>
      <c r="DF6" s="458"/>
      <c r="DG6" s="458"/>
      <c r="DH6" s="458"/>
      <c r="DI6" s="459"/>
    </row>
    <row r="7" spans="1:119" ht="18.75" customHeight="1" x14ac:dyDescent="0.2">
      <c r="A7" s="163"/>
      <c r="B7" s="396"/>
      <c r="C7" s="397"/>
      <c r="D7" s="397"/>
      <c r="E7" s="398"/>
      <c r="F7" s="398"/>
      <c r="G7" s="398"/>
      <c r="H7" s="398"/>
      <c r="I7" s="398"/>
      <c r="J7" s="398"/>
      <c r="K7" s="398"/>
      <c r="L7" s="398"/>
      <c r="M7" s="398"/>
      <c r="N7" s="398"/>
      <c r="O7" s="398"/>
      <c r="P7" s="398"/>
      <c r="Q7" s="398"/>
      <c r="R7" s="404"/>
      <c r="S7" s="404"/>
      <c r="T7" s="404"/>
      <c r="U7" s="404"/>
      <c r="V7" s="405"/>
      <c r="W7" s="408"/>
      <c r="X7" s="409"/>
      <c r="Y7" s="409"/>
      <c r="Z7" s="409"/>
      <c r="AA7" s="409"/>
      <c r="AB7" s="397"/>
      <c r="AC7" s="443"/>
      <c r="AD7" s="444"/>
      <c r="AE7" s="444"/>
      <c r="AF7" s="444"/>
      <c r="AG7" s="444"/>
      <c r="AH7" s="444"/>
      <c r="AI7" s="444"/>
      <c r="AJ7" s="444"/>
      <c r="AK7" s="444"/>
      <c r="AL7" s="445"/>
      <c r="AM7" s="449" t="s">
        <v>100</v>
      </c>
      <c r="AN7" s="450"/>
      <c r="AO7" s="450"/>
      <c r="AP7" s="450"/>
      <c r="AQ7" s="450"/>
      <c r="AR7" s="450"/>
      <c r="AS7" s="450"/>
      <c r="AT7" s="451"/>
      <c r="AU7" s="452" t="s">
        <v>90</v>
      </c>
      <c r="AV7" s="453"/>
      <c r="AW7" s="453"/>
      <c r="AX7" s="453"/>
      <c r="AY7" s="454" t="s">
        <v>101</v>
      </c>
      <c r="AZ7" s="455"/>
      <c r="BA7" s="455"/>
      <c r="BB7" s="455"/>
      <c r="BC7" s="455"/>
      <c r="BD7" s="455"/>
      <c r="BE7" s="455"/>
      <c r="BF7" s="455"/>
      <c r="BG7" s="455"/>
      <c r="BH7" s="455"/>
      <c r="BI7" s="455"/>
      <c r="BJ7" s="455"/>
      <c r="BK7" s="455"/>
      <c r="BL7" s="455"/>
      <c r="BM7" s="456"/>
      <c r="BN7" s="420">
        <v>34344</v>
      </c>
      <c r="BO7" s="421"/>
      <c r="BP7" s="421"/>
      <c r="BQ7" s="421"/>
      <c r="BR7" s="421"/>
      <c r="BS7" s="421"/>
      <c r="BT7" s="421"/>
      <c r="BU7" s="422"/>
      <c r="BV7" s="420">
        <v>194771</v>
      </c>
      <c r="BW7" s="421"/>
      <c r="BX7" s="421"/>
      <c r="BY7" s="421"/>
      <c r="BZ7" s="421"/>
      <c r="CA7" s="421"/>
      <c r="CB7" s="421"/>
      <c r="CC7" s="422"/>
      <c r="CD7" s="423" t="s">
        <v>102</v>
      </c>
      <c r="CE7" s="424"/>
      <c r="CF7" s="424"/>
      <c r="CG7" s="424"/>
      <c r="CH7" s="424"/>
      <c r="CI7" s="424"/>
      <c r="CJ7" s="424"/>
      <c r="CK7" s="424"/>
      <c r="CL7" s="424"/>
      <c r="CM7" s="424"/>
      <c r="CN7" s="424"/>
      <c r="CO7" s="424"/>
      <c r="CP7" s="424"/>
      <c r="CQ7" s="424"/>
      <c r="CR7" s="424"/>
      <c r="CS7" s="425"/>
      <c r="CT7" s="420">
        <v>2137301</v>
      </c>
      <c r="CU7" s="421"/>
      <c r="CV7" s="421"/>
      <c r="CW7" s="421"/>
      <c r="CX7" s="421"/>
      <c r="CY7" s="421"/>
      <c r="CZ7" s="421"/>
      <c r="DA7" s="422"/>
      <c r="DB7" s="420">
        <v>2145075</v>
      </c>
      <c r="DC7" s="421"/>
      <c r="DD7" s="421"/>
      <c r="DE7" s="421"/>
      <c r="DF7" s="421"/>
      <c r="DG7" s="421"/>
      <c r="DH7" s="421"/>
      <c r="DI7" s="422"/>
    </row>
    <row r="8" spans="1:119" ht="18.75" customHeight="1" thickBot="1" x14ac:dyDescent="0.25">
      <c r="A8" s="163"/>
      <c r="B8" s="429"/>
      <c r="C8" s="430"/>
      <c r="D8" s="430"/>
      <c r="E8" s="431"/>
      <c r="F8" s="431"/>
      <c r="G8" s="431"/>
      <c r="H8" s="431"/>
      <c r="I8" s="431"/>
      <c r="J8" s="431"/>
      <c r="K8" s="431"/>
      <c r="L8" s="431"/>
      <c r="M8" s="431"/>
      <c r="N8" s="431"/>
      <c r="O8" s="431"/>
      <c r="P8" s="431"/>
      <c r="Q8" s="431"/>
      <c r="R8" s="434"/>
      <c r="S8" s="434"/>
      <c r="T8" s="434"/>
      <c r="U8" s="434"/>
      <c r="V8" s="435"/>
      <c r="W8" s="438"/>
      <c r="X8" s="439"/>
      <c r="Y8" s="439"/>
      <c r="Z8" s="439"/>
      <c r="AA8" s="439"/>
      <c r="AB8" s="430"/>
      <c r="AC8" s="446"/>
      <c r="AD8" s="447"/>
      <c r="AE8" s="447"/>
      <c r="AF8" s="447"/>
      <c r="AG8" s="447"/>
      <c r="AH8" s="447"/>
      <c r="AI8" s="447"/>
      <c r="AJ8" s="447"/>
      <c r="AK8" s="447"/>
      <c r="AL8" s="448"/>
      <c r="AM8" s="449" t="s">
        <v>103</v>
      </c>
      <c r="AN8" s="450"/>
      <c r="AO8" s="450"/>
      <c r="AP8" s="450"/>
      <c r="AQ8" s="450"/>
      <c r="AR8" s="450"/>
      <c r="AS8" s="450"/>
      <c r="AT8" s="451"/>
      <c r="AU8" s="452" t="s">
        <v>90</v>
      </c>
      <c r="AV8" s="453"/>
      <c r="AW8" s="453"/>
      <c r="AX8" s="453"/>
      <c r="AY8" s="454" t="s">
        <v>104</v>
      </c>
      <c r="AZ8" s="455"/>
      <c r="BA8" s="455"/>
      <c r="BB8" s="455"/>
      <c r="BC8" s="455"/>
      <c r="BD8" s="455"/>
      <c r="BE8" s="455"/>
      <c r="BF8" s="455"/>
      <c r="BG8" s="455"/>
      <c r="BH8" s="455"/>
      <c r="BI8" s="455"/>
      <c r="BJ8" s="455"/>
      <c r="BK8" s="455"/>
      <c r="BL8" s="455"/>
      <c r="BM8" s="456"/>
      <c r="BN8" s="420">
        <v>229246</v>
      </c>
      <c r="BO8" s="421"/>
      <c r="BP8" s="421"/>
      <c r="BQ8" s="421"/>
      <c r="BR8" s="421"/>
      <c r="BS8" s="421"/>
      <c r="BT8" s="421"/>
      <c r="BU8" s="422"/>
      <c r="BV8" s="420">
        <v>269683</v>
      </c>
      <c r="BW8" s="421"/>
      <c r="BX8" s="421"/>
      <c r="BY8" s="421"/>
      <c r="BZ8" s="421"/>
      <c r="CA8" s="421"/>
      <c r="CB8" s="421"/>
      <c r="CC8" s="422"/>
      <c r="CD8" s="423" t="s">
        <v>105</v>
      </c>
      <c r="CE8" s="424"/>
      <c r="CF8" s="424"/>
      <c r="CG8" s="424"/>
      <c r="CH8" s="424"/>
      <c r="CI8" s="424"/>
      <c r="CJ8" s="424"/>
      <c r="CK8" s="424"/>
      <c r="CL8" s="424"/>
      <c r="CM8" s="424"/>
      <c r="CN8" s="424"/>
      <c r="CO8" s="424"/>
      <c r="CP8" s="424"/>
      <c r="CQ8" s="424"/>
      <c r="CR8" s="424"/>
      <c r="CS8" s="425"/>
      <c r="CT8" s="460">
        <v>0.28000000000000003</v>
      </c>
      <c r="CU8" s="461"/>
      <c r="CV8" s="461"/>
      <c r="CW8" s="461"/>
      <c r="CX8" s="461"/>
      <c r="CY8" s="461"/>
      <c r="CZ8" s="461"/>
      <c r="DA8" s="462"/>
      <c r="DB8" s="460">
        <v>0.31</v>
      </c>
      <c r="DC8" s="461"/>
      <c r="DD8" s="461"/>
      <c r="DE8" s="461"/>
      <c r="DF8" s="461"/>
      <c r="DG8" s="461"/>
      <c r="DH8" s="461"/>
      <c r="DI8" s="462"/>
    </row>
    <row r="9" spans="1:119" ht="18.75" customHeight="1" thickBot="1" x14ac:dyDescent="0.25">
      <c r="A9" s="163"/>
      <c r="B9" s="414" t="s">
        <v>106</v>
      </c>
      <c r="C9" s="415"/>
      <c r="D9" s="415"/>
      <c r="E9" s="415"/>
      <c r="F9" s="415"/>
      <c r="G9" s="415"/>
      <c r="H9" s="415"/>
      <c r="I9" s="415"/>
      <c r="J9" s="415"/>
      <c r="K9" s="463"/>
      <c r="L9" s="464" t="s">
        <v>107</v>
      </c>
      <c r="M9" s="465"/>
      <c r="N9" s="465"/>
      <c r="O9" s="465"/>
      <c r="P9" s="465"/>
      <c r="Q9" s="466"/>
      <c r="R9" s="467">
        <v>2044</v>
      </c>
      <c r="S9" s="468"/>
      <c r="T9" s="468"/>
      <c r="U9" s="468"/>
      <c r="V9" s="469"/>
      <c r="W9" s="377" t="s">
        <v>108</v>
      </c>
      <c r="X9" s="378"/>
      <c r="Y9" s="378"/>
      <c r="Z9" s="378"/>
      <c r="AA9" s="378"/>
      <c r="AB9" s="378"/>
      <c r="AC9" s="378"/>
      <c r="AD9" s="378"/>
      <c r="AE9" s="378"/>
      <c r="AF9" s="378"/>
      <c r="AG9" s="378"/>
      <c r="AH9" s="378"/>
      <c r="AI9" s="378"/>
      <c r="AJ9" s="378"/>
      <c r="AK9" s="378"/>
      <c r="AL9" s="379"/>
      <c r="AM9" s="449" t="s">
        <v>109</v>
      </c>
      <c r="AN9" s="450"/>
      <c r="AO9" s="450"/>
      <c r="AP9" s="450"/>
      <c r="AQ9" s="450"/>
      <c r="AR9" s="450"/>
      <c r="AS9" s="450"/>
      <c r="AT9" s="451"/>
      <c r="AU9" s="452" t="s">
        <v>90</v>
      </c>
      <c r="AV9" s="453"/>
      <c r="AW9" s="453"/>
      <c r="AX9" s="453"/>
      <c r="AY9" s="454" t="s">
        <v>110</v>
      </c>
      <c r="AZ9" s="455"/>
      <c r="BA9" s="455"/>
      <c r="BB9" s="455"/>
      <c r="BC9" s="455"/>
      <c r="BD9" s="455"/>
      <c r="BE9" s="455"/>
      <c r="BF9" s="455"/>
      <c r="BG9" s="455"/>
      <c r="BH9" s="455"/>
      <c r="BI9" s="455"/>
      <c r="BJ9" s="455"/>
      <c r="BK9" s="455"/>
      <c r="BL9" s="455"/>
      <c r="BM9" s="456"/>
      <c r="BN9" s="420">
        <v>-40437</v>
      </c>
      <c r="BO9" s="421"/>
      <c r="BP9" s="421"/>
      <c r="BQ9" s="421"/>
      <c r="BR9" s="421"/>
      <c r="BS9" s="421"/>
      <c r="BT9" s="421"/>
      <c r="BU9" s="422"/>
      <c r="BV9" s="420">
        <v>-70309</v>
      </c>
      <c r="BW9" s="421"/>
      <c r="BX9" s="421"/>
      <c r="BY9" s="421"/>
      <c r="BZ9" s="421"/>
      <c r="CA9" s="421"/>
      <c r="CB9" s="421"/>
      <c r="CC9" s="422"/>
      <c r="CD9" s="423" t="s">
        <v>111</v>
      </c>
      <c r="CE9" s="424"/>
      <c r="CF9" s="424"/>
      <c r="CG9" s="424"/>
      <c r="CH9" s="424"/>
      <c r="CI9" s="424"/>
      <c r="CJ9" s="424"/>
      <c r="CK9" s="424"/>
      <c r="CL9" s="424"/>
      <c r="CM9" s="424"/>
      <c r="CN9" s="424"/>
      <c r="CO9" s="424"/>
      <c r="CP9" s="424"/>
      <c r="CQ9" s="424"/>
      <c r="CR9" s="424"/>
      <c r="CS9" s="425"/>
      <c r="CT9" s="417">
        <v>12.1</v>
      </c>
      <c r="CU9" s="418"/>
      <c r="CV9" s="418"/>
      <c r="CW9" s="418"/>
      <c r="CX9" s="418"/>
      <c r="CY9" s="418"/>
      <c r="CZ9" s="418"/>
      <c r="DA9" s="419"/>
      <c r="DB9" s="417">
        <v>11.2</v>
      </c>
      <c r="DC9" s="418"/>
      <c r="DD9" s="418"/>
      <c r="DE9" s="418"/>
      <c r="DF9" s="418"/>
      <c r="DG9" s="418"/>
      <c r="DH9" s="418"/>
      <c r="DI9" s="419"/>
    </row>
    <row r="10" spans="1:119" ht="18.75" customHeight="1" thickBot="1" x14ac:dyDescent="0.25">
      <c r="A10" s="163"/>
      <c r="B10" s="414"/>
      <c r="C10" s="415"/>
      <c r="D10" s="415"/>
      <c r="E10" s="415"/>
      <c r="F10" s="415"/>
      <c r="G10" s="415"/>
      <c r="H10" s="415"/>
      <c r="I10" s="415"/>
      <c r="J10" s="415"/>
      <c r="K10" s="463"/>
      <c r="L10" s="470" t="s">
        <v>112</v>
      </c>
      <c r="M10" s="450"/>
      <c r="N10" s="450"/>
      <c r="O10" s="450"/>
      <c r="P10" s="450"/>
      <c r="Q10" s="451"/>
      <c r="R10" s="471">
        <v>2021</v>
      </c>
      <c r="S10" s="472"/>
      <c r="T10" s="472"/>
      <c r="U10" s="472"/>
      <c r="V10" s="473"/>
      <c r="W10" s="408"/>
      <c r="X10" s="409"/>
      <c r="Y10" s="409"/>
      <c r="Z10" s="409"/>
      <c r="AA10" s="409"/>
      <c r="AB10" s="409"/>
      <c r="AC10" s="409"/>
      <c r="AD10" s="409"/>
      <c r="AE10" s="409"/>
      <c r="AF10" s="409"/>
      <c r="AG10" s="409"/>
      <c r="AH10" s="409"/>
      <c r="AI10" s="409"/>
      <c r="AJ10" s="409"/>
      <c r="AK10" s="409"/>
      <c r="AL10" s="412"/>
      <c r="AM10" s="449" t="s">
        <v>113</v>
      </c>
      <c r="AN10" s="450"/>
      <c r="AO10" s="450"/>
      <c r="AP10" s="450"/>
      <c r="AQ10" s="450"/>
      <c r="AR10" s="450"/>
      <c r="AS10" s="450"/>
      <c r="AT10" s="451"/>
      <c r="AU10" s="452" t="s">
        <v>114</v>
      </c>
      <c r="AV10" s="453"/>
      <c r="AW10" s="453"/>
      <c r="AX10" s="453"/>
      <c r="AY10" s="454" t="s">
        <v>115</v>
      </c>
      <c r="AZ10" s="455"/>
      <c r="BA10" s="455"/>
      <c r="BB10" s="455"/>
      <c r="BC10" s="455"/>
      <c r="BD10" s="455"/>
      <c r="BE10" s="455"/>
      <c r="BF10" s="455"/>
      <c r="BG10" s="455"/>
      <c r="BH10" s="455"/>
      <c r="BI10" s="455"/>
      <c r="BJ10" s="455"/>
      <c r="BK10" s="455"/>
      <c r="BL10" s="455"/>
      <c r="BM10" s="456"/>
      <c r="BN10" s="420">
        <v>295</v>
      </c>
      <c r="BO10" s="421"/>
      <c r="BP10" s="421"/>
      <c r="BQ10" s="421"/>
      <c r="BR10" s="421"/>
      <c r="BS10" s="421"/>
      <c r="BT10" s="421"/>
      <c r="BU10" s="422"/>
      <c r="BV10" s="420">
        <v>83</v>
      </c>
      <c r="BW10" s="421"/>
      <c r="BX10" s="421"/>
      <c r="BY10" s="421"/>
      <c r="BZ10" s="421"/>
      <c r="CA10" s="421"/>
      <c r="CB10" s="421"/>
      <c r="CC10" s="422"/>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5">
      <c r="A11" s="163"/>
      <c r="B11" s="414"/>
      <c r="C11" s="415"/>
      <c r="D11" s="415"/>
      <c r="E11" s="415"/>
      <c r="F11" s="415"/>
      <c r="G11" s="415"/>
      <c r="H11" s="415"/>
      <c r="I11" s="415"/>
      <c r="J11" s="415"/>
      <c r="K11" s="463"/>
      <c r="L11" s="474" t="s">
        <v>117</v>
      </c>
      <c r="M11" s="475"/>
      <c r="N11" s="475"/>
      <c r="O11" s="475"/>
      <c r="P11" s="475"/>
      <c r="Q11" s="476"/>
      <c r="R11" s="477" t="s">
        <v>118</v>
      </c>
      <c r="S11" s="478"/>
      <c r="T11" s="478"/>
      <c r="U11" s="478"/>
      <c r="V11" s="479"/>
      <c r="W11" s="408"/>
      <c r="X11" s="409"/>
      <c r="Y11" s="409"/>
      <c r="Z11" s="409"/>
      <c r="AA11" s="409"/>
      <c r="AB11" s="409"/>
      <c r="AC11" s="409"/>
      <c r="AD11" s="409"/>
      <c r="AE11" s="409"/>
      <c r="AF11" s="409"/>
      <c r="AG11" s="409"/>
      <c r="AH11" s="409"/>
      <c r="AI11" s="409"/>
      <c r="AJ11" s="409"/>
      <c r="AK11" s="409"/>
      <c r="AL11" s="412"/>
      <c r="AM11" s="449" t="s">
        <v>119</v>
      </c>
      <c r="AN11" s="450"/>
      <c r="AO11" s="450"/>
      <c r="AP11" s="450"/>
      <c r="AQ11" s="450"/>
      <c r="AR11" s="450"/>
      <c r="AS11" s="450"/>
      <c r="AT11" s="451"/>
      <c r="AU11" s="452" t="s">
        <v>114</v>
      </c>
      <c r="AV11" s="453"/>
      <c r="AW11" s="453"/>
      <c r="AX11" s="453"/>
      <c r="AY11" s="454" t="s">
        <v>120</v>
      </c>
      <c r="AZ11" s="455"/>
      <c r="BA11" s="455"/>
      <c r="BB11" s="455"/>
      <c r="BC11" s="455"/>
      <c r="BD11" s="455"/>
      <c r="BE11" s="455"/>
      <c r="BF11" s="455"/>
      <c r="BG11" s="455"/>
      <c r="BH11" s="455"/>
      <c r="BI11" s="455"/>
      <c r="BJ11" s="455"/>
      <c r="BK11" s="455"/>
      <c r="BL11" s="455"/>
      <c r="BM11" s="456"/>
      <c r="BN11" s="420">
        <v>0</v>
      </c>
      <c r="BO11" s="421"/>
      <c r="BP11" s="421"/>
      <c r="BQ11" s="421"/>
      <c r="BR11" s="421"/>
      <c r="BS11" s="421"/>
      <c r="BT11" s="421"/>
      <c r="BU11" s="422"/>
      <c r="BV11" s="420">
        <v>0</v>
      </c>
      <c r="BW11" s="421"/>
      <c r="BX11" s="421"/>
      <c r="BY11" s="421"/>
      <c r="BZ11" s="421"/>
      <c r="CA11" s="421"/>
      <c r="CB11" s="421"/>
      <c r="CC11" s="422"/>
      <c r="CD11" s="423" t="s">
        <v>121</v>
      </c>
      <c r="CE11" s="424"/>
      <c r="CF11" s="424"/>
      <c r="CG11" s="424"/>
      <c r="CH11" s="424"/>
      <c r="CI11" s="424"/>
      <c r="CJ11" s="424"/>
      <c r="CK11" s="424"/>
      <c r="CL11" s="424"/>
      <c r="CM11" s="424"/>
      <c r="CN11" s="424"/>
      <c r="CO11" s="424"/>
      <c r="CP11" s="424"/>
      <c r="CQ11" s="424"/>
      <c r="CR11" s="424"/>
      <c r="CS11" s="425"/>
      <c r="CT11" s="460" t="s">
        <v>122</v>
      </c>
      <c r="CU11" s="461"/>
      <c r="CV11" s="461"/>
      <c r="CW11" s="461"/>
      <c r="CX11" s="461"/>
      <c r="CY11" s="461"/>
      <c r="CZ11" s="461"/>
      <c r="DA11" s="462"/>
      <c r="DB11" s="460" t="s">
        <v>122</v>
      </c>
      <c r="DC11" s="461"/>
      <c r="DD11" s="461"/>
      <c r="DE11" s="461"/>
      <c r="DF11" s="461"/>
      <c r="DG11" s="461"/>
      <c r="DH11" s="461"/>
      <c r="DI11" s="462"/>
    </row>
    <row r="12" spans="1:119" ht="18.75" customHeight="1" x14ac:dyDescent="0.2">
      <c r="A12" s="163"/>
      <c r="B12" s="480" t="s">
        <v>123</v>
      </c>
      <c r="C12" s="481"/>
      <c r="D12" s="481"/>
      <c r="E12" s="481"/>
      <c r="F12" s="481"/>
      <c r="G12" s="481"/>
      <c r="H12" s="481"/>
      <c r="I12" s="481"/>
      <c r="J12" s="481"/>
      <c r="K12" s="482"/>
      <c r="L12" s="489" t="s">
        <v>124</v>
      </c>
      <c r="M12" s="490"/>
      <c r="N12" s="490"/>
      <c r="O12" s="490"/>
      <c r="P12" s="490"/>
      <c r="Q12" s="491"/>
      <c r="R12" s="492">
        <v>2233</v>
      </c>
      <c r="S12" s="493"/>
      <c r="T12" s="493"/>
      <c r="U12" s="493"/>
      <c r="V12" s="494"/>
      <c r="W12" s="495" t="s">
        <v>1</v>
      </c>
      <c r="X12" s="453"/>
      <c r="Y12" s="453"/>
      <c r="Z12" s="453"/>
      <c r="AA12" s="453"/>
      <c r="AB12" s="496"/>
      <c r="AC12" s="497" t="s">
        <v>125</v>
      </c>
      <c r="AD12" s="498"/>
      <c r="AE12" s="498"/>
      <c r="AF12" s="498"/>
      <c r="AG12" s="499"/>
      <c r="AH12" s="497" t="s">
        <v>126</v>
      </c>
      <c r="AI12" s="498"/>
      <c r="AJ12" s="498"/>
      <c r="AK12" s="498"/>
      <c r="AL12" s="500"/>
      <c r="AM12" s="449" t="s">
        <v>127</v>
      </c>
      <c r="AN12" s="450"/>
      <c r="AO12" s="450"/>
      <c r="AP12" s="450"/>
      <c r="AQ12" s="450"/>
      <c r="AR12" s="450"/>
      <c r="AS12" s="450"/>
      <c r="AT12" s="451"/>
      <c r="AU12" s="452" t="s">
        <v>90</v>
      </c>
      <c r="AV12" s="453"/>
      <c r="AW12" s="453"/>
      <c r="AX12" s="453"/>
      <c r="AY12" s="454" t="s">
        <v>128</v>
      </c>
      <c r="AZ12" s="455"/>
      <c r="BA12" s="455"/>
      <c r="BB12" s="455"/>
      <c r="BC12" s="455"/>
      <c r="BD12" s="455"/>
      <c r="BE12" s="455"/>
      <c r="BF12" s="455"/>
      <c r="BG12" s="455"/>
      <c r="BH12" s="455"/>
      <c r="BI12" s="455"/>
      <c r="BJ12" s="455"/>
      <c r="BK12" s="455"/>
      <c r="BL12" s="455"/>
      <c r="BM12" s="456"/>
      <c r="BN12" s="420">
        <v>0</v>
      </c>
      <c r="BO12" s="421"/>
      <c r="BP12" s="421"/>
      <c r="BQ12" s="421"/>
      <c r="BR12" s="421"/>
      <c r="BS12" s="421"/>
      <c r="BT12" s="421"/>
      <c r="BU12" s="422"/>
      <c r="BV12" s="420">
        <v>0</v>
      </c>
      <c r="BW12" s="421"/>
      <c r="BX12" s="421"/>
      <c r="BY12" s="421"/>
      <c r="BZ12" s="421"/>
      <c r="CA12" s="421"/>
      <c r="CB12" s="421"/>
      <c r="CC12" s="422"/>
      <c r="CD12" s="423" t="s">
        <v>129</v>
      </c>
      <c r="CE12" s="424"/>
      <c r="CF12" s="424"/>
      <c r="CG12" s="424"/>
      <c r="CH12" s="424"/>
      <c r="CI12" s="424"/>
      <c r="CJ12" s="424"/>
      <c r="CK12" s="424"/>
      <c r="CL12" s="424"/>
      <c r="CM12" s="424"/>
      <c r="CN12" s="424"/>
      <c r="CO12" s="424"/>
      <c r="CP12" s="424"/>
      <c r="CQ12" s="424"/>
      <c r="CR12" s="424"/>
      <c r="CS12" s="425"/>
      <c r="CT12" s="460" t="s">
        <v>122</v>
      </c>
      <c r="CU12" s="461"/>
      <c r="CV12" s="461"/>
      <c r="CW12" s="461"/>
      <c r="CX12" s="461"/>
      <c r="CY12" s="461"/>
      <c r="CZ12" s="461"/>
      <c r="DA12" s="462"/>
      <c r="DB12" s="460" t="s">
        <v>122</v>
      </c>
      <c r="DC12" s="461"/>
      <c r="DD12" s="461"/>
      <c r="DE12" s="461"/>
      <c r="DF12" s="461"/>
      <c r="DG12" s="461"/>
      <c r="DH12" s="461"/>
      <c r="DI12" s="462"/>
    </row>
    <row r="13" spans="1:119" ht="18.75" customHeight="1" x14ac:dyDescent="0.2">
      <c r="A13" s="163"/>
      <c r="B13" s="483"/>
      <c r="C13" s="484"/>
      <c r="D13" s="484"/>
      <c r="E13" s="484"/>
      <c r="F13" s="484"/>
      <c r="G13" s="484"/>
      <c r="H13" s="484"/>
      <c r="I13" s="484"/>
      <c r="J13" s="484"/>
      <c r="K13" s="485"/>
      <c r="L13" s="172"/>
      <c r="M13" s="511" t="s">
        <v>130</v>
      </c>
      <c r="N13" s="512"/>
      <c r="O13" s="512"/>
      <c r="P13" s="512"/>
      <c r="Q13" s="513"/>
      <c r="R13" s="504">
        <v>2202</v>
      </c>
      <c r="S13" s="505"/>
      <c r="T13" s="505"/>
      <c r="U13" s="505"/>
      <c r="V13" s="506"/>
      <c r="W13" s="436" t="s">
        <v>131</v>
      </c>
      <c r="X13" s="437"/>
      <c r="Y13" s="437"/>
      <c r="Z13" s="437"/>
      <c r="AA13" s="437"/>
      <c r="AB13" s="427"/>
      <c r="AC13" s="471">
        <v>129</v>
      </c>
      <c r="AD13" s="472"/>
      <c r="AE13" s="472"/>
      <c r="AF13" s="472"/>
      <c r="AG13" s="514"/>
      <c r="AH13" s="471">
        <v>132</v>
      </c>
      <c r="AI13" s="472"/>
      <c r="AJ13" s="472"/>
      <c r="AK13" s="472"/>
      <c r="AL13" s="473"/>
      <c r="AM13" s="449" t="s">
        <v>132</v>
      </c>
      <c r="AN13" s="450"/>
      <c r="AO13" s="450"/>
      <c r="AP13" s="450"/>
      <c r="AQ13" s="450"/>
      <c r="AR13" s="450"/>
      <c r="AS13" s="450"/>
      <c r="AT13" s="451"/>
      <c r="AU13" s="452" t="s">
        <v>114</v>
      </c>
      <c r="AV13" s="453"/>
      <c r="AW13" s="453"/>
      <c r="AX13" s="453"/>
      <c r="AY13" s="454" t="s">
        <v>133</v>
      </c>
      <c r="AZ13" s="455"/>
      <c r="BA13" s="455"/>
      <c r="BB13" s="455"/>
      <c r="BC13" s="455"/>
      <c r="BD13" s="455"/>
      <c r="BE13" s="455"/>
      <c r="BF13" s="455"/>
      <c r="BG13" s="455"/>
      <c r="BH13" s="455"/>
      <c r="BI13" s="455"/>
      <c r="BJ13" s="455"/>
      <c r="BK13" s="455"/>
      <c r="BL13" s="455"/>
      <c r="BM13" s="456"/>
      <c r="BN13" s="420">
        <v>-40142</v>
      </c>
      <c r="BO13" s="421"/>
      <c r="BP13" s="421"/>
      <c r="BQ13" s="421"/>
      <c r="BR13" s="421"/>
      <c r="BS13" s="421"/>
      <c r="BT13" s="421"/>
      <c r="BU13" s="422"/>
      <c r="BV13" s="420">
        <v>-70226</v>
      </c>
      <c r="BW13" s="421"/>
      <c r="BX13" s="421"/>
      <c r="BY13" s="421"/>
      <c r="BZ13" s="421"/>
      <c r="CA13" s="421"/>
      <c r="CB13" s="421"/>
      <c r="CC13" s="422"/>
      <c r="CD13" s="423" t="s">
        <v>134</v>
      </c>
      <c r="CE13" s="424"/>
      <c r="CF13" s="424"/>
      <c r="CG13" s="424"/>
      <c r="CH13" s="424"/>
      <c r="CI13" s="424"/>
      <c r="CJ13" s="424"/>
      <c r="CK13" s="424"/>
      <c r="CL13" s="424"/>
      <c r="CM13" s="424"/>
      <c r="CN13" s="424"/>
      <c r="CO13" s="424"/>
      <c r="CP13" s="424"/>
      <c r="CQ13" s="424"/>
      <c r="CR13" s="424"/>
      <c r="CS13" s="425"/>
      <c r="CT13" s="417">
        <v>6.4</v>
      </c>
      <c r="CU13" s="418"/>
      <c r="CV13" s="418"/>
      <c r="CW13" s="418"/>
      <c r="CX13" s="418"/>
      <c r="CY13" s="418"/>
      <c r="CZ13" s="418"/>
      <c r="DA13" s="419"/>
      <c r="DB13" s="417">
        <v>6.4</v>
      </c>
      <c r="DC13" s="418"/>
      <c r="DD13" s="418"/>
      <c r="DE13" s="418"/>
      <c r="DF13" s="418"/>
      <c r="DG13" s="418"/>
      <c r="DH13" s="418"/>
      <c r="DI13" s="419"/>
    </row>
    <row r="14" spans="1:119" ht="18.75" customHeight="1" thickBot="1" x14ac:dyDescent="0.25">
      <c r="A14" s="163"/>
      <c r="B14" s="483"/>
      <c r="C14" s="484"/>
      <c r="D14" s="484"/>
      <c r="E14" s="484"/>
      <c r="F14" s="484"/>
      <c r="G14" s="484"/>
      <c r="H14" s="484"/>
      <c r="I14" s="484"/>
      <c r="J14" s="484"/>
      <c r="K14" s="485"/>
      <c r="L14" s="501" t="s">
        <v>135</v>
      </c>
      <c r="M14" s="502"/>
      <c r="N14" s="502"/>
      <c r="O14" s="502"/>
      <c r="P14" s="502"/>
      <c r="Q14" s="503"/>
      <c r="R14" s="504">
        <v>2285</v>
      </c>
      <c r="S14" s="505"/>
      <c r="T14" s="505"/>
      <c r="U14" s="505"/>
      <c r="V14" s="506"/>
      <c r="W14" s="410"/>
      <c r="X14" s="411"/>
      <c r="Y14" s="411"/>
      <c r="Z14" s="411"/>
      <c r="AA14" s="411"/>
      <c r="AB14" s="400"/>
      <c r="AC14" s="507">
        <v>15.2</v>
      </c>
      <c r="AD14" s="508"/>
      <c r="AE14" s="508"/>
      <c r="AF14" s="508"/>
      <c r="AG14" s="509"/>
      <c r="AH14" s="507">
        <v>11.5</v>
      </c>
      <c r="AI14" s="508"/>
      <c r="AJ14" s="508"/>
      <c r="AK14" s="508"/>
      <c r="AL14" s="510"/>
      <c r="AM14" s="449"/>
      <c r="AN14" s="450"/>
      <c r="AO14" s="450"/>
      <c r="AP14" s="450"/>
      <c r="AQ14" s="450"/>
      <c r="AR14" s="450"/>
      <c r="AS14" s="450"/>
      <c r="AT14" s="451"/>
      <c r="AU14" s="452"/>
      <c r="AV14" s="453"/>
      <c r="AW14" s="453"/>
      <c r="AX14" s="453"/>
      <c r="AY14" s="454"/>
      <c r="AZ14" s="455"/>
      <c r="BA14" s="455"/>
      <c r="BB14" s="455"/>
      <c r="BC14" s="455"/>
      <c r="BD14" s="455"/>
      <c r="BE14" s="455"/>
      <c r="BF14" s="455"/>
      <c r="BG14" s="455"/>
      <c r="BH14" s="455"/>
      <c r="BI14" s="455"/>
      <c r="BJ14" s="455"/>
      <c r="BK14" s="455"/>
      <c r="BL14" s="455"/>
      <c r="BM14" s="456"/>
      <c r="BN14" s="420"/>
      <c r="BO14" s="421"/>
      <c r="BP14" s="421"/>
      <c r="BQ14" s="421"/>
      <c r="BR14" s="421"/>
      <c r="BS14" s="421"/>
      <c r="BT14" s="421"/>
      <c r="BU14" s="422"/>
      <c r="BV14" s="420"/>
      <c r="BW14" s="421"/>
      <c r="BX14" s="421"/>
      <c r="BY14" s="421"/>
      <c r="BZ14" s="421"/>
      <c r="CA14" s="421"/>
      <c r="CB14" s="421"/>
      <c r="CC14" s="422"/>
      <c r="CD14" s="515" t="s">
        <v>136</v>
      </c>
      <c r="CE14" s="516"/>
      <c r="CF14" s="516"/>
      <c r="CG14" s="516"/>
      <c r="CH14" s="516"/>
      <c r="CI14" s="516"/>
      <c r="CJ14" s="516"/>
      <c r="CK14" s="516"/>
      <c r="CL14" s="516"/>
      <c r="CM14" s="516"/>
      <c r="CN14" s="516"/>
      <c r="CO14" s="516"/>
      <c r="CP14" s="516"/>
      <c r="CQ14" s="516"/>
      <c r="CR14" s="516"/>
      <c r="CS14" s="517"/>
      <c r="CT14" s="518" t="s">
        <v>122</v>
      </c>
      <c r="CU14" s="519"/>
      <c r="CV14" s="519"/>
      <c r="CW14" s="519"/>
      <c r="CX14" s="519"/>
      <c r="CY14" s="519"/>
      <c r="CZ14" s="519"/>
      <c r="DA14" s="520"/>
      <c r="DB14" s="518" t="s">
        <v>122</v>
      </c>
      <c r="DC14" s="519"/>
      <c r="DD14" s="519"/>
      <c r="DE14" s="519"/>
      <c r="DF14" s="519"/>
      <c r="DG14" s="519"/>
      <c r="DH14" s="519"/>
      <c r="DI14" s="520"/>
    </row>
    <row r="15" spans="1:119" ht="18.75" customHeight="1" x14ac:dyDescent="0.2">
      <c r="A15" s="163"/>
      <c r="B15" s="483"/>
      <c r="C15" s="484"/>
      <c r="D15" s="484"/>
      <c r="E15" s="484"/>
      <c r="F15" s="484"/>
      <c r="G15" s="484"/>
      <c r="H15" s="484"/>
      <c r="I15" s="484"/>
      <c r="J15" s="484"/>
      <c r="K15" s="485"/>
      <c r="L15" s="172"/>
      <c r="M15" s="511" t="s">
        <v>130</v>
      </c>
      <c r="N15" s="512"/>
      <c r="O15" s="512"/>
      <c r="P15" s="512"/>
      <c r="Q15" s="513"/>
      <c r="R15" s="504">
        <v>2258</v>
      </c>
      <c r="S15" s="505"/>
      <c r="T15" s="505"/>
      <c r="U15" s="505"/>
      <c r="V15" s="506"/>
      <c r="W15" s="436" t="s">
        <v>137</v>
      </c>
      <c r="X15" s="437"/>
      <c r="Y15" s="437"/>
      <c r="Z15" s="437"/>
      <c r="AA15" s="437"/>
      <c r="AB15" s="427"/>
      <c r="AC15" s="471">
        <v>232</v>
      </c>
      <c r="AD15" s="472"/>
      <c r="AE15" s="472"/>
      <c r="AF15" s="472"/>
      <c r="AG15" s="514"/>
      <c r="AH15" s="471">
        <v>301</v>
      </c>
      <c r="AI15" s="472"/>
      <c r="AJ15" s="472"/>
      <c r="AK15" s="472"/>
      <c r="AL15" s="473"/>
      <c r="AM15" s="449"/>
      <c r="AN15" s="450"/>
      <c r="AO15" s="450"/>
      <c r="AP15" s="450"/>
      <c r="AQ15" s="450"/>
      <c r="AR15" s="450"/>
      <c r="AS15" s="450"/>
      <c r="AT15" s="451"/>
      <c r="AU15" s="452"/>
      <c r="AV15" s="453"/>
      <c r="AW15" s="453"/>
      <c r="AX15" s="453"/>
      <c r="AY15" s="380" t="s">
        <v>138</v>
      </c>
      <c r="AZ15" s="381"/>
      <c r="BA15" s="381"/>
      <c r="BB15" s="381"/>
      <c r="BC15" s="381"/>
      <c r="BD15" s="381"/>
      <c r="BE15" s="381"/>
      <c r="BF15" s="381"/>
      <c r="BG15" s="381"/>
      <c r="BH15" s="381"/>
      <c r="BI15" s="381"/>
      <c r="BJ15" s="381"/>
      <c r="BK15" s="381"/>
      <c r="BL15" s="381"/>
      <c r="BM15" s="382"/>
      <c r="BN15" s="383">
        <v>537727</v>
      </c>
      <c r="BO15" s="384"/>
      <c r="BP15" s="384"/>
      <c r="BQ15" s="384"/>
      <c r="BR15" s="384"/>
      <c r="BS15" s="384"/>
      <c r="BT15" s="384"/>
      <c r="BU15" s="385"/>
      <c r="BV15" s="383">
        <v>538203</v>
      </c>
      <c r="BW15" s="384"/>
      <c r="BX15" s="384"/>
      <c r="BY15" s="384"/>
      <c r="BZ15" s="384"/>
      <c r="CA15" s="384"/>
      <c r="CB15" s="384"/>
      <c r="CC15" s="385"/>
      <c r="CD15" s="521" t="s">
        <v>139</v>
      </c>
      <c r="CE15" s="522"/>
      <c r="CF15" s="522"/>
      <c r="CG15" s="522"/>
      <c r="CH15" s="522"/>
      <c r="CI15" s="522"/>
      <c r="CJ15" s="522"/>
      <c r="CK15" s="522"/>
      <c r="CL15" s="522"/>
      <c r="CM15" s="522"/>
      <c r="CN15" s="522"/>
      <c r="CO15" s="522"/>
      <c r="CP15" s="522"/>
      <c r="CQ15" s="522"/>
      <c r="CR15" s="522"/>
      <c r="CS15" s="523"/>
      <c r="CT15" s="173"/>
      <c r="CU15" s="174"/>
      <c r="CV15" s="174"/>
      <c r="CW15" s="174"/>
      <c r="CX15" s="174"/>
      <c r="CY15" s="174"/>
      <c r="CZ15" s="174"/>
      <c r="DA15" s="175"/>
      <c r="DB15" s="173"/>
      <c r="DC15" s="174"/>
      <c r="DD15" s="174"/>
      <c r="DE15" s="174"/>
      <c r="DF15" s="174"/>
      <c r="DG15" s="174"/>
      <c r="DH15" s="174"/>
      <c r="DI15" s="175"/>
    </row>
    <row r="16" spans="1:119" ht="18.75" customHeight="1" x14ac:dyDescent="0.2">
      <c r="A16" s="163"/>
      <c r="B16" s="483"/>
      <c r="C16" s="484"/>
      <c r="D16" s="484"/>
      <c r="E16" s="484"/>
      <c r="F16" s="484"/>
      <c r="G16" s="484"/>
      <c r="H16" s="484"/>
      <c r="I16" s="484"/>
      <c r="J16" s="484"/>
      <c r="K16" s="485"/>
      <c r="L16" s="501" t="s">
        <v>140</v>
      </c>
      <c r="M16" s="524"/>
      <c r="N16" s="524"/>
      <c r="O16" s="524"/>
      <c r="P16" s="524"/>
      <c r="Q16" s="525"/>
      <c r="R16" s="526" t="s">
        <v>141</v>
      </c>
      <c r="S16" s="527"/>
      <c r="T16" s="527"/>
      <c r="U16" s="527"/>
      <c r="V16" s="528"/>
      <c r="W16" s="410"/>
      <c r="X16" s="411"/>
      <c r="Y16" s="411"/>
      <c r="Z16" s="411"/>
      <c r="AA16" s="411"/>
      <c r="AB16" s="400"/>
      <c r="AC16" s="507">
        <v>27.4</v>
      </c>
      <c r="AD16" s="508"/>
      <c r="AE16" s="508"/>
      <c r="AF16" s="508"/>
      <c r="AG16" s="509"/>
      <c r="AH16" s="507">
        <v>26.3</v>
      </c>
      <c r="AI16" s="508"/>
      <c r="AJ16" s="508"/>
      <c r="AK16" s="508"/>
      <c r="AL16" s="510"/>
      <c r="AM16" s="449"/>
      <c r="AN16" s="450"/>
      <c r="AO16" s="450"/>
      <c r="AP16" s="450"/>
      <c r="AQ16" s="450"/>
      <c r="AR16" s="450"/>
      <c r="AS16" s="450"/>
      <c r="AT16" s="451"/>
      <c r="AU16" s="452"/>
      <c r="AV16" s="453"/>
      <c r="AW16" s="453"/>
      <c r="AX16" s="453"/>
      <c r="AY16" s="454" t="s">
        <v>142</v>
      </c>
      <c r="AZ16" s="455"/>
      <c r="BA16" s="455"/>
      <c r="BB16" s="455"/>
      <c r="BC16" s="455"/>
      <c r="BD16" s="455"/>
      <c r="BE16" s="455"/>
      <c r="BF16" s="455"/>
      <c r="BG16" s="455"/>
      <c r="BH16" s="455"/>
      <c r="BI16" s="455"/>
      <c r="BJ16" s="455"/>
      <c r="BK16" s="455"/>
      <c r="BL16" s="455"/>
      <c r="BM16" s="456"/>
      <c r="BN16" s="420">
        <v>1984614</v>
      </c>
      <c r="BO16" s="421"/>
      <c r="BP16" s="421"/>
      <c r="BQ16" s="421"/>
      <c r="BR16" s="421"/>
      <c r="BS16" s="421"/>
      <c r="BT16" s="421"/>
      <c r="BU16" s="422"/>
      <c r="BV16" s="420">
        <v>1974219</v>
      </c>
      <c r="BW16" s="421"/>
      <c r="BX16" s="421"/>
      <c r="BY16" s="421"/>
      <c r="BZ16" s="421"/>
      <c r="CA16" s="421"/>
      <c r="CB16" s="421"/>
      <c r="CC16" s="422"/>
      <c r="CD16" s="176"/>
      <c r="CE16" s="534"/>
      <c r="CF16" s="534"/>
      <c r="CG16" s="534"/>
      <c r="CH16" s="534"/>
      <c r="CI16" s="534"/>
      <c r="CJ16" s="534"/>
      <c r="CK16" s="534"/>
      <c r="CL16" s="534"/>
      <c r="CM16" s="534"/>
      <c r="CN16" s="534"/>
      <c r="CO16" s="534"/>
      <c r="CP16" s="534"/>
      <c r="CQ16" s="534"/>
      <c r="CR16" s="534"/>
      <c r="CS16" s="535"/>
      <c r="CT16" s="417"/>
      <c r="CU16" s="418"/>
      <c r="CV16" s="418"/>
      <c r="CW16" s="418"/>
      <c r="CX16" s="418"/>
      <c r="CY16" s="418"/>
      <c r="CZ16" s="418"/>
      <c r="DA16" s="419"/>
      <c r="DB16" s="417"/>
      <c r="DC16" s="418"/>
      <c r="DD16" s="418"/>
      <c r="DE16" s="418"/>
      <c r="DF16" s="418"/>
      <c r="DG16" s="418"/>
      <c r="DH16" s="418"/>
      <c r="DI16" s="419"/>
    </row>
    <row r="17" spans="1:113" ht="18.75" customHeight="1" thickBot="1" x14ac:dyDescent="0.25">
      <c r="A17" s="163"/>
      <c r="B17" s="486"/>
      <c r="C17" s="487"/>
      <c r="D17" s="487"/>
      <c r="E17" s="487"/>
      <c r="F17" s="487"/>
      <c r="G17" s="487"/>
      <c r="H17" s="487"/>
      <c r="I17" s="487"/>
      <c r="J17" s="487"/>
      <c r="K17" s="488"/>
      <c r="L17" s="177"/>
      <c r="M17" s="531" t="s">
        <v>143</v>
      </c>
      <c r="N17" s="532"/>
      <c r="O17" s="532"/>
      <c r="P17" s="532"/>
      <c r="Q17" s="533"/>
      <c r="R17" s="526" t="s">
        <v>144</v>
      </c>
      <c r="S17" s="527"/>
      <c r="T17" s="527"/>
      <c r="U17" s="527"/>
      <c r="V17" s="528"/>
      <c r="W17" s="436" t="s">
        <v>145</v>
      </c>
      <c r="X17" s="437"/>
      <c r="Y17" s="437"/>
      <c r="Z17" s="437"/>
      <c r="AA17" s="437"/>
      <c r="AB17" s="427"/>
      <c r="AC17" s="471">
        <v>486</v>
      </c>
      <c r="AD17" s="472"/>
      <c r="AE17" s="472"/>
      <c r="AF17" s="472"/>
      <c r="AG17" s="514"/>
      <c r="AH17" s="471">
        <v>713</v>
      </c>
      <c r="AI17" s="472"/>
      <c r="AJ17" s="472"/>
      <c r="AK17" s="472"/>
      <c r="AL17" s="473"/>
      <c r="AM17" s="449"/>
      <c r="AN17" s="450"/>
      <c r="AO17" s="450"/>
      <c r="AP17" s="450"/>
      <c r="AQ17" s="450"/>
      <c r="AR17" s="450"/>
      <c r="AS17" s="450"/>
      <c r="AT17" s="451"/>
      <c r="AU17" s="452"/>
      <c r="AV17" s="453"/>
      <c r="AW17" s="453"/>
      <c r="AX17" s="453"/>
      <c r="AY17" s="454" t="s">
        <v>146</v>
      </c>
      <c r="AZ17" s="455"/>
      <c r="BA17" s="455"/>
      <c r="BB17" s="455"/>
      <c r="BC17" s="455"/>
      <c r="BD17" s="455"/>
      <c r="BE17" s="455"/>
      <c r="BF17" s="455"/>
      <c r="BG17" s="455"/>
      <c r="BH17" s="455"/>
      <c r="BI17" s="455"/>
      <c r="BJ17" s="455"/>
      <c r="BK17" s="455"/>
      <c r="BL17" s="455"/>
      <c r="BM17" s="456"/>
      <c r="BN17" s="420">
        <v>685571</v>
      </c>
      <c r="BO17" s="421"/>
      <c r="BP17" s="421"/>
      <c r="BQ17" s="421"/>
      <c r="BR17" s="421"/>
      <c r="BS17" s="421"/>
      <c r="BT17" s="421"/>
      <c r="BU17" s="422"/>
      <c r="BV17" s="420">
        <v>685589</v>
      </c>
      <c r="BW17" s="421"/>
      <c r="BX17" s="421"/>
      <c r="BY17" s="421"/>
      <c r="BZ17" s="421"/>
      <c r="CA17" s="421"/>
      <c r="CB17" s="421"/>
      <c r="CC17" s="422"/>
      <c r="CD17" s="176"/>
      <c r="CE17" s="534"/>
      <c r="CF17" s="534"/>
      <c r="CG17" s="534"/>
      <c r="CH17" s="534"/>
      <c r="CI17" s="534"/>
      <c r="CJ17" s="534"/>
      <c r="CK17" s="534"/>
      <c r="CL17" s="534"/>
      <c r="CM17" s="534"/>
      <c r="CN17" s="534"/>
      <c r="CO17" s="534"/>
      <c r="CP17" s="534"/>
      <c r="CQ17" s="534"/>
      <c r="CR17" s="534"/>
      <c r="CS17" s="535"/>
      <c r="CT17" s="417"/>
      <c r="CU17" s="418"/>
      <c r="CV17" s="418"/>
      <c r="CW17" s="418"/>
      <c r="CX17" s="418"/>
      <c r="CY17" s="418"/>
      <c r="CZ17" s="418"/>
      <c r="DA17" s="419"/>
      <c r="DB17" s="417"/>
      <c r="DC17" s="418"/>
      <c r="DD17" s="418"/>
      <c r="DE17" s="418"/>
      <c r="DF17" s="418"/>
      <c r="DG17" s="418"/>
      <c r="DH17" s="418"/>
      <c r="DI17" s="419"/>
    </row>
    <row r="18" spans="1:113" ht="18.75" customHeight="1" thickBot="1" x14ac:dyDescent="0.25">
      <c r="A18" s="163"/>
      <c r="B18" s="542" t="s">
        <v>147</v>
      </c>
      <c r="C18" s="463"/>
      <c r="D18" s="463"/>
      <c r="E18" s="543"/>
      <c r="F18" s="543"/>
      <c r="G18" s="543"/>
      <c r="H18" s="543"/>
      <c r="I18" s="543"/>
      <c r="J18" s="543"/>
      <c r="K18" s="543"/>
      <c r="L18" s="544">
        <v>197.35</v>
      </c>
      <c r="M18" s="544"/>
      <c r="N18" s="544"/>
      <c r="O18" s="544"/>
      <c r="P18" s="544"/>
      <c r="Q18" s="544"/>
      <c r="R18" s="545"/>
      <c r="S18" s="545"/>
      <c r="T18" s="545"/>
      <c r="U18" s="545"/>
      <c r="V18" s="546"/>
      <c r="W18" s="438"/>
      <c r="X18" s="439"/>
      <c r="Y18" s="439"/>
      <c r="Z18" s="439"/>
      <c r="AA18" s="439"/>
      <c r="AB18" s="430"/>
      <c r="AC18" s="547">
        <v>57.4</v>
      </c>
      <c r="AD18" s="548"/>
      <c r="AE18" s="548"/>
      <c r="AF18" s="548"/>
      <c r="AG18" s="549"/>
      <c r="AH18" s="547">
        <v>62.2</v>
      </c>
      <c r="AI18" s="548"/>
      <c r="AJ18" s="548"/>
      <c r="AK18" s="548"/>
      <c r="AL18" s="550"/>
      <c r="AM18" s="449"/>
      <c r="AN18" s="450"/>
      <c r="AO18" s="450"/>
      <c r="AP18" s="450"/>
      <c r="AQ18" s="450"/>
      <c r="AR18" s="450"/>
      <c r="AS18" s="450"/>
      <c r="AT18" s="451"/>
      <c r="AU18" s="452"/>
      <c r="AV18" s="453"/>
      <c r="AW18" s="453"/>
      <c r="AX18" s="453"/>
      <c r="AY18" s="454" t="s">
        <v>148</v>
      </c>
      <c r="AZ18" s="455"/>
      <c r="BA18" s="455"/>
      <c r="BB18" s="455"/>
      <c r="BC18" s="455"/>
      <c r="BD18" s="455"/>
      <c r="BE18" s="455"/>
      <c r="BF18" s="455"/>
      <c r="BG18" s="455"/>
      <c r="BH18" s="455"/>
      <c r="BI18" s="455"/>
      <c r="BJ18" s="455"/>
      <c r="BK18" s="455"/>
      <c r="BL18" s="455"/>
      <c r="BM18" s="456"/>
      <c r="BN18" s="420">
        <v>1972712</v>
      </c>
      <c r="BO18" s="421"/>
      <c r="BP18" s="421"/>
      <c r="BQ18" s="421"/>
      <c r="BR18" s="421"/>
      <c r="BS18" s="421"/>
      <c r="BT18" s="421"/>
      <c r="BU18" s="422"/>
      <c r="BV18" s="420">
        <v>1958616</v>
      </c>
      <c r="BW18" s="421"/>
      <c r="BX18" s="421"/>
      <c r="BY18" s="421"/>
      <c r="BZ18" s="421"/>
      <c r="CA18" s="421"/>
      <c r="CB18" s="421"/>
      <c r="CC18" s="422"/>
      <c r="CD18" s="176"/>
      <c r="CE18" s="534"/>
      <c r="CF18" s="534"/>
      <c r="CG18" s="534"/>
      <c r="CH18" s="534"/>
      <c r="CI18" s="534"/>
      <c r="CJ18" s="534"/>
      <c r="CK18" s="534"/>
      <c r="CL18" s="534"/>
      <c r="CM18" s="534"/>
      <c r="CN18" s="534"/>
      <c r="CO18" s="534"/>
      <c r="CP18" s="534"/>
      <c r="CQ18" s="534"/>
      <c r="CR18" s="534"/>
      <c r="CS18" s="535"/>
      <c r="CT18" s="417"/>
      <c r="CU18" s="418"/>
      <c r="CV18" s="418"/>
      <c r="CW18" s="418"/>
      <c r="CX18" s="418"/>
      <c r="CY18" s="418"/>
      <c r="CZ18" s="418"/>
      <c r="DA18" s="419"/>
      <c r="DB18" s="417"/>
      <c r="DC18" s="418"/>
      <c r="DD18" s="418"/>
      <c r="DE18" s="418"/>
      <c r="DF18" s="418"/>
      <c r="DG18" s="418"/>
      <c r="DH18" s="418"/>
      <c r="DI18" s="419"/>
    </row>
    <row r="19" spans="1:113" ht="18.75" customHeight="1" thickBot="1" x14ac:dyDescent="0.25">
      <c r="A19" s="163"/>
      <c r="B19" s="542" t="s">
        <v>149</v>
      </c>
      <c r="C19" s="463"/>
      <c r="D19" s="463"/>
      <c r="E19" s="543"/>
      <c r="F19" s="543"/>
      <c r="G19" s="543"/>
      <c r="H19" s="543"/>
      <c r="I19" s="543"/>
      <c r="J19" s="543"/>
      <c r="K19" s="543"/>
      <c r="L19" s="551">
        <v>10</v>
      </c>
      <c r="M19" s="551"/>
      <c r="N19" s="551"/>
      <c r="O19" s="551"/>
      <c r="P19" s="551"/>
      <c r="Q19" s="551"/>
      <c r="R19" s="552"/>
      <c r="S19" s="552"/>
      <c r="T19" s="552"/>
      <c r="U19" s="552"/>
      <c r="V19" s="553"/>
      <c r="W19" s="377"/>
      <c r="X19" s="378"/>
      <c r="Y19" s="378"/>
      <c r="Z19" s="378"/>
      <c r="AA19" s="378"/>
      <c r="AB19" s="378"/>
      <c r="AC19" s="529"/>
      <c r="AD19" s="529"/>
      <c r="AE19" s="529"/>
      <c r="AF19" s="529"/>
      <c r="AG19" s="529"/>
      <c r="AH19" s="529"/>
      <c r="AI19" s="529"/>
      <c r="AJ19" s="529"/>
      <c r="AK19" s="529"/>
      <c r="AL19" s="530"/>
      <c r="AM19" s="449"/>
      <c r="AN19" s="450"/>
      <c r="AO19" s="450"/>
      <c r="AP19" s="450"/>
      <c r="AQ19" s="450"/>
      <c r="AR19" s="450"/>
      <c r="AS19" s="450"/>
      <c r="AT19" s="451"/>
      <c r="AU19" s="452"/>
      <c r="AV19" s="453"/>
      <c r="AW19" s="453"/>
      <c r="AX19" s="453"/>
      <c r="AY19" s="454" t="s">
        <v>150</v>
      </c>
      <c r="AZ19" s="455"/>
      <c r="BA19" s="455"/>
      <c r="BB19" s="455"/>
      <c r="BC19" s="455"/>
      <c r="BD19" s="455"/>
      <c r="BE19" s="455"/>
      <c r="BF19" s="455"/>
      <c r="BG19" s="455"/>
      <c r="BH19" s="455"/>
      <c r="BI19" s="455"/>
      <c r="BJ19" s="455"/>
      <c r="BK19" s="455"/>
      <c r="BL19" s="455"/>
      <c r="BM19" s="456"/>
      <c r="BN19" s="420">
        <v>3193797</v>
      </c>
      <c r="BO19" s="421"/>
      <c r="BP19" s="421"/>
      <c r="BQ19" s="421"/>
      <c r="BR19" s="421"/>
      <c r="BS19" s="421"/>
      <c r="BT19" s="421"/>
      <c r="BU19" s="422"/>
      <c r="BV19" s="420">
        <v>3453377</v>
      </c>
      <c r="BW19" s="421"/>
      <c r="BX19" s="421"/>
      <c r="BY19" s="421"/>
      <c r="BZ19" s="421"/>
      <c r="CA19" s="421"/>
      <c r="CB19" s="421"/>
      <c r="CC19" s="422"/>
      <c r="CD19" s="176"/>
      <c r="CE19" s="534"/>
      <c r="CF19" s="534"/>
      <c r="CG19" s="534"/>
      <c r="CH19" s="534"/>
      <c r="CI19" s="534"/>
      <c r="CJ19" s="534"/>
      <c r="CK19" s="534"/>
      <c r="CL19" s="534"/>
      <c r="CM19" s="534"/>
      <c r="CN19" s="534"/>
      <c r="CO19" s="534"/>
      <c r="CP19" s="534"/>
      <c r="CQ19" s="534"/>
      <c r="CR19" s="534"/>
      <c r="CS19" s="535"/>
      <c r="CT19" s="417"/>
      <c r="CU19" s="418"/>
      <c r="CV19" s="418"/>
      <c r="CW19" s="418"/>
      <c r="CX19" s="418"/>
      <c r="CY19" s="418"/>
      <c r="CZ19" s="418"/>
      <c r="DA19" s="419"/>
      <c r="DB19" s="417"/>
      <c r="DC19" s="418"/>
      <c r="DD19" s="418"/>
      <c r="DE19" s="418"/>
      <c r="DF19" s="418"/>
      <c r="DG19" s="418"/>
      <c r="DH19" s="418"/>
      <c r="DI19" s="419"/>
    </row>
    <row r="20" spans="1:113" ht="18.75" customHeight="1" thickBot="1" x14ac:dyDescent="0.25">
      <c r="A20" s="163"/>
      <c r="B20" s="542" t="s">
        <v>151</v>
      </c>
      <c r="C20" s="463"/>
      <c r="D20" s="463"/>
      <c r="E20" s="543"/>
      <c r="F20" s="543"/>
      <c r="G20" s="543"/>
      <c r="H20" s="543"/>
      <c r="I20" s="543"/>
      <c r="J20" s="543"/>
      <c r="K20" s="543"/>
      <c r="L20" s="551">
        <v>934</v>
      </c>
      <c r="M20" s="551"/>
      <c r="N20" s="551"/>
      <c r="O20" s="551"/>
      <c r="P20" s="551"/>
      <c r="Q20" s="551"/>
      <c r="R20" s="552"/>
      <c r="S20" s="552"/>
      <c r="T20" s="552"/>
      <c r="U20" s="552"/>
      <c r="V20" s="553"/>
      <c r="W20" s="438"/>
      <c r="X20" s="439"/>
      <c r="Y20" s="439"/>
      <c r="Z20" s="439"/>
      <c r="AA20" s="439"/>
      <c r="AB20" s="439"/>
      <c r="AC20" s="554"/>
      <c r="AD20" s="554"/>
      <c r="AE20" s="554"/>
      <c r="AF20" s="554"/>
      <c r="AG20" s="554"/>
      <c r="AH20" s="554"/>
      <c r="AI20" s="554"/>
      <c r="AJ20" s="554"/>
      <c r="AK20" s="554"/>
      <c r="AL20" s="555"/>
      <c r="AM20" s="556"/>
      <c r="AN20" s="475"/>
      <c r="AO20" s="475"/>
      <c r="AP20" s="475"/>
      <c r="AQ20" s="475"/>
      <c r="AR20" s="475"/>
      <c r="AS20" s="475"/>
      <c r="AT20" s="476"/>
      <c r="AU20" s="557"/>
      <c r="AV20" s="558"/>
      <c r="AW20" s="558"/>
      <c r="AX20" s="559"/>
      <c r="AY20" s="454"/>
      <c r="AZ20" s="455"/>
      <c r="BA20" s="455"/>
      <c r="BB20" s="455"/>
      <c r="BC20" s="455"/>
      <c r="BD20" s="455"/>
      <c r="BE20" s="455"/>
      <c r="BF20" s="455"/>
      <c r="BG20" s="455"/>
      <c r="BH20" s="455"/>
      <c r="BI20" s="455"/>
      <c r="BJ20" s="455"/>
      <c r="BK20" s="455"/>
      <c r="BL20" s="455"/>
      <c r="BM20" s="456"/>
      <c r="BN20" s="420"/>
      <c r="BO20" s="421"/>
      <c r="BP20" s="421"/>
      <c r="BQ20" s="421"/>
      <c r="BR20" s="421"/>
      <c r="BS20" s="421"/>
      <c r="BT20" s="421"/>
      <c r="BU20" s="422"/>
      <c r="BV20" s="420"/>
      <c r="BW20" s="421"/>
      <c r="BX20" s="421"/>
      <c r="BY20" s="421"/>
      <c r="BZ20" s="421"/>
      <c r="CA20" s="421"/>
      <c r="CB20" s="421"/>
      <c r="CC20" s="422"/>
      <c r="CD20" s="176"/>
      <c r="CE20" s="534"/>
      <c r="CF20" s="534"/>
      <c r="CG20" s="534"/>
      <c r="CH20" s="534"/>
      <c r="CI20" s="534"/>
      <c r="CJ20" s="534"/>
      <c r="CK20" s="534"/>
      <c r="CL20" s="534"/>
      <c r="CM20" s="534"/>
      <c r="CN20" s="534"/>
      <c r="CO20" s="534"/>
      <c r="CP20" s="534"/>
      <c r="CQ20" s="534"/>
      <c r="CR20" s="534"/>
      <c r="CS20" s="535"/>
      <c r="CT20" s="417"/>
      <c r="CU20" s="418"/>
      <c r="CV20" s="418"/>
      <c r="CW20" s="418"/>
      <c r="CX20" s="418"/>
      <c r="CY20" s="418"/>
      <c r="CZ20" s="418"/>
      <c r="DA20" s="419"/>
      <c r="DB20" s="417"/>
      <c r="DC20" s="418"/>
      <c r="DD20" s="418"/>
      <c r="DE20" s="418"/>
      <c r="DF20" s="418"/>
      <c r="DG20" s="418"/>
      <c r="DH20" s="418"/>
      <c r="DI20" s="419"/>
    </row>
    <row r="21" spans="1:113" ht="18.75" customHeight="1" thickBot="1" x14ac:dyDescent="0.25">
      <c r="A21" s="163"/>
      <c r="B21" s="560" t="s">
        <v>152</v>
      </c>
      <c r="C21" s="561"/>
      <c r="D21" s="561"/>
      <c r="E21" s="561"/>
      <c r="F21" s="561"/>
      <c r="G21" s="561"/>
      <c r="H21" s="561"/>
      <c r="I21" s="561"/>
      <c r="J21" s="561"/>
      <c r="K21" s="561"/>
      <c r="L21" s="561"/>
      <c r="M21" s="561"/>
      <c r="N21" s="561"/>
      <c r="O21" s="561"/>
      <c r="P21" s="561"/>
      <c r="Q21" s="561"/>
      <c r="R21" s="561"/>
      <c r="S21" s="561"/>
      <c r="T21" s="561"/>
      <c r="U21" s="561"/>
      <c r="V21" s="561"/>
      <c r="W21" s="561"/>
      <c r="X21" s="561"/>
      <c r="Y21" s="561"/>
      <c r="Z21" s="561"/>
      <c r="AA21" s="561"/>
      <c r="AB21" s="561"/>
      <c r="AC21" s="561"/>
      <c r="AD21" s="561"/>
      <c r="AE21" s="561"/>
      <c r="AF21" s="561"/>
      <c r="AG21" s="561"/>
      <c r="AH21" s="561"/>
      <c r="AI21" s="561"/>
      <c r="AJ21" s="561"/>
      <c r="AK21" s="561"/>
      <c r="AL21" s="561"/>
      <c r="AM21" s="561"/>
      <c r="AN21" s="561"/>
      <c r="AO21" s="561"/>
      <c r="AP21" s="561"/>
      <c r="AQ21" s="561"/>
      <c r="AR21" s="561"/>
      <c r="AS21" s="561"/>
      <c r="AT21" s="561"/>
      <c r="AU21" s="561"/>
      <c r="AV21" s="561"/>
      <c r="AW21" s="561"/>
      <c r="AX21" s="562"/>
      <c r="AY21" s="536"/>
      <c r="AZ21" s="537"/>
      <c r="BA21" s="537"/>
      <c r="BB21" s="537"/>
      <c r="BC21" s="537"/>
      <c r="BD21" s="537"/>
      <c r="BE21" s="537"/>
      <c r="BF21" s="537"/>
      <c r="BG21" s="537"/>
      <c r="BH21" s="537"/>
      <c r="BI21" s="537"/>
      <c r="BJ21" s="537"/>
      <c r="BK21" s="537"/>
      <c r="BL21" s="537"/>
      <c r="BM21" s="538"/>
      <c r="BN21" s="539"/>
      <c r="BO21" s="540"/>
      <c r="BP21" s="540"/>
      <c r="BQ21" s="540"/>
      <c r="BR21" s="540"/>
      <c r="BS21" s="540"/>
      <c r="BT21" s="540"/>
      <c r="BU21" s="541"/>
      <c r="BV21" s="539"/>
      <c r="BW21" s="540"/>
      <c r="BX21" s="540"/>
      <c r="BY21" s="540"/>
      <c r="BZ21" s="540"/>
      <c r="CA21" s="540"/>
      <c r="CB21" s="540"/>
      <c r="CC21" s="541"/>
      <c r="CD21" s="176"/>
      <c r="CE21" s="534"/>
      <c r="CF21" s="534"/>
      <c r="CG21" s="534"/>
      <c r="CH21" s="534"/>
      <c r="CI21" s="534"/>
      <c r="CJ21" s="534"/>
      <c r="CK21" s="534"/>
      <c r="CL21" s="534"/>
      <c r="CM21" s="534"/>
      <c r="CN21" s="534"/>
      <c r="CO21" s="534"/>
      <c r="CP21" s="534"/>
      <c r="CQ21" s="534"/>
      <c r="CR21" s="534"/>
      <c r="CS21" s="535"/>
      <c r="CT21" s="417"/>
      <c r="CU21" s="418"/>
      <c r="CV21" s="418"/>
      <c r="CW21" s="418"/>
      <c r="CX21" s="418"/>
      <c r="CY21" s="418"/>
      <c r="CZ21" s="418"/>
      <c r="DA21" s="419"/>
      <c r="DB21" s="417"/>
      <c r="DC21" s="418"/>
      <c r="DD21" s="418"/>
      <c r="DE21" s="418"/>
      <c r="DF21" s="418"/>
      <c r="DG21" s="418"/>
      <c r="DH21" s="418"/>
      <c r="DI21" s="419"/>
    </row>
    <row r="22" spans="1:113" ht="18.75" customHeight="1" x14ac:dyDescent="0.2">
      <c r="A22" s="163"/>
      <c r="B22" s="590" t="s">
        <v>153</v>
      </c>
      <c r="C22" s="564"/>
      <c r="D22" s="565"/>
      <c r="E22" s="432" t="s">
        <v>1</v>
      </c>
      <c r="F22" s="437"/>
      <c r="G22" s="437"/>
      <c r="H22" s="437"/>
      <c r="I22" s="437"/>
      <c r="J22" s="437"/>
      <c r="K22" s="427"/>
      <c r="L22" s="432" t="s">
        <v>154</v>
      </c>
      <c r="M22" s="437"/>
      <c r="N22" s="437"/>
      <c r="O22" s="437"/>
      <c r="P22" s="427"/>
      <c r="Q22" s="595" t="s">
        <v>155</v>
      </c>
      <c r="R22" s="596"/>
      <c r="S22" s="596"/>
      <c r="T22" s="596"/>
      <c r="U22" s="596"/>
      <c r="V22" s="597"/>
      <c r="W22" s="563" t="s">
        <v>156</v>
      </c>
      <c r="X22" s="564"/>
      <c r="Y22" s="565"/>
      <c r="Z22" s="432" t="s">
        <v>1</v>
      </c>
      <c r="AA22" s="437"/>
      <c r="AB22" s="437"/>
      <c r="AC22" s="437"/>
      <c r="AD22" s="437"/>
      <c r="AE22" s="437"/>
      <c r="AF22" s="437"/>
      <c r="AG22" s="427"/>
      <c r="AH22" s="601" t="s">
        <v>157</v>
      </c>
      <c r="AI22" s="437"/>
      <c r="AJ22" s="437"/>
      <c r="AK22" s="437"/>
      <c r="AL22" s="427"/>
      <c r="AM22" s="601" t="s">
        <v>158</v>
      </c>
      <c r="AN22" s="602"/>
      <c r="AO22" s="602"/>
      <c r="AP22" s="602"/>
      <c r="AQ22" s="602"/>
      <c r="AR22" s="603"/>
      <c r="AS22" s="595" t="s">
        <v>155</v>
      </c>
      <c r="AT22" s="596"/>
      <c r="AU22" s="596"/>
      <c r="AV22" s="596"/>
      <c r="AW22" s="596"/>
      <c r="AX22" s="607"/>
      <c r="AY22" s="380" t="s">
        <v>159</v>
      </c>
      <c r="AZ22" s="381"/>
      <c r="BA22" s="381"/>
      <c r="BB22" s="381"/>
      <c r="BC22" s="381"/>
      <c r="BD22" s="381"/>
      <c r="BE22" s="381"/>
      <c r="BF22" s="381"/>
      <c r="BG22" s="381"/>
      <c r="BH22" s="381"/>
      <c r="BI22" s="381"/>
      <c r="BJ22" s="381"/>
      <c r="BK22" s="381"/>
      <c r="BL22" s="381"/>
      <c r="BM22" s="382"/>
      <c r="BN22" s="383">
        <v>2150871</v>
      </c>
      <c r="BO22" s="384"/>
      <c r="BP22" s="384"/>
      <c r="BQ22" s="384"/>
      <c r="BR22" s="384"/>
      <c r="BS22" s="384"/>
      <c r="BT22" s="384"/>
      <c r="BU22" s="385"/>
      <c r="BV22" s="383">
        <v>2346907</v>
      </c>
      <c r="BW22" s="384"/>
      <c r="BX22" s="384"/>
      <c r="BY22" s="384"/>
      <c r="BZ22" s="384"/>
      <c r="CA22" s="384"/>
      <c r="CB22" s="384"/>
      <c r="CC22" s="385"/>
      <c r="CD22" s="176"/>
      <c r="CE22" s="534"/>
      <c r="CF22" s="534"/>
      <c r="CG22" s="534"/>
      <c r="CH22" s="534"/>
      <c r="CI22" s="534"/>
      <c r="CJ22" s="534"/>
      <c r="CK22" s="534"/>
      <c r="CL22" s="534"/>
      <c r="CM22" s="534"/>
      <c r="CN22" s="534"/>
      <c r="CO22" s="534"/>
      <c r="CP22" s="534"/>
      <c r="CQ22" s="534"/>
      <c r="CR22" s="534"/>
      <c r="CS22" s="535"/>
      <c r="CT22" s="417"/>
      <c r="CU22" s="418"/>
      <c r="CV22" s="418"/>
      <c r="CW22" s="418"/>
      <c r="CX22" s="418"/>
      <c r="CY22" s="418"/>
      <c r="CZ22" s="418"/>
      <c r="DA22" s="419"/>
      <c r="DB22" s="417"/>
      <c r="DC22" s="418"/>
      <c r="DD22" s="418"/>
      <c r="DE22" s="418"/>
      <c r="DF22" s="418"/>
      <c r="DG22" s="418"/>
      <c r="DH22" s="418"/>
      <c r="DI22" s="419"/>
    </row>
    <row r="23" spans="1:113" ht="18.75" customHeight="1" x14ac:dyDescent="0.2">
      <c r="A23" s="163"/>
      <c r="B23" s="591"/>
      <c r="C23" s="567"/>
      <c r="D23" s="568"/>
      <c r="E23" s="406"/>
      <c r="F23" s="411"/>
      <c r="G23" s="411"/>
      <c r="H23" s="411"/>
      <c r="I23" s="411"/>
      <c r="J23" s="411"/>
      <c r="K23" s="400"/>
      <c r="L23" s="406"/>
      <c r="M23" s="411"/>
      <c r="N23" s="411"/>
      <c r="O23" s="411"/>
      <c r="P23" s="400"/>
      <c r="Q23" s="598"/>
      <c r="R23" s="599"/>
      <c r="S23" s="599"/>
      <c r="T23" s="599"/>
      <c r="U23" s="599"/>
      <c r="V23" s="600"/>
      <c r="W23" s="566"/>
      <c r="X23" s="567"/>
      <c r="Y23" s="568"/>
      <c r="Z23" s="406"/>
      <c r="AA23" s="411"/>
      <c r="AB23" s="411"/>
      <c r="AC23" s="411"/>
      <c r="AD23" s="411"/>
      <c r="AE23" s="411"/>
      <c r="AF23" s="411"/>
      <c r="AG23" s="400"/>
      <c r="AH23" s="406"/>
      <c r="AI23" s="411"/>
      <c r="AJ23" s="411"/>
      <c r="AK23" s="411"/>
      <c r="AL23" s="400"/>
      <c r="AM23" s="604"/>
      <c r="AN23" s="605"/>
      <c r="AO23" s="605"/>
      <c r="AP23" s="605"/>
      <c r="AQ23" s="605"/>
      <c r="AR23" s="606"/>
      <c r="AS23" s="598"/>
      <c r="AT23" s="599"/>
      <c r="AU23" s="599"/>
      <c r="AV23" s="599"/>
      <c r="AW23" s="599"/>
      <c r="AX23" s="608"/>
      <c r="AY23" s="454" t="s">
        <v>160</v>
      </c>
      <c r="AZ23" s="455"/>
      <c r="BA23" s="455"/>
      <c r="BB23" s="455"/>
      <c r="BC23" s="455"/>
      <c r="BD23" s="455"/>
      <c r="BE23" s="455"/>
      <c r="BF23" s="455"/>
      <c r="BG23" s="455"/>
      <c r="BH23" s="455"/>
      <c r="BI23" s="455"/>
      <c r="BJ23" s="455"/>
      <c r="BK23" s="455"/>
      <c r="BL23" s="455"/>
      <c r="BM23" s="456"/>
      <c r="BN23" s="420">
        <v>1408876</v>
      </c>
      <c r="BO23" s="421"/>
      <c r="BP23" s="421"/>
      <c r="BQ23" s="421"/>
      <c r="BR23" s="421"/>
      <c r="BS23" s="421"/>
      <c r="BT23" s="421"/>
      <c r="BU23" s="422"/>
      <c r="BV23" s="420">
        <v>1600027</v>
      </c>
      <c r="BW23" s="421"/>
      <c r="BX23" s="421"/>
      <c r="BY23" s="421"/>
      <c r="BZ23" s="421"/>
      <c r="CA23" s="421"/>
      <c r="CB23" s="421"/>
      <c r="CC23" s="422"/>
      <c r="CD23" s="176"/>
      <c r="CE23" s="534"/>
      <c r="CF23" s="534"/>
      <c r="CG23" s="534"/>
      <c r="CH23" s="534"/>
      <c r="CI23" s="534"/>
      <c r="CJ23" s="534"/>
      <c r="CK23" s="534"/>
      <c r="CL23" s="534"/>
      <c r="CM23" s="534"/>
      <c r="CN23" s="534"/>
      <c r="CO23" s="534"/>
      <c r="CP23" s="534"/>
      <c r="CQ23" s="534"/>
      <c r="CR23" s="534"/>
      <c r="CS23" s="535"/>
      <c r="CT23" s="417"/>
      <c r="CU23" s="418"/>
      <c r="CV23" s="418"/>
      <c r="CW23" s="418"/>
      <c r="CX23" s="418"/>
      <c r="CY23" s="418"/>
      <c r="CZ23" s="418"/>
      <c r="DA23" s="419"/>
      <c r="DB23" s="417"/>
      <c r="DC23" s="418"/>
      <c r="DD23" s="418"/>
      <c r="DE23" s="418"/>
      <c r="DF23" s="418"/>
      <c r="DG23" s="418"/>
      <c r="DH23" s="418"/>
      <c r="DI23" s="419"/>
    </row>
    <row r="24" spans="1:113" ht="18.75" customHeight="1" thickBot="1" x14ac:dyDescent="0.25">
      <c r="A24" s="163"/>
      <c r="B24" s="591"/>
      <c r="C24" s="567"/>
      <c r="D24" s="568"/>
      <c r="E24" s="470" t="s">
        <v>161</v>
      </c>
      <c r="F24" s="450"/>
      <c r="G24" s="450"/>
      <c r="H24" s="450"/>
      <c r="I24" s="450"/>
      <c r="J24" s="450"/>
      <c r="K24" s="451"/>
      <c r="L24" s="471">
        <v>1</v>
      </c>
      <c r="M24" s="472"/>
      <c r="N24" s="472"/>
      <c r="O24" s="472"/>
      <c r="P24" s="514"/>
      <c r="Q24" s="471">
        <v>7030</v>
      </c>
      <c r="R24" s="472"/>
      <c r="S24" s="472"/>
      <c r="T24" s="472"/>
      <c r="U24" s="472"/>
      <c r="V24" s="514"/>
      <c r="W24" s="566"/>
      <c r="X24" s="567"/>
      <c r="Y24" s="568"/>
      <c r="Z24" s="470" t="s">
        <v>162</v>
      </c>
      <c r="AA24" s="450"/>
      <c r="AB24" s="450"/>
      <c r="AC24" s="450"/>
      <c r="AD24" s="450"/>
      <c r="AE24" s="450"/>
      <c r="AF24" s="450"/>
      <c r="AG24" s="451"/>
      <c r="AH24" s="471">
        <v>58</v>
      </c>
      <c r="AI24" s="472"/>
      <c r="AJ24" s="472"/>
      <c r="AK24" s="472"/>
      <c r="AL24" s="514"/>
      <c r="AM24" s="471">
        <v>179394</v>
      </c>
      <c r="AN24" s="472"/>
      <c r="AO24" s="472"/>
      <c r="AP24" s="472"/>
      <c r="AQ24" s="472"/>
      <c r="AR24" s="514"/>
      <c r="AS24" s="471">
        <v>3093</v>
      </c>
      <c r="AT24" s="472"/>
      <c r="AU24" s="472"/>
      <c r="AV24" s="472"/>
      <c r="AW24" s="472"/>
      <c r="AX24" s="473"/>
      <c r="AY24" s="536" t="s">
        <v>163</v>
      </c>
      <c r="AZ24" s="537"/>
      <c r="BA24" s="537"/>
      <c r="BB24" s="537"/>
      <c r="BC24" s="537"/>
      <c r="BD24" s="537"/>
      <c r="BE24" s="537"/>
      <c r="BF24" s="537"/>
      <c r="BG24" s="537"/>
      <c r="BH24" s="537"/>
      <c r="BI24" s="537"/>
      <c r="BJ24" s="537"/>
      <c r="BK24" s="537"/>
      <c r="BL24" s="537"/>
      <c r="BM24" s="538"/>
      <c r="BN24" s="420">
        <v>1784551</v>
      </c>
      <c r="BO24" s="421"/>
      <c r="BP24" s="421"/>
      <c r="BQ24" s="421"/>
      <c r="BR24" s="421"/>
      <c r="BS24" s="421"/>
      <c r="BT24" s="421"/>
      <c r="BU24" s="422"/>
      <c r="BV24" s="420">
        <v>1873533</v>
      </c>
      <c r="BW24" s="421"/>
      <c r="BX24" s="421"/>
      <c r="BY24" s="421"/>
      <c r="BZ24" s="421"/>
      <c r="CA24" s="421"/>
      <c r="CB24" s="421"/>
      <c r="CC24" s="422"/>
      <c r="CD24" s="176"/>
      <c r="CE24" s="534"/>
      <c r="CF24" s="534"/>
      <c r="CG24" s="534"/>
      <c r="CH24" s="534"/>
      <c r="CI24" s="534"/>
      <c r="CJ24" s="534"/>
      <c r="CK24" s="534"/>
      <c r="CL24" s="534"/>
      <c r="CM24" s="534"/>
      <c r="CN24" s="534"/>
      <c r="CO24" s="534"/>
      <c r="CP24" s="534"/>
      <c r="CQ24" s="534"/>
      <c r="CR24" s="534"/>
      <c r="CS24" s="535"/>
      <c r="CT24" s="417"/>
      <c r="CU24" s="418"/>
      <c r="CV24" s="418"/>
      <c r="CW24" s="418"/>
      <c r="CX24" s="418"/>
      <c r="CY24" s="418"/>
      <c r="CZ24" s="418"/>
      <c r="DA24" s="419"/>
      <c r="DB24" s="417"/>
      <c r="DC24" s="418"/>
      <c r="DD24" s="418"/>
      <c r="DE24" s="418"/>
      <c r="DF24" s="418"/>
      <c r="DG24" s="418"/>
      <c r="DH24" s="418"/>
      <c r="DI24" s="419"/>
    </row>
    <row r="25" spans="1:113" ht="18.75" customHeight="1" x14ac:dyDescent="0.2">
      <c r="A25" s="163"/>
      <c r="B25" s="591"/>
      <c r="C25" s="567"/>
      <c r="D25" s="568"/>
      <c r="E25" s="470" t="s">
        <v>164</v>
      </c>
      <c r="F25" s="450"/>
      <c r="G25" s="450"/>
      <c r="H25" s="450"/>
      <c r="I25" s="450"/>
      <c r="J25" s="450"/>
      <c r="K25" s="451"/>
      <c r="L25" s="471">
        <v>1</v>
      </c>
      <c r="M25" s="472"/>
      <c r="N25" s="472"/>
      <c r="O25" s="472"/>
      <c r="P25" s="514"/>
      <c r="Q25" s="471">
        <v>5620</v>
      </c>
      <c r="R25" s="472"/>
      <c r="S25" s="472"/>
      <c r="T25" s="472"/>
      <c r="U25" s="472"/>
      <c r="V25" s="514"/>
      <c r="W25" s="566"/>
      <c r="X25" s="567"/>
      <c r="Y25" s="568"/>
      <c r="Z25" s="470" t="s">
        <v>165</v>
      </c>
      <c r="AA25" s="450"/>
      <c r="AB25" s="450"/>
      <c r="AC25" s="450"/>
      <c r="AD25" s="450"/>
      <c r="AE25" s="450"/>
      <c r="AF25" s="450"/>
      <c r="AG25" s="451"/>
      <c r="AH25" s="471" t="s">
        <v>122</v>
      </c>
      <c r="AI25" s="472"/>
      <c r="AJ25" s="472"/>
      <c r="AK25" s="472"/>
      <c r="AL25" s="514"/>
      <c r="AM25" s="471" t="s">
        <v>122</v>
      </c>
      <c r="AN25" s="472"/>
      <c r="AO25" s="472"/>
      <c r="AP25" s="472"/>
      <c r="AQ25" s="472"/>
      <c r="AR25" s="514"/>
      <c r="AS25" s="471" t="s">
        <v>122</v>
      </c>
      <c r="AT25" s="472"/>
      <c r="AU25" s="472"/>
      <c r="AV25" s="472"/>
      <c r="AW25" s="472"/>
      <c r="AX25" s="473"/>
      <c r="AY25" s="380" t="s">
        <v>166</v>
      </c>
      <c r="AZ25" s="381"/>
      <c r="BA25" s="381"/>
      <c r="BB25" s="381"/>
      <c r="BC25" s="381"/>
      <c r="BD25" s="381"/>
      <c r="BE25" s="381"/>
      <c r="BF25" s="381"/>
      <c r="BG25" s="381"/>
      <c r="BH25" s="381"/>
      <c r="BI25" s="381"/>
      <c r="BJ25" s="381"/>
      <c r="BK25" s="381"/>
      <c r="BL25" s="381"/>
      <c r="BM25" s="382"/>
      <c r="BN25" s="383">
        <v>101800</v>
      </c>
      <c r="BO25" s="384"/>
      <c r="BP25" s="384"/>
      <c r="BQ25" s="384"/>
      <c r="BR25" s="384"/>
      <c r="BS25" s="384"/>
      <c r="BT25" s="384"/>
      <c r="BU25" s="385"/>
      <c r="BV25" s="383">
        <v>170200</v>
      </c>
      <c r="BW25" s="384"/>
      <c r="BX25" s="384"/>
      <c r="BY25" s="384"/>
      <c r="BZ25" s="384"/>
      <c r="CA25" s="384"/>
      <c r="CB25" s="384"/>
      <c r="CC25" s="385"/>
      <c r="CD25" s="176"/>
      <c r="CE25" s="534"/>
      <c r="CF25" s="534"/>
      <c r="CG25" s="534"/>
      <c r="CH25" s="534"/>
      <c r="CI25" s="534"/>
      <c r="CJ25" s="534"/>
      <c r="CK25" s="534"/>
      <c r="CL25" s="534"/>
      <c r="CM25" s="534"/>
      <c r="CN25" s="534"/>
      <c r="CO25" s="534"/>
      <c r="CP25" s="534"/>
      <c r="CQ25" s="534"/>
      <c r="CR25" s="534"/>
      <c r="CS25" s="535"/>
      <c r="CT25" s="417"/>
      <c r="CU25" s="418"/>
      <c r="CV25" s="418"/>
      <c r="CW25" s="418"/>
      <c r="CX25" s="418"/>
      <c r="CY25" s="418"/>
      <c r="CZ25" s="418"/>
      <c r="DA25" s="419"/>
      <c r="DB25" s="417"/>
      <c r="DC25" s="418"/>
      <c r="DD25" s="418"/>
      <c r="DE25" s="418"/>
      <c r="DF25" s="418"/>
      <c r="DG25" s="418"/>
      <c r="DH25" s="418"/>
      <c r="DI25" s="419"/>
    </row>
    <row r="26" spans="1:113" ht="18.75" customHeight="1" x14ac:dyDescent="0.2">
      <c r="A26" s="163"/>
      <c r="B26" s="591"/>
      <c r="C26" s="567"/>
      <c r="D26" s="568"/>
      <c r="E26" s="470" t="s">
        <v>167</v>
      </c>
      <c r="F26" s="450"/>
      <c r="G26" s="450"/>
      <c r="H26" s="450"/>
      <c r="I26" s="450"/>
      <c r="J26" s="450"/>
      <c r="K26" s="451"/>
      <c r="L26" s="471">
        <v>1</v>
      </c>
      <c r="M26" s="472"/>
      <c r="N26" s="472"/>
      <c r="O26" s="472"/>
      <c r="P26" s="514"/>
      <c r="Q26" s="471">
        <v>5080</v>
      </c>
      <c r="R26" s="472"/>
      <c r="S26" s="472"/>
      <c r="T26" s="472"/>
      <c r="U26" s="472"/>
      <c r="V26" s="514"/>
      <c r="W26" s="566"/>
      <c r="X26" s="567"/>
      <c r="Y26" s="568"/>
      <c r="Z26" s="470" t="s">
        <v>168</v>
      </c>
      <c r="AA26" s="572"/>
      <c r="AB26" s="572"/>
      <c r="AC26" s="572"/>
      <c r="AD26" s="572"/>
      <c r="AE26" s="572"/>
      <c r="AF26" s="572"/>
      <c r="AG26" s="573"/>
      <c r="AH26" s="471" t="s">
        <v>122</v>
      </c>
      <c r="AI26" s="472"/>
      <c r="AJ26" s="472"/>
      <c r="AK26" s="472"/>
      <c r="AL26" s="514"/>
      <c r="AM26" s="471" t="s">
        <v>122</v>
      </c>
      <c r="AN26" s="472"/>
      <c r="AO26" s="472"/>
      <c r="AP26" s="472"/>
      <c r="AQ26" s="472"/>
      <c r="AR26" s="514"/>
      <c r="AS26" s="471" t="s">
        <v>122</v>
      </c>
      <c r="AT26" s="472"/>
      <c r="AU26" s="472"/>
      <c r="AV26" s="472"/>
      <c r="AW26" s="472"/>
      <c r="AX26" s="473"/>
      <c r="AY26" s="423" t="s">
        <v>169</v>
      </c>
      <c r="AZ26" s="424"/>
      <c r="BA26" s="424"/>
      <c r="BB26" s="424"/>
      <c r="BC26" s="424"/>
      <c r="BD26" s="424"/>
      <c r="BE26" s="424"/>
      <c r="BF26" s="424"/>
      <c r="BG26" s="424"/>
      <c r="BH26" s="424"/>
      <c r="BI26" s="424"/>
      <c r="BJ26" s="424"/>
      <c r="BK26" s="424"/>
      <c r="BL26" s="424"/>
      <c r="BM26" s="425"/>
      <c r="BN26" s="420" t="s">
        <v>122</v>
      </c>
      <c r="BO26" s="421"/>
      <c r="BP26" s="421"/>
      <c r="BQ26" s="421"/>
      <c r="BR26" s="421"/>
      <c r="BS26" s="421"/>
      <c r="BT26" s="421"/>
      <c r="BU26" s="422"/>
      <c r="BV26" s="420" t="s">
        <v>122</v>
      </c>
      <c r="BW26" s="421"/>
      <c r="BX26" s="421"/>
      <c r="BY26" s="421"/>
      <c r="BZ26" s="421"/>
      <c r="CA26" s="421"/>
      <c r="CB26" s="421"/>
      <c r="CC26" s="422"/>
      <c r="CD26" s="176"/>
      <c r="CE26" s="534"/>
      <c r="CF26" s="534"/>
      <c r="CG26" s="534"/>
      <c r="CH26" s="534"/>
      <c r="CI26" s="534"/>
      <c r="CJ26" s="534"/>
      <c r="CK26" s="534"/>
      <c r="CL26" s="534"/>
      <c r="CM26" s="534"/>
      <c r="CN26" s="534"/>
      <c r="CO26" s="534"/>
      <c r="CP26" s="534"/>
      <c r="CQ26" s="534"/>
      <c r="CR26" s="534"/>
      <c r="CS26" s="535"/>
      <c r="CT26" s="417"/>
      <c r="CU26" s="418"/>
      <c r="CV26" s="418"/>
      <c r="CW26" s="418"/>
      <c r="CX26" s="418"/>
      <c r="CY26" s="418"/>
      <c r="CZ26" s="418"/>
      <c r="DA26" s="419"/>
      <c r="DB26" s="417"/>
      <c r="DC26" s="418"/>
      <c r="DD26" s="418"/>
      <c r="DE26" s="418"/>
      <c r="DF26" s="418"/>
      <c r="DG26" s="418"/>
      <c r="DH26" s="418"/>
      <c r="DI26" s="419"/>
    </row>
    <row r="27" spans="1:113" ht="18.75" customHeight="1" thickBot="1" x14ac:dyDescent="0.25">
      <c r="A27" s="163"/>
      <c r="B27" s="591"/>
      <c r="C27" s="567"/>
      <c r="D27" s="568"/>
      <c r="E27" s="470" t="s">
        <v>170</v>
      </c>
      <c r="F27" s="450"/>
      <c r="G27" s="450"/>
      <c r="H27" s="450"/>
      <c r="I27" s="450"/>
      <c r="J27" s="450"/>
      <c r="K27" s="451"/>
      <c r="L27" s="471">
        <v>1</v>
      </c>
      <c r="M27" s="472"/>
      <c r="N27" s="472"/>
      <c r="O27" s="472"/>
      <c r="P27" s="514"/>
      <c r="Q27" s="471">
        <v>2700</v>
      </c>
      <c r="R27" s="472"/>
      <c r="S27" s="472"/>
      <c r="T27" s="472"/>
      <c r="U27" s="472"/>
      <c r="V27" s="514"/>
      <c r="W27" s="566"/>
      <c r="X27" s="567"/>
      <c r="Y27" s="568"/>
      <c r="Z27" s="470" t="s">
        <v>171</v>
      </c>
      <c r="AA27" s="450"/>
      <c r="AB27" s="450"/>
      <c r="AC27" s="450"/>
      <c r="AD27" s="450"/>
      <c r="AE27" s="450"/>
      <c r="AF27" s="450"/>
      <c r="AG27" s="451"/>
      <c r="AH27" s="471">
        <v>1</v>
      </c>
      <c r="AI27" s="472"/>
      <c r="AJ27" s="472"/>
      <c r="AK27" s="472"/>
      <c r="AL27" s="514"/>
      <c r="AM27" s="471" t="s">
        <v>172</v>
      </c>
      <c r="AN27" s="472"/>
      <c r="AO27" s="472"/>
      <c r="AP27" s="472"/>
      <c r="AQ27" s="472"/>
      <c r="AR27" s="514"/>
      <c r="AS27" s="471" t="s">
        <v>172</v>
      </c>
      <c r="AT27" s="472"/>
      <c r="AU27" s="472"/>
      <c r="AV27" s="472"/>
      <c r="AW27" s="472"/>
      <c r="AX27" s="473"/>
      <c r="AY27" s="515" t="s">
        <v>173</v>
      </c>
      <c r="AZ27" s="516"/>
      <c r="BA27" s="516"/>
      <c r="BB27" s="516"/>
      <c r="BC27" s="516"/>
      <c r="BD27" s="516"/>
      <c r="BE27" s="516"/>
      <c r="BF27" s="516"/>
      <c r="BG27" s="516"/>
      <c r="BH27" s="516"/>
      <c r="BI27" s="516"/>
      <c r="BJ27" s="516"/>
      <c r="BK27" s="516"/>
      <c r="BL27" s="516"/>
      <c r="BM27" s="517"/>
      <c r="BN27" s="539">
        <v>60000</v>
      </c>
      <c r="BO27" s="540"/>
      <c r="BP27" s="540"/>
      <c r="BQ27" s="540"/>
      <c r="BR27" s="540"/>
      <c r="BS27" s="540"/>
      <c r="BT27" s="540"/>
      <c r="BU27" s="541"/>
      <c r="BV27" s="539">
        <v>60000</v>
      </c>
      <c r="BW27" s="540"/>
      <c r="BX27" s="540"/>
      <c r="BY27" s="540"/>
      <c r="BZ27" s="540"/>
      <c r="CA27" s="540"/>
      <c r="CB27" s="540"/>
      <c r="CC27" s="541"/>
      <c r="CD27" s="178"/>
      <c r="CE27" s="534"/>
      <c r="CF27" s="534"/>
      <c r="CG27" s="534"/>
      <c r="CH27" s="534"/>
      <c r="CI27" s="534"/>
      <c r="CJ27" s="534"/>
      <c r="CK27" s="534"/>
      <c r="CL27" s="534"/>
      <c r="CM27" s="534"/>
      <c r="CN27" s="534"/>
      <c r="CO27" s="534"/>
      <c r="CP27" s="534"/>
      <c r="CQ27" s="534"/>
      <c r="CR27" s="534"/>
      <c r="CS27" s="535"/>
      <c r="CT27" s="417"/>
      <c r="CU27" s="418"/>
      <c r="CV27" s="418"/>
      <c r="CW27" s="418"/>
      <c r="CX27" s="418"/>
      <c r="CY27" s="418"/>
      <c r="CZ27" s="418"/>
      <c r="DA27" s="419"/>
      <c r="DB27" s="417"/>
      <c r="DC27" s="418"/>
      <c r="DD27" s="418"/>
      <c r="DE27" s="418"/>
      <c r="DF27" s="418"/>
      <c r="DG27" s="418"/>
      <c r="DH27" s="418"/>
      <c r="DI27" s="419"/>
    </row>
    <row r="28" spans="1:113" ht="18.75" customHeight="1" x14ac:dyDescent="0.2">
      <c r="A28" s="163"/>
      <c r="B28" s="591"/>
      <c r="C28" s="567"/>
      <c r="D28" s="568"/>
      <c r="E28" s="470" t="s">
        <v>174</v>
      </c>
      <c r="F28" s="450"/>
      <c r="G28" s="450"/>
      <c r="H28" s="450"/>
      <c r="I28" s="450"/>
      <c r="J28" s="450"/>
      <c r="K28" s="451"/>
      <c r="L28" s="471">
        <v>1</v>
      </c>
      <c r="M28" s="472"/>
      <c r="N28" s="472"/>
      <c r="O28" s="472"/>
      <c r="P28" s="514"/>
      <c r="Q28" s="471">
        <v>2320</v>
      </c>
      <c r="R28" s="472"/>
      <c r="S28" s="472"/>
      <c r="T28" s="472"/>
      <c r="U28" s="472"/>
      <c r="V28" s="514"/>
      <c r="W28" s="566"/>
      <c r="X28" s="567"/>
      <c r="Y28" s="568"/>
      <c r="Z28" s="470" t="s">
        <v>175</v>
      </c>
      <c r="AA28" s="450"/>
      <c r="AB28" s="450"/>
      <c r="AC28" s="450"/>
      <c r="AD28" s="450"/>
      <c r="AE28" s="450"/>
      <c r="AF28" s="450"/>
      <c r="AG28" s="451"/>
      <c r="AH28" s="471" t="s">
        <v>122</v>
      </c>
      <c r="AI28" s="472"/>
      <c r="AJ28" s="472"/>
      <c r="AK28" s="472"/>
      <c r="AL28" s="514"/>
      <c r="AM28" s="471" t="s">
        <v>122</v>
      </c>
      <c r="AN28" s="472"/>
      <c r="AO28" s="472"/>
      <c r="AP28" s="472"/>
      <c r="AQ28" s="472"/>
      <c r="AR28" s="514"/>
      <c r="AS28" s="471" t="s">
        <v>122</v>
      </c>
      <c r="AT28" s="472"/>
      <c r="AU28" s="472"/>
      <c r="AV28" s="472"/>
      <c r="AW28" s="472"/>
      <c r="AX28" s="473"/>
      <c r="AY28" s="574" t="s">
        <v>176</v>
      </c>
      <c r="AZ28" s="575"/>
      <c r="BA28" s="575"/>
      <c r="BB28" s="576"/>
      <c r="BC28" s="380" t="s">
        <v>46</v>
      </c>
      <c r="BD28" s="381"/>
      <c r="BE28" s="381"/>
      <c r="BF28" s="381"/>
      <c r="BG28" s="381"/>
      <c r="BH28" s="381"/>
      <c r="BI28" s="381"/>
      <c r="BJ28" s="381"/>
      <c r="BK28" s="381"/>
      <c r="BL28" s="381"/>
      <c r="BM28" s="382"/>
      <c r="BN28" s="383">
        <v>1193842</v>
      </c>
      <c r="BO28" s="384"/>
      <c r="BP28" s="384"/>
      <c r="BQ28" s="384"/>
      <c r="BR28" s="384"/>
      <c r="BS28" s="384"/>
      <c r="BT28" s="384"/>
      <c r="BU28" s="385"/>
      <c r="BV28" s="383">
        <v>1193548</v>
      </c>
      <c r="BW28" s="384"/>
      <c r="BX28" s="384"/>
      <c r="BY28" s="384"/>
      <c r="BZ28" s="384"/>
      <c r="CA28" s="384"/>
      <c r="CB28" s="384"/>
      <c r="CC28" s="385"/>
      <c r="CD28" s="176"/>
      <c r="CE28" s="534"/>
      <c r="CF28" s="534"/>
      <c r="CG28" s="534"/>
      <c r="CH28" s="534"/>
      <c r="CI28" s="534"/>
      <c r="CJ28" s="534"/>
      <c r="CK28" s="534"/>
      <c r="CL28" s="534"/>
      <c r="CM28" s="534"/>
      <c r="CN28" s="534"/>
      <c r="CO28" s="534"/>
      <c r="CP28" s="534"/>
      <c r="CQ28" s="534"/>
      <c r="CR28" s="534"/>
      <c r="CS28" s="535"/>
      <c r="CT28" s="417"/>
      <c r="CU28" s="418"/>
      <c r="CV28" s="418"/>
      <c r="CW28" s="418"/>
      <c r="CX28" s="418"/>
      <c r="CY28" s="418"/>
      <c r="CZ28" s="418"/>
      <c r="DA28" s="419"/>
      <c r="DB28" s="417"/>
      <c r="DC28" s="418"/>
      <c r="DD28" s="418"/>
      <c r="DE28" s="418"/>
      <c r="DF28" s="418"/>
      <c r="DG28" s="418"/>
      <c r="DH28" s="418"/>
      <c r="DI28" s="419"/>
    </row>
    <row r="29" spans="1:113" ht="18.75" customHeight="1" x14ac:dyDescent="0.2">
      <c r="A29" s="163"/>
      <c r="B29" s="591"/>
      <c r="C29" s="567"/>
      <c r="D29" s="568"/>
      <c r="E29" s="470" t="s">
        <v>177</v>
      </c>
      <c r="F29" s="450"/>
      <c r="G29" s="450"/>
      <c r="H29" s="450"/>
      <c r="I29" s="450"/>
      <c r="J29" s="450"/>
      <c r="K29" s="451"/>
      <c r="L29" s="471">
        <v>8</v>
      </c>
      <c r="M29" s="472"/>
      <c r="N29" s="472"/>
      <c r="O29" s="472"/>
      <c r="P29" s="514"/>
      <c r="Q29" s="471">
        <v>2180</v>
      </c>
      <c r="R29" s="472"/>
      <c r="S29" s="472"/>
      <c r="T29" s="472"/>
      <c r="U29" s="472"/>
      <c r="V29" s="514"/>
      <c r="W29" s="569"/>
      <c r="X29" s="570"/>
      <c r="Y29" s="571"/>
      <c r="Z29" s="470" t="s">
        <v>178</v>
      </c>
      <c r="AA29" s="450"/>
      <c r="AB29" s="450"/>
      <c r="AC29" s="450"/>
      <c r="AD29" s="450"/>
      <c r="AE29" s="450"/>
      <c r="AF29" s="450"/>
      <c r="AG29" s="451"/>
      <c r="AH29" s="471">
        <v>59</v>
      </c>
      <c r="AI29" s="472"/>
      <c r="AJ29" s="472"/>
      <c r="AK29" s="472"/>
      <c r="AL29" s="514"/>
      <c r="AM29" s="471">
        <v>183796</v>
      </c>
      <c r="AN29" s="472"/>
      <c r="AO29" s="472"/>
      <c r="AP29" s="472"/>
      <c r="AQ29" s="472"/>
      <c r="AR29" s="514"/>
      <c r="AS29" s="471">
        <v>3115</v>
      </c>
      <c r="AT29" s="472"/>
      <c r="AU29" s="472"/>
      <c r="AV29" s="472"/>
      <c r="AW29" s="472"/>
      <c r="AX29" s="473"/>
      <c r="AY29" s="577"/>
      <c r="AZ29" s="578"/>
      <c r="BA29" s="578"/>
      <c r="BB29" s="579"/>
      <c r="BC29" s="454" t="s">
        <v>179</v>
      </c>
      <c r="BD29" s="455"/>
      <c r="BE29" s="455"/>
      <c r="BF29" s="455"/>
      <c r="BG29" s="455"/>
      <c r="BH29" s="455"/>
      <c r="BI29" s="455"/>
      <c r="BJ29" s="455"/>
      <c r="BK29" s="455"/>
      <c r="BL29" s="455"/>
      <c r="BM29" s="456"/>
      <c r="BN29" s="420">
        <v>9146</v>
      </c>
      <c r="BO29" s="421"/>
      <c r="BP29" s="421"/>
      <c r="BQ29" s="421"/>
      <c r="BR29" s="421"/>
      <c r="BS29" s="421"/>
      <c r="BT29" s="421"/>
      <c r="BU29" s="422"/>
      <c r="BV29" s="420">
        <v>9146</v>
      </c>
      <c r="BW29" s="421"/>
      <c r="BX29" s="421"/>
      <c r="BY29" s="421"/>
      <c r="BZ29" s="421"/>
      <c r="CA29" s="421"/>
      <c r="CB29" s="421"/>
      <c r="CC29" s="422"/>
      <c r="CD29" s="178"/>
      <c r="CE29" s="534"/>
      <c r="CF29" s="534"/>
      <c r="CG29" s="534"/>
      <c r="CH29" s="534"/>
      <c r="CI29" s="534"/>
      <c r="CJ29" s="534"/>
      <c r="CK29" s="534"/>
      <c r="CL29" s="534"/>
      <c r="CM29" s="534"/>
      <c r="CN29" s="534"/>
      <c r="CO29" s="534"/>
      <c r="CP29" s="534"/>
      <c r="CQ29" s="534"/>
      <c r="CR29" s="534"/>
      <c r="CS29" s="535"/>
      <c r="CT29" s="417"/>
      <c r="CU29" s="418"/>
      <c r="CV29" s="418"/>
      <c r="CW29" s="418"/>
      <c r="CX29" s="418"/>
      <c r="CY29" s="418"/>
      <c r="CZ29" s="418"/>
      <c r="DA29" s="419"/>
      <c r="DB29" s="417"/>
      <c r="DC29" s="418"/>
      <c r="DD29" s="418"/>
      <c r="DE29" s="418"/>
      <c r="DF29" s="418"/>
      <c r="DG29" s="418"/>
      <c r="DH29" s="418"/>
      <c r="DI29" s="419"/>
    </row>
    <row r="30" spans="1:113" ht="18.75" customHeight="1" thickBot="1" x14ac:dyDescent="0.25">
      <c r="A30" s="163"/>
      <c r="B30" s="592"/>
      <c r="C30" s="593"/>
      <c r="D30" s="594"/>
      <c r="E30" s="474"/>
      <c r="F30" s="475"/>
      <c r="G30" s="475"/>
      <c r="H30" s="475"/>
      <c r="I30" s="475"/>
      <c r="J30" s="475"/>
      <c r="K30" s="476"/>
      <c r="L30" s="584"/>
      <c r="M30" s="585"/>
      <c r="N30" s="585"/>
      <c r="O30" s="585"/>
      <c r="P30" s="586"/>
      <c r="Q30" s="584"/>
      <c r="R30" s="585"/>
      <c r="S30" s="585"/>
      <c r="T30" s="585"/>
      <c r="U30" s="585"/>
      <c r="V30" s="586"/>
      <c r="W30" s="587" t="s">
        <v>180</v>
      </c>
      <c r="X30" s="588"/>
      <c r="Y30" s="588"/>
      <c r="Z30" s="588"/>
      <c r="AA30" s="588"/>
      <c r="AB30" s="588"/>
      <c r="AC30" s="588"/>
      <c r="AD30" s="588"/>
      <c r="AE30" s="588"/>
      <c r="AF30" s="588"/>
      <c r="AG30" s="589"/>
      <c r="AH30" s="547">
        <v>96.9</v>
      </c>
      <c r="AI30" s="548"/>
      <c r="AJ30" s="548"/>
      <c r="AK30" s="548"/>
      <c r="AL30" s="548"/>
      <c r="AM30" s="548"/>
      <c r="AN30" s="548"/>
      <c r="AO30" s="548"/>
      <c r="AP30" s="548"/>
      <c r="AQ30" s="548"/>
      <c r="AR30" s="548"/>
      <c r="AS30" s="548"/>
      <c r="AT30" s="548"/>
      <c r="AU30" s="548"/>
      <c r="AV30" s="548"/>
      <c r="AW30" s="548"/>
      <c r="AX30" s="550"/>
      <c r="AY30" s="580"/>
      <c r="AZ30" s="581"/>
      <c r="BA30" s="581"/>
      <c r="BB30" s="582"/>
      <c r="BC30" s="536" t="s">
        <v>48</v>
      </c>
      <c r="BD30" s="537"/>
      <c r="BE30" s="537"/>
      <c r="BF30" s="537"/>
      <c r="BG30" s="537"/>
      <c r="BH30" s="537"/>
      <c r="BI30" s="537"/>
      <c r="BJ30" s="537"/>
      <c r="BK30" s="537"/>
      <c r="BL30" s="537"/>
      <c r="BM30" s="538"/>
      <c r="BN30" s="539">
        <v>8684272</v>
      </c>
      <c r="BO30" s="540"/>
      <c r="BP30" s="540"/>
      <c r="BQ30" s="540"/>
      <c r="BR30" s="540"/>
      <c r="BS30" s="540"/>
      <c r="BT30" s="540"/>
      <c r="BU30" s="541"/>
      <c r="BV30" s="539">
        <v>8197396</v>
      </c>
      <c r="BW30" s="540"/>
      <c r="BX30" s="540"/>
      <c r="BY30" s="540"/>
      <c r="BZ30" s="540"/>
      <c r="CA30" s="540"/>
      <c r="CB30" s="540"/>
      <c r="CC30" s="541"/>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583" t="s">
        <v>181</v>
      </c>
      <c r="D32" s="583"/>
      <c r="E32" s="583"/>
      <c r="F32" s="583"/>
      <c r="G32" s="583"/>
      <c r="H32" s="583"/>
      <c r="I32" s="583"/>
      <c r="J32" s="583"/>
      <c r="K32" s="583"/>
      <c r="L32" s="583"/>
      <c r="M32" s="583"/>
      <c r="N32" s="583"/>
      <c r="O32" s="583"/>
      <c r="P32" s="583"/>
      <c r="Q32" s="583"/>
      <c r="R32" s="583"/>
      <c r="S32" s="583"/>
      <c r="U32" s="424" t="s">
        <v>182</v>
      </c>
      <c r="V32" s="424"/>
      <c r="W32" s="424"/>
      <c r="X32" s="424"/>
      <c r="Y32" s="424"/>
      <c r="Z32" s="424"/>
      <c r="AA32" s="424"/>
      <c r="AB32" s="424"/>
      <c r="AC32" s="424"/>
      <c r="AD32" s="424"/>
      <c r="AE32" s="424"/>
      <c r="AF32" s="424"/>
      <c r="AG32" s="424"/>
      <c r="AH32" s="424"/>
      <c r="AI32" s="424"/>
      <c r="AJ32" s="424"/>
      <c r="AK32" s="424"/>
      <c r="AM32" s="424" t="s">
        <v>183</v>
      </c>
      <c r="AN32" s="424"/>
      <c r="AO32" s="424"/>
      <c r="AP32" s="424"/>
      <c r="AQ32" s="424"/>
      <c r="AR32" s="424"/>
      <c r="AS32" s="424"/>
      <c r="AT32" s="424"/>
      <c r="AU32" s="424"/>
      <c r="AV32" s="424"/>
      <c r="AW32" s="424"/>
      <c r="AX32" s="424"/>
      <c r="AY32" s="424"/>
      <c r="AZ32" s="424"/>
      <c r="BA32" s="424"/>
      <c r="BB32" s="424"/>
      <c r="BC32" s="424"/>
      <c r="BE32" s="424" t="s">
        <v>184</v>
      </c>
      <c r="BF32" s="424"/>
      <c r="BG32" s="424"/>
      <c r="BH32" s="424"/>
      <c r="BI32" s="424"/>
      <c r="BJ32" s="424"/>
      <c r="BK32" s="424"/>
      <c r="BL32" s="424"/>
      <c r="BM32" s="424"/>
      <c r="BN32" s="424"/>
      <c r="BO32" s="424"/>
      <c r="BP32" s="424"/>
      <c r="BQ32" s="424"/>
      <c r="BR32" s="424"/>
      <c r="BS32" s="424"/>
      <c r="BT32" s="424"/>
      <c r="BU32" s="424"/>
      <c r="BW32" s="424" t="s">
        <v>185</v>
      </c>
      <c r="BX32" s="424"/>
      <c r="BY32" s="424"/>
      <c r="BZ32" s="424"/>
      <c r="CA32" s="424"/>
      <c r="CB32" s="424"/>
      <c r="CC32" s="424"/>
      <c r="CD32" s="424"/>
      <c r="CE32" s="424"/>
      <c r="CF32" s="424"/>
      <c r="CG32" s="424"/>
      <c r="CH32" s="424"/>
      <c r="CI32" s="424"/>
      <c r="CJ32" s="424"/>
      <c r="CK32" s="424"/>
      <c r="CL32" s="424"/>
      <c r="CM32" s="424"/>
      <c r="CO32" s="424" t="s">
        <v>186</v>
      </c>
      <c r="CP32" s="424"/>
      <c r="CQ32" s="424"/>
      <c r="CR32" s="424"/>
      <c r="CS32" s="424"/>
      <c r="CT32" s="424"/>
      <c r="CU32" s="424"/>
      <c r="CV32" s="424"/>
      <c r="CW32" s="424"/>
      <c r="CX32" s="424"/>
      <c r="CY32" s="424"/>
      <c r="CZ32" s="424"/>
      <c r="DA32" s="424"/>
      <c r="DB32" s="424"/>
      <c r="DC32" s="424"/>
      <c r="DD32" s="424"/>
      <c r="DE32" s="424"/>
      <c r="DI32" s="186"/>
    </row>
    <row r="33" spans="1:113" ht="13.5" customHeight="1" x14ac:dyDescent="0.2">
      <c r="A33" s="163"/>
      <c r="B33" s="187"/>
      <c r="C33" s="444" t="s">
        <v>187</v>
      </c>
      <c r="D33" s="444"/>
      <c r="E33" s="409" t="s">
        <v>188</v>
      </c>
      <c r="F33" s="409"/>
      <c r="G33" s="409"/>
      <c r="H33" s="409"/>
      <c r="I33" s="409"/>
      <c r="J33" s="409"/>
      <c r="K33" s="409"/>
      <c r="L33" s="409"/>
      <c r="M33" s="409"/>
      <c r="N33" s="409"/>
      <c r="O33" s="409"/>
      <c r="P33" s="409"/>
      <c r="Q33" s="409"/>
      <c r="R33" s="409"/>
      <c r="S33" s="409"/>
      <c r="T33" s="188"/>
      <c r="U33" s="444" t="s">
        <v>187</v>
      </c>
      <c r="V33" s="444"/>
      <c r="W33" s="409" t="s">
        <v>188</v>
      </c>
      <c r="X33" s="409"/>
      <c r="Y33" s="409"/>
      <c r="Z33" s="409"/>
      <c r="AA33" s="409"/>
      <c r="AB33" s="409"/>
      <c r="AC33" s="409"/>
      <c r="AD33" s="409"/>
      <c r="AE33" s="409"/>
      <c r="AF33" s="409"/>
      <c r="AG33" s="409"/>
      <c r="AH33" s="409"/>
      <c r="AI33" s="409"/>
      <c r="AJ33" s="409"/>
      <c r="AK33" s="409"/>
      <c r="AL33" s="188"/>
      <c r="AM33" s="444" t="s">
        <v>187</v>
      </c>
      <c r="AN33" s="444"/>
      <c r="AO33" s="409" t="s">
        <v>188</v>
      </c>
      <c r="AP33" s="409"/>
      <c r="AQ33" s="409"/>
      <c r="AR33" s="409"/>
      <c r="AS33" s="409"/>
      <c r="AT33" s="409"/>
      <c r="AU33" s="409"/>
      <c r="AV33" s="409"/>
      <c r="AW33" s="409"/>
      <c r="AX33" s="409"/>
      <c r="AY33" s="409"/>
      <c r="AZ33" s="409"/>
      <c r="BA33" s="409"/>
      <c r="BB33" s="409"/>
      <c r="BC33" s="409"/>
      <c r="BD33" s="189"/>
      <c r="BE33" s="409" t="s">
        <v>189</v>
      </c>
      <c r="BF33" s="409"/>
      <c r="BG33" s="409" t="s">
        <v>190</v>
      </c>
      <c r="BH33" s="409"/>
      <c r="BI33" s="409"/>
      <c r="BJ33" s="409"/>
      <c r="BK33" s="409"/>
      <c r="BL33" s="409"/>
      <c r="BM33" s="409"/>
      <c r="BN33" s="409"/>
      <c r="BO33" s="409"/>
      <c r="BP33" s="409"/>
      <c r="BQ33" s="409"/>
      <c r="BR33" s="409"/>
      <c r="BS33" s="409"/>
      <c r="BT33" s="409"/>
      <c r="BU33" s="409"/>
      <c r="BV33" s="189"/>
      <c r="BW33" s="444" t="s">
        <v>189</v>
      </c>
      <c r="BX33" s="444"/>
      <c r="BY33" s="409" t="s">
        <v>191</v>
      </c>
      <c r="BZ33" s="409"/>
      <c r="CA33" s="409"/>
      <c r="CB33" s="409"/>
      <c r="CC33" s="409"/>
      <c r="CD33" s="409"/>
      <c r="CE33" s="409"/>
      <c r="CF33" s="409"/>
      <c r="CG33" s="409"/>
      <c r="CH33" s="409"/>
      <c r="CI33" s="409"/>
      <c r="CJ33" s="409"/>
      <c r="CK33" s="409"/>
      <c r="CL33" s="409"/>
      <c r="CM33" s="409"/>
      <c r="CN33" s="188"/>
      <c r="CO33" s="444" t="s">
        <v>187</v>
      </c>
      <c r="CP33" s="444"/>
      <c r="CQ33" s="409" t="s">
        <v>192</v>
      </c>
      <c r="CR33" s="409"/>
      <c r="CS33" s="409"/>
      <c r="CT33" s="409"/>
      <c r="CU33" s="409"/>
      <c r="CV33" s="409"/>
      <c r="CW33" s="409"/>
      <c r="CX33" s="409"/>
      <c r="CY33" s="409"/>
      <c r="CZ33" s="409"/>
      <c r="DA33" s="409"/>
      <c r="DB33" s="409"/>
      <c r="DC33" s="409"/>
      <c r="DD33" s="409"/>
      <c r="DE33" s="409"/>
      <c r="DF33" s="188"/>
      <c r="DG33" s="609" t="s">
        <v>193</v>
      </c>
      <c r="DH33" s="609"/>
      <c r="DI33" s="190"/>
    </row>
    <row r="34" spans="1:113" ht="32.25" customHeight="1" x14ac:dyDescent="0.2">
      <c r="A34" s="163"/>
      <c r="B34" s="187"/>
      <c r="C34" s="610">
        <f>IF(E34="","",1)</f>
        <v>1</v>
      </c>
      <c r="D34" s="610"/>
      <c r="E34" s="611" t="str">
        <f>IF('各会計、関係団体の財政状況及び健全化判断比率'!B7="","",'各会計、関係団体の財政状況及び健全化判断比率'!B7)</f>
        <v>一般会計</v>
      </c>
      <c r="F34" s="611"/>
      <c r="G34" s="611"/>
      <c r="H34" s="611"/>
      <c r="I34" s="611"/>
      <c r="J34" s="611"/>
      <c r="K34" s="611"/>
      <c r="L34" s="611"/>
      <c r="M34" s="611"/>
      <c r="N34" s="611"/>
      <c r="O34" s="611"/>
      <c r="P34" s="611"/>
      <c r="Q34" s="611"/>
      <c r="R34" s="611"/>
      <c r="S34" s="611"/>
      <c r="T34" s="163"/>
      <c r="U34" s="610">
        <f>IF(W34="","",MAX(C34:D43)+1)</f>
        <v>2</v>
      </c>
      <c r="V34" s="610"/>
      <c r="W34" s="611" t="str">
        <f>IF('各会計、関係団体の財政状況及び健全化判断比率'!B28="","",'各会計、関係団体の財政状況及び健全化判断比率'!B28)</f>
        <v>国民健康保険事業勘定特別会計</v>
      </c>
      <c r="X34" s="611"/>
      <c r="Y34" s="611"/>
      <c r="Z34" s="611"/>
      <c r="AA34" s="611"/>
      <c r="AB34" s="611"/>
      <c r="AC34" s="611"/>
      <c r="AD34" s="611"/>
      <c r="AE34" s="611"/>
      <c r="AF34" s="611"/>
      <c r="AG34" s="611"/>
      <c r="AH34" s="611"/>
      <c r="AI34" s="611"/>
      <c r="AJ34" s="611"/>
      <c r="AK34" s="611"/>
      <c r="AL34" s="163"/>
      <c r="AM34" s="610">
        <f>IF(AO34="","",MAX(C34:D43,U34:V43)+1)</f>
        <v>6</v>
      </c>
      <c r="AN34" s="610"/>
      <c r="AO34" s="611" t="str">
        <f>IF('各会計、関係団体の財政状況及び健全化判断比率'!B32="","",'各会計、関係団体の財政状況及び健全化判断比率'!B32)</f>
        <v>農業集落排水事業会計</v>
      </c>
      <c r="AP34" s="611"/>
      <c r="AQ34" s="611"/>
      <c r="AR34" s="611"/>
      <c r="AS34" s="611"/>
      <c r="AT34" s="611"/>
      <c r="AU34" s="611"/>
      <c r="AV34" s="611"/>
      <c r="AW34" s="611"/>
      <c r="AX34" s="611"/>
      <c r="AY34" s="611"/>
      <c r="AZ34" s="611"/>
      <c r="BA34" s="611"/>
      <c r="BB34" s="611"/>
      <c r="BC34" s="611"/>
      <c r="BD34" s="163"/>
      <c r="BE34" s="610" t="str">
        <f>IF(BG34="","",MAX(C34:D43,U34:V43,AM34:AN43)+1)</f>
        <v/>
      </c>
      <c r="BF34" s="610"/>
      <c r="BG34" s="611"/>
      <c r="BH34" s="611"/>
      <c r="BI34" s="611"/>
      <c r="BJ34" s="611"/>
      <c r="BK34" s="611"/>
      <c r="BL34" s="611"/>
      <c r="BM34" s="611"/>
      <c r="BN34" s="611"/>
      <c r="BO34" s="611"/>
      <c r="BP34" s="611"/>
      <c r="BQ34" s="611"/>
      <c r="BR34" s="611"/>
      <c r="BS34" s="611"/>
      <c r="BT34" s="611"/>
      <c r="BU34" s="611"/>
      <c r="BV34" s="163"/>
      <c r="BW34" s="610">
        <f>IF(BY34="","",MAX(C34:D43,U34:V43,AM34:AN43,BE34:BF43)+1)</f>
        <v>7</v>
      </c>
      <c r="BX34" s="610"/>
      <c r="BY34" s="611" t="str">
        <f>IF('各会計、関係団体の財政状況及び健全化判断比率'!B68="","",'各会計、関係団体の財政状況及び健全化判断比率'!B68)</f>
        <v>双葉地方広域市町村圏組合　一般会計</v>
      </c>
      <c r="BZ34" s="611"/>
      <c r="CA34" s="611"/>
      <c r="CB34" s="611"/>
      <c r="CC34" s="611"/>
      <c r="CD34" s="611"/>
      <c r="CE34" s="611"/>
      <c r="CF34" s="611"/>
      <c r="CG34" s="611"/>
      <c r="CH34" s="611"/>
      <c r="CI34" s="611"/>
      <c r="CJ34" s="611"/>
      <c r="CK34" s="611"/>
      <c r="CL34" s="611"/>
      <c r="CM34" s="611"/>
      <c r="CN34" s="163"/>
      <c r="CO34" s="610" t="str">
        <f>IF(CQ34="","",MAX(C34:D43,U34:V43,AM34:AN43,BE34:BF43,BW34:BX43)+1)</f>
        <v/>
      </c>
      <c r="CP34" s="610"/>
      <c r="CQ34" s="611" t="str">
        <f>IF('各会計、関係団体の財政状況及び健全化判断比率'!BS7="","",'各会計、関係団体の財政状況及び健全化判断比率'!BS7)</f>
        <v/>
      </c>
      <c r="CR34" s="611"/>
      <c r="CS34" s="611"/>
      <c r="CT34" s="611"/>
      <c r="CU34" s="611"/>
      <c r="CV34" s="611"/>
      <c r="CW34" s="611"/>
      <c r="CX34" s="611"/>
      <c r="CY34" s="611"/>
      <c r="CZ34" s="611"/>
      <c r="DA34" s="611"/>
      <c r="DB34" s="611"/>
      <c r="DC34" s="611"/>
      <c r="DD34" s="611"/>
      <c r="DE34" s="611"/>
      <c r="DG34" s="612" t="str">
        <f>IF('各会計、関係団体の財政状況及び健全化判断比率'!BR7="","",'各会計、関係団体の財政状況及び健全化判断比率'!BR7)</f>
        <v/>
      </c>
      <c r="DH34" s="612"/>
      <c r="DI34" s="190"/>
    </row>
    <row r="35" spans="1:113" ht="32.25" customHeight="1" x14ac:dyDescent="0.2">
      <c r="A35" s="163"/>
      <c r="B35" s="187"/>
      <c r="C35" s="610" t="str">
        <f>IF(E35="","",C34+1)</f>
        <v/>
      </c>
      <c r="D35" s="610"/>
      <c r="E35" s="611" t="str">
        <f>IF('各会計、関係団体の財政状況及び健全化判断比率'!B8="","",'各会計、関係団体の財政状況及び健全化判断比率'!B8)</f>
        <v/>
      </c>
      <c r="F35" s="611"/>
      <c r="G35" s="611"/>
      <c r="H35" s="611"/>
      <c r="I35" s="611"/>
      <c r="J35" s="611"/>
      <c r="K35" s="611"/>
      <c r="L35" s="611"/>
      <c r="M35" s="611"/>
      <c r="N35" s="611"/>
      <c r="O35" s="611"/>
      <c r="P35" s="611"/>
      <c r="Q35" s="611"/>
      <c r="R35" s="611"/>
      <c r="S35" s="611"/>
      <c r="T35" s="163"/>
      <c r="U35" s="610">
        <f>IF(W35="","",U34+1)</f>
        <v>3</v>
      </c>
      <c r="V35" s="610"/>
      <c r="W35" s="611" t="str">
        <f>IF('各会計、関係団体の財政状況及び健全化判断比率'!B29="","",'各会計、関係団体の財政状況及び健全化判断比率'!B29)</f>
        <v>国民健康保険直営診療施設勘定特別会計</v>
      </c>
      <c r="X35" s="611"/>
      <c r="Y35" s="611"/>
      <c r="Z35" s="611"/>
      <c r="AA35" s="611"/>
      <c r="AB35" s="611"/>
      <c r="AC35" s="611"/>
      <c r="AD35" s="611"/>
      <c r="AE35" s="611"/>
      <c r="AF35" s="611"/>
      <c r="AG35" s="611"/>
      <c r="AH35" s="611"/>
      <c r="AI35" s="611"/>
      <c r="AJ35" s="611"/>
      <c r="AK35" s="611"/>
      <c r="AL35" s="163"/>
      <c r="AM35" s="610" t="str">
        <f t="shared" ref="AM35:AM43" si="0">IF(AO35="","",AM34+1)</f>
        <v/>
      </c>
      <c r="AN35" s="610"/>
      <c r="AO35" s="611"/>
      <c r="AP35" s="611"/>
      <c r="AQ35" s="611"/>
      <c r="AR35" s="611"/>
      <c r="AS35" s="611"/>
      <c r="AT35" s="611"/>
      <c r="AU35" s="611"/>
      <c r="AV35" s="611"/>
      <c r="AW35" s="611"/>
      <c r="AX35" s="611"/>
      <c r="AY35" s="611"/>
      <c r="AZ35" s="611"/>
      <c r="BA35" s="611"/>
      <c r="BB35" s="611"/>
      <c r="BC35" s="611"/>
      <c r="BD35" s="163"/>
      <c r="BE35" s="610" t="str">
        <f t="shared" ref="BE35:BE43" si="1">IF(BG35="","",BE34+1)</f>
        <v/>
      </c>
      <c r="BF35" s="610"/>
      <c r="BG35" s="611"/>
      <c r="BH35" s="611"/>
      <c r="BI35" s="611"/>
      <c r="BJ35" s="611"/>
      <c r="BK35" s="611"/>
      <c r="BL35" s="611"/>
      <c r="BM35" s="611"/>
      <c r="BN35" s="611"/>
      <c r="BO35" s="611"/>
      <c r="BP35" s="611"/>
      <c r="BQ35" s="611"/>
      <c r="BR35" s="611"/>
      <c r="BS35" s="611"/>
      <c r="BT35" s="611"/>
      <c r="BU35" s="611"/>
      <c r="BV35" s="163"/>
      <c r="BW35" s="610">
        <f t="shared" ref="BW35:BW43" si="2">IF(BY35="","",BW34+1)</f>
        <v>8</v>
      </c>
      <c r="BX35" s="610"/>
      <c r="BY35" s="611" t="str">
        <f>IF('各会計、関係団体の財政状況及び健全化判断比率'!B69="","",'各会計、関係団体の財政状況及び健全化判断比率'!B69)</f>
        <v>双葉地方広域市町村圏組合　下水道事業特別会計</v>
      </c>
      <c r="BZ35" s="611"/>
      <c r="CA35" s="611"/>
      <c r="CB35" s="611"/>
      <c r="CC35" s="611"/>
      <c r="CD35" s="611"/>
      <c r="CE35" s="611"/>
      <c r="CF35" s="611"/>
      <c r="CG35" s="611"/>
      <c r="CH35" s="611"/>
      <c r="CI35" s="611"/>
      <c r="CJ35" s="611"/>
      <c r="CK35" s="611"/>
      <c r="CL35" s="611"/>
      <c r="CM35" s="611"/>
      <c r="CN35" s="163"/>
      <c r="CO35" s="610" t="str">
        <f t="shared" ref="CO35:CO43" si="3">IF(CQ35="","",CO34+1)</f>
        <v/>
      </c>
      <c r="CP35" s="610"/>
      <c r="CQ35" s="611" t="str">
        <f>IF('各会計、関係団体の財政状況及び健全化判断比率'!BS8="","",'各会計、関係団体の財政状況及び健全化判断比率'!BS8)</f>
        <v/>
      </c>
      <c r="CR35" s="611"/>
      <c r="CS35" s="611"/>
      <c r="CT35" s="611"/>
      <c r="CU35" s="611"/>
      <c r="CV35" s="611"/>
      <c r="CW35" s="611"/>
      <c r="CX35" s="611"/>
      <c r="CY35" s="611"/>
      <c r="CZ35" s="611"/>
      <c r="DA35" s="611"/>
      <c r="DB35" s="611"/>
      <c r="DC35" s="611"/>
      <c r="DD35" s="611"/>
      <c r="DE35" s="611"/>
      <c r="DG35" s="612" t="str">
        <f>IF('各会計、関係団体の財政状況及び健全化判断比率'!BR8="","",'各会計、関係団体の財政状況及び健全化判断比率'!BR8)</f>
        <v/>
      </c>
      <c r="DH35" s="612"/>
      <c r="DI35" s="190"/>
    </row>
    <row r="36" spans="1:113" ht="32.25" customHeight="1" x14ac:dyDescent="0.2">
      <c r="A36" s="163"/>
      <c r="B36" s="187"/>
      <c r="C36" s="610" t="str">
        <f>IF(E36="","",C35+1)</f>
        <v/>
      </c>
      <c r="D36" s="610"/>
      <c r="E36" s="611" t="str">
        <f>IF('各会計、関係団体の財政状況及び健全化判断比率'!B9="","",'各会計、関係団体の財政状況及び健全化判断比率'!B9)</f>
        <v/>
      </c>
      <c r="F36" s="611"/>
      <c r="G36" s="611"/>
      <c r="H36" s="611"/>
      <c r="I36" s="611"/>
      <c r="J36" s="611"/>
      <c r="K36" s="611"/>
      <c r="L36" s="611"/>
      <c r="M36" s="611"/>
      <c r="N36" s="611"/>
      <c r="O36" s="611"/>
      <c r="P36" s="611"/>
      <c r="Q36" s="611"/>
      <c r="R36" s="611"/>
      <c r="S36" s="611"/>
      <c r="T36" s="163"/>
      <c r="U36" s="610">
        <f t="shared" ref="U36:U43" si="4">IF(W36="","",U35+1)</f>
        <v>4</v>
      </c>
      <c r="V36" s="610"/>
      <c r="W36" s="611" t="str">
        <f>IF('各会計、関係団体の財政状況及び健全化判断比率'!B30="","",'各会計、関係団体の財政状況及び健全化判断比率'!B30)</f>
        <v>介護保険事業勘定特別会計</v>
      </c>
      <c r="X36" s="611"/>
      <c r="Y36" s="611"/>
      <c r="Z36" s="611"/>
      <c r="AA36" s="611"/>
      <c r="AB36" s="611"/>
      <c r="AC36" s="611"/>
      <c r="AD36" s="611"/>
      <c r="AE36" s="611"/>
      <c r="AF36" s="611"/>
      <c r="AG36" s="611"/>
      <c r="AH36" s="611"/>
      <c r="AI36" s="611"/>
      <c r="AJ36" s="611"/>
      <c r="AK36" s="611"/>
      <c r="AL36" s="163"/>
      <c r="AM36" s="610" t="str">
        <f t="shared" si="0"/>
        <v/>
      </c>
      <c r="AN36" s="610"/>
      <c r="AO36" s="611"/>
      <c r="AP36" s="611"/>
      <c r="AQ36" s="611"/>
      <c r="AR36" s="611"/>
      <c r="AS36" s="611"/>
      <c r="AT36" s="611"/>
      <c r="AU36" s="611"/>
      <c r="AV36" s="611"/>
      <c r="AW36" s="611"/>
      <c r="AX36" s="611"/>
      <c r="AY36" s="611"/>
      <c r="AZ36" s="611"/>
      <c r="BA36" s="611"/>
      <c r="BB36" s="611"/>
      <c r="BC36" s="611"/>
      <c r="BD36" s="163"/>
      <c r="BE36" s="610" t="str">
        <f t="shared" si="1"/>
        <v/>
      </c>
      <c r="BF36" s="610"/>
      <c r="BG36" s="611"/>
      <c r="BH36" s="611"/>
      <c r="BI36" s="611"/>
      <c r="BJ36" s="611"/>
      <c r="BK36" s="611"/>
      <c r="BL36" s="611"/>
      <c r="BM36" s="611"/>
      <c r="BN36" s="611"/>
      <c r="BO36" s="611"/>
      <c r="BP36" s="611"/>
      <c r="BQ36" s="611"/>
      <c r="BR36" s="611"/>
      <c r="BS36" s="611"/>
      <c r="BT36" s="611"/>
      <c r="BU36" s="611"/>
      <c r="BV36" s="163"/>
      <c r="BW36" s="610">
        <f t="shared" si="2"/>
        <v>9</v>
      </c>
      <c r="BX36" s="610"/>
      <c r="BY36" s="611" t="str">
        <f>IF('各会計、関係団体の財政状況及び健全化判断比率'!B70="","",'各会計、関係団体の財政状況及び健全化判断比率'!B70)</f>
        <v>公立小野町地方綜合病院企業団</v>
      </c>
      <c r="BZ36" s="611"/>
      <c r="CA36" s="611"/>
      <c r="CB36" s="611"/>
      <c r="CC36" s="611"/>
      <c r="CD36" s="611"/>
      <c r="CE36" s="611"/>
      <c r="CF36" s="611"/>
      <c r="CG36" s="611"/>
      <c r="CH36" s="611"/>
      <c r="CI36" s="611"/>
      <c r="CJ36" s="611"/>
      <c r="CK36" s="611"/>
      <c r="CL36" s="611"/>
      <c r="CM36" s="611"/>
      <c r="CN36" s="163"/>
      <c r="CO36" s="610" t="str">
        <f t="shared" si="3"/>
        <v/>
      </c>
      <c r="CP36" s="610"/>
      <c r="CQ36" s="611" t="str">
        <f>IF('各会計、関係団体の財政状況及び健全化判断比率'!BS9="","",'各会計、関係団体の財政状況及び健全化判断比率'!BS9)</f>
        <v/>
      </c>
      <c r="CR36" s="611"/>
      <c r="CS36" s="611"/>
      <c r="CT36" s="611"/>
      <c r="CU36" s="611"/>
      <c r="CV36" s="611"/>
      <c r="CW36" s="611"/>
      <c r="CX36" s="611"/>
      <c r="CY36" s="611"/>
      <c r="CZ36" s="611"/>
      <c r="DA36" s="611"/>
      <c r="DB36" s="611"/>
      <c r="DC36" s="611"/>
      <c r="DD36" s="611"/>
      <c r="DE36" s="611"/>
      <c r="DG36" s="612" t="str">
        <f>IF('各会計、関係団体の財政状況及び健全化判断比率'!BR9="","",'各会計、関係団体の財政状況及び健全化判断比率'!BR9)</f>
        <v/>
      </c>
      <c r="DH36" s="612"/>
      <c r="DI36" s="190"/>
    </row>
    <row r="37" spans="1:113" ht="32.25" customHeight="1" x14ac:dyDescent="0.2">
      <c r="A37" s="163"/>
      <c r="B37" s="187"/>
      <c r="C37" s="610" t="str">
        <f>IF(E37="","",C36+1)</f>
        <v/>
      </c>
      <c r="D37" s="610"/>
      <c r="E37" s="611" t="str">
        <f>IF('各会計、関係団体の財政状況及び健全化判断比率'!B10="","",'各会計、関係団体の財政状況及び健全化判断比率'!B10)</f>
        <v/>
      </c>
      <c r="F37" s="611"/>
      <c r="G37" s="611"/>
      <c r="H37" s="611"/>
      <c r="I37" s="611"/>
      <c r="J37" s="611"/>
      <c r="K37" s="611"/>
      <c r="L37" s="611"/>
      <c r="M37" s="611"/>
      <c r="N37" s="611"/>
      <c r="O37" s="611"/>
      <c r="P37" s="611"/>
      <c r="Q37" s="611"/>
      <c r="R37" s="611"/>
      <c r="S37" s="611"/>
      <c r="T37" s="163"/>
      <c r="U37" s="610">
        <f t="shared" si="4"/>
        <v>5</v>
      </c>
      <c r="V37" s="610"/>
      <c r="W37" s="611" t="str">
        <f>IF('各会計、関係団体の財政状況及び健全化判断比率'!B31="","",'各会計、関係団体の財政状況及び健全化判断比率'!B31)</f>
        <v>後期高齢者医療特別会計</v>
      </c>
      <c r="X37" s="611"/>
      <c r="Y37" s="611"/>
      <c r="Z37" s="611"/>
      <c r="AA37" s="611"/>
      <c r="AB37" s="611"/>
      <c r="AC37" s="611"/>
      <c r="AD37" s="611"/>
      <c r="AE37" s="611"/>
      <c r="AF37" s="611"/>
      <c r="AG37" s="611"/>
      <c r="AH37" s="611"/>
      <c r="AI37" s="611"/>
      <c r="AJ37" s="611"/>
      <c r="AK37" s="611"/>
      <c r="AL37" s="163"/>
      <c r="AM37" s="610" t="str">
        <f t="shared" si="0"/>
        <v/>
      </c>
      <c r="AN37" s="610"/>
      <c r="AO37" s="611"/>
      <c r="AP37" s="611"/>
      <c r="AQ37" s="611"/>
      <c r="AR37" s="611"/>
      <c r="AS37" s="611"/>
      <c r="AT37" s="611"/>
      <c r="AU37" s="611"/>
      <c r="AV37" s="611"/>
      <c r="AW37" s="611"/>
      <c r="AX37" s="611"/>
      <c r="AY37" s="611"/>
      <c r="AZ37" s="611"/>
      <c r="BA37" s="611"/>
      <c r="BB37" s="611"/>
      <c r="BC37" s="611"/>
      <c r="BD37" s="163"/>
      <c r="BE37" s="610" t="str">
        <f t="shared" si="1"/>
        <v/>
      </c>
      <c r="BF37" s="610"/>
      <c r="BG37" s="611"/>
      <c r="BH37" s="611"/>
      <c r="BI37" s="611"/>
      <c r="BJ37" s="611"/>
      <c r="BK37" s="611"/>
      <c r="BL37" s="611"/>
      <c r="BM37" s="611"/>
      <c r="BN37" s="611"/>
      <c r="BO37" s="611"/>
      <c r="BP37" s="611"/>
      <c r="BQ37" s="611"/>
      <c r="BR37" s="611"/>
      <c r="BS37" s="611"/>
      <c r="BT37" s="611"/>
      <c r="BU37" s="611"/>
      <c r="BV37" s="163"/>
      <c r="BW37" s="610">
        <f t="shared" si="2"/>
        <v>10</v>
      </c>
      <c r="BX37" s="610"/>
      <c r="BY37" s="611" t="str">
        <f>IF('各会計、関係団体の財政状況及び健全化判断比率'!B71="","",'各会計、関係団体の財政状況及び健全化判断比率'!B71)</f>
        <v>福島県後期高齢者医療広域連合　一般会計</v>
      </c>
      <c r="BZ37" s="611"/>
      <c r="CA37" s="611"/>
      <c r="CB37" s="611"/>
      <c r="CC37" s="611"/>
      <c r="CD37" s="611"/>
      <c r="CE37" s="611"/>
      <c r="CF37" s="611"/>
      <c r="CG37" s="611"/>
      <c r="CH37" s="611"/>
      <c r="CI37" s="611"/>
      <c r="CJ37" s="611"/>
      <c r="CK37" s="611"/>
      <c r="CL37" s="611"/>
      <c r="CM37" s="611"/>
      <c r="CN37" s="163"/>
      <c r="CO37" s="610" t="str">
        <f t="shared" si="3"/>
        <v/>
      </c>
      <c r="CP37" s="610"/>
      <c r="CQ37" s="611" t="str">
        <f>IF('各会計、関係団体の財政状況及び健全化判断比率'!BS10="","",'各会計、関係団体の財政状況及び健全化判断比率'!BS10)</f>
        <v/>
      </c>
      <c r="CR37" s="611"/>
      <c r="CS37" s="611"/>
      <c r="CT37" s="611"/>
      <c r="CU37" s="611"/>
      <c r="CV37" s="611"/>
      <c r="CW37" s="611"/>
      <c r="CX37" s="611"/>
      <c r="CY37" s="611"/>
      <c r="CZ37" s="611"/>
      <c r="DA37" s="611"/>
      <c r="DB37" s="611"/>
      <c r="DC37" s="611"/>
      <c r="DD37" s="611"/>
      <c r="DE37" s="611"/>
      <c r="DG37" s="612" t="str">
        <f>IF('各会計、関係団体の財政状況及び健全化判断比率'!BR10="","",'各会計、関係団体の財政状況及び健全化判断比率'!BR10)</f>
        <v/>
      </c>
      <c r="DH37" s="612"/>
      <c r="DI37" s="190"/>
    </row>
    <row r="38" spans="1:113" ht="32.25" customHeight="1" x14ac:dyDescent="0.2">
      <c r="A38" s="163"/>
      <c r="B38" s="187"/>
      <c r="C38" s="610" t="str">
        <f t="shared" ref="C38:C43" si="5">IF(E38="","",C37+1)</f>
        <v/>
      </c>
      <c r="D38" s="610"/>
      <c r="E38" s="611" t="str">
        <f>IF('各会計、関係団体の財政状況及び健全化判断比率'!B11="","",'各会計、関係団体の財政状況及び健全化判断比率'!B11)</f>
        <v/>
      </c>
      <c r="F38" s="611"/>
      <c r="G38" s="611"/>
      <c r="H38" s="611"/>
      <c r="I38" s="611"/>
      <c r="J38" s="611"/>
      <c r="K38" s="611"/>
      <c r="L38" s="611"/>
      <c r="M38" s="611"/>
      <c r="N38" s="611"/>
      <c r="O38" s="611"/>
      <c r="P38" s="611"/>
      <c r="Q38" s="611"/>
      <c r="R38" s="611"/>
      <c r="S38" s="611"/>
      <c r="T38" s="163"/>
      <c r="U38" s="610" t="str">
        <f t="shared" si="4"/>
        <v/>
      </c>
      <c r="V38" s="610"/>
      <c r="W38" s="611"/>
      <c r="X38" s="611"/>
      <c r="Y38" s="611"/>
      <c r="Z38" s="611"/>
      <c r="AA38" s="611"/>
      <c r="AB38" s="611"/>
      <c r="AC38" s="611"/>
      <c r="AD38" s="611"/>
      <c r="AE38" s="611"/>
      <c r="AF38" s="611"/>
      <c r="AG38" s="611"/>
      <c r="AH38" s="611"/>
      <c r="AI38" s="611"/>
      <c r="AJ38" s="611"/>
      <c r="AK38" s="611"/>
      <c r="AL38" s="163"/>
      <c r="AM38" s="610" t="str">
        <f t="shared" si="0"/>
        <v/>
      </c>
      <c r="AN38" s="610"/>
      <c r="AO38" s="611"/>
      <c r="AP38" s="611"/>
      <c r="AQ38" s="611"/>
      <c r="AR38" s="611"/>
      <c r="AS38" s="611"/>
      <c r="AT38" s="611"/>
      <c r="AU38" s="611"/>
      <c r="AV38" s="611"/>
      <c r="AW38" s="611"/>
      <c r="AX38" s="611"/>
      <c r="AY38" s="611"/>
      <c r="AZ38" s="611"/>
      <c r="BA38" s="611"/>
      <c r="BB38" s="611"/>
      <c r="BC38" s="611"/>
      <c r="BD38" s="163"/>
      <c r="BE38" s="610" t="str">
        <f t="shared" si="1"/>
        <v/>
      </c>
      <c r="BF38" s="610"/>
      <c r="BG38" s="611"/>
      <c r="BH38" s="611"/>
      <c r="BI38" s="611"/>
      <c r="BJ38" s="611"/>
      <c r="BK38" s="611"/>
      <c r="BL38" s="611"/>
      <c r="BM38" s="611"/>
      <c r="BN38" s="611"/>
      <c r="BO38" s="611"/>
      <c r="BP38" s="611"/>
      <c r="BQ38" s="611"/>
      <c r="BR38" s="611"/>
      <c r="BS38" s="611"/>
      <c r="BT38" s="611"/>
      <c r="BU38" s="611"/>
      <c r="BV38" s="163"/>
      <c r="BW38" s="610">
        <f t="shared" si="2"/>
        <v>11</v>
      </c>
      <c r="BX38" s="610"/>
      <c r="BY38" s="611" t="str">
        <f>IF('各会計、関係団体の財政状況及び健全化判断比率'!B72="","",'各会計、関係団体の財政状況及び健全化判断比率'!B72)</f>
        <v>福島県後期高齢者医療広域連合　後期高齢者医療特別会計</v>
      </c>
      <c r="BZ38" s="611"/>
      <c r="CA38" s="611"/>
      <c r="CB38" s="611"/>
      <c r="CC38" s="611"/>
      <c r="CD38" s="611"/>
      <c r="CE38" s="611"/>
      <c r="CF38" s="611"/>
      <c r="CG38" s="611"/>
      <c r="CH38" s="611"/>
      <c r="CI38" s="611"/>
      <c r="CJ38" s="611"/>
      <c r="CK38" s="611"/>
      <c r="CL38" s="611"/>
      <c r="CM38" s="611"/>
      <c r="CN38" s="163"/>
      <c r="CO38" s="610" t="str">
        <f t="shared" si="3"/>
        <v/>
      </c>
      <c r="CP38" s="610"/>
      <c r="CQ38" s="611" t="str">
        <f>IF('各会計、関係団体の財政状況及び健全化判断比率'!BS11="","",'各会計、関係団体の財政状況及び健全化判断比率'!BS11)</f>
        <v/>
      </c>
      <c r="CR38" s="611"/>
      <c r="CS38" s="611"/>
      <c r="CT38" s="611"/>
      <c r="CU38" s="611"/>
      <c r="CV38" s="611"/>
      <c r="CW38" s="611"/>
      <c r="CX38" s="611"/>
      <c r="CY38" s="611"/>
      <c r="CZ38" s="611"/>
      <c r="DA38" s="611"/>
      <c r="DB38" s="611"/>
      <c r="DC38" s="611"/>
      <c r="DD38" s="611"/>
      <c r="DE38" s="611"/>
      <c r="DG38" s="612" t="str">
        <f>IF('各会計、関係団体の財政状況及び健全化判断比率'!BR11="","",'各会計、関係団体の財政状況及び健全化判断比率'!BR11)</f>
        <v/>
      </c>
      <c r="DH38" s="612"/>
      <c r="DI38" s="190"/>
    </row>
    <row r="39" spans="1:113" ht="32.25" customHeight="1" x14ac:dyDescent="0.2">
      <c r="A39" s="163"/>
      <c r="B39" s="187"/>
      <c r="C39" s="610" t="str">
        <f t="shared" si="5"/>
        <v/>
      </c>
      <c r="D39" s="610"/>
      <c r="E39" s="611" t="str">
        <f>IF('各会計、関係団体の財政状況及び健全化判断比率'!B12="","",'各会計、関係団体の財政状況及び健全化判断比率'!B12)</f>
        <v/>
      </c>
      <c r="F39" s="611"/>
      <c r="G39" s="611"/>
      <c r="H39" s="611"/>
      <c r="I39" s="611"/>
      <c r="J39" s="611"/>
      <c r="K39" s="611"/>
      <c r="L39" s="611"/>
      <c r="M39" s="611"/>
      <c r="N39" s="611"/>
      <c r="O39" s="611"/>
      <c r="P39" s="611"/>
      <c r="Q39" s="611"/>
      <c r="R39" s="611"/>
      <c r="S39" s="611"/>
      <c r="T39" s="163"/>
      <c r="U39" s="610" t="str">
        <f t="shared" si="4"/>
        <v/>
      </c>
      <c r="V39" s="610"/>
      <c r="W39" s="611"/>
      <c r="X39" s="611"/>
      <c r="Y39" s="611"/>
      <c r="Z39" s="611"/>
      <c r="AA39" s="611"/>
      <c r="AB39" s="611"/>
      <c r="AC39" s="611"/>
      <c r="AD39" s="611"/>
      <c r="AE39" s="611"/>
      <c r="AF39" s="611"/>
      <c r="AG39" s="611"/>
      <c r="AH39" s="611"/>
      <c r="AI39" s="611"/>
      <c r="AJ39" s="611"/>
      <c r="AK39" s="611"/>
      <c r="AL39" s="163"/>
      <c r="AM39" s="610" t="str">
        <f t="shared" si="0"/>
        <v/>
      </c>
      <c r="AN39" s="610"/>
      <c r="AO39" s="611"/>
      <c r="AP39" s="611"/>
      <c r="AQ39" s="611"/>
      <c r="AR39" s="611"/>
      <c r="AS39" s="611"/>
      <c r="AT39" s="611"/>
      <c r="AU39" s="611"/>
      <c r="AV39" s="611"/>
      <c r="AW39" s="611"/>
      <c r="AX39" s="611"/>
      <c r="AY39" s="611"/>
      <c r="AZ39" s="611"/>
      <c r="BA39" s="611"/>
      <c r="BB39" s="611"/>
      <c r="BC39" s="611"/>
      <c r="BD39" s="163"/>
      <c r="BE39" s="610" t="str">
        <f t="shared" si="1"/>
        <v/>
      </c>
      <c r="BF39" s="610"/>
      <c r="BG39" s="611"/>
      <c r="BH39" s="611"/>
      <c r="BI39" s="611"/>
      <c r="BJ39" s="611"/>
      <c r="BK39" s="611"/>
      <c r="BL39" s="611"/>
      <c r="BM39" s="611"/>
      <c r="BN39" s="611"/>
      <c r="BO39" s="611"/>
      <c r="BP39" s="611"/>
      <c r="BQ39" s="611"/>
      <c r="BR39" s="611"/>
      <c r="BS39" s="611"/>
      <c r="BT39" s="611"/>
      <c r="BU39" s="611"/>
      <c r="BV39" s="163"/>
      <c r="BW39" s="610">
        <f t="shared" si="2"/>
        <v>12</v>
      </c>
      <c r="BX39" s="610"/>
      <c r="BY39" s="611" t="str">
        <f>IF('各会計、関係団体の財政状況及び健全化判断比率'!B73="","",'各会計、関係団体の財政状況及び健全化判断比率'!B73)</f>
        <v>福島県市町村総合事務組合　一般会計</v>
      </c>
      <c r="BZ39" s="611"/>
      <c r="CA39" s="611"/>
      <c r="CB39" s="611"/>
      <c r="CC39" s="611"/>
      <c r="CD39" s="611"/>
      <c r="CE39" s="611"/>
      <c r="CF39" s="611"/>
      <c r="CG39" s="611"/>
      <c r="CH39" s="611"/>
      <c r="CI39" s="611"/>
      <c r="CJ39" s="611"/>
      <c r="CK39" s="611"/>
      <c r="CL39" s="611"/>
      <c r="CM39" s="611"/>
      <c r="CN39" s="163"/>
      <c r="CO39" s="610" t="str">
        <f t="shared" si="3"/>
        <v/>
      </c>
      <c r="CP39" s="610"/>
      <c r="CQ39" s="611" t="str">
        <f>IF('各会計、関係団体の財政状況及び健全化判断比率'!BS12="","",'各会計、関係団体の財政状況及び健全化判断比率'!BS12)</f>
        <v/>
      </c>
      <c r="CR39" s="611"/>
      <c r="CS39" s="611"/>
      <c r="CT39" s="611"/>
      <c r="CU39" s="611"/>
      <c r="CV39" s="611"/>
      <c r="CW39" s="611"/>
      <c r="CX39" s="611"/>
      <c r="CY39" s="611"/>
      <c r="CZ39" s="611"/>
      <c r="DA39" s="611"/>
      <c r="DB39" s="611"/>
      <c r="DC39" s="611"/>
      <c r="DD39" s="611"/>
      <c r="DE39" s="611"/>
      <c r="DG39" s="612" t="str">
        <f>IF('各会計、関係団体の財政状況及び健全化判断比率'!BR12="","",'各会計、関係団体の財政状況及び健全化判断比率'!BR12)</f>
        <v/>
      </c>
      <c r="DH39" s="612"/>
      <c r="DI39" s="190"/>
    </row>
    <row r="40" spans="1:113" ht="32.25" customHeight="1" x14ac:dyDescent="0.2">
      <c r="A40" s="163"/>
      <c r="B40" s="187"/>
      <c r="C40" s="610" t="str">
        <f t="shared" si="5"/>
        <v/>
      </c>
      <c r="D40" s="610"/>
      <c r="E40" s="611" t="str">
        <f>IF('各会計、関係団体の財政状況及び健全化判断比率'!B13="","",'各会計、関係団体の財政状況及び健全化判断比率'!B13)</f>
        <v/>
      </c>
      <c r="F40" s="611"/>
      <c r="G40" s="611"/>
      <c r="H40" s="611"/>
      <c r="I40" s="611"/>
      <c r="J40" s="611"/>
      <c r="K40" s="611"/>
      <c r="L40" s="611"/>
      <c r="M40" s="611"/>
      <c r="N40" s="611"/>
      <c r="O40" s="611"/>
      <c r="P40" s="611"/>
      <c r="Q40" s="611"/>
      <c r="R40" s="611"/>
      <c r="S40" s="611"/>
      <c r="T40" s="163"/>
      <c r="U40" s="610" t="str">
        <f t="shared" si="4"/>
        <v/>
      </c>
      <c r="V40" s="610"/>
      <c r="W40" s="611"/>
      <c r="X40" s="611"/>
      <c r="Y40" s="611"/>
      <c r="Z40" s="611"/>
      <c r="AA40" s="611"/>
      <c r="AB40" s="611"/>
      <c r="AC40" s="611"/>
      <c r="AD40" s="611"/>
      <c r="AE40" s="611"/>
      <c r="AF40" s="611"/>
      <c r="AG40" s="611"/>
      <c r="AH40" s="611"/>
      <c r="AI40" s="611"/>
      <c r="AJ40" s="611"/>
      <c r="AK40" s="611"/>
      <c r="AL40" s="163"/>
      <c r="AM40" s="610" t="str">
        <f t="shared" si="0"/>
        <v/>
      </c>
      <c r="AN40" s="610"/>
      <c r="AO40" s="611"/>
      <c r="AP40" s="611"/>
      <c r="AQ40" s="611"/>
      <c r="AR40" s="611"/>
      <c r="AS40" s="611"/>
      <c r="AT40" s="611"/>
      <c r="AU40" s="611"/>
      <c r="AV40" s="611"/>
      <c r="AW40" s="611"/>
      <c r="AX40" s="611"/>
      <c r="AY40" s="611"/>
      <c r="AZ40" s="611"/>
      <c r="BA40" s="611"/>
      <c r="BB40" s="611"/>
      <c r="BC40" s="611"/>
      <c r="BD40" s="163"/>
      <c r="BE40" s="610" t="str">
        <f t="shared" si="1"/>
        <v/>
      </c>
      <c r="BF40" s="610"/>
      <c r="BG40" s="611"/>
      <c r="BH40" s="611"/>
      <c r="BI40" s="611"/>
      <c r="BJ40" s="611"/>
      <c r="BK40" s="611"/>
      <c r="BL40" s="611"/>
      <c r="BM40" s="611"/>
      <c r="BN40" s="611"/>
      <c r="BO40" s="611"/>
      <c r="BP40" s="611"/>
      <c r="BQ40" s="611"/>
      <c r="BR40" s="611"/>
      <c r="BS40" s="611"/>
      <c r="BT40" s="611"/>
      <c r="BU40" s="611"/>
      <c r="BV40" s="163"/>
      <c r="BW40" s="610">
        <f t="shared" si="2"/>
        <v>13</v>
      </c>
      <c r="BX40" s="610"/>
      <c r="BY40" s="611" t="str">
        <f>IF('各会計、関係団体の財政状況及び健全化判断比率'!B74="","",'各会計、関係団体の財政状況及び健全化判断比率'!B74)</f>
        <v>福島県市町村総合事務組合　消防補償等特別会計</v>
      </c>
      <c r="BZ40" s="611"/>
      <c r="CA40" s="611"/>
      <c r="CB40" s="611"/>
      <c r="CC40" s="611"/>
      <c r="CD40" s="611"/>
      <c r="CE40" s="611"/>
      <c r="CF40" s="611"/>
      <c r="CG40" s="611"/>
      <c r="CH40" s="611"/>
      <c r="CI40" s="611"/>
      <c r="CJ40" s="611"/>
      <c r="CK40" s="611"/>
      <c r="CL40" s="611"/>
      <c r="CM40" s="611"/>
      <c r="CN40" s="163"/>
      <c r="CO40" s="610" t="str">
        <f t="shared" si="3"/>
        <v/>
      </c>
      <c r="CP40" s="610"/>
      <c r="CQ40" s="611" t="str">
        <f>IF('各会計、関係団体の財政状況及び健全化判断比率'!BS13="","",'各会計、関係団体の財政状況及び健全化判断比率'!BS13)</f>
        <v/>
      </c>
      <c r="CR40" s="611"/>
      <c r="CS40" s="611"/>
      <c r="CT40" s="611"/>
      <c r="CU40" s="611"/>
      <c r="CV40" s="611"/>
      <c r="CW40" s="611"/>
      <c r="CX40" s="611"/>
      <c r="CY40" s="611"/>
      <c r="CZ40" s="611"/>
      <c r="DA40" s="611"/>
      <c r="DB40" s="611"/>
      <c r="DC40" s="611"/>
      <c r="DD40" s="611"/>
      <c r="DE40" s="611"/>
      <c r="DG40" s="612" t="str">
        <f>IF('各会計、関係団体の財政状況及び健全化判断比率'!BR13="","",'各会計、関係団体の財政状況及び健全化判断比率'!BR13)</f>
        <v/>
      </c>
      <c r="DH40" s="612"/>
      <c r="DI40" s="190"/>
    </row>
    <row r="41" spans="1:113" ht="32.25" customHeight="1" x14ac:dyDescent="0.2">
      <c r="A41" s="163"/>
      <c r="B41" s="187"/>
      <c r="C41" s="610" t="str">
        <f t="shared" si="5"/>
        <v/>
      </c>
      <c r="D41" s="610"/>
      <c r="E41" s="611" t="str">
        <f>IF('各会計、関係団体の財政状況及び健全化判断比率'!B14="","",'各会計、関係団体の財政状況及び健全化判断比率'!B14)</f>
        <v/>
      </c>
      <c r="F41" s="611"/>
      <c r="G41" s="611"/>
      <c r="H41" s="611"/>
      <c r="I41" s="611"/>
      <c r="J41" s="611"/>
      <c r="K41" s="611"/>
      <c r="L41" s="611"/>
      <c r="M41" s="611"/>
      <c r="N41" s="611"/>
      <c r="O41" s="611"/>
      <c r="P41" s="611"/>
      <c r="Q41" s="611"/>
      <c r="R41" s="611"/>
      <c r="S41" s="611"/>
      <c r="T41" s="163"/>
      <c r="U41" s="610" t="str">
        <f t="shared" si="4"/>
        <v/>
      </c>
      <c r="V41" s="610"/>
      <c r="W41" s="611"/>
      <c r="X41" s="611"/>
      <c r="Y41" s="611"/>
      <c r="Z41" s="611"/>
      <c r="AA41" s="611"/>
      <c r="AB41" s="611"/>
      <c r="AC41" s="611"/>
      <c r="AD41" s="611"/>
      <c r="AE41" s="611"/>
      <c r="AF41" s="611"/>
      <c r="AG41" s="611"/>
      <c r="AH41" s="611"/>
      <c r="AI41" s="611"/>
      <c r="AJ41" s="611"/>
      <c r="AK41" s="611"/>
      <c r="AL41" s="163"/>
      <c r="AM41" s="610" t="str">
        <f t="shared" si="0"/>
        <v/>
      </c>
      <c r="AN41" s="610"/>
      <c r="AO41" s="611"/>
      <c r="AP41" s="611"/>
      <c r="AQ41" s="611"/>
      <c r="AR41" s="611"/>
      <c r="AS41" s="611"/>
      <c r="AT41" s="611"/>
      <c r="AU41" s="611"/>
      <c r="AV41" s="611"/>
      <c r="AW41" s="611"/>
      <c r="AX41" s="611"/>
      <c r="AY41" s="611"/>
      <c r="AZ41" s="611"/>
      <c r="BA41" s="611"/>
      <c r="BB41" s="611"/>
      <c r="BC41" s="611"/>
      <c r="BD41" s="163"/>
      <c r="BE41" s="610" t="str">
        <f t="shared" si="1"/>
        <v/>
      </c>
      <c r="BF41" s="610"/>
      <c r="BG41" s="611"/>
      <c r="BH41" s="611"/>
      <c r="BI41" s="611"/>
      <c r="BJ41" s="611"/>
      <c r="BK41" s="611"/>
      <c r="BL41" s="611"/>
      <c r="BM41" s="611"/>
      <c r="BN41" s="611"/>
      <c r="BO41" s="611"/>
      <c r="BP41" s="611"/>
      <c r="BQ41" s="611"/>
      <c r="BR41" s="611"/>
      <c r="BS41" s="611"/>
      <c r="BT41" s="611"/>
      <c r="BU41" s="611"/>
      <c r="BV41" s="163"/>
      <c r="BW41" s="610">
        <f t="shared" si="2"/>
        <v>14</v>
      </c>
      <c r="BX41" s="610"/>
      <c r="BY41" s="611" t="str">
        <f>IF('各会計、関係団体の財政状況及び健全化判断比率'!B75="","",'各会計、関係団体の財政状況及び健全化判断比率'!B75)</f>
        <v>福島県市町村総合事務組合　消防賞じゅつ金特別会計</v>
      </c>
      <c r="BZ41" s="611"/>
      <c r="CA41" s="611"/>
      <c r="CB41" s="611"/>
      <c r="CC41" s="611"/>
      <c r="CD41" s="611"/>
      <c r="CE41" s="611"/>
      <c r="CF41" s="611"/>
      <c r="CG41" s="611"/>
      <c r="CH41" s="611"/>
      <c r="CI41" s="611"/>
      <c r="CJ41" s="611"/>
      <c r="CK41" s="611"/>
      <c r="CL41" s="611"/>
      <c r="CM41" s="611"/>
      <c r="CN41" s="163"/>
      <c r="CO41" s="610" t="str">
        <f t="shared" si="3"/>
        <v/>
      </c>
      <c r="CP41" s="610"/>
      <c r="CQ41" s="611" t="str">
        <f>IF('各会計、関係団体の財政状況及び健全化判断比率'!BS14="","",'各会計、関係団体の財政状況及び健全化判断比率'!BS14)</f>
        <v/>
      </c>
      <c r="CR41" s="611"/>
      <c r="CS41" s="611"/>
      <c r="CT41" s="611"/>
      <c r="CU41" s="611"/>
      <c r="CV41" s="611"/>
      <c r="CW41" s="611"/>
      <c r="CX41" s="611"/>
      <c r="CY41" s="611"/>
      <c r="CZ41" s="611"/>
      <c r="DA41" s="611"/>
      <c r="DB41" s="611"/>
      <c r="DC41" s="611"/>
      <c r="DD41" s="611"/>
      <c r="DE41" s="611"/>
      <c r="DG41" s="612" t="str">
        <f>IF('各会計、関係団体の財政状況及び健全化判断比率'!BR14="","",'各会計、関係団体の財政状況及び健全化判断比率'!BR14)</f>
        <v/>
      </c>
      <c r="DH41" s="612"/>
      <c r="DI41" s="190"/>
    </row>
    <row r="42" spans="1:113" ht="32.25" customHeight="1" x14ac:dyDescent="0.2">
      <c r="B42" s="187"/>
      <c r="C42" s="610" t="str">
        <f t="shared" si="5"/>
        <v/>
      </c>
      <c r="D42" s="610"/>
      <c r="E42" s="611" t="str">
        <f>IF('各会計、関係団体の財政状況及び健全化判断比率'!B15="","",'各会計、関係団体の財政状況及び健全化判断比率'!B15)</f>
        <v/>
      </c>
      <c r="F42" s="611"/>
      <c r="G42" s="611"/>
      <c r="H42" s="611"/>
      <c r="I42" s="611"/>
      <c r="J42" s="611"/>
      <c r="K42" s="611"/>
      <c r="L42" s="611"/>
      <c r="M42" s="611"/>
      <c r="N42" s="611"/>
      <c r="O42" s="611"/>
      <c r="P42" s="611"/>
      <c r="Q42" s="611"/>
      <c r="R42" s="611"/>
      <c r="S42" s="611"/>
      <c r="T42" s="163"/>
      <c r="U42" s="610" t="str">
        <f t="shared" si="4"/>
        <v/>
      </c>
      <c r="V42" s="610"/>
      <c r="W42" s="611"/>
      <c r="X42" s="611"/>
      <c r="Y42" s="611"/>
      <c r="Z42" s="611"/>
      <c r="AA42" s="611"/>
      <c r="AB42" s="611"/>
      <c r="AC42" s="611"/>
      <c r="AD42" s="611"/>
      <c r="AE42" s="611"/>
      <c r="AF42" s="611"/>
      <c r="AG42" s="611"/>
      <c r="AH42" s="611"/>
      <c r="AI42" s="611"/>
      <c r="AJ42" s="611"/>
      <c r="AK42" s="611"/>
      <c r="AL42" s="163"/>
      <c r="AM42" s="610" t="str">
        <f t="shared" si="0"/>
        <v/>
      </c>
      <c r="AN42" s="610"/>
      <c r="AO42" s="611"/>
      <c r="AP42" s="611"/>
      <c r="AQ42" s="611"/>
      <c r="AR42" s="611"/>
      <c r="AS42" s="611"/>
      <c r="AT42" s="611"/>
      <c r="AU42" s="611"/>
      <c r="AV42" s="611"/>
      <c r="AW42" s="611"/>
      <c r="AX42" s="611"/>
      <c r="AY42" s="611"/>
      <c r="AZ42" s="611"/>
      <c r="BA42" s="611"/>
      <c r="BB42" s="611"/>
      <c r="BC42" s="611"/>
      <c r="BD42" s="163"/>
      <c r="BE42" s="610" t="str">
        <f t="shared" si="1"/>
        <v/>
      </c>
      <c r="BF42" s="610"/>
      <c r="BG42" s="611"/>
      <c r="BH42" s="611"/>
      <c r="BI42" s="611"/>
      <c r="BJ42" s="611"/>
      <c r="BK42" s="611"/>
      <c r="BL42" s="611"/>
      <c r="BM42" s="611"/>
      <c r="BN42" s="611"/>
      <c r="BO42" s="611"/>
      <c r="BP42" s="611"/>
      <c r="BQ42" s="611"/>
      <c r="BR42" s="611"/>
      <c r="BS42" s="611"/>
      <c r="BT42" s="611"/>
      <c r="BU42" s="611"/>
      <c r="BV42" s="163"/>
      <c r="BW42" s="610">
        <f t="shared" si="2"/>
        <v>15</v>
      </c>
      <c r="BX42" s="610"/>
      <c r="BY42" s="611" t="str">
        <f>IF('各会計、関係団体の財政状況及び健全化判断比率'!B76="","",'各会計、関係団体の財政状況及び健全化判断比率'!B76)</f>
        <v>福島県市町村総合事務組合　非常勤職員公務災害補償特別会計</v>
      </c>
      <c r="BZ42" s="611"/>
      <c r="CA42" s="611"/>
      <c r="CB42" s="611"/>
      <c r="CC42" s="611"/>
      <c r="CD42" s="611"/>
      <c r="CE42" s="611"/>
      <c r="CF42" s="611"/>
      <c r="CG42" s="611"/>
      <c r="CH42" s="611"/>
      <c r="CI42" s="611"/>
      <c r="CJ42" s="611"/>
      <c r="CK42" s="611"/>
      <c r="CL42" s="611"/>
      <c r="CM42" s="611"/>
      <c r="CN42" s="163"/>
      <c r="CO42" s="610" t="str">
        <f t="shared" si="3"/>
        <v/>
      </c>
      <c r="CP42" s="610"/>
      <c r="CQ42" s="611" t="str">
        <f>IF('各会計、関係団体の財政状況及び健全化判断比率'!BS15="","",'各会計、関係団体の財政状況及び健全化判断比率'!BS15)</f>
        <v/>
      </c>
      <c r="CR42" s="611"/>
      <c r="CS42" s="611"/>
      <c r="CT42" s="611"/>
      <c r="CU42" s="611"/>
      <c r="CV42" s="611"/>
      <c r="CW42" s="611"/>
      <c r="CX42" s="611"/>
      <c r="CY42" s="611"/>
      <c r="CZ42" s="611"/>
      <c r="DA42" s="611"/>
      <c r="DB42" s="611"/>
      <c r="DC42" s="611"/>
      <c r="DD42" s="611"/>
      <c r="DE42" s="611"/>
      <c r="DG42" s="612" t="str">
        <f>IF('各会計、関係団体の財政状況及び健全化判断比率'!BR15="","",'各会計、関係団体の財政状況及び健全化判断比率'!BR15)</f>
        <v/>
      </c>
      <c r="DH42" s="612"/>
      <c r="DI42" s="190"/>
    </row>
    <row r="43" spans="1:113" ht="32.25" customHeight="1" x14ac:dyDescent="0.2">
      <c r="B43" s="187"/>
      <c r="C43" s="610" t="str">
        <f t="shared" si="5"/>
        <v/>
      </c>
      <c r="D43" s="610"/>
      <c r="E43" s="611" t="str">
        <f>IF('各会計、関係団体の財政状況及び健全化判断比率'!B16="","",'各会計、関係団体の財政状況及び健全化判断比率'!B16)</f>
        <v/>
      </c>
      <c r="F43" s="611"/>
      <c r="G43" s="611"/>
      <c r="H43" s="611"/>
      <c r="I43" s="611"/>
      <c r="J43" s="611"/>
      <c r="K43" s="611"/>
      <c r="L43" s="611"/>
      <c r="M43" s="611"/>
      <c r="N43" s="611"/>
      <c r="O43" s="611"/>
      <c r="P43" s="611"/>
      <c r="Q43" s="611"/>
      <c r="R43" s="611"/>
      <c r="S43" s="611"/>
      <c r="T43" s="163"/>
      <c r="U43" s="610" t="str">
        <f t="shared" si="4"/>
        <v/>
      </c>
      <c r="V43" s="610"/>
      <c r="W43" s="611"/>
      <c r="X43" s="611"/>
      <c r="Y43" s="611"/>
      <c r="Z43" s="611"/>
      <c r="AA43" s="611"/>
      <c r="AB43" s="611"/>
      <c r="AC43" s="611"/>
      <c r="AD43" s="611"/>
      <c r="AE43" s="611"/>
      <c r="AF43" s="611"/>
      <c r="AG43" s="611"/>
      <c r="AH43" s="611"/>
      <c r="AI43" s="611"/>
      <c r="AJ43" s="611"/>
      <c r="AK43" s="611"/>
      <c r="AL43" s="163"/>
      <c r="AM43" s="610" t="str">
        <f t="shared" si="0"/>
        <v/>
      </c>
      <c r="AN43" s="610"/>
      <c r="AO43" s="611"/>
      <c r="AP43" s="611"/>
      <c r="AQ43" s="611"/>
      <c r="AR43" s="611"/>
      <c r="AS43" s="611"/>
      <c r="AT43" s="611"/>
      <c r="AU43" s="611"/>
      <c r="AV43" s="611"/>
      <c r="AW43" s="611"/>
      <c r="AX43" s="611"/>
      <c r="AY43" s="611"/>
      <c r="AZ43" s="611"/>
      <c r="BA43" s="611"/>
      <c r="BB43" s="611"/>
      <c r="BC43" s="611"/>
      <c r="BD43" s="163"/>
      <c r="BE43" s="610" t="str">
        <f t="shared" si="1"/>
        <v/>
      </c>
      <c r="BF43" s="610"/>
      <c r="BG43" s="611"/>
      <c r="BH43" s="611"/>
      <c r="BI43" s="611"/>
      <c r="BJ43" s="611"/>
      <c r="BK43" s="611"/>
      <c r="BL43" s="611"/>
      <c r="BM43" s="611"/>
      <c r="BN43" s="611"/>
      <c r="BO43" s="611"/>
      <c r="BP43" s="611"/>
      <c r="BQ43" s="611"/>
      <c r="BR43" s="611"/>
      <c r="BS43" s="611"/>
      <c r="BT43" s="611"/>
      <c r="BU43" s="611"/>
      <c r="BV43" s="163"/>
      <c r="BW43" s="610">
        <f t="shared" si="2"/>
        <v>16</v>
      </c>
      <c r="BX43" s="610"/>
      <c r="BY43" s="611" t="str">
        <f>IF('各会計、関係団体の財政状況及び健全化判断比率'!B77="","",'各会計、関係団体の財政状況及び健全化判断比率'!B77)</f>
        <v>福島県市町村総合事務組合　自治会館管理特別会計</v>
      </c>
      <c r="BZ43" s="611"/>
      <c r="CA43" s="611"/>
      <c r="CB43" s="611"/>
      <c r="CC43" s="611"/>
      <c r="CD43" s="611"/>
      <c r="CE43" s="611"/>
      <c r="CF43" s="611"/>
      <c r="CG43" s="611"/>
      <c r="CH43" s="611"/>
      <c r="CI43" s="611"/>
      <c r="CJ43" s="611"/>
      <c r="CK43" s="611"/>
      <c r="CL43" s="611"/>
      <c r="CM43" s="611"/>
      <c r="CN43" s="163"/>
      <c r="CO43" s="610" t="str">
        <f t="shared" si="3"/>
        <v/>
      </c>
      <c r="CP43" s="610"/>
      <c r="CQ43" s="611" t="str">
        <f>IF('各会計、関係団体の財政状況及び健全化判断比率'!BS16="","",'各会計、関係団体の財政状況及び健全化判断比率'!BS16)</f>
        <v/>
      </c>
      <c r="CR43" s="611"/>
      <c r="CS43" s="611"/>
      <c r="CT43" s="611"/>
      <c r="CU43" s="611"/>
      <c r="CV43" s="611"/>
      <c r="CW43" s="611"/>
      <c r="CX43" s="611"/>
      <c r="CY43" s="611"/>
      <c r="CZ43" s="611"/>
      <c r="DA43" s="611"/>
      <c r="DB43" s="611"/>
      <c r="DC43" s="611"/>
      <c r="DD43" s="611"/>
      <c r="DE43" s="611"/>
      <c r="DG43" s="612" t="str">
        <f>IF('各会計、関係団体の財政状況及び健全化判断比率'!BR16="","",'各会計、関係団体の財政状況及び健全化判断比率'!BR16)</f>
        <v/>
      </c>
      <c r="DH43" s="612"/>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194</v>
      </c>
      <c r="E46" s="613" t="s">
        <v>195</v>
      </c>
      <c r="F46" s="613"/>
      <c r="G46" s="613"/>
      <c r="H46" s="613"/>
      <c r="I46" s="613"/>
      <c r="J46" s="613"/>
      <c r="K46" s="613"/>
      <c r="L46" s="613"/>
      <c r="M46" s="613"/>
      <c r="N46" s="613"/>
      <c r="O46" s="613"/>
      <c r="P46" s="613"/>
      <c r="Q46" s="613"/>
      <c r="R46" s="613"/>
      <c r="S46" s="613"/>
      <c r="T46" s="613"/>
      <c r="U46" s="613"/>
      <c r="V46" s="613"/>
      <c r="W46" s="613"/>
      <c r="X46" s="613"/>
      <c r="Y46" s="613"/>
      <c r="Z46" s="613"/>
      <c r="AA46" s="613"/>
      <c r="AB46" s="613"/>
      <c r="AC46" s="613"/>
      <c r="AD46" s="613"/>
      <c r="AE46" s="613"/>
      <c r="AF46" s="613"/>
      <c r="AG46" s="613"/>
      <c r="AH46" s="613"/>
      <c r="AI46" s="613"/>
      <c r="AJ46" s="613"/>
      <c r="AK46" s="613"/>
      <c r="AL46" s="613"/>
      <c r="AM46" s="613"/>
      <c r="AN46" s="613"/>
      <c r="AO46" s="613"/>
      <c r="AP46" s="613"/>
      <c r="AQ46" s="613"/>
      <c r="AR46" s="613"/>
      <c r="AS46" s="613"/>
      <c r="AT46" s="613"/>
      <c r="AU46" s="613"/>
      <c r="AV46" s="613"/>
      <c r="AW46" s="613"/>
      <c r="AX46" s="613"/>
      <c r="AY46" s="613"/>
      <c r="AZ46" s="613"/>
      <c r="BA46" s="613"/>
      <c r="BB46" s="613"/>
      <c r="BC46" s="613"/>
      <c r="BD46" s="613"/>
      <c r="BE46" s="613"/>
      <c r="BF46" s="613"/>
      <c r="BG46" s="613"/>
      <c r="BH46" s="613"/>
      <c r="BI46" s="613"/>
      <c r="BJ46" s="613"/>
      <c r="BK46" s="613"/>
      <c r="BL46" s="613"/>
      <c r="BM46" s="613"/>
      <c r="BN46" s="613"/>
      <c r="BO46" s="613"/>
      <c r="BP46" s="613"/>
      <c r="BQ46" s="613"/>
      <c r="BR46" s="613"/>
      <c r="BS46" s="613"/>
      <c r="BT46" s="613"/>
      <c r="BU46" s="613"/>
      <c r="BV46" s="613"/>
      <c r="BW46" s="613"/>
      <c r="BX46" s="613"/>
      <c r="BY46" s="613"/>
      <c r="BZ46" s="613"/>
      <c r="CA46" s="613"/>
      <c r="CB46" s="613"/>
      <c r="CC46" s="613"/>
      <c r="CD46" s="613"/>
      <c r="CE46" s="613"/>
      <c r="CF46" s="613"/>
      <c r="CG46" s="613"/>
      <c r="CH46" s="613"/>
      <c r="CI46" s="613"/>
      <c r="CJ46" s="613"/>
      <c r="CK46" s="613"/>
      <c r="CL46" s="613"/>
      <c r="CM46" s="613"/>
      <c r="CN46" s="613"/>
      <c r="CO46" s="613"/>
      <c r="CP46" s="613"/>
      <c r="CQ46" s="613"/>
      <c r="CR46" s="613"/>
      <c r="CS46" s="613"/>
      <c r="CT46" s="613"/>
      <c r="CU46" s="613"/>
      <c r="CV46" s="613"/>
      <c r="CW46" s="613"/>
      <c r="CX46" s="613"/>
      <c r="CY46" s="613"/>
      <c r="CZ46" s="613"/>
      <c r="DA46" s="613"/>
      <c r="DB46" s="613"/>
      <c r="DC46" s="613"/>
      <c r="DD46" s="613"/>
      <c r="DE46" s="613"/>
      <c r="DF46" s="613"/>
      <c r="DG46" s="613"/>
      <c r="DH46" s="613"/>
      <c r="DI46" s="613"/>
    </row>
    <row r="47" spans="1:113" x14ac:dyDescent="0.2">
      <c r="E47" s="613" t="s">
        <v>196</v>
      </c>
      <c r="F47" s="613"/>
      <c r="G47" s="613"/>
      <c r="H47" s="613"/>
      <c r="I47" s="613"/>
      <c r="J47" s="613"/>
      <c r="K47" s="613"/>
      <c r="L47" s="613"/>
      <c r="M47" s="613"/>
      <c r="N47" s="613"/>
      <c r="O47" s="613"/>
      <c r="P47" s="613"/>
      <c r="Q47" s="613"/>
      <c r="R47" s="613"/>
      <c r="S47" s="613"/>
      <c r="T47" s="613"/>
      <c r="U47" s="613"/>
      <c r="V47" s="613"/>
      <c r="W47" s="613"/>
      <c r="X47" s="613"/>
      <c r="Y47" s="613"/>
      <c r="Z47" s="613"/>
      <c r="AA47" s="613"/>
      <c r="AB47" s="613"/>
      <c r="AC47" s="613"/>
      <c r="AD47" s="613"/>
      <c r="AE47" s="613"/>
      <c r="AF47" s="613"/>
      <c r="AG47" s="613"/>
      <c r="AH47" s="613"/>
      <c r="AI47" s="613"/>
      <c r="AJ47" s="613"/>
      <c r="AK47" s="613"/>
      <c r="AL47" s="613"/>
      <c r="AM47" s="613"/>
      <c r="AN47" s="613"/>
      <c r="AO47" s="613"/>
      <c r="AP47" s="613"/>
      <c r="AQ47" s="613"/>
      <c r="AR47" s="613"/>
      <c r="AS47" s="613"/>
      <c r="AT47" s="613"/>
      <c r="AU47" s="613"/>
      <c r="AV47" s="613"/>
      <c r="AW47" s="613"/>
      <c r="AX47" s="613"/>
      <c r="AY47" s="613"/>
      <c r="AZ47" s="613"/>
      <c r="BA47" s="613"/>
      <c r="BB47" s="613"/>
      <c r="BC47" s="613"/>
      <c r="BD47" s="613"/>
      <c r="BE47" s="613"/>
      <c r="BF47" s="613"/>
      <c r="BG47" s="613"/>
      <c r="BH47" s="613"/>
      <c r="BI47" s="613"/>
      <c r="BJ47" s="613"/>
      <c r="BK47" s="613"/>
      <c r="BL47" s="613"/>
      <c r="BM47" s="613"/>
      <c r="BN47" s="613"/>
      <c r="BO47" s="613"/>
      <c r="BP47" s="613"/>
      <c r="BQ47" s="613"/>
      <c r="BR47" s="613"/>
      <c r="BS47" s="613"/>
      <c r="BT47" s="613"/>
      <c r="BU47" s="613"/>
      <c r="BV47" s="613"/>
      <c r="BW47" s="613"/>
      <c r="BX47" s="613"/>
      <c r="BY47" s="613"/>
      <c r="BZ47" s="613"/>
      <c r="CA47" s="613"/>
      <c r="CB47" s="613"/>
      <c r="CC47" s="613"/>
      <c r="CD47" s="613"/>
      <c r="CE47" s="613"/>
      <c r="CF47" s="613"/>
      <c r="CG47" s="613"/>
      <c r="CH47" s="613"/>
      <c r="CI47" s="613"/>
      <c r="CJ47" s="613"/>
      <c r="CK47" s="613"/>
      <c r="CL47" s="613"/>
      <c r="CM47" s="613"/>
      <c r="CN47" s="613"/>
      <c r="CO47" s="613"/>
      <c r="CP47" s="613"/>
      <c r="CQ47" s="613"/>
      <c r="CR47" s="613"/>
      <c r="CS47" s="613"/>
      <c r="CT47" s="613"/>
      <c r="CU47" s="613"/>
      <c r="CV47" s="613"/>
      <c r="CW47" s="613"/>
      <c r="CX47" s="613"/>
      <c r="CY47" s="613"/>
      <c r="CZ47" s="613"/>
      <c r="DA47" s="613"/>
      <c r="DB47" s="613"/>
      <c r="DC47" s="613"/>
      <c r="DD47" s="613"/>
      <c r="DE47" s="613"/>
      <c r="DF47" s="613"/>
      <c r="DG47" s="613"/>
      <c r="DH47" s="613"/>
      <c r="DI47" s="613"/>
    </row>
    <row r="48" spans="1:113" x14ac:dyDescent="0.2">
      <c r="E48" s="613" t="s">
        <v>197</v>
      </c>
      <c r="F48" s="613"/>
      <c r="G48" s="613"/>
      <c r="H48" s="613"/>
      <c r="I48" s="613"/>
      <c r="J48" s="613"/>
      <c r="K48" s="613"/>
      <c r="L48" s="613"/>
      <c r="M48" s="613"/>
      <c r="N48" s="613"/>
      <c r="O48" s="613"/>
      <c r="P48" s="613"/>
      <c r="Q48" s="613"/>
      <c r="R48" s="613"/>
      <c r="S48" s="613"/>
      <c r="T48" s="613"/>
      <c r="U48" s="613"/>
      <c r="V48" s="613"/>
      <c r="W48" s="613"/>
      <c r="X48" s="613"/>
      <c r="Y48" s="613"/>
      <c r="Z48" s="613"/>
      <c r="AA48" s="613"/>
      <c r="AB48" s="613"/>
      <c r="AC48" s="613"/>
      <c r="AD48" s="613"/>
      <c r="AE48" s="613"/>
      <c r="AF48" s="613"/>
      <c r="AG48" s="613"/>
      <c r="AH48" s="613"/>
      <c r="AI48" s="613"/>
      <c r="AJ48" s="613"/>
      <c r="AK48" s="613"/>
      <c r="AL48" s="613"/>
      <c r="AM48" s="613"/>
      <c r="AN48" s="613"/>
      <c r="AO48" s="613"/>
      <c r="AP48" s="613"/>
      <c r="AQ48" s="613"/>
      <c r="AR48" s="613"/>
      <c r="AS48" s="613"/>
      <c r="AT48" s="613"/>
      <c r="AU48" s="613"/>
      <c r="AV48" s="613"/>
      <c r="AW48" s="613"/>
      <c r="AX48" s="613"/>
      <c r="AY48" s="613"/>
      <c r="AZ48" s="613"/>
      <c r="BA48" s="613"/>
      <c r="BB48" s="613"/>
      <c r="BC48" s="613"/>
      <c r="BD48" s="613"/>
      <c r="BE48" s="613"/>
      <c r="BF48" s="613"/>
      <c r="BG48" s="613"/>
      <c r="BH48" s="613"/>
      <c r="BI48" s="613"/>
      <c r="BJ48" s="613"/>
      <c r="BK48" s="613"/>
      <c r="BL48" s="613"/>
      <c r="BM48" s="613"/>
      <c r="BN48" s="613"/>
      <c r="BO48" s="613"/>
      <c r="BP48" s="613"/>
      <c r="BQ48" s="613"/>
      <c r="BR48" s="613"/>
      <c r="BS48" s="613"/>
      <c r="BT48" s="613"/>
      <c r="BU48" s="613"/>
      <c r="BV48" s="613"/>
      <c r="BW48" s="613"/>
      <c r="BX48" s="613"/>
      <c r="BY48" s="613"/>
      <c r="BZ48" s="613"/>
      <c r="CA48" s="613"/>
      <c r="CB48" s="613"/>
      <c r="CC48" s="613"/>
      <c r="CD48" s="613"/>
      <c r="CE48" s="613"/>
      <c r="CF48" s="613"/>
      <c r="CG48" s="613"/>
      <c r="CH48" s="613"/>
      <c r="CI48" s="613"/>
      <c r="CJ48" s="613"/>
      <c r="CK48" s="613"/>
      <c r="CL48" s="613"/>
      <c r="CM48" s="613"/>
      <c r="CN48" s="613"/>
      <c r="CO48" s="613"/>
      <c r="CP48" s="613"/>
      <c r="CQ48" s="613"/>
      <c r="CR48" s="613"/>
      <c r="CS48" s="613"/>
      <c r="CT48" s="613"/>
      <c r="CU48" s="613"/>
      <c r="CV48" s="613"/>
      <c r="CW48" s="613"/>
      <c r="CX48" s="613"/>
      <c r="CY48" s="613"/>
      <c r="CZ48" s="613"/>
      <c r="DA48" s="613"/>
      <c r="DB48" s="613"/>
      <c r="DC48" s="613"/>
      <c r="DD48" s="613"/>
      <c r="DE48" s="613"/>
      <c r="DF48" s="613"/>
      <c r="DG48" s="613"/>
      <c r="DH48" s="613"/>
      <c r="DI48" s="613"/>
    </row>
    <row r="49" spans="5:113" x14ac:dyDescent="0.2">
      <c r="E49" s="614" t="s">
        <v>198</v>
      </c>
      <c r="F49" s="614"/>
      <c r="G49" s="614"/>
      <c r="H49" s="614"/>
      <c r="I49" s="614"/>
      <c r="J49" s="614"/>
      <c r="K49" s="614"/>
      <c r="L49" s="614"/>
      <c r="M49" s="614"/>
      <c r="N49" s="614"/>
      <c r="O49" s="614"/>
      <c r="P49" s="614"/>
      <c r="Q49" s="614"/>
      <c r="R49" s="614"/>
      <c r="S49" s="614"/>
      <c r="T49" s="614"/>
      <c r="U49" s="614"/>
      <c r="V49" s="614"/>
      <c r="W49" s="614"/>
      <c r="X49" s="614"/>
      <c r="Y49" s="614"/>
      <c r="Z49" s="614"/>
      <c r="AA49" s="614"/>
      <c r="AB49" s="614"/>
      <c r="AC49" s="614"/>
      <c r="AD49" s="614"/>
      <c r="AE49" s="614"/>
      <c r="AF49" s="614"/>
      <c r="AG49" s="614"/>
      <c r="AH49" s="614"/>
      <c r="AI49" s="614"/>
      <c r="AJ49" s="614"/>
      <c r="AK49" s="614"/>
      <c r="AL49" s="614"/>
      <c r="AM49" s="614"/>
      <c r="AN49" s="614"/>
      <c r="AO49" s="614"/>
      <c r="AP49" s="614"/>
      <c r="AQ49" s="614"/>
      <c r="AR49" s="614"/>
      <c r="AS49" s="614"/>
      <c r="AT49" s="614"/>
      <c r="AU49" s="614"/>
      <c r="AV49" s="614"/>
      <c r="AW49" s="614"/>
      <c r="AX49" s="614"/>
      <c r="AY49" s="614"/>
      <c r="AZ49" s="614"/>
      <c r="BA49" s="614"/>
      <c r="BB49" s="614"/>
      <c r="BC49" s="614"/>
      <c r="BD49" s="614"/>
      <c r="BE49" s="614"/>
      <c r="BF49" s="614"/>
      <c r="BG49" s="614"/>
      <c r="BH49" s="614"/>
      <c r="BI49" s="614"/>
      <c r="BJ49" s="614"/>
      <c r="BK49" s="614"/>
      <c r="BL49" s="614"/>
      <c r="BM49" s="614"/>
      <c r="BN49" s="614"/>
      <c r="BO49" s="614"/>
      <c r="BP49" s="614"/>
      <c r="BQ49" s="614"/>
      <c r="BR49" s="614"/>
      <c r="BS49" s="614"/>
      <c r="BT49" s="614"/>
      <c r="BU49" s="614"/>
      <c r="BV49" s="614"/>
      <c r="BW49" s="614"/>
      <c r="BX49" s="614"/>
      <c r="BY49" s="614"/>
      <c r="BZ49" s="614"/>
      <c r="CA49" s="614"/>
      <c r="CB49" s="614"/>
      <c r="CC49" s="614"/>
      <c r="CD49" s="614"/>
      <c r="CE49" s="614"/>
      <c r="CF49" s="614"/>
      <c r="CG49" s="614"/>
      <c r="CH49" s="614"/>
      <c r="CI49" s="614"/>
      <c r="CJ49" s="614"/>
      <c r="CK49" s="614"/>
      <c r="CL49" s="614"/>
      <c r="CM49" s="614"/>
      <c r="CN49" s="614"/>
      <c r="CO49" s="614"/>
      <c r="CP49" s="614"/>
      <c r="CQ49" s="614"/>
      <c r="CR49" s="614"/>
      <c r="CS49" s="614"/>
      <c r="CT49" s="614"/>
      <c r="CU49" s="614"/>
      <c r="CV49" s="614"/>
      <c r="CW49" s="614"/>
      <c r="CX49" s="614"/>
      <c r="CY49" s="614"/>
      <c r="CZ49" s="614"/>
      <c r="DA49" s="614"/>
      <c r="DB49" s="614"/>
      <c r="DC49" s="614"/>
      <c r="DD49" s="614"/>
      <c r="DE49" s="614"/>
      <c r="DF49" s="614"/>
      <c r="DG49" s="614"/>
      <c r="DH49" s="614"/>
      <c r="DI49" s="614"/>
    </row>
    <row r="50" spans="5:113" x14ac:dyDescent="0.2">
      <c r="E50" s="613" t="s">
        <v>199</v>
      </c>
      <c r="F50" s="613"/>
      <c r="G50" s="613"/>
      <c r="H50" s="613"/>
      <c r="I50" s="613"/>
      <c r="J50" s="613"/>
      <c r="K50" s="613"/>
      <c r="L50" s="613"/>
      <c r="M50" s="613"/>
      <c r="N50" s="613"/>
      <c r="O50" s="613"/>
      <c r="P50" s="613"/>
      <c r="Q50" s="613"/>
      <c r="R50" s="613"/>
      <c r="S50" s="613"/>
      <c r="T50" s="613"/>
      <c r="U50" s="613"/>
      <c r="V50" s="613"/>
      <c r="W50" s="613"/>
      <c r="X50" s="613"/>
      <c r="Y50" s="613"/>
      <c r="Z50" s="613"/>
      <c r="AA50" s="613"/>
      <c r="AB50" s="613"/>
      <c r="AC50" s="613"/>
      <c r="AD50" s="613"/>
      <c r="AE50" s="613"/>
      <c r="AF50" s="613"/>
      <c r="AG50" s="613"/>
      <c r="AH50" s="613"/>
      <c r="AI50" s="613"/>
      <c r="AJ50" s="613"/>
      <c r="AK50" s="613"/>
      <c r="AL50" s="613"/>
      <c r="AM50" s="613"/>
      <c r="AN50" s="613"/>
      <c r="AO50" s="613"/>
      <c r="AP50" s="613"/>
      <c r="AQ50" s="613"/>
      <c r="AR50" s="613"/>
      <c r="AS50" s="613"/>
      <c r="AT50" s="613"/>
      <c r="AU50" s="613"/>
      <c r="AV50" s="613"/>
      <c r="AW50" s="613"/>
      <c r="AX50" s="613"/>
      <c r="AY50" s="613"/>
      <c r="AZ50" s="613"/>
      <c r="BA50" s="613"/>
      <c r="BB50" s="613"/>
      <c r="BC50" s="613"/>
      <c r="BD50" s="613"/>
      <c r="BE50" s="613"/>
      <c r="BF50" s="613"/>
      <c r="BG50" s="613"/>
      <c r="BH50" s="613"/>
      <c r="BI50" s="613"/>
      <c r="BJ50" s="613"/>
      <c r="BK50" s="613"/>
      <c r="BL50" s="613"/>
      <c r="BM50" s="613"/>
      <c r="BN50" s="613"/>
      <c r="BO50" s="613"/>
      <c r="BP50" s="613"/>
      <c r="BQ50" s="613"/>
      <c r="BR50" s="613"/>
      <c r="BS50" s="613"/>
      <c r="BT50" s="613"/>
      <c r="BU50" s="613"/>
      <c r="BV50" s="613"/>
      <c r="BW50" s="613"/>
      <c r="BX50" s="613"/>
      <c r="BY50" s="613"/>
      <c r="BZ50" s="613"/>
      <c r="CA50" s="613"/>
      <c r="CB50" s="613"/>
      <c r="CC50" s="613"/>
      <c r="CD50" s="613"/>
      <c r="CE50" s="613"/>
      <c r="CF50" s="613"/>
      <c r="CG50" s="613"/>
      <c r="CH50" s="613"/>
      <c r="CI50" s="613"/>
      <c r="CJ50" s="613"/>
      <c r="CK50" s="613"/>
      <c r="CL50" s="613"/>
      <c r="CM50" s="613"/>
      <c r="CN50" s="613"/>
      <c r="CO50" s="613"/>
      <c r="CP50" s="613"/>
      <c r="CQ50" s="613"/>
      <c r="CR50" s="613"/>
      <c r="CS50" s="613"/>
      <c r="CT50" s="613"/>
      <c r="CU50" s="613"/>
      <c r="CV50" s="613"/>
      <c r="CW50" s="613"/>
      <c r="CX50" s="613"/>
      <c r="CY50" s="613"/>
      <c r="CZ50" s="613"/>
      <c r="DA50" s="613"/>
      <c r="DB50" s="613"/>
      <c r="DC50" s="613"/>
      <c r="DD50" s="613"/>
      <c r="DE50" s="613"/>
      <c r="DF50" s="613"/>
      <c r="DG50" s="613"/>
      <c r="DH50" s="613"/>
      <c r="DI50" s="613"/>
    </row>
    <row r="51" spans="5:113" x14ac:dyDescent="0.2">
      <c r="E51" s="613" t="s">
        <v>200</v>
      </c>
      <c r="F51" s="613"/>
      <c r="G51" s="613"/>
      <c r="H51" s="613"/>
      <c r="I51" s="613"/>
      <c r="J51" s="613"/>
      <c r="K51" s="613"/>
      <c r="L51" s="613"/>
      <c r="M51" s="613"/>
      <c r="N51" s="613"/>
      <c r="O51" s="613"/>
      <c r="P51" s="613"/>
      <c r="Q51" s="613"/>
      <c r="R51" s="613"/>
      <c r="S51" s="613"/>
      <c r="T51" s="613"/>
      <c r="U51" s="613"/>
      <c r="V51" s="613"/>
      <c r="W51" s="613"/>
      <c r="X51" s="613"/>
      <c r="Y51" s="613"/>
      <c r="Z51" s="613"/>
      <c r="AA51" s="613"/>
      <c r="AB51" s="613"/>
      <c r="AC51" s="613"/>
      <c r="AD51" s="613"/>
      <c r="AE51" s="613"/>
      <c r="AF51" s="613"/>
      <c r="AG51" s="613"/>
      <c r="AH51" s="613"/>
      <c r="AI51" s="613"/>
      <c r="AJ51" s="613"/>
      <c r="AK51" s="613"/>
      <c r="AL51" s="613"/>
      <c r="AM51" s="613"/>
      <c r="AN51" s="613"/>
      <c r="AO51" s="613"/>
      <c r="AP51" s="613"/>
      <c r="AQ51" s="613"/>
      <c r="AR51" s="613"/>
      <c r="AS51" s="613"/>
      <c r="AT51" s="613"/>
      <c r="AU51" s="613"/>
      <c r="AV51" s="613"/>
      <c r="AW51" s="613"/>
      <c r="AX51" s="613"/>
      <c r="AY51" s="613"/>
      <c r="AZ51" s="613"/>
      <c r="BA51" s="613"/>
      <c r="BB51" s="613"/>
      <c r="BC51" s="613"/>
      <c r="BD51" s="613"/>
      <c r="BE51" s="613"/>
      <c r="BF51" s="613"/>
      <c r="BG51" s="613"/>
      <c r="BH51" s="613"/>
      <c r="BI51" s="613"/>
      <c r="BJ51" s="613"/>
      <c r="BK51" s="613"/>
      <c r="BL51" s="613"/>
      <c r="BM51" s="613"/>
      <c r="BN51" s="613"/>
      <c r="BO51" s="613"/>
      <c r="BP51" s="613"/>
      <c r="BQ51" s="613"/>
      <c r="BR51" s="613"/>
      <c r="BS51" s="613"/>
      <c r="BT51" s="613"/>
      <c r="BU51" s="613"/>
      <c r="BV51" s="613"/>
      <c r="BW51" s="613"/>
      <c r="BX51" s="613"/>
      <c r="BY51" s="613"/>
      <c r="BZ51" s="613"/>
      <c r="CA51" s="613"/>
      <c r="CB51" s="613"/>
      <c r="CC51" s="613"/>
      <c r="CD51" s="613"/>
      <c r="CE51" s="613"/>
      <c r="CF51" s="613"/>
      <c r="CG51" s="613"/>
      <c r="CH51" s="613"/>
      <c r="CI51" s="613"/>
      <c r="CJ51" s="613"/>
      <c r="CK51" s="613"/>
      <c r="CL51" s="613"/>
      <c r="CM51" s="613"/>
      <c r="CN51" s="613"/>
      <c r="CO51" s="613"/>
      <c r="CP51" s="613"/>
      <c r="CQ51" s="613"/>
      <c r="CR51" s="613"/>
      <c r="CS51" s="613"/>
      <c r="CT51" s="613"/>
      <c r="CU51" s="613"/>
      <c r="CV51" s="613"/>
      <c r="CW51" s="613"/>
      <c r="CX51" s="613"/>
      <c r="CY51" s="613"/>
      <c r="CZ51" s="613"/>
      <c r="DA51" s="613"/>
      <c r="DB51" s="613"/>
      <c r="DC51" s="613"/>
      <c r="DD51" s="613"/>
      <c r="DE51" s="613"/>
      <c r="DF51" s="613"/>
      <c r="DG51" s="613"/>
      <c r="DH51" s="613"/>
      <c r="DI51" s="613"/>
    </row>
    <row r="52" spans="5:113" x14ac:dyDescent="0.2">
      <c r="E52" s="613" t="s">
        <v>201</v>
      </c>
      <c r="F52" s="613"/>
      <c r="G52" s="613"/>
      <c r="H52" s="613"/>
      <c r="I52" s="613"/>
      <c r="J52" s="613"/>
      <c r="K52" s="613"/>
      <c r="L52" s="613"/>
      <c r="M52" s="613"/>
      <c r="N52" s="613"/>
      <c r="O52" s="613"/>
      <c r="P52" s="613"/>
      <c r="Q52" s="613"/>
      <c r="R52" s="613"/>
      <c r="S52" s="613"/>
      <c r="T52" s="613"/>
      <c r="U52" s="613"/>
      <c r="V52" s="613"/>
      <c r="W52" s="613"/>
      <c r="X52" s="613"/>
      <c r="Y52" s="613"/>
      <c r="Z52" s="613"/>
      <c r="AA52" s="613"/>
      <c r="AB52" s="613"/>
      <c r="AC52" s="613"/>
      <c r="AD52" s="613"/>
      <c r="AE52" s="613"/>
      <c r="AF52" s="613"/>
      <c r="AG52" s="613"/>
      <c r="AH52" s="613"/>
      <c r="AI52" s="613"/>
      <c r="AJ52" s="613"/>
      <c r="AK52" s="613"/>
      <c r="AL52" s="613"/>
      <c r="AM52" s="613"/>
      <c r="AN52" s="613"/>
      <c r="AO52" s="613"/>
      <c r="AP52" s="613"/>
      <c r="AQ52" s="613"/>
      <c r="AR52" s="613"/>
      <c r="AS52" s="613"/>
      <c r="AT52" s="613"/>
      <c r="AU52" s="613"/>
      <c r="AV52" s="613"/>
      <c r="AW52" s="613"/>
      <c r="AX52" s="613"/>
      <c r="AY52" s="613"/>
      <c r="AZ52" s="613"/>
      <c r="BA52" s="613"/>
      <c r="BB52" s="613"/>
      <c r="BC52" s="613"/>
      <c r="BD52" s="613"/>
      <c r="BE52" s="613"/>
      <c r="BF52" s="613"/>
      <c r="BG52" s="613"/>
      <c r="BH52" s="613"/>
      <c r="BI52" s="613"/>
      <c r="BJ52" s="613"/>
      <c r="BK52" s="613"/>
      <c r="BL52" s="613"/>
      <c r="BM52" s="613"/>
      <c r="BN52" s="613"/>
      <c r="BO52" s="613"/>
      <c r="BP52" s="613"/>
      <c r="BQ52" s="613"/>
      <c r="BR52" s="613"/>
      <c r="BS52" s="613"/>
      <c r="BT52" s="613"/>
      <c r="BU52" s="613"/>
      <c r="BV52" s="613"/>
      <c r="BW52" s="613"/>
      <c r="BX52" s="613"/>
      <c r="BY52" s="613"/>
      <c r="BZ52" s="613"/>
      <c r="CA52" s="613"/>
      <c r="CB52" s="613"/>
      <c r="CC52" s="613"/>
      <c r="CD52" s="613"/>
      <c r="CE52" s="613"/>
      <c r="CF52" s="613"/>
      <c r="CG52" s="613"/>
      <c r="CH52" s="613"/>
      <c r="CI52" s="613"/>
      <c r="CJ52" s="613"/>
      <c r="CK52" s="613"/>
      <c r="CL52" s="613"/>
      <c r="CM52" s="613"/>
      <c r="CN52" s="613"/>
      <c r="CO52" s="613"/>
      <c r="CP52" s="613"/>
      <c r="CQ52" s="613"/>
      <c r="CR52" s="613"/>
      <c r="CS52" s="613"/>
      <c r="CT52" s="613"/>
      <c r="CU52" s="613"/>
      <c r="CV52" s="613"/>
      <c r="CW52" s="613"/>
      <c r="CX52" s="613"/>
      <c r="CY52" s="613"/>
      <c r="CZ52" s="613"/>
      <c r="DA52" s="613"/>
      <c r="DB52" s="613"/>
      <c r="DC52" s="613"/>
      <c r="DD52" s="613"/>
      <c r="DE52" s="613"/>
      <c r="DF52" s="613"/>
      <c r="DG52" s="613"/>
      <c r="DH52" s="613"/>
      <c r="DI52" s="613"/>
    </row>
    <row r="53" spans="5:113" x14ac:dyDescent="0.2">
      <c r="E53" s="613" t="s">
        <v>202</v>
      </c>
      <c r="F53" s="613"/>
      <c r="G53" s="613"/>
      <c r="H53" s="613"/>
      <c r="I53" s="613"/>
      <c r="J53" s="613"/>
      <c r="K53" s="613"/>
      <c r="L53" s="613"/>
      <c r="M53" s="613"/>
      <c r="N53" s="613"/>
      <c r="O53" s="613"/>
      <c r="P53" s="613"/>
      <c r="Q53" s="613"/>
      <c r="R53" s="613"/>
      <c r="S53" s="613"/>
      <c r="T53" s="613"/>
      <c r="U53" s="613"/>
      <c r="V53" s="613"/>
      <c r="W53" s="613"/>
      <c r="X53" s="613"/>
      <c r="Y53" s="613"/>
      <c r="Z53" s="613"/>
      <c r="AA53" s="613"/>
      <c r="AB53" s="613"/>
      <c r="AC53" s="613"/>
      <c r="AD53" s="613"/>
      <c r="AE53" s="613"/>
      <c r="AF53" s="613"/>
      <c r="AG53" s="613"/>
      <c r="AH53" s="613"/>
      <c r="AI53" s="613"/>
      <c r="AJ53" s="613"/>
      <c r="AK53" s="613"/>
      <c r="AL53" s="613"/>
      <c r="AM53" s="613"/>
      <c r="AN53" s="613"/>
      <c r="AO53" s="613"/>
      <c r="AP53" s="613"/>
      <c r="AQ53" s="613"/>
      <c r="AR53" s="613"/>
      <c r="AS53" s="613"/>
      <c r="AT53" s="613"/>
      <c r="AU53" s="613"/>
      <c r="AV53" s="613"/>
      <c r="AW53" s="613"/>
      <c r="AX53" s="613"/>
      <c r="AY53" s="613"/>
      <c r="AZ53" s="613"/>
      <c r="BA53" s="613"/>
      <c r="BB53" s="613"/>
      <c r="BC53" s="613"/>
      <c r="BD53" s="613"/>
      <c r="BE53" s="613"/>
      <c r="BF53" s="613"/>
      <c r="BG53" s="613"/>
      <c r="BH53" s="613"/>
      <c r="BI53" s="613"/>
      <c r="BJ53" s="613"/>
      <c r="BK53" s="613"/>
      <c r="BL53" s="613"/>
      <c r="BM53" s="613"/>
      <c r="BN53" s="613"/>
      <c r="BO53" s="613"/>
      <c r="BP53" s="613"/>
      <c r="BQ53" s="613"/>
      <c r="BR53" s="613"/>
      <c r="BS53" s="613"/>
      <c r="BT53" s="613"/>
      <c r="BU53" s="613"/>
      <c r="BV53" s="613"/>
      <c r="BW53" s="613"/>
      <c r="BX53" s="613"/>
      <c r="BY53" s="613"/>
      <c r="BZ53" s="613"/>
      <c r="CA53" s="613"/>
      <c r="CB53" s="613"/>
      <c r="CC53" s="613"/>
      <c r="CD53" s="613"/>
      <c r="CE53" s="613"/>
      <c r="CF53" s="613"/>
      <c r="CG53" s="613"/>
      <c r="CH53" s="613"/>
      <c r="CI53" s="613"/>
      <c r="CJ53" s="613"/>
      <c r="CK53" s="613"/>
      <c r="CL53" s="613"/>
      <c r="CM53" s="613"/>
      <c r="CN53" s="613"/>
      <c r="CO53" s="613"/>
      <c r="CP53" s="613"/>
      <c r="CQ53" s="613"/>
      <c r="CR53" s="613"/>
      <c r="CS53" s="613"/>
      <c r="CT53" s="613"/>
      <c r="CU53" s="613"/>
      <c r="CV53" s="613"/>
      <c r="CW53" s="613"/>
      <c r="CX53" s="613"/>
      <c r="CY53" s="613"/>
      <c r="CZ53" s="613"/>
      <c r="DA53" s="613"/>
      <c r="DB53" s="613"/>
      <c r="DC53" s="613"/>
      <c r="DD53" s="613"/>
      <c r="DE53" s="613"/>
      <c r="DF53" s="613"/>
      <c r="DG53" s="613"/>
      <c r="DH53" s="613"/>
      <c r="DI53" s="613"/>
    </row>
    <row r="54" spans="5:113" x14ac:dyDescent="0.2"/>
    <row r="55" spans="5:113" x14ac:dyDescent="0.2"/>
    <row r="56" spans="5:113" x14ac:dyDescent="0.2"/>
  </sheetData>
  <sheetProtection algorithmName="SHA-512" hashValue="WynPrJcGYBPEDRsin0Cg67F1Z86ANrqsLvvKxijYNmb1q2seQ8ui3lcWgNATvFTvgXJQE4EQTdIeBQ6qnbbDPw==" saltValue="ktRjXoDFas+dZqAtYN1aKA=="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328125" style="196" customWidth="1"/>
    <col min="2" max="2" width="2.36328125" style="196" customWidth="1"/>
    <col min="3" max="16" width="2.6328125" style="196" customWidth="1"/>
    <col min="17" max="17" width="2.36328125" style="196" customWidth="1"/>
    <col min="18" max="95" width="1.6328125" style="196" customWidth="1"/>
    <col min="96" max="133" width="1.6328125" style="208" customWidth="1"/>
    <col min="134" max="143" width="1.63281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615" t="s">
        <v>203</v>
      </c>
      <c r="DI1" s="616"/>
      <c r="DJ1" s="616"/>
      <c r="DK1" s="616"/>
      <c r="DL1" s="616"/>
      <c r="DM1" s="616"/>
      <c r="DN1" s="617"/>
      <c r="DO1" s="196"/>
      <c r="DP1" s="615" t="s">
        <v>204</v>
      </c>
      <c r="DQ1" s="616"/>
      <c r="DR1" s="616"/>
      <c r="DS1" s="616"/>
      <c r="DT1" s="616"/>
      <c r="DU1" s="616"/>
      <c r="DV1" s="616"/>
      <c r="DW1" s="616"/>
      <c r="DX1" s="616"/>
      <c r="DY1" s="616"/>
      <c r="DZ1" s="616"/>
      <c r="EA1" s="616"/>
      <c r="EB1" s="616"/>
      <c r="EC1" s="617"/>
      <c r="ED1" s="195"/>
      <c r="EE1" s="195"/>
      <c r="EF1" s="195"/>
      <c r="EG1" s="195"/>
      <c r="EH1" s="195"/>
      <c r="EI1" s="195"/>
      <c r="EJ1" s="195"/>
      <c r="EK1" s="195"/>
      <c r="EL1" s="195"/>
      <c r="EM1" s="195"/>
    </row>
    <row r="2" spans="2:143" ht="22.5" customHeight="1" x14ac:dyDescent="0.2">
      <c r="B2" s="197" t="s">
        <v>205</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18" t="s">
        <v>206</v>
      </c>
      <c r="C3" s="619"/>
      <c r="D3" s="619"/>
      <c r="E3" s="619"/>
      <c r="F3" s="619"/>
      <c r="G3" s="619"/>
      <c r="H3" s="619"/>
      <c r="I3" s="619"/>
      <c r="J3" s="619"/>
      <c r="K3" s="619"/>
      <c r="L3" s="619"/>
      <c r="M3" s="619"/>
      <c r="N3" s="619"/>
      <c r="O3" s="619"/>
      <c r="P3" s="619"/>
      <c r="Q3" s="619"/>
      <c r="R3" s="619"/>
      <c r="S3" s="619"/>
      <c r="T3" s="619"/>
      <c r="U3" s="619"/>
      <c r="V3" s="619"/>
      <c r="W3" s="619"/>
      <c r="X3" s="619"/>
      <c r="Y3" s="619"/>
      <c r="Z3" s="619"/>
      <c r="AA3" s="619"/>
      <c r="AB3" s="619"/>
      <c r="AC3" s="619"/>
      <c r="AD3" s="619"/>
      <c r="AE3" s="619"/>
      <c r="AF3" s="619"/>
      <c r="AG3" s="619"/>
      <c r="AH3" s="619"/>
      <c r="AI3" s="619"/>
      <c r="AJ3" s="619"/>
      <c r="AK3" s="619"/>
      <c r="AL3" s="619"/>
      <c r="AM3" s="619"/>
      <c r="AN3" s="619"/>
      <c r="AO3" s="619"/>
      <c r="AP3" s="618" t="s">
        <v>207</v>
      </c>
      <c r="AQ3" s="619"/>
      <c r="AR3" s="619"/>
      <c r="AS3" s="619"/>
      <c r="AT3" s="619"/>
      <c r="AU3" s="619"/>
      <c r="AV3" s="619"/>
      <c r="AW3" s="619"/>
      <c r="AX3" s="619"/>
      <c r="AY3" s="619"/>
      <c r="AZ3" s="619"/>
      <c r="BA3" s="619"/>
      <c r="BB3" s="619"/>
      <c r="BC3" s="619"/>
      <c r="BD3" s="619"/>
      <c r="BE3" s="619"/>
      <c r="BF3" s="619"/>
      <c r="BG3" s="619"/>
      <c r="BH3" s="619"/>
      <c r="BI3" s="619"/>
      <c r="BJ3" s="619"/>
      <c r="BK3" s="619"/>
      <c r="BL3" s="619"/>
      <c r="BM3" s="619"/>
      <c r="BN3" s="619"/>
      <c r="BO3" s="619"/>
      <c r="BP3" s="619"/>
      <c r="BQ3" s="619"/>
      <c r="BR3" s="619"/>
      <c r="BS3" s="619"/>
      <c r="BT3" s="619"/>
      <c r="BU3" s="619"/>
      <c r="BV3" s="619"/>
      <c r="BW3" s="619"/>
      <c r="BX3" s="619"/>
      <c r="BY3" s="619"/>
      <c r="BZ3" s="619"/>
      <c r="CA3" s="619"/>
      <c r="CB3" s="620"/>
      <c r="CD3" s="618" t="s">
        <v>208</v>
      </c>
      <c r="CE3" s="619"/>
      <c r="CF3" s="619"/>
      <c r="CG3" s="619"/>
      <c r="CH3" s="619"/>
      <c r="CI3" s="619"/>
      <c r="CJ3" s="619"/>
      <c r="CK3" s="619"/>
      <c r="CL3" s="619"/>
      <c r="CM3" s="619"/>
      <c r="CN3" s="619"/>
      <c r="CO3" s="619"/>
      <c r="CP3" s="619"/>
      <c r="CQ3" s="619"/>
      <c r="CR3" s="619"/>
      <c r="CS3" s="619"/>
      <c r="CT3" s="619"/>
      <c r="CU3" s="619"/>
      <c r="CV3" s="619"/>
      <c r="CW3" s="619"/>
      <c r="CX3" s="619"/>
      <c r="CY3" s="619"/>
      <c r="CZ3" s="619"/>
      <c r="DA3" s="619"/>
      <c r="DB3" s="619"/>
      <c r="DC3" s="619"/>
      <c r="DD3" s="619"/>
      <c r="DE3" s="619"/>
      <c r="DF3" s="619"/>
      <c r="DG3" s="619"/>
      <c r="DH3" s="619"/>
      <c r="DI3" s="619"/>
      <c r="DJ3" s="619"/>
      <c r="DK3" s="619"/>
      <c r="DL3" s="619"/>
      <c r="DM3" s="619"/>
      <c r="DN3" s="619"/>
      <c r="DO3" s="619"/>
      <c r="DP3" s="619"/>
      <c r="DQ3" s="619"/>
      <c r="DR3" s="619"/>
      <c r="DS3" s="619"/>
      <c r="DT3" s="619"/>
      <c r="DU3" s="619"/>
      <c r="DV3" s="619"/>
      <c r="DW3" s="619"/>
      <c r="DX3" s="619"/>
      <c r="DY3" s="619"/>
      <c r="DZ3" s="619"/>
      <c r="EA3" s="619"/>
      <c r="EB3" s="619"/>
      <c r="EC3" s="620"/>
    </row>
    <row r="4" spans="2:143" ht="11.25" customHeight="1" x14ac:dyDescent="0.2">
      <c r="B4" s="618" t="s">
        <v>1</v>
      </c>
      <c r="C4" s="619"/>
      <c r="D4" s="619"/>
      <c r="E4" s="619"/>
      <c r="F4" s="619"/>
      <c r="G4" s="619"/>
      <c r="H4" s="619"/>
      <c r="I4" s="619"/>
      <c r="J4" s="619"/>
      <c r="K4" s="619"/>
      <c r="L4" s="619"/>
      <c r="M4" s="619"/>
      <c r="N4" s="619"/>
      <c r="O4" s="619"/>
      <c r="P4" s="619"/>
      <c r="Q4" s="620"/>
      <c r="R4" s="618" t="s">
        <v>209</v>
      </c>
      <c r="S4" s="619"/>
      <c r="T4" s="619"/>
      <c r="U4" s="619"/>
      <c r="V4" s="619"/>
      <c r="W4" s="619"/>
      <c r="X4" s="619"/>
      <c r="Y4" s="620"/>
      <c r="Z4" s="618" t="s">
        <v>210</v>
      </c>
      <c r="AA4" s="619"/>
      <c r="AB4" s="619"/>
      <c r="AC4" s="620"/>
      <c r="AD4" s="618" t="s">
        <v>211</v>
      </c>
      <c r="AE4" s="619"/>
      <c r="AF4" s="619"/>
      <c r="AG4" s="619"/>
      <c r="AH4" s="619"/>
      <c r="AI4" s="619"/>
      <c r="AJ4" s="619"/>
      <c r="AK4" s="620"/>
      <c r="AL4" s="618" t="s">
        <v>210</v>
      </c>
      <c r="AM4" s="619"/>
      <c r="AN4" s="619"/>
      <c r="AO4" s="620"/>
      <c r="AP4" s="621" t="s">
        <v>212</v>
      </c>
      <c r="AQ4" s="621"/>
      <c r="AR4" s="621"/>
      <c r="AS4" s="621"/>
      <c r="AT4" s="621"/>
      <c r="AU4" s="621"/>
      <c r="AV4" s="621"/>
      <c r="AW4" s="621"/>
      <c r="AX4" s="621"/>
      <c r="AY4" s="621"/>
      <c r="AZ4" s="621"/>
      <c r="BA4" s="621"/>
      <c r="BB4" s="621"/>
      <c r="BC4" s="621"/>
      <c r="BD4" s="621"/>
      <c r="BE4" s="621"/>
      <c r="BF4" s="621"/>
      <c r="BG4" s="621" t="s">
        <v>213</v>
      </c>
      <c r="BH4" s="621"/>
      <c r="BI4" s="621"/>
      <c r="BJ4" s="621"/>
      <c r="BK4" s="621"/>
      <c r="BL4" s="621"/>
      <c r="BM4" s="621"/>
      <c r="BN4" s="621"/>
      <c r="BO4" s="621" t="s">
        <v>210</v>
      </c>
      <c r="BP4" s="621"/>
      <c r="BQ4" s="621"/>
      <c r="BR4" s="621"/>
      <c r="BS4" s="621" t="s">
        <v>214</v>
      </c>
      <c r="BT4" s="621"/>
      <c r="BU4" s="621"/>
      <c r="BV4" s="621"/>
      <c r="BW4" s="621"/>
      <c r="BX4" s="621"/>
      <c r="BY4" s="621"/>
      <c r="BZ4" s="621"/>
      <c r="CA4" s="621"/>
      <c r="CB4" s="621"/>
      <c r="CD4" s="618" t="s">
        <v>215</v>
      </c>
      <c r="CE4" s="619"/>
      <c r="CF4" s="619"/>
      <c r="CG4" s="619"/>
      <c r="CH4" s="619"/>
      <c r="CI4" s="619"/>
      <c r="CJ4" s="619"/>
      <c r="CK4" s="619"/>
      <c r="CL4" s="619"/>
      <c r="CM4" s="619"/>
      <c r="CN4" s="619"/>
      <c r="CO4" s="619"/>
      <c r="CP4" s="619"/>
      <c r="CQ4" s="619"/>
      <c r="CR4" s="619"/>
      <c r="CS4" s="619"/>
      <c r="CT4" s="619"/>
      <c r="CU4" s="619"/>
      <c r="CV4" s="619"/>
      <c r="CW4" s="619"/>
      <c r="CX4" s="619"/>
      <c r="CY4" s="619"/>
      <c r="CZ4" s="619"/>
      <c r="DA4" s="619"/>
      <c r="DB4" s="619"/>
      <c r="DC4" s="619"/>
      <c r="DD4" s="619"/>
      <c r="DE4" s="619"/>
      <c r="DF4" s="619"/>
      <c r="DG4" s="619"/>
      <c r="DH4" s="619"/>
      <c r="DI4" s="619"/>
      <c r="DJ4" s="619"/>
      <c r="DK4" s="619"/>
      <c r="DL4" s="619"/>
      <c r="DM4" s="619"/>
      <c r="DN4" s="619"/>
      <c r="DO4" s="619"/>
      <c r="DP4" s="619"/>
      <c r="DQ4" s="619"/>
      <c r="DR4" s="619"/>
      <c r="DS4" s="619"/>
      <c r="DT4" s="619"/>
      <c r="DU4" s="619"/>
      <c r="DV4" s="619"/>
      <c r="DW4" s="619"/>
      <c r="DX4" s="619"/>
      <c r="DY4" s="619"/>
      <c r="DZ4" s="619"/>
      <c r="EA4" s="619"/>
      <c r="EB4" s="619"/>
      <c r="EC4" s="620"/>
    </row>
    <row r="5" spans="2:143" ht="11.25" customHeight="1" x14ac:dyDescent="0.2">
      <c r="B5" s="622" t="s">
        <v>216</v>
      </c>
      <c r="C5" s="623"/>
      <c r="D5" s="623"/>
      <c r="E5" s="623"/>
      <c r="F5" s="623"/>
      <c r="G5" s="623"/>
      <c r="H5" s="623"/>
      <c r="I5" s="623"/>
      <c r="J5" s="623"/>
      <c r="K5" s="623"/>
      <c r="L5" s="623"/>
      <c r="M5" s="623"/>
      <c r="N5" s="623"/>
      <c r="O5" s="623"/>
      <c r="P5" s="623"/>
      <c r="Q5" s="624"/>
      <c r="R5" s="625">
        <v>471157</v>
      </c>
      <c r="S5" s="626"/>
      <c r="T5" s="626"/>
      <c r="U5" s="626"/>
      <c r="V5" s="626"/>
      <c r="W5" s="626"/>
      <c r="X5" s="626"/>
      <c r="Y5" s="627"/>
      <c r="Z5" s="628">
        <v>9.5</v>
      </c>
      <c r="AA5" s="628"/>
      <c r="AB5" s="628"/>
      <c r="AC5" s="628"/>
      <c r="AD5" s="629">
        <v>471157</v>
      </c>
      <c r="AE5" s="629"/>
      <c r="AF5" s="629"/>
      <c r="AG5" s="629"/>
      <c r="AH5" s="629"/>
      <c r="AI5" s="629"/>
      <c r="AJ5" s="629"/>
      <c r="AK5" s="629"/>
      <c r="AL5" s="630">
        <v>22</v>
      </c>
      <c r="AM5" s="631"/>
      <c r="AN5" s="631"/>
      <c r="AO5" s="632"/>
      <c r="AP5" s="622" t="s">
        <v>217</v>
      </c>
      <c r="AQ5" s="623"/>
      <c r="AR5" s="623"/>
      <c r="AS5" s="623"/>
      <c r="AT5" s="623"/>
      <c r="AU5" s="623"/>
      <c r="AV5" s="623"/>
      <c r="AW5" s="623"/>
      <c r="AX5" s="623"/>
      <c r="AY5" s="623"/>
      <c r="AZ5" s="623"/>
      <c r="BA5" s="623"/>
      <c r="BB5" s="623"/>
      <c r="BC5" s="623"/>
      <c r="BD5" s="623"/>
      <c r="BE5" s="623"/>
      <c r="BF5" s="624"/>
      <c r="BG5" s="636">
        <v>471157</v>
      </c>
      <c r="BH5" s="637"/>
      <c r="BI5" s="637"/>
      <c r="BJ5" s="637"/>
      <c r="BK5" s="637"/>
      <c r="BL5" s="637"/>
      <c r="BM5" s="637"/>
      <c r="BN5" s="638"/>
      <c r="BO5" s="639">
        <v>100</v>
      </c>
      <c r="BP5" s="639"/>
      <c r="BQ5" s="639"/>
      <c r="BR5" s="639"/>
      <c r="BS5" s="640" t="s">
        <v>122</v>
      </c>
      <c r="BT5" s="640"/>
      <c r="BU5" s="640"/>
      <c r="BV5" s="640"/>
      <c r="BW5" s="640"/>
      <c r="BX5" s="640"/>
      <c r="BY5" s="640"/>
      <c r="BZ5" s="640"/>
      <c r="CA5" s="640"/>
      <c r="CB5" s="644"/>
      <c r="CD5" s="618" t="s">
        <v>212</v>
      </c>
      <c r="CE5" s="619"/>
      <c r="CF5" s="619"/>
      <c r="CG5" s="619"/>
      <c r="CH5" s="619"/>
      <c r="CI5" s="619"/>
      <c r="CJ5" s="619"/>
      <c r="CK5" s="619"/>
      <c r="CL5" s="619"/>
      <c r="CM5" s="619"/>
      <c r="CN5" s="619"/>
      <c r="CO5" s="619"/>
      <c r="CP5" s="619"/>
      <c r="CQ5" s="620"/>
      <c r="CR5" s="618" t="s">
        <v>218</v>
      </c>
      <c r="CS5" s="619"/>
      <c r="CT5" s="619"/>
      <c r="CU5" s="619"/>
      <c r="CV5" s="619"/>
      <c r="CW5" s="619"/>
      <c r="CX5" s="619"/>
      <c r="CY5" s="620"/>
      <c r="CZ5" s="618" t="s">
        <v>210</v>
      </c>
      <c r="DA5" s="619"/>
      <c r="DB5" s="619"/>
      <c r="DC5" s="620"/>
      <c r="DD5" s="618" t="s">
        <v>219</v>
      </c>
      <c r="DE5" s="619"/>
      <c r="DF5" s="619"/>
      <c r="DG5" s="619"/>
      <c r="DH5" s="619"/>
      <c r="DI5" s="619"/>
      <c r="DJ5" s="619"/>
      <c r="DK5" s="619"/>
      <c r="DL5" s="619"/>
      <c r="DM5" s="619"/>
      <c r="DN5" s="619"/>
      <c r="DO5" s="619"/>
      <c r="DP5" s="620"/>
      <c r="DQ5" s="618" t="s">
        <v>220</v>
      </c>
      <c r="DR5" s="619"/>
      <c r="DS5" s="619"/>
      <c r="DT5" s="619"/>
      <c r="DU5" s="619"/>
      <c r="DV5" s="619"/>
      <c r="DW5" s="619"/>
      <c r="DX5" s="619"/>
      <c r="DY5" s="619"/>
      <c r="DZ5" s="619"/>
      <c r="EA5" s="619"/>
      <c r="EB5" s="619"/>
      <c r="EC5" s="620"/>
    </row>
    <row r="6" spans="2:143" ht="11.25" customHeight="1" x14ac:dyDescent="0.2">
      <c r="B6" s="633" t="s">
        <v>221</v>
      </c>
      <c r="C6" s="634"/>
      <c r="D6" s="634"/>
      <c r="E6" s="634"/>
      <c r="F6" s="634"/>
      <c r="G6" s="634"/>
      <c r="H6" s="634"/>
      <c r="I6" s="634"/>
      <c r="J6" s="634"/>
      <c r="K6" s="634"/>
      <c r="L6" s="634"/>
      <c r="M6" s="634"/>
      <c r="N6" s="634"/>
      <c r="O6" s="634"/>
      <c r="P6" s="634"/>
      <c r="Q6" s="635"/>
      <c r="R6" s="636">
        <v>48163</v>
      </c>
      <c r="S6" s="637"/>
      <c r="T6" s="637"/>
      <c r="U6" s="637"/>
      <c r="V6" s="637"/>
      <c r="W6" s="637"/>
      <c r="X6" s="637"/>
      <c r="Y6" s="638"/>
      <c r="Z6" s="639">
        <v>1</v>
      </c>
      <c r="AA6" s="639"/>
      <c r="AB6" s="639"/>
      <c r="AC6" s="639"/>
      <c r="AD6" s="640">
        <v>48163</v>
      </c>
      <c r="AE6" s="640"/>
      <c r="AF6" s="640"/>
      <c r="AG6" s="640"/>
      <c r="AH6" s="640"/>
      <c r="AI6" s="640"/>
      <c r="AJ6" s="640"/>
      <c r="AK6" s="640"/>
      <c r="AL6" s="641">
        <v>2.2999999999999998</v>
      </c>
      <c r="AM6" s="642"/>
      <c r="AN6" s="642"/>
      <c r="AO6" s="643"/>
      <c r="AP6" s="633" t="s">
        <v>222</v>
      </c>
      <c r="AQ6" s="634"/>
      <c r="AR6" s="634"/>
      <c r="AS6" s="634"/>
      <c r="AT6" s="634"/>
      <c r="AU6" s="634"/>
      <c r="AV6" s="634"/>
      <c r="AW6" s="634"/>
      <c r="AX6" s="634"/>
      <c r="AY6" s="634"/>
      <c r="AZ6" s="634"/>
      <c r="BA6" s="634"/>
      <c r="BB6" s="634"/>
      <c r="BC6" s="634"/>
      <c r="BD6" s="634"/>
      <c r="BE6" s="634"/>
      <c r="BF6" s="635"/>
      <c r="BG6" s="636">
        <v>471157</v>
      </c>
      <c r="BH6" s="637"/>
      <c r="BI6" s="637"/>
      <c r="BJ6" s="637"/>
      <c r="BK6" s="637"/>
      <c r="BL6" s="637"/>
      <c r="BM6" s="637"/>
      <c r="BN6" s="638"/>
      <c r="BO6" s="639">
        <v>100</v>
      </c>
      <c r="BP6" s="639"/>
      <c r="BQ6" s="639"/>
      <c r="BR6" s="639"/>
      <c r="BS6" s="640" t="s">
        <v>122</v>
      </c>
      <c r="BT6" s="640"/>
      <c r="BU6" s="640"/>
      <c r="BV6" s="640"/>
      <c r="BW6" s="640"/>
      <c r="BX6" s="640"/>
      <c r="BY6" s="640"/>
      <c r="BZ6" s="640"/>
      <c r="CA6" s="640"/>
      <c r="CB6" s="644"/>
      <c r="CD6" s="622" t="s">
        <v>223</v>
      </c>
      <c r="CE6" s="623"/>
      <c r="CF6" s="623"/>
      <c r="CG6" s="623"/>
      <c r="CH6" s="623"/>
      <c r="CI6" s="623"/>
      <c r="CJ6" s="623"/>
      <c r="CK6" s="623"/>
      <c r="CL6" s="623"/>
      <c r="CM6" s="623"/>
      <c r="CN6" s="623"/>
      <c r="CO6" s="623"/>
      <c r="CP6" s="623"/>
      <c r="CQ6" s="624"/>
      <c r="CR6" s="636">
        <v>61253</v>
      </c>
      <c r="CS6" s="637"/>
      <c r="CT6" s="637"/>
      <c r="CU6" s="637"/>
      <c r="CV6" s="637"/>
      <c r="CW6" s="637"/>
      <c r="CX6" s="637"/>
      <c r="CY6" s="638"/>
      <c r="CZ6" s="630">
        <v>1.3</v>
      </c>
      <c r="DA6" s="631"/>
      <c r="DB6" s="631"/>
      <c r="DC6" s="647"/>
      <c r="DD6" s="645" t="s">
        <v>122</v>
      </c>
      <c r="DE6" s="637"/>
      <c r="DF6" s="637"/>
      <c r="DG6" s="637"/>
      <c r="DH6" s="637"/>
      <c r="DI6" s="637"/>
      <c r="DJ6" s="637"/>
      <c r="DK6" s="637"/>
      <c r="DL6" s="637"/>
      <c r="DM6" s="637"/>
      <c r="DN6" s="637"/>
      <c r="DO6" s="637"/>
      <c r="DP6" s="638"/>
      <c r="DQ6" s="645">
        <v>61253</v>
      </c>
      <c r="DR6" s="637"/>
      <c r="DS6" s="637"/>
      <c r="DT6" s="637"/>
      <c r="DU6" s="637"/>
      <c r="DV6" s="637"/>
      <c r="DW6" s="637"/>
      <c r="DX6" s="637"/>
      <c r="DY6" s="637"/>
      <c r="DZ6" s="637"/>
      <c r="EA6" s="637"/>
      <c r="EB6" s="637"/>
      <c r="EC6" s="646"/>
    </row>
    <row r="7" spans="2:143" ht="11.25" customHeight="1" x14ac:dyDescent="0.2">
      <c r="B7" s="633" t="s">
        <v>224</v>
      </c>
      <c r="C7" s="634"/>
      <c r="D7" s="634"/>
      <c r="E7" s="634"/>
      <c r="F7" s="634"/>
      <c r="G7" s="634"/>
      <c r="H7" s="634"/>
      <c r="I7" s="634"/>
      <c r="J7" s="634"/>
      <c r="K7" s="634"/>
      <c r="L7" s="634"/>
      <c r="M7" s="634"/>
      <c r="N7" s="634"/>
      <c r="O7" s="634"/>
      <c r="P7" s="634"/>
      <c r="Q7" s="635"/>
      <c r="R7" s="636">
        <v>115</v>
      </c>
      <c r="S7" s="637"/>
      <c r="T7" s="637"/>
      <c r="U7" s="637"/>
      <c r="V7" s="637"/>
      <c r="W7" s="637"/>
      <c r="X7" s="637"/>
      <c r="Y7" s="638"/>
      <c r="Z7" s="639">
        <v>0</v>
      </c>
      <c r="AA7" s="639"/>
      <c r="AB7" s="639"/>
      <c r="AC7" s="639"/>
      <c r="AD7" s="640">
        <v>115</v>
      </c>
      <c r="AE7" s="640"/>
      <c r="AF7" s="640"/>
      <c r="AG7" s="640"/>
      <c r="AH7" s="640"/>
      <c r="AI7" s="640"/>
      <c r="AJ7" s="640"/>
      <c r="AK7" s="640"/>
      <c r="AL7" s="641">
        <v>0</v>
      </c>
      <c r="AM7" s="642"/>
      <c r="AN7" s="642"/>
      <c r="AO7" s="643"/>
      <c r="AP7" s="633" t="s">
        <v>225</v>
      </c>
      <c r="AQ7" s="634"/>
      <c r="AR7" s="634"/>
      <c r="AS7" s="634"/>
      <c r="AT7" s="634"/>
      <c r="AU7" s="634"/>
      <c r="AV7" s="634"/>
      <c r="AW7" s="634"/>
      <c r="AX7" s="634"/>
      <c r="AY7" s="634"/>
      <c r="AZ7" s="634"/>
      <c r="BA7" s="634"/>
      <c r="BB7" s="634"/>
      <c r="BC7" s="634"/>
      <c r="BD7" s="634"/>
      <c r="BE7" s="634"/>
      <c r="BF7" s="635"/>
      <c r="BG7" s="636">
        <v>116609</v>
      </c>
      <c r="BH7" s="637"/>
      <c r="BI7" s="637"/>
      <c r="BJ7" s="637"/>
      <c r="BK7" s="637"/>
      <c r="BL7" s="637"/>
      <c r="BM7" s="637"/>
      <c r="BN7" s="638"/>
      <c r="BO7" s="639">
        <v>24.7</v>
      </c>
      <c r="BP7" s="639"/>
      <c r="BQ7" s="639"/>
      <c r="BR7" s="639"/>
      <c r="BS7" s="640" t="s">
        <v>122</v>
      </c>
      <c r="BT7" s="640"/>
      <c r="BU7" s="640"/>
      <c r="BV7" s="640"/>
      <c r="BW7" s="640"/>
      <c r="BX7" s="640"/>
      <c r="BY7" s="640"/>
      <c r="BZ7" s="640"/>
      <c r="CA7" s="640"/>
      <c r="CB7" s="644"/>
      <c r="CD7" s="633" t="s">
        <v>226</v>
      </c>
      <c r="CE7" s="634"/>
      <c r="CF7" s="634"/>
      <c r="CG7" s="634"/>
      <c r="CH7" s="634"/>
      <c r="CI7" s="634"/>
      <c r="CJ7" s="634"/>
      <c r="CK7" s="634"/>
      <c r="CL7" s="634"/>
      <c r="CM7" s="634"/>
      <c r="CN7" s="634"/>
      <c r="CO7" s="634"/>
      <c r="CP7" s="634"/>
      <c r="CQ7" s="635"/>
      <c r="CR7" s="636">
        <v>1066006</v>
      </c>
      <c r="CS7" s="637"/>
      <c r="CT7" s="637"/>
      <c r="CU7" s="637"/>
      <c r="CV7" s="637"/>
      <c r="CW7" s="637"/>
      <c r="CX7" s="637"/>
      <c r="CY7" s="638"/>
      <c r="CZ7" s="639">
        <v>22.6</v>
      </c>
      <c r="DA7" s="639"/>
      <c r="DB7" s="639"/>
      <c r="DC7" s="639"/>
      <c r="DD7" s="645">
        <v>16440</v>
      </c>
      <c r="DE7" s="637"/>
      <c r="DF7" s="637"/>
      <c r="DG7" s="637"/>
      <c r="DH7" s="637"/>
      <c r="DI7" s="637"/>
      <c r="DJ7" s="637"/>
      <c r="DK7" s="637"/>
      <c r="DL7" s="637"/>
      <c r="DM7" s="637"/>
      <c r="DN7" s="637"/>
      <c r="DO7" s="637"/>
      <c r="DP7" s="638"/>
      <c r="DQ7" s="645">
        <v>739440</v>
      </c>
      <c r="DR7" s="637"/>
      <c r="DS7" s="637"/>
      <c r="DT7" s="637"/>
      <c r="DU7" s="637"/>
      <c r="DV7" s="637"/>
      <c r="DW7" s="637"/>
      <c r="DX7" s="637"/>
      <c r="DY7" s="637"/>
      <c r="DZ7" s="637"/>
      <c r="EA7" s="637"/>
      <c r="EB7" s="637"/>
      <c r="EC7" s="646"/>
    </row>
    <row r="8" spans="2:143" ht="11.25" customHeight="1" x14ac:dyDescent="0.2">
      <c r="B8" s="633" t="s">
        <v>227</v>
      </c>
      <c r="C8" s="634"/>
      <c r="D8" s="634"/>
      <c r="E8" s="634"/>
      <c r="F8" s="634"/>
      <c r="G8" s="634"/>
      <c r="H8" s="634"/>
      <c r="I8" s="634"/>
      <c r="J8" s="634"/>
      <c r="K8" s="634"/>
      <c r="L8" s="634"/>
      <c r="M8" s="634"/>
      <c r="N8" s="634"/>
      <c r="O8" s="634"/>
      <c r="P8" s="634"/>
      <c r="Q8" s="635"/>
      <c r="R8" s="636">
        <v>1742</v>
      </c>
      <c r="S8" s="637"/>
      <c r="T8" s="637"/>
      <c r="U8" s="637"/>
      <c r="V8" s="637"/>
      <c r="W8" s="637"/>
      <c r="X8" s="637"/>
      <c r="Y8" s="638"/>
      <c r="Z8" s="639">
        <v>0</v>
      </c>
      <c r="AA8" s="639"/>
      <c r="AB8" s="639"/>
      <c r="AC8" s="639"/>
      <c r="AD8" s="640">
        <v>1742</v>
      </c>
      <c r="AE8" s="640"/>
      <c r="AF8" s="640"/>
      <c r="AG8" s="640"/>
      <c r="AH8" s="640"/>
      <c r="AI8" s="640"/>
      <c r="AJ8" s="640"/>
      <c r="AK8" s="640"/>
      <c r="AL8" s="641">
        <v>0.1</v>
      </c>
      <c r="AM8" s="642"/>
      <c r="AN8" s="642"/>
      <c r="AO8" s="643"/>
      <c r="AP8" s="633" t="s">
        <v>228</v>
      </c>
      <c r="AQ8" s="634"/>
      <c r="AR8" s="634"/>
      <c r="AS8" s="634"/>
      <c r="AT8" s="634"/>
      <c r="AU8" s="634"/>
      <c r="AV8" s="634"/>
      <c r="AW8" s="634"/>
      <c r="AX8" s="634"/>
      <c r="AY8" s="634"/>
      <c r="AZ8" s="634"/>
      <c r="BA8" s="634"/>
      <c r="BB8" s="634"/>
      <c r="BC8" s="634"/>
      <c r="BD8" s="634"/>
      <c r="BE8" s="634"/>
      <c r="BF8" s="635"/>
      <c r="BG8" s="636">
        <v>3409</v>
      </c>
      <c r="BH8" s="637"/>
      <c r="BI8" s="637"/>
      <c r="BJ8" s="637"/>
      <c r="BK8" s="637"/>
      <c r="BL8" s="637"/>
      <c r="BM8" s="637"/>
      <c r="BN8" s="638"/>
      <c r="BO8" s="639">
        <v>0.7</v>
      </c>
      <c r="BP8" s="639"/>
      <c r="BQ8" s="639"/>
      <c r="BR8" s="639"/>
      <c r="BS8" s="640" t="s">
        <v>122</v>
      </c>
      <c r="BT8" s="640"/>
      <c r="BU8" s="640"/>
      <c r="BV8" s="640"/>
      <c r="BW8" s="640"/>
      <c r="BX8" s="640"/>
      <c r="BY8" s="640"/>
      <c r="BZ8" s="640"/>
      <c r="CA8" s="640"/>
      <c r="CB8" s="644"/>
      <c r="CD8" s="633" t="s">
        <v>229</v>
      </c>
      <c r="CE8" s="634"/>
      <c r="CF8" s="634"/>
      <c r="CG8" s="634"/>
      <c r="CH8" s="634"/>
      <c r="CI8" s="634"/>
      <c r="CJ8" s="634"/>
      <c r="CK8" s="634"/>
      <c r="CL8" s="634"/>
      <c r="CM8" s="634"/>
      <c r="CN8" s="634"/>
      <c r="CO8" s="634"/>
      <c r="CP8" s="634"/>
      <c r="CQ8" s="635"/>
      <c r="CR8" s="636">
        <v>492488</v>
      </c>
      <c r="CS8" s="637"/>
      <c r="CT8" s="637"/>
      <c r="CU8" s="637"/>
      <c r="CV8" s="637"/>
      <c r="CW8" s="637"/>
      <c r="CX8" s="637"/>
      <c r="CY8" s="638"/>
      <c r="CZ8" s="639">
        <v>10.4</v>
      </c>
      <c r="DA8" s="639"/>
      <c r="DB8" s="639"/>
      <c r="DC8" s="639"/>
      <c r="DD8" s="645">
        <v>430</v>
      </c>
      <c r="DE8" s="637"/>
      <c r="DF8" s="637"/>
      <c r="DG8" s="637"/>
      <c r="DH8" s="637"/>
      <c r="DI8" s="637"/>
      <c r="DJ8" s="637"/>
      <c r="DK8" s="637"/>
      <c r="DL8" s="637"/>
      <c r="DM8" s="637"/>
      <c r="DN8" s="637"/>
      <c r="DO8" s="637"/>
      <c r="DP8" s="638"/>
      <c r="DQ8" s="645">
        <v>369148</v>
      </c>
      <c r="DR8" s="637"/>
      <c r="DS8" s="637"/>
      <c r="DT8" s="637"/>
      <c r="DU8" s="637"/>
      <c r="DV8" s="637"/>
      <c r="DW8" s="637"/>
      <c r="DX8" s="637"/>
      <c r="DY8" s="637"/>
      <c r="DZ8" s="637"/>
      <c r="EA8" s="637"/>
      <c r="EB8" s="637"/>
      <c r="EC8" s="646"/>
    </row>
    <row r="9" spans="2:143" ht="11.25" customHeight="1" x14ac:dyDescent="0.2">
      <c r="B9" s="633" t="s">
        <v>230</v>
      </c>
      <c r="C9" s="634"/>
      <c r="D9" s="634"/>
      <c r="E9" s="634"/>
      <c r="F9" s="634"/>
      <c r="G9" s="634"/>
      <c r="H9" s="634"/>
      <c r="I9" s="634"/>
      <c r="J9" s="634"/>
      <c r="K9" s="634"/>
      <c r="L9" s="634"/>
      <c r="M9" s="634"/>
      <c r="N9" s="634"/>
      <c r="O9" s="634"/>
      <c r="P9" s="634"/>
      <c r="Q9" s="635"/>
      <c r="R9" s="636">
        <v>2169</v>
      </c>
      <c r="S9" s="637"/>
      <c r="T9" s="637"/>
      <c r="U9" s="637"/>
      <c r="V9" s="637"/>
      <c r="W9" s="637"/>
      <c r="X9" s="637"/>
      <c r="Y9" s="638"/>
      <c r="Z9" s="639">
        <v>0</v>
      </c>
      <c r="AA9" s="639"/>
      <c r="AB9" s="639"/>
      <c r="AC9" s="639"/>
      <c r="AD9" s="640">
        <v>2169</v>
      </c>
      <c r="AE9" s="640"/>
      <c r="AF9" s="640"/>
      <c r="AG9" s="640"/>
      <c r="AH9" s="640"/>
      <c r="AI9" s="640"/>
      <c r="AJ9" s="640"/>
      <c r="AK9" s="640"/>
      <c r="AL9" s="641">
        <v>0.1</v>
      </c>
      <c r="AM9" s="642"/>
      <c r="AN9" s="642"/>
      <c r="AO9" s="643"/>
      <c r="AP9" s="633" t="s">
        <v>231</v>
      </c>
      <c r="AQ9" s="634"/>
      <c r="AR9" s="634"/>
      <c r="AS9" s="634"/>
      <c r="AT9" s="634"/>
      <c r="AU9" s="634"/>
      <c r="AV9" s="634"/>
      <c r="AW9" s="634"/>
      <c r="AX9" s="634"/>
      <c r="AY9" s="634"/>
      <c r="AZ9" s="634"/>
      <c r="BA9" s="634"/>
      <c r="BB9" s="634"/>
      <c r="BC9" s="634"/>
      <c r="BD9" s="634"/>
      <c r="BE9" s="634"/>
      <c r="BF9" s="635"/>
      <c r="BG9" s="636">
        <v>83569</v>
      </c>
      <c r="BH9" s="637"/>
      <c r="BI9" s="637"/>
      <c r="BJ9" s="637"/>
      <c r="BK9" s="637"/>
      <c r="BL9" s="637"/>
      <c r="BM9" s="637"/>
      <c r="BN9" s="638"/>
      <c r="BO9" s="639">
        <v>17.7</v>
      </c>
      <c r="BP9" s="639"/>
      <c r="BQ9" s="639"/>
      <c r="BR9" s="639"/>
      <c r="BS9" s="640" t="s">
        <v>122</v>
      </c>
      <c r="BT9" s="640"/>
      <c r="BU9" s="640"/>
      <c r="BV9" s="640"/>
      <c r="BW9" s="640"/>
      <c r="BX9" s="640"/>
      <c r="BY9" s="640"/>
      <c r="BZ9" s="640"/>
      <c r="CA9" s="640"/>
      <c r="CB9" s="644"/>
      <c r="CD9" s="633" t="s">
        <v>232</v>
      </c>
      <c r="CE9" s="634"/>
      <c r="CF9" s="634"/>
      <c r="CG9" s="634"/>
      <c r="CH9" s="634"/>
      <c r="CI9" s="634"/>
      <c r="CJ9" s="634"/>
      <c r="CK9" s="634"/>
      <c r="CL9" s="634"/>
      <c r="CM9" s="634"/>
      <c r="CN9" s="634"/>
      <c r="CO9" s="634"/>
      <c r="CP9" s="634"/>
      <c r="CQ9" s="635"/>
      <c r="CR9" s="636">
        <v>237359</v>
      </c>
      <c r="CS9" s="637"/>
      <c r="CT9" s="637"/>
      <c r="CU9" s="637"/>
      <c r="CV9" s="637"/>
      <c r="CW9" s="637"/>
      <c r="CX9" s="637"/>
      <c r="CY9" s="638"/>
      <c r="CZ9" s="639">
        <v>5</v>
      </c>
      <c r="DA9" s="639"/>
      <c r="DB9" s="639"/>
      <c r="DC9" s="639"/>
      <c r="DD9" s="645">
        <v>1255</v>
      </c>
      <c r="DE9" s="637"/>
      <c r="DF9" s="637"/>
      <c r="DG9" s="637"/>
      <c r="DH9" s="637"/>
      <c r="DI9" s="637"/>
      <c r="DJ9" s="637"/>
      <c r="DK9" s="637"/>
      <c r="DL9" s="637"/>
      <c r="DM9" s="637"/>
      <c r="DN9" s="637"/>
      <c r="DO9" s="637"/>
      <c r="DP9" s="638"/>
      <c r="DQ9" s="645">
        <v>228309</v>
      </c>
      <c r="DR9" s="637"/>
      <c r="DS9" s="637"/>
      <c r="DT9" s="637"/>
      <c r="DU9" s="637"/>
      <c r="DV9" s="637"/>
      <c r="DW9" s="637"/>
      <c r="DX9" s="637"/>
      <c r="DY9" s="637"/>
      <c r="DZ9" s="637"/>
      <c r="EA9" s="637"/>
      <c r="EB9" s="637"/>
      <c r="EC9" s="646"/>
    </row>
    <row r="10" spans="2:143" ht="11.25" customHeight="1" x14ac:dyDescent="0.2">
      <c r="B10" s="633" t="s">
        <v>233</v>
      </c>
      <c r="C10" s="634"/>
      <c r="D10" s="634"/>
      <c r="E10" s="634"/>
      <c r="F10" s="634"/>
      <c r="G10" s="634"/>
      <c r="H10" s="634"/>
      <c r="I10" s="634"/>
      <c r="J10" s="634"/>
      <c r="K10" s="634"/>
      <c r="L10" s="634"/>
      <c r="M10" s="634"/>
      <c r="N10" s="634"/>
      <c r="O10" s="634"/>
      <c r="P10" s="634"/>
      <c r="Q10" s="635"/>
      <c r="R10" s="636" t="s">
        <v>122</v>
      </c>
      <c r="S10" s="637"/>
      <c r="T10" s="637"/>
      <c r="U10" s="637"/>
      <c r="V10" s="637"/>
      <c r="W10" s="637"/>
      <c r="X10" s="637"/>
      <c r="Y10" s="638"/>
      <c r="Z10" s="639" t="s">
        <v>122</v>
      </c>
      <c r="AA10" s="639"/>
      <c r="AB10" s="639"/>
      <c r="AC10" s="639"/>
      <c r="AD10" s="640" t="s">
        <v>122</v>
      </c>
      <c r="AE10" s="640"/>
      <c r="AF10" s="640"/>
      <c r="AG10" s="640"/>
      <c r="AH10" s="640"/>
      <c r="AI10" s="640"/>
      <c r="AJ10" s="640"/>
      <c r="AK10" s="640"/>
      <c r="AL10" s="641" t="s">
        <v>122</v>
      </c>
      <c r="AM10" s="642"/>
      <c r="AN10" s="642"/>
      <c r="AO10" s="643"/>
      <c r="AP10" s="633" t="s">
        <v>234</v>
      </c>
      <c r="AQ10" s="634"/>
      <c r="AR10" s="634"/>
      <c r="AS10" s="634"/>
      <c r="AT10" s="634"/>
      <c r="AU10" s="634"/>
      <c r="AV10" s="634"/>
      <c r="AW10" s="634"/>
      <c r="AX10" s="634"/>
      <c r="AY10" s="634"/>
      <c r="AZ10" s="634"/>
      <c r="BA10" s="634"/>
      <c r="BB10" s="634"/>
      <c r="BC10" s="634"/>
      <c r="BD10" s="634"/>
      <c r="BE10" s="634"/>
      <c r="BF10" s="635"/>
      <c r="BG10" s="636">
        <v>10413</v>
      </c>
      <c r="BH10" s="637"/>
      <c r="BI10" s="637"/>
      <c r="BJ10" s="637"/>
      <c r="BK10" s="637"/>
      <c r="BL10" s="637"/>
      <c r="BM10" s="637"/>
      <c r="BN10" s="638"/>
      <c r="BO10" s="639">
        <v>2.2000000000000002</v>
      </c>
      <c r="BP10" s="639"/>
      <c r="BQ10" s="639"/>
      <c r="BR10" s="639"/>
      <c r="BS10" s="640" t="s">
        <v>122</v>
      </c>
      <c r="BT10" s="640"/>
      <c r="BU10" s="640"/>
      <c r="BV10" s="640"/>
      <c r="BW10" s="640"/>
      <c r="BX10" s="640"/>
      <c r="BY10" s="640"/>
      <c r="BZ10" s="640"/>
      <c r="CA10" s="640"/>
      <c r="CB10" s="644"/>
      <c r="CD10" s="633" t="s">
        <v>235</v>
      </c>
      <c r="CE10" s="634"/>
      <c r="CF10" s="634"/>
      <c r="CG10" s="634"/>
      <c r="CH10" s="634"/>
      <c r="CI10" s="634"/>
      <c r="CJ10" s="634"/>
      <c r="CK10" s="634"/>
      <c r="CL10" s="634"/>
      <c r="CM10" s="634"/>
      <c r="CN10" s="634"/>
      <c r="CO10" s="634"/>
      <c r="CP10" s="634"/>
      <c r="CQ10" s="635"/>
      <c r="CR10" s="636">
        <v>13115</v>
      </c>
      <c r="CS10" s="637"/>
      <c r="CT10" s="637"/>
      <c r="CU10" s="637"/>
      <c r="CV10" s="637"/>
      <c r="CW10" s="637"/>
      <c r="CX10" s="637"/>
      <c r="CY10" s="638"/>
      <c r="CZ10" s="639">
        <v>0.3</v>
      </c>
      <c r="DA10" s="639"/>
      <c r="DB10" s="639"/>
      <c r="DC10" s="639"/>
      <c r="DD10" s="645" t="s">
        <v>122</v>
      </c>
      <c r="DE10" s="637"/>
      <c r="DF10" s="637"/>
      <c r="DG10" s="637"/>
      <c r="DH10" s="637"/>
      <c r="DI10" s="637"/>
      <c r="DJ10" s="637"/>
      <c r="DK10" s="637"/>
      <c r="DL10" s="637"/>
      <c r="DM10" s="637"/>
      <c r="DN10" s="637"/>
      <c r="DO10" s="637"/>
      <c r="DP10" s="638"/>
      <c r="DQ10" s="645">
        <v>3</v>
      </c>
      <c r="DR10" s="637"/>
      <c r="DS10" s="637"/>
      <c r="DT10" s="637"/>
      <c r="DU10" s="637"/>
      <c r="DV10" s="637"/>
      <c r="DW10" s="637"/>
      <c r="DX10" s="637"/>
      <c r="DY10" s="637"/>
      <c r="DZ10" s="637"/>
      <c r="EA10" s="637"/>
      <c r="EB10" s="637"/>
      <c r="EC10" s="646"/>
    </row>
    <row r="11" spans="2:143" ht="11.25" customHeight="1" x14ac:dyDescent="0.2">
      <c r="B11" s="633" t="s">
        <v>236</v>
      </c>
      <c r="C11" s="634"/>
      <c r="D11" s="634"/>
      <c r="E11" s="634"/>
      <c r="F11" s="634"/>
      <c r="G11" s="634"/>
      <c r="H11" s="634"/>
      <c r="I11" s="634"/>
      <c r="J11" s="634"/>
      <c r="K11" s="634"/>
      <c r="L11" s="634"/>
      <c r="M11" s="634"/>
      <c r="N11" s="634"/>
      <c r="O11" s="634"/>
      <c r="P11" s="634"/>
      <c r="Q11" s="635"/>
      <c r="R11" s="636">
        <v>63042</v>
      </c>
      <c r="S11" s="637"/>
      <c r="T11" s="637"/>
      <c r="U11" s="637"/>
      <c r="V11" s="637"/>
      <c r="W11" s="637"/>
      <c r="X11" s="637"/>
      <c r="Y11" s="638"/>
      <c r="Z11" s="641">
        <v>1.3</v>
      </c>
      <c r="AA11" s="642"/>
      <c r="AB11" s="642"/>
      <c r="AC11" s="648"/>
      <c r="AD11" s="645">
        <v>63042</v>
      </c>
      <c r="AE11" s="637"/>
      <c r="AF11" s="637"/>
      <c r="AG11" s="637"/>
      <c r="AH11" s="637"/>
      <c r="AI11" s="637"/>
      <c r="AJ11" s="637"/>
      <c r="AK11" s="638"/>
      <c r="AL11" s="641">
        <v>2.9</v>
      </c>
      <c r="AM11" s="642"/>
      <c r="AN11" s="642"/>
      <c r="AO11" s="643"/>
      <c r="AP11" s="633" t="s">
        <v>237</v>
      </c>
      <c r="AQ11" s="634"/>
      <c r="AR11" s="634"/>
      <c r="AS11" s="634"/>
      <c r="AT11" s="634"/>
      <c r="AU11" s="634"/>
      <c r="AV11" s="634"/>
      <c r="AW11" s="634"/>
      <c r="AX11" s="634"/>
      <c r="AY11" s="634"/>
      <c r="AZ11" s="634"/>
      <c r="BA11" s="634"/>
      <c r="BB11" s="634"/>
      <c r="BC11" s="634"/>
      <c r="BD11" s="634"/>
      <c r="BE11" s="634"/>
      <c r="BF11" s="635"/>
      <c r="BG11" s="636">
        <v>19218</v>
      </c>
      <c r="BH11" s="637"/>
      <c r="BI11" s="637"/>
      <c r="BJ11" s="637"/>
      <c r="BK11" s="637"/>
      <c r="BL11" s="637"/>
      <c r="BM11" s="637"/>
      <c r="BN11" s="638"/>
      <c r="BO11" s="639">
        <v>4.0999999999999996</v>
      </c>
      <c r="BP11" s="639"/>
      <c r="BQ11" s="639"/>
      <c r="BR11" s="639"/>
      <c r="BS11" s="640" t="s">
        <v>122</v>
      </c>
      <c r="BT11" s="640"/>
      <c r="BU11" s="640"/>
      <c r="BV11" s="640"/>
      <c r="BW11" s="640"/>
      <c r="BX11" s="640"/>
      <c r="BY11" s="640"/>
      <c r="BZ11" s="640"/>
      <c r="CA11" s="640"/>
      <c r="CB11" s="644"/>
      <c r="CD11" s="633" t="s">
        <v>238</v>
      </c>
      <c r="CE11" s="634"/>
      <c r="CF11" s="634"/>
      <c r="CG11" s="634"/>
      <c r="CH11" s="634"/>
      <c r="CI11" s="634"/>
      <c r="CJ11" s="634"/>
      <c r="CK11" s="634"/>
      <c r="CL11" s="634"/>
      <c r="CM11" s="634"/>
      <c r="CN11" s="634"/>
      <c r="CO11" s="634"/>
      <c r="CP11" s="634"/>
      <c r="CQ11" s="635"/>
      <c r="CR11" s="636">
        <v>1261426</v>
      </c>
      <c r="CS11" s="637"/>
      <c r="CT11" s="637"/>
      <c r="CU11" s="637"/>
      <c r="CV11" s="637"/>
      <c r="CW11" s="637"/>
      <c r="CX11" s="637"/>
      <c r="CY11" s="638"/>
      <c r="CZ11" s="639">
        <v>26.7</v>
      </c>
      <c r="DA11" s="639"/>
      <c r="DB11" s="639"/>
      <c r="DC11" s="639"/>
      <c r="DD11" s="645">
        <v>786594</v>
      </c>
      <c r="DE11" s="637"/>
      <c r="DF11" s="637"/>
      <c r="DG11" s="637"/>
      <c r="DH11" s="637"/>
      <c r="DI11" s="637"/>
      <c r="DJ11" s="637"/>
      <c r="DK11" s="637"/>
      <c r="DL11" s="637"/>
      <c r="DM11" s="637"/>
      <c r="DN11" s="637"/>
      <c r="DO11" s="637"/>
      <c r="DP11" s="638"/>
      <c r="DQ11" s="645">
        <v>289403</v>
      </c>
      <c r="DR11" s="637"/>
      <c r="DS11" s="637"/>
      <c r="DT11" s="637"/>
      <c r="DU11" s="637"/>
      <c r="DV11" s="637"/>
      <c r="DW11" s="637"/>
      <c r="DX11" s="637"/>
      <c r="DY11" s="637"/>
      <c r="DZ11" s="637"/>
      <c r="EA11" s="637"/>
      <c r="EB11" s="637"/>
      <c r="EC11" s="646"/>
    </row>
    <row r="12" spans="2:143" ht="11.25" customHeight="1" x14ac:dyDescent="0.2">
      <c r="B12" s="633" t="s">
        <v>239</v>
      </c>
      <c r="C12" s="634"/>
      <c r="D12" s="634"/>
      <c r="E12" s="634"/>
      <c r="F12" s="634"/>
      <c r="G12" s="634"/>
      <c r="H12" s="634"/>
      <c r="I12" s="634"/>
      <c r="J12" s="634"/>
      <c r="K12" s="634"/>
      <c r="L12" s="634"/>
      <c r="M12" s="634"/>
      <c r="N12" s="634"/>
      <c r="O12" s="634"/>
      <c r="P12" s="634"/>
      <c r="Q12" s="635"/>
      <c r="R12" s="636" t="s">
        <v>122</v>
      </c>
      <c r="S12" s="637"/>
      <c r="T12" s="637"/>
      <c r="U12" s="637"/>
      <c r="V12" s="637"/>
      <c r="W12" s="637"/>
      <c r="X12" s="637"/>
      <c r="Y12" s="638"/>
      <c r="Z12" s="639" t="s">
        <v>122</v>
      </c>
      <c r="AA12" s="639"/>
      <c r="AB12" s="639"/>
      <c r="AC12" s="639"/>
      <c r="AD12" s="640" t="s">
        <v>122</v>
      </c>
      <c r="AE12" s="640"/>
      <c r="AF12" s="640"/>
      <c r="AG12" s="640"/>
      <c r="AH12" s="640"/>
      <c r="AI12" s="640"/>
      <c r="AJ12" s="640"/>
      <c r="AK12" s="640"/>
      <c r="AL12" s="641" t="s">
        <v>122</v>
      </c>
      <c r="AM12" s="642"/>
      <c r="AN12" s="642"/>
      <c r="AO12" s="643"/>
      <c r="AP12" s="633" t="s">
        <v>240</v>
      </c>
      <c r="AQ12" s="634"/>
      <c r="AR12" s="634"/>
      <c r="AS12" s="634"/>
      <c r="AT12" s="634"/>
      <c r="AU12" s="634"/>
      <c r="AV12" s="634"/>
      <c r="AW12" s="634"/>
      <c r="AX12" s="634"/>
      <c r="AY12" s="634"/>
      <c r="AZ12" s="634"/>
      <c r="BA12" s="634"/>
      <c r="BB12" s="634"/>
      <c r="BC12" s="634"/>
      <c r="BD12" s="634"/>
      <c r="BE12" s="634"/>
      <c r="BF12" s="635"/>
      <c r="BG12" s="636">
        <v>328319</v>
      </c>
      <c r="BH12" s="637"/>
      <c r="BI12" s="637"/>
      <c r="BJ12" s="637"/>
      <c r="BK12" s="637"/>
      <c r="BL12" s="637"/>
      <c r="BM12" s="637"/>
      <c r="BN12" s="638"/>
      <c r="BO12" s="639">
        <v>69.7</v>
      </c>
      <c r="BP12" s="639"/>
      <c r="BQ12" s="639"/>
      <c r="BR12" s="639"/>
      <c r="BS12" s="640" t="s">
        <v>122</v>
      </c>
      <c r="BT12" s="640"/>
      <c r="BU12" s="640"/>
      <c r="BV12" s="640"/>
      <c r="BW12" s="640"/>
      <c r="BX12" s="640"/>
      <c r="BY12" s="640"/>
      <c r="BZ12" s="640"/>
      <c r="CA12" s="640"/>
      <c r="CB12" s="644"/>
      <c r="CD12" s="633" t="s">
        <v>241</v>
      </c>
      <c r="CE12" s="634"/>
      <c r="CF12" s="634"/>
      <c r="CG12" s="634"/>
      <c r="CH12" s="634"/>
      <c r="CI12" s="634"/>
      <c r="CJ12" s="634"/>
      <c r="CK12" s="634"/>
      <c r="CL12" s="634"/>
      <c r="CM12" s="634"/>
      <c r="CN12" s="634"/>
      <c r="CO12" s="634"/>
      <c r="CP12" s="634"/>
      <c r="CQ12" s="635"/>
      <c r="CR12" s="636">
        <v>307843</v>
      </c>
      <c r="CS12" s="637"/>
      <c r="CT12" s="637"/>
      <c r="CU12" s="637"/>
      <c r="CV12" s="637"/>
      <c r="CW12" s="637"/>
      <c r="CX12" s="637"/>
      <c r="CY12" s="638"/>
      <c r="CZ12" s="639">
        <v>6.5</v>
      </c>
      <c r="DA12" s="639"/>
      <c r="DB12" s="639"/>
      <c r="DC12" s="639"/>
      <c r="DD12" s="645">
        <v>74292</v>
      </c>
      <c r="DE12" s="637"/>
      <c r="DF12" s="637"/>
      <c r="DG12" s="637"/>
      <c r="DH12" s="637"/>
      <c r="DI12" s="637"/>
      <c r="DJ12" s="637"/>
      <c r="DK12" s="637"/>
      <c r="DL12" s="637"/>
      <c r="DM12" s="637"/>
      <c r="DN12" s="637"/>
      <c r="DO12" s="637"/>
      <c r="DP12" s="638"/>
      <c r="DQ12" s="645">
        <v>239082</v>
      </c>
      <c r="DR12" s="637"/>
      <c r="DS12" s="637"/>
      <c r="DT12" s="637"/>
      <c r="DU12" s="637"/>
      <c r="DV12" s="637"/>
      <c r="DW12" s="637"/>
      <c r="DX12" s="637"/>
      <c r="DY12" s="637"/>
      <c r="DZ12" s="637"/>
      <c r="EA12" s="637"/>
      <c r="EB12" s="637"/>
      <c r="EC12" s="646"/>
    </row>
    <row r="13" spans="2:143" ht="11.25" customHeight="1" x14ac:dyDescent="0.2">
      <c r="B13" s="633" t="s">
        <v>242</v>
      </c>
      <c r="C13" s="634"/>
      <c r="D13" s="634"/>
      <c r="E13" s="634"/>
      <c r="F13" s="634"/>
      <c r="G13" s="634"/>
      <c r="H13" s="634"/>
      <c r="I13" s="634"/>
      <c r="J13" s="634"/>
      <c r="K13" s="634"/>
      <c r="L13" s="634"/>
      <c r="M13" s="634"/>
      <c r="N13" s="634"/>
      <c r="O13" s="634"/>
      <c r="P13" s="634"/>
      <c r="Q13" s="635"/>
      <c r="R13" s="636" t="s">
        <v>122</v>
      </c>
      <c r="S13" s="637"/>
      <c r="T13" s="637"/>
      <c r="U13" s="637"/>
      <c r="V13" s="637"/>
      <c r="W13" s="637"/>
      <c r="X13" s="637"/>
      <c r="Y13" s="638"/>
      <c r="Z13" s="639" t="s">
        <v>122</v>
      </c>
      <c r="AA13" s="639"/>
      <c r="AB13" s="639"/>
      <c r="AC13" s="639"/>
      <c r="AD13" s="640" t="s">
        <v>122</v>
      </c>
      <c r="AE13" s="640"/>
      <c r="AF13" s="640"/>
      <c r="AG13" s="640"/>
      <c r="AH13" s="640"/>
      <c r="AI13" s="640"/>
      <c r="AJ13" s="640"/>
      <c r="AK13" s="640"/>
      <c r="AL13" s="641" t="s">
        <v>122</v>
      </c>
      <c r="AM13" s="642"/>
      <c r="AN13" s="642"/>
      <c r="AO13" s="643"/>
      <c r="AP13" s="633" t="s">
        <v>243</v>
      </c>
      <c r="AQ13" s="634"/>
      <c r="AR13" s="634"/>
      <c r="AS13" s="634"/>
      <c r="AT13" s="634"/>
      <c r="AU13" s="634"/>
      <c r="AV13" s="634"/>
      <c r="AW13" s="634"/>
      <c r="AX13" s="634"/>
      <c r="AY13" s="634"/>
      <c r="AZ13" s="634"/>
      <c r="BA13" s="634"/>
      <c r="BB13" s="634"/>
      <c r="BC13" s="634"/>
      <c r="BD13" s="634"/>
      <c r="BE13" s="634"/>
      <c r="BF13" s="635"/>
      <c r="BG13" s="636">
        <v>317007</v>
      </c>
      <c r="BH13" s="637"/>
      <c r="BI13" s="637"/>
      <c r="BJ13" s="637"/>
      <c r="BK13" s="637"/>
      <c r="BL13" s="637"/>
      <c r="BM13" s="637"/>
      <c r="BN13" s="638"/>
      <c r="BO13" s="639">
        <v>67.3</v>
      </c>
      <c r="BP13" s="639"/>
      <c r="BQ13" s="639"/>
      <c r="BR13" s="639"/>
      <c r="BS13" s="640" t="s">
        <v>122</v>
      </c>
      <c r="BT13" s="640"/>
      <c r="BU13" s="640"/>
      <c r="BV13" s="640"/>
      <c r="BW13" s="640"/>
      <c r="BX13" s="640"/>
      <c r="BY13" s="640"/>
      <c r="BZ13" s="640"/>
      <c r="CA13" s="640"/>
      <c r="CB13" s="644"/>
      <c r="CD13" s="633" t="s">
        <v>244</v>
      </c>
      <c r="CE13" s="634"/>
      <c r="CF13" s="634"/>
      <c r="CG13" s="634"/>
      <c r="CH13" s="634"/>
      <c r="CI13" s="634"/>
      <c r="CJ13" s="634"/>
      <c r="CK13" s="634"/>
      <c r="CL13" s="634"/>
      <c r="CM13" s="634"/>
      <c r="CN13" s="634"/>
      <c r="CO13" s="634"/>
      <c r="CP13" s="634"/>
      <c r="CQ13" s="635"/>
      <c r="CR13" s="636">
        <v>489409</v>
      </c>
      <c r="CS13" s="637"/>
      <c r="CT13" s="637"/>
      <c r="CU13" s="637"/>
      <c r="CV13" s="637"/>
      <c r="CW13" s="637"/>
      <c r="CX13" s="637"/>
      <c r="CY13" s="638"/>
      <c r="CZ13" s="639">
        <v>10.4</v>
      </c>
      <c r="DA13" s="639"/>
      <c r="DB13" s="639"/>
      <c r="DC13" s="639"/>
      <c r="DD13" s="645">
        <v>216955</v>
      </c>
      <c r="DE13" s="637"/>
      <c r="DF13" s="637"/>
      <c r="DG13" s="637"/>
      <c r="DH13" s="637"/>
      <c r="DI13" s="637"/>
      <c r="DJ13" s="637"/>
      <c r="DK13" s="637"/>
      <c r="DL13" s="637"/>
      <c r="DM13" s="637"/>
      <c r="DN13" s="637"/>
      <c r="DO13" s="637"/>
      <c r="DP13" s="638"/>
      <c r="DQ13" s="645">
        <v>232536</v>
      </c>
      <c r="DR13" s="637"/>
      <c r="DS13" s="637"/>
      <c r="DT13" s="637"/>
      <c r="DU13" s="637"/>
      <c r="DV13" s="637"/>
      <c r="DW13" s="637"/>
      <c r="DX13" s="637"/>
      <c r="DY13" s="637"/>
      <c r="DZ13" s="637"/>
      <c r="EA13" s="637"/>
      <c r="EB13" s="637"/>
      <c r="EC13" s="646"/>
    </row>
    <row r="14" spans="2:143" ht="11.25" customHeight="1" x14ac:dyDescent="0.2">
      <c r="B14" s="633" t="s">
        <v>245</v>
      </c>
      <c r="C14" s="634"/>
      <c r="D14" s="634"/>
      <c r="E14" s="634"/>
      <c r="F14" s="634"/>
      <c r="G14" s="634"/>
      <c r="H14" s="634"/>
      <c r="I14" s="634"/>
      <c r="J14" s="634"/>
      <c r="K14" s="634"/>
      <c r="L14" s="634"/>
      <c r="M14" s="634"/>
      <c r="N14" s="634"/>
      <c r="O14" s="634"/>
      <c r="P14" s="634"/>
      <c r="Q14" s="635"/>
      <c r="R14" s="636" t="s">
        <v>122</v>
      </c>
      <c r="S14" s="637"/>
      <c r="T14" s="637"/>
      <c r="U14" s="637"/>
      <c r="V14" s="637"/>
      <c r="W14" s="637"/>
      <c r="X14" s="637"/>
      <c r="Y14" s="638"/>
      <c r="Z14" s="639" t="s">
        <v>122</v>
      </c>
      <c r="AA14" s="639"/>
      <c r="AB14" s="639"/>
      <c r="AC14" s="639"/>
      <c r="AD14" s="640" t="s">
        <v>122</v>
      </c>
      <c r="AE14" s="640"/>
      <c r="AF14" s="640"/>
      <c r="AG14" s="640"/>
      <c r="AH14" s="640"/>
      <c r="AI14" s="640"/>
      <c r="AJ14" s="640"/>
      <c r="AK14" s="640"/>
      <c r="AL14" s="641" t="s">
        <v>122</v>
      </c>
      <c r="AM14" s="642"/>
      <c r="AN14" s="642"/>
      <c r="AO14" s="643"/>
      <c r="AP14" s="633" t="s">
        <v>246</v>
      </c>
      <c r="AQ14" s="634"/>
      <c r="AR14" s="634"/>
      <c r="AS14" s="634"/>
      <c r="AT14" s="634"/>
      <c r="AU14" s="634"/>
      <c r="AV14" s="634"/>
      <c r="AW14" s="634"/>
      <c r="AX14" s="634"/>
      <c r="AY14" s="634"/>
      <c r="AZ14" s="634"/>
      <c r="BA14" s="634"/>
      <c r="BB14" s="634"/>
      <c r="BC14" s="634"/>
      <c r="BD14" s="634"/>
      <c r="BE14" s="634"/>
      <c r="BF14" s="635"/>
      <c r="BG14" s="636">
        <v>10844</v>
      </c>
      <c r="BH14" s="637"/>
      <c r="BI14" s="637"/>
      <c r="BJ14" s="637"/>
      <c r="BK14" s="637"/>
      <c r="BL14" s="637"/>
      <c r="BM14" s="637"/>
      <c r="BN14" s="638"/>
      <c r="BO14" s="639">
        <v>2.2999999999999998</v>
      </c>
      <c r="BP14" s="639"/>
      <c r="BQ14" s="639"/>
      <c r="BR14" s="639"/>
      <c r="BS14" s="640" t="s">
        <v>122</v>
      </c>
      <c r="BT14" s="640"/>
      <c r="BU14" s="640"/>
      <c r="BV14" s="640"/>
      <c r="BW14" s="640"/>
      <c r="BX14" s="640"/>
      <c r="BY14" s="640"/>
      <c r="BZ14" s="640"/>
      <c r="CA14" s="640"/>
      <c r="CB14" s="644"/>
      <c r="CD14" s="633" t="s">
        <v>247</v>
      </c>
      <c r="CE14" s="634"/>
      <c r="CF14" s="634"/>
      <c r="CG14" s="634"/>
      <c r="CH14" s="634"/>
      <c r="CI14" s="634"/>
      <c r="CJ14" s="634"/>
      <c r="CK14" s="634"/>
      <c r="CL14" s="634"/>
      <c r="CM14" s="634"/>
      <c r="CN14" s="634"/>
      <c r="CO14" s="634"/>
      <c r="CP14" s="634"/>
      <c r="CQ14" s="635"/>
      <c r="CR14" s="636">
        <v>123556</v>
      </c>
      <c r="CS14" s="637"/>
      <c r="CT14" s="637"/>
      <c r="CU14" s="637"/>
      <c r="CV14" s="637"/>
      <c r="CW14" s="637"/>
      <c r="CX14" s="637"/>
      <c r="CY14" s="638"/>
      <c r="CZ14" s="639">
        <v>2.6</v>
      </c>
      <c r="DA14" s="639"/>
      <c r="DB14" s="639"/>
      <c r="DC14" s="639"/>
      <c r="DD14" s="645" t="s">
        <v>122</v>
      </c>
      <c r="DE14" s="637"/>
      <c r="DF14" s="637"/>
      <c r="DG14" s="637"/>
      <c r="DH14" s="637"/>
      <c r="DI14" s="637"/>
      <c r="DJ14" s="637"/>
      <c r="DK14" s="637"/>
      <c r="DL14" s="637"/>
      <c r="DM14" s="637"/>
      <c r="DN14" s="637"/>
      <c r="DO14" s="637"/>
      <c r="DP14" s="638"/>
      <c r="DQ14" s="645">
        <v>123550</v>
      </c>
      <c r="DR14" s="637"/>
      <c r="DS14" s="637"/>
      <c r="DT14" s="637"/>
      <c r="DU14" s="637"/>
      <c r="DV14" s="637"/>
      <c r="DW14" s="637"/>
      <c r="DX14" s="637"/>
      <c r="DY14" s="637"/>
      <c r="DZ14" s="637"/>
      <c r="EA14" s="637"/>
      <c r="EB14" s="637"/>
      <c r="EC14" s="646"/>
    </row>
    <row r="15" spans="2:143" ht="11.25" customHeight="1" x14ac:dyDescent="0.2">
      <c r="B15" s="633" t="s">
        <v>248</v>
      </c>
      <c r="C15" s="634"/>
      <c r="D15" s="634"/>
      <c r="E15" s="634"/>
      <c r="F15" s="634"/>
      <c r="G15" s="634"/>
      <c r="H15" s="634"/>
      <c r="I15" s="634"/>
      <c r="J15" s="634"/>
      <c r="K15" s="634"/>
      <c r="L15" s="634"/>
      <c r="M15" s="634"/>
      <c r="N15" s="634"/>
      <c r="O15" s="634"/>
      <c r="P15" s="634"/>
      <c r="Q15" s="635"/>
      <c r="R15" s="636">
        <v>2832</v>
      </c>
      <c r="S15" s="637"/>
      <c r="T15" s="637"/>
      <c r="U15" s="637"/>
      <c r="V15" s="637"/>
      <c r="W15" s="637"/>
      <c r="X15" s="637"/>
      <c r="Y15" s="638"/>
      <c r="Z15" s="639">
        <v>0.1</v>
      </c>
      <c r="AA15" s="639"/>
      <c r="AB15" s="639"/>
      <c r="AC15" s="639"/>
      <c r="AD15" s="640">
        <v>2832</v>
      </c>
      <c r="AE15" s="640"/>
      <c r="AF15" s="640"/>
      <c r="AG15" s="640"/>
      <c r="AH15" s="640"/>
      <c r="AI15" s="640"/>
      <c r="AJ15" s="640"/>
      <c r="AK15" s="640"/>
      <c r="AL15" s="641">
        <v>0.1</v>
      </c>
      <c r="AM15" s="642"/>
      <c r="AN15" s="642"/>
      <c r="AO15" s="643"/>
      <c r="AP15" s="633" t="s">
        <v>249</v>
      </c>
      <c r="AQ15" s="634"/>
      <c r="AR15" s="634"/>
      <c r="AS15" s="634"/>
      <c r="AT15" s="634"/>
      <c r="AU15" s="634"/>
      <c r="AV15" s="634"/>
      <c r="AW15" s="634"/>
      <c r="AX15" s="634"/>
      <c r="AY15" s="634"/>
      <c r="AZ15" s="634"/>
      <c r="BA15" s="634"/>
      <c r="BB15" s="634"/>
      <c r="BC15" s="634"/>
      <c r="BD15" s="634"/>
      <c r="BE15" s="634"/>
      <c r="BF15" s="635"/>
      <c r="BG15" s="636">
        <v>15375</v>
      </c>
      <c r="BH15" s="637"/>
      <c r="BI15" s="637"/>
      <c r="BJ15" s="637"/>
      <c r="BK15" s="637"/>
      <c r="BL15" s="637"/>
      <c r="BM15" s="637"/>
      <c r="BN15" s="638"/>
      <c r="BO15" s="639">
        <v>3.3</v>
      </c>
      <c r="BP15" s="639"/>
      <c r="BQ15" s="639"/>
      <c r="BR15" s="639"/>
      <c r="BS15" s="640" t="s">
        <v>122</v>
      </c>
      <c r="BT15" s="640"/>
      <c r="BU15" s="640"/>
      <c r="BV15" s="640"/>
      <c r="BW15" s="640"/>
      <c r="BX15" s="640"/>
      <c r="BY15" s="640"/>
      <c r="BZ15" s="640"/>
      <c r="CA15" s="640"/>
      <c r="CB15" s="644"/>
      <c r="CD15" s="633" t="s">
        <v>250</v>
      </c>
      <c r="CE15" s="634"/>
      <c r="CF15" s="634"/>
      <c r="CG15" s="634"/>
      <c r="CH15" s="634"/>
      <c r="CI15" s="634"/>
      <c r="CJ15" s="634"/>
      <c r="CK15" s="634"/>
      <c r="CL15" s="634"/>
      <c r="CM15" s="634"/>
      <c r="CN15" s="634"/>
      <c r="CO15" s="634"/>
      <c r="CP15" s="634"/>
      <c r="CQ15" s="635"/>
      <c r="CR15" s="636">
        <v>280498</v>
      </c>
      <c r="CS15" s="637"/>
      <c r="CT15" s="637"/>
      <c r="CU15" s="637"/>
      <c r="CV15" s="637"/>
      <c r="CW15" s="637"/>
      <c r="CX15" s="637"/>
      <c r="CY15" s="638"/>
      <c r="CZ15" s="639">
        <v>5.9</v>
      </c>
      <c r="DA15" s="639"/>
      <c r="DB15" s="639"/>
      <c r="DC15" s="639"/>
      <c r="DD15" s="645">
        <v>9124</v>
      </c>
      <c r="DE15" s="637"/>
      <c r="DF15" s="637"/>
      <c r="DG15" s="637"/>
      <c r="DH15" s="637"/>
      <c r="DI15" s="637"/>
      <c r="DJ15" s="637"/>
      <c r="DK15" s="637"/>
      <c r="DL15" s="637"/>
      <c r="DM15" s="637"/>
      <c r="DN15" s="637"/>
      <c r="DO15" s="637"/>
      <c r="DP15" s="638"/>
      <c r="DQ15" s="645">
        <v>260595</v>
      </c>
      <c r="DR15" s="637"/>
      <c r="DS15" s="637"/>
      <c r="DT15" s="637"/>
      <c r="DU15" s="637"/>
      <c r="DV15" s="637"/>
      <c r="DW15" s="637"/>
      <c r="DX15" s="637"/>
      <c r="DY15" s="637"/>
      <c r="DZ15" s="637"/>
      <c r="EA15" s="637"/>
      <c r="EB15" s="637"/>
      <c r="EC15" s="646"/>
    </row>
    <row r="16" spans="2:143" ht="11.25" customHeight="1" x14ac:dyDescent="0.2">
      <c r="B16" s="633" t="s">
        <v>251</v>
      </c>
      <c r="C16" s="634"/>
      <c r="D16" s="634"/>
      <c r="E16" s="634"/>
      <c r="F16" s="634"/>
      <c r="G16" s="634"/>
      <c r="H16" s="634"/>
      <c r="I16" s="634"/>
      <c r="J16" s="634"/>
      <c r="K16" s="634"/>
      <c r="L16" s="634"/>
      <c r="M16" s="634"/>
      <c r="N16" s="634"/>
      <c r="O16" s="634"/>
      <c r="P16" s="634"/>
      <c r="Q16" s="635"/>
      <c r="R16" s="636">
        <v>5785</v>
      </c>
      <c r="S16" s="637"/>
      <c r="T16" s="637"/>
      <c r="U16" s="637"/>
      <c r="V16" s="637"/>
      <c r="W16" s="637"/>
      <c r="X16" s="637"/>
      <c r="Y16" s="638"/>
      <c r="Z16" s="639">
        <v>0.1</v>
      </c>
      <c r="AA16" s="639"/>
      <c r="AB16" s="639"/>
      <c r="AC16" s="639"/>
      <c r="AD16" s="640">
        <v>5785</v>
      </c>
      <c r="AE16" s="640"/>
      <c r="AF16" s="640"/>
      <c r="AG16" s="640"/>
      <c r="AH16" s="640"/>
      <c r="AI16" s="640"/>
      <c r="AJ16" s="640"/>
      <c r="AK16" s="640"/>
      <c r="AL16" s="641">
        <v>0.3</v>
      </c>
      <c r="AM16" s="642"/>
      <c r="AN16" s="642"/>
      <c r="AO16" s="643"/>
      <c r="AP16" s="633" t="s">
        <v>252</v>
      </c>
      <c r="AQ16" s="634"/>
      <c r="AR16" s="634"/>
      <c r="AS16" s="634"/>
      <c r="AT16" s="634"/>
      <c r="AU16" s="634"/>
      <c r="AV16" s="634"/>
      <c r="AW16" s="634"/>
      <c r="AX16" s="634"/>
      <c r="AY16" s="634"/>
      <c r="AZ16" s="634"/>
      <c r="BA16" s="634"/>
      <c r="BB16" s="634"/>
      <c r="BC16" s="634"/>
      <c r="BD16" s="634"/>
      <c r="BE16" s="634"/>
      <c r="BF16" s="635"/>
      <c r="BG16" s="636">
        <v>10</v>
      </c>
      <c r="BH16" s="637"/>
      <c r="BI16" s="637"/>
      <c r="BJ16" s="637"/>
      <c r="BK16" s="637"/>
      <c r="BL16" s="637"/>
      <c r="BM16" s="637"/>
      <c r="BN16" s="638"/>
      <c r="BO16" s="639">
        <v>0</v>
      </c>
      <c r="BP16" s="639"/>
      <c r="BQ16" s="639"/>
      <c r="BR16" s="639"/>
      <c r="BS16" s="640" t="s">
        <v>122</v>
      </c>
      <c r="BT16" s="640"/>
      <c r="BU16" s="640"/>
      <c r="BV16" s="640"/>
      <c r="BW16" s="640"/>
      <c r="BX16" s="640"/>
      <c r="BY16" s="640"/>
      <c r="BZ16" s="640"/>
      <c r="CA16" s="640"/>
      <c r="CB16" s="644"/>
      <c r="CD16" s="633" t="s">
        <v>253</v>
      </c>
      <c r="CE16" s="634"/>
      <c r="CF16" s="634"/>
      <c r="CG16" s="634"/>
      <c r="CH16" s="634"/>
      <c r="CI16" s="634"/>
      <c r="CJ16" s="634"/>
      <c r="CK16" s="634"/>
      <c r="CL16" s="634"/>
      <c r="CM16" s="634"/>
      <c r="CN16" s="634"/>
      <c r="CO16" s="634"/>
      <c r="CP16" s="634"/>
      <c r="CQ16" s="635"/>
      <c r="CR16" s="636" t="s">
        <v>122</v>
      </c>
      <c r="CS16" s="637"/>
      <c r="CT16" s="637"/>
      <c r="CU16" s="637"/>
      <c r="CV16" s="637"/>
      <c r="CW16" s="637"/>
      <c r="CX16" s="637"/>
      <c r="CY16" s="638"/>
      <c r="CZ16" s="639" t="s">
        <v>122</v>
      </c>
      <c r="DA16" s="639"/>
      <c r="DB16" s="639"/>
      <c r="DC16" s="639"/>
      <c r="DD16" s="645" t="s">
        <v>122</v>
      </c>
      <c r="DE16" s="637"/>
      <c r="DF16" s="637"/>
      <c r="DG16" s="637"/>
      <c r="DH16" s="637"/>
      <c r="DI16" s="637"/>
      <c r="DJ16" s="637"/>
      <c r="DK16" s="637"/>
      <c r="DL16" s="637"/>
      <c r="DM16" s="637"/>
      <c r="DN16" s="637"/>
      <c r="DO16" s="637"/>
      <c r="DP16" s="638"/>
      <c r="DQ16" s="645" t="s">
        <v>122</v>
      </c>
      <c r="DR16" s="637"/>
      <c r="DS16" s="637"/>
      <c r="DT16" s="637"/>
      <c r="DU16" s="637"/>
      <c r="DV16" s="637"/>
      <c r="DW16" s="637"/>
      <c r="DX16" s="637"/>
      <c r="DY16" s="637"/>
      <c r="DZ16" s="637"/>
      <c r="EA16" s="637"/>
      <c r="EB16" s="637"/>
      <c r="EC16" s="646"/>
    </row>
    <row r="17" spans="2:133" ht="11.25" customHeight="1" x14ac:dyDescent="0.2">
      <c r="B17" s="633" t="s">
        <v>254</v>
      </c>
      <c r="C17" s="634"/>
      <c r="D17" s="634"/>
      <c r="E17" s="634"/>
      <c r="F17" s="634"/>
      <c r="G17" s="634"/>
      <c r="H17" s="634"/>
      <c r="I17" s="634"/>
      <c r="J17" s="634"/>
      <c r="K17" s="634"/>
      <c r="L17" s="634"/>
      <c r="M17" s="634"/>
      <c r="N17" s="634"/>
      <c r="O17" s="634"/>
      <c r="P17" s="634"/>
      <c r="Q17" s="635"/>
      <c r="R17" s="636">
        <v>9188</v>
      </c>
      <c r="S17" s="637"/>
      <c r="T17" s="637"/>
      <c r="U17" s="637"/>
      <c r="V17" s="637"/>
      <c r="W17" s="637"/>
      <c r="X17" s="637"/>
      <c r="Y17" s="638"/>
      <c r="Z17" s="639">
        <v>0.2</v>
      </c>
      <c r="AA17" s="639"/>
      <c r="AB17" s="639"/>
      <c r="AC17" s="639"/>
      <c r="AD17" s="640">
        <v>9188</v>
      </c>
      <c r="AE17" s="640"/>
      <c r="AF17" s="640"/>
      <c r="AG17" s="640"/>
      <c r="AH17" s="640"/>
      <c r="AI17" s="640"/>
      <c r="AJ17" s="640"/>
      <c r="AK17" s="640"/>
      <c r="AL17" s="641">
        <v>0.4</v>
      </c>
      <c r="AM17" s="642"/>
      <c r="AN17" s="642"/>
      <c r="AO17" s="643"/>
      <c r="AP17" s="633" t="s">
        <v>255</v>
      </c>
      <c r="AQ17" s="634"/>
      <c r="AR17" s="634"/>
      <c r="AS17" s="634"/>
      <c r="AT17" s="634"/>
      <c r="AU17" s="634"/>
      <c r="AV17" s="634"/>
      <c r="AW17" s="634"/>
      <c r="AX17" s="634"/>
      <c r="AY17" s="634"/>
      <c r="AZ17" s="634"/>
      <c r="BA17" s="634"/>
      <c r="BB17" s="634"/>
      <c r="BC17" s="634"/>
      <c r="BD17" s="634"/>
      <c r="BE17" s="634"/>
      <c r="BF17" s="635"/>
      <c r="BG17" s="636" t="s">
        <v>122</v>
      </c>
      <c r="BH17" s="637"/>
      <c r="BI17" s="637"/>
      <c r="BJ17" s="637"/>
      <c r="BK17" s="637"/>
      <c r="BL17" s="637"/>
      <c r="BM17" s="637"/>
      <c r="BN17" s="638"/>
      <c r="BO17" s="639" t="s">
        <v>122</v>
      </c>
      <c r="BP17" s="639"/>
      <c r="BQ17" s="639"/>
      <c r="BR17" s="639"/>
      <c r="BS17" s="640" t="s">
        <v>122</v>
      </c>
      <c r="BT17" s="640"/>
      <c r="BU17" s="640"/>
      <c r="BV17" s="640"/>
      <c r="BW17" s="640"/>
      <c r="BX17" s="640"/>
      <c r="BY17" s="640"/>
      <c r="BZ17" s="640"/>
      <c r="CA17" s="640"/>
      <c r="CB17" s="644"/>
      <c r="CD17" s="633" t="s">
        <v>256</v>
      </c>
      <c r="CE17" s="634"/>
      <c r="CF17" s="634"/>
      <c r="CG17" s="634"/>
      <c r="CH17" s="634"/>
      <c r="CI17" s="634"/>
      <c r="CJ17" s="634"/>
      <c r="CK17" s="634"/>
      <c r="CL17" s="634"/>
      <c r="CM17" s="634"/>
      <c r="CN17" s="634"/>
      <c r="CO17" s="634"/>
      <c r="CP17" s="634"/>
      <c r="CQ17" s="635"/>
      <c r="CR17" s="636">
        <v>386888</v>
      </c>
      <c r="CS17" s="637"/>
      <c r="CT17" s="637"/>
      <c r="CU17" s="637"/>
      <c r="CV17" s="637"/>
      <c r="CW17" s="637"/>
      <c r="CX17" s="637"/>
      <c r="CY17" s="638"/>
      <c r="CZ17" s="639">
        <v>8.1999999999999993</v>
      </c>
      <c r="DA17" s="639"/>
      <c r="DB17" s="639"/>
      <c r="DC17" s="639"/>
      <c r="DD17" s="645" t="s">
        <v>122</v>
      </c>
      <c r="DE17" s="637"/>
      <c r="DF17" s="637"/>
      <c r="DG17" s="637"/>
      <c r="DH17" s="637"/>
      <c r="DI17" s="637"/>
      <c r="DJ17" s="637"/>
      <c r="DK17" s="637"/>
      <c r="DL17" s="637"/>
      <c r="DM17" s="637"/>
      <c r="DN17" s="637"/>
      <c r="DO17" s="637"/>
      <c r="DP17" s="638"/>
      <c r="DQ17" s="645">
        <v>386888</v>
      </c>
      <c r="DR17" s="637"/>
      <c r="DS17" s="637"/>
      <c r="DT17" s="637"/>
      <c r="DU17" s="637"/>
      <c r="DV17" s="637"/>
      <c r="DW17" s="637"/>
      <c r="DX17" s="637"/>
      <c r="DY17" s="637"/>
      <c r="DZ17" s="637"/>
      <c r="EA17" s="637"/>
      <c r="EB17" s="637"/>
      <c r="EC17" s="646"/>
    </row>
    <row r="18" spans="2:133" ht="11.25" customHeight="1" x14ac:dyDescent="0.2">
      <c r="B18" s="633" t="s">
        <v>257</v>
      </c>
      <c r="C18" s="634"/>
      <c r="D18" s="634"/>
      <c r="E18" s="634"/>
      <c r="F18" s="634"/>
      <c r="G18" s="634"/>
      <c r="H18" s="634"/>
      <c r="I18" s="634"/>
      <c r="J18" s="634"/>
      <c r="K18" s="634"/>
      <c r="L18" s="634"/>
      <c r="M18" s="634"/>
      <c r="N18" s="634"/>
      <c r="O18" s="634"/>
      <c r="P18" s="634"/>
      <c r="Q18" s="635"/>
      <c r="R18" s="636">
        <v>713</v>
      </c>
      <c r="S18" s="637"/>
      <c r="T18" s="637"/>
      <c r="U18" s="637"/>
      <c r="V18" s="637"/>
      <c r="W18" s="637"/>
      <c r="X18" s="637"/>
      <c r="Y18" s="638"/>
      <c r="Z18" s="639">
        <v>0</v>
      </c>
      <c r="AA18" s="639"/>
      <c r="AB18" s="639"/>
      <c r="AC18" s="639"/>
      <c r="AD18" s="640">
        <v>713</v>
      </c>
      <c r="AE18" s="640"/>
      <c r="AF18" s="640"/>
      <c r="AG18" s="640"/>
      <c r="AH18" s="640"/>
      <c r="AI18" s="640"/>
      <c r="AJ18" s="640"/>
      <c r="AK18" s="640"/>
      <c r="AL18" s="641">
        <v>0</v>
      </c>
      <c r="AM18" s="642"/>
      <c r="AN18" s="642"/>
      <c r="AO18" s="643"/>
      <c r="AP18" s="633" t="s">
        <v>258</v>
      </c>
      <c r="AQ18" s="634"/>
      <c r="AR18" s="634"/>
      <c r="AS18" s="634"/>
      <c r="AT18" s="634"/>
      <c r="AU18" s="634"/>
      <c r="AV18" s="634"/>
      <c r="AW18" s="634"/>
      <c r="AX18" s="634"/>
      <c r="AY18" s="634"/>
      <c r="AZ18" s="634"/>
      <c r="BA18" s="634"/>
      <c r="BB18" s="634"/>
      <c r="BC18" s="634"/>
      <c r="BD18" s="634"/>
      <c r="BE18" s="634"/>
      <c r="BF18" s="635"/>
      <c r="BG18" s="636" t="s">
        <v>122</v>
      </c>
      <c r="BH18" s="637"/>
      <c r="BI18" s="637"/>
      <c r="BJ18" s="637"/>
      <c r="BK18" s="637"/>
      <c r="BL18" s="637"/>
      <c r="BM18" s="637"/>
      <c r="BN18" s="638"/>
      <c r="BO18" s="639" t="s">
        <v>122</v>
      </c>
      <c r="BP18" s="639"/>
      <c r="BQ18" s="639"/>
      <c r="BR18" s="639"/>
      <c r="BS18" s="640" t="s">
        <v>122</v>
      </c>
      <c r="BT18" s="640"/>
      <c r="BU18" s="640"/>
      <c r="BV18" s="640"/>
      <c r="BW18" s="640"/>
      <c r="BX18" s="640"/>
      <c r="BY18" s="640"/>
      <c r="BZ18" s="640"/>
      <c r="CA18" s="640"/>
      <c r="CB18" s="644"/>
      <c r="CD18" s="633" t="s">
        <v>259</v>
      </c>
      <c r="CE18" s="634"/>
      <c r="CF18" s="634"/>
      <c r="CG18" s="634"/>
      <c r="CH18" s="634"/>
      <c r="CI18" s="634"/>
      <c r="CJ18" s="634"/>
      <c r="CK18" s="634"/>
      <c r="CL18" s="634"/>
      <c r="CM18" s="634"/>
      <c r="CN18" s="634"/>
      <c r="CO18" s="634"/>
      <c r="CP18" s="634"/>
      <c r="CQ18" s="635"/>
      <c r="CR18" s="636" t="s">
        <v>122</v>
      </c>
      <c r="CS18" s="637"/>
      <c r="CT18" s="637"/>
      <c r="CU18" s="637"/>
      <c r="CV18" s="637"/>
      <c r="CW18" s="637"/>
      <c r="CX18" s="637"/>
      <c r="CY18" s="638"/>
      <c r="CZ18" s="639" t="s">
        <v>122</v>
      </c>
      <c r="DA18" s="639"/>
      <c r="DB18" s="639"/>
      <c r="DC18" s="639"/>
      <c r="DD18" s="645" t="s">
        <v>122</v>
      </c>
      <c r="DE18" s="637"/>
      <c r="DF18" s="637"/>
      <c r="DG18" s="637"/>
      <c r="DH18" s="637"/>
      <c r="DI18" s="637"/>
      <c r="DJ18" s="637"/>
      <c r="DK18" s="637"/>
      <c r="DL18" s="637"/>
      <c r="DM18" s="637"/>
      <c r="DN18" s="637"/>
      <c r="DO18" s="637"/>
      <c r="DP18" s="638"/>
      <c r="DQ18" s="645" t="s">
        <v>122</v>
      </c>
      <c r="DR18" s="637"/>
      <c r="DS18" s="637"/>
      <c r="DT18" s="637"/>
      <c r="DU18" s="637"/>
      <c r="DV18" s="637"/>
      <c r="DW18" s="637"/>
      <c r="DX18" s="637"/>
      <c r="DY18" s="637"/>
      <c r="DZ18" s="637"/>
      <c r="EA18" s="637"/>
      <c r="EB18" s="637"/>
      <c r="EC18" s="646"/>
    </row>
    <row r="19" spans="2:133" ht="11.25" customHeight="1" x14ac:dyDescent="0.2">
      <c r="B19" s="633" t="s">
        <v>260</v>
      </c>
      <c r="C19" s="634"/>
      <c r="D19" s="634"/>
      <c r="E19" s="634"/>
      <c r="F19" s="634"/>
      <c r="G19" s="634"/>
      <c r="H19" s="634"/>
      <c r="I19" s="634"/>
      <c r="J19" s="634"/>
      <c r="K19" s="634"/>
      <c r="L19" s="634"/>
      <c r="M19" s="634"/>
      <c r="N19" s="634"/>
      <c r="O19" s="634"/>
      <c r="P19" s="634"/>
      <c r="Q19" s="635"/>
      <c r="R19" s="636">
        <v>8475</v>
      </c>
      <c r="S19" s="637"/>
      <c r="T19" s="637"/>
      <c r="U19" s="637"/>
      <c r="V19" s="637"/>
      <c r="W19" s="637"/>
      <c r="X19" s="637"/>
      <c r="Y19" s="638"/>
      <c r="Z19" s="639">
        <v>0.2</v>
      </c>
      <c r="AA19" s="639"/>
      <c r="AB19" s="639"/>
      <c r="AC19" s="639"/>
      <c r="AD19" s="640">
        <v>8475</v>
      </c>
      <c r="AE19" s="640"/>
      <c r="AF19" s="640"/>
      <c r="AG19" s="640"/>
      <c r="AH19" s="640"/>
      <c r="AI19" s="640"/>
      <c r="AJ19" s="640"/>
      <c r="AK19" s="640"/>
      <c r="AL19" s="641">
        <v>0.4</v>
      </c>
      <c r="AM19" s="642"/>
      <c r="AN19" s="642"/>
      <c r="AO19" s="643"/>
      <c r="AP19" s="633" t="s">
        <v>261</v>
      </c>
      <c r="AQ19" s="634"/>
      <c r="AR19" s="634"/>
      <c r="AS19" s="634"/>
      <c r="AT19" s="634"/>
      <c r="AU19" s="634"/>
      <c r="AV19" s="634"/>
      <c r="AW19" s="634"/>
      <c r="AX19" s="634"/>
      <c r="AY19" s="634"/>
      <c r="AZ19" s="634"/>
      <c r="BA19" s="634"/>
      <c r="BB19" s="634"/>
      <c r="BC19" s="634"/>
      <c r="BD19" s="634"/>
      <c r="BE19" s="634"/>
      <c r="BF19" s="635"/>
      <c r="BG19" s="636" t="s">
        <v>122</v>
      </c>
      <c r="BH19" s="637"/>
      <c r="BI19" s="637"/>
      <c r="BJ19" s="637"/>
      <c r="BK19" s="637"/>
      <c r="BL19" s="637"/>
      <c r="BM19" s="637"/>
      <c r="BN19" s="638"/>
      <c r="BO19" s="639" t="s">
        <v>122</v>
      </c>
      <c r="BP19" s="639"/>
      <c r="BQ19" s="639"/>
      <c r="BR19" s="639"/>
      <c r="BS19" s="640" t="s">
        <v>122</v>
      </c>
      <c r="BT19" s="640"/>
      <c r="BU19" s="640"/>
      <c r="BV19" s="640"/>
      <c r="BW19" s="640"/>
      <c r="BX19" s="640"/>
      <c r="BY19" s="640"/>
      <c r="BZ19" s="640"/>
      <c r="CA19" s="640"/>
      <c r="CB19" s="644"/>
      <c r="CD19" s="633" t="s">
        <v>262</v>
      </c>
      <c r="CE19" s="634"/>
      <c r="CF19" s="634"/>
      <c r="CG19" s="634"/>
      <c r="CH19" s="634"/>
      <c r="CI19" s="634"/>
      <c r="CJ19" s="634"/>
      <c r="CK19" s="634"/>
      <c r="CL19" s="634"/>
      <c r="CM19" s="634"/>
      <c r="CN19" s="634"/>
      <c r="CO19" s="634"/>
      <c r="CP19" s="634"/>
      <c r="CQ19" s="635"/>
      <c r="CR19" s="636" t="s">
        <v>122</v>
      </c>
      <c r="CS19" s="637"/>
      <c r="CT19" s="637"/>
      <c r="CU19" s="637"/>
      <c r="CV19" s="637"/>
      <c r="CW19" s="637"/>
      <c r="CX19" s="637"/>
      <c r="CY19" s="638"/>
      <c r="CZ19" s="639" t="s">
        <v>122</v>
      </c>
      <c r="DA19" s="639"/>
      <c r="DB19" s="639"/>
      <c r="DC19" s="639"/>
      <c r="DD19" s="645" t="s">
        <v>122</v>
      </c>
      <c r="DE19" s="637"/>
      <c r="DF19" s="637"/>
      <c r="DG19" s="637"/>
      <c r="DH19" s="637"/>
      <c r="DI19" s="637"/>
      <c r="DJ19" s="637"/>
      <c r="DK19" s="637"/>
      <c r="DL19" s="637"/>
      <c r="DM19" s="637"/>
      <c r="DN19" s="637"/>
      <c r="DO19" s="637"/>
      <c r="DP19" s="638"/>
      <c r="DQ19" s="645" t="s">
        <v>122</v>
      </c>
      <c r="DR19" s="637"/>
      <c r="DS19" s="637"/>
      <c r="DT19" s="637"/>
      <c r="DU19" s="637"/>
      <c r="DV19" s="637"/>
      <c r="DW19" s="637"/>
      <c r="DX19" s="637"/>
      <c r="DY19" s="637"/>
      <c r="DZ19" s="637"/>
      <c r="EA19" s="637"/>
      <c r="EB19" s="637"/>
      <c r="EC19" s="646"/>
    </row>
    <row r="20" spans="2:133" ht="11.25" customHeight="1" x14ac:dyDescent="0.2">
      <c r="B20" s="649" t="s">
        <v>263</v>
      </c>
      <c r="C20" s="650"/>
      <c r="D20" s="650"/>
      <c r="E20" s="650"/>
      <c r="F20" s="650"/>
      <c r="G20" s="650"/>
      <c r="H20" s="650"/>
      <c r="I20" s="650"/>
      <c r="J20" s="650"/>
      <c r="K20" s="650"/>
      <c r="L20" s="650"/>
      <c r="M20" s="650"/>
      <c r="N20" s="650"/>
      <c r="O20" s="650"/>
      <c r="P20" s="650"/>
      <c r="Q20" s="651"/>
      <c r="R20" s="636" t="s">
        <v>122</v>
      </c>
      <c r="S20" s="637"/>
      <c r="T20" s="637"/>
      <c r="U20" s="637"/>
      <c r="V20" s="637"/>
      <c r="W20" s="637"/>
      <c r="X20" s="637"/>
      <c r="Y20" s="638"/>
      <c r="Z20" s="639" t="s">
        <v>122</v>
      </c>
      <c r="AA20" s="639"/>
      <c r="AB20" s="639"/>
      <c r="AC20" s="639"/>
      <c r="AD20" s="640" t="s">
        <v>122</v>
      </c>
      <c r="AE20" s="640"/>
      <c r="AF20" s="640"/>
      <c r="AG20" s="640"/>
      <c r="AH20" s="640"/>
      <c r="AI20" s="640"/>
      <c r="AJ20" s="640"/>
      <c r="AK20" s="640"/>
      <c r="AL20" s="641" t="s">
        <v>122</v>
      </c>
      <c r="AM20" s="642"/>
      <c r="AN20" s="642"/>
      <c r="AO20" s="643"/>
      <c r="AP20" s="633" t="s">
        <v>264</v>
      </c>
      <c r="AQ20" s="634"/>
      <c r="AR20" s="634"/>
      <c r="AS20" s="634"/>
      <c r="AT20" s="634"/>
      <c r="AU20" s="634"/>
      <c r="AV20" s="634"/>
      <c r="AW20" s="634"/>
      <c r="AX20" s="634"/>
      <c r="AY20" s="634"/>
      <c r="AZ20" s="634"/>
      <c r="BA20" s="634"/>
      <c r="BB20" s="634"/>
      <c r="BC20" s="634"/>
      <c r="BD20" s="634"/>
      <c r="BE20" s="634"/>
      <c r="BF20" s="635"/>
      <c r="BG20" s="636" t="s">
        <v>122</v>
      </c>
      <c r="BH20" s="637"/>
      <c r="BI20" s="637"/>
      <c r="BJ20" s="637"/>
      <c r="BK20" s="637"/>
      <c r="BL20" s="637"/>
      <c r="BM20" s="637"/>
      <c r="BN20" s="638"/>
      <c r="BO20" s="639" t="s">
        <v>122</v>
      </c>
      <c r="BP20" s="639"/>
      <c r="BQ20" s="639"/>
      <c r="BR20" s="639"/>
      <c r="BS20" s="640" t="s">
        <v>122</v>
      </c>
      <c r="BT20" s="640"/>
      <c r="BU20" s="640"/>
      <c r="BV20" s="640"/>
      <c r="BW20" s="640"/>
      <c r="BX20" s="640"/>
      <c r="BY20" s="640"/>
      <c r="BZ20" s="640"/>
      <c r="CA20" s="640"/>
      <c r="CB20" s="644"/>
      <c r="CD20" s="633" t="s">
        <v>265</v>
      </c>
      <c r="CE20" s="634"/>
      <c r="CF20" s="634"/>
      <c r="CG20" s="634"/>
      <c r="CH20" s="634"/>
      <c r="CI20" s="634"/>
      <c r="CJ20" s="634"/>
      <c r="CK20" s="634"/>
      <c r="CL20" s="634"/>
      <c r="CM20" s="634"/>
      <c r="CN20" s="634"/>
      <c r="CO20" s="634"/>
      <c r="CP20" s="634"/>
      <c r="CQ20" s="635"/>
      <c r="CR20" s="636">
        <v>4719841</v>
      </c>
      <c r="CS20" s="637"/>
      <c r="CT20" s="637"/>
      <c r="CU20" s="637"/>
      <c r="CV20" s="637"/>
      <c r="CW20" s="637"/>
      <c r="CX20" s="637"/>
      <c r="CY20" s="638"/>
      <c r="CZ20" s="639">
        <v>100</v>
      </c>
      <c r="DA20" s="639"/>
      <c r="DB20" s="639"/>
      <c r="DC20" s="639"/>
      <c r="DD20" s="645">
        <v>1105090</v>
      </c>
      <c r="DE20" s="637"/>
      <c r="DF20" s="637"/>
      <c r="DG20" s="637"/>
      <c r="DH20" s="637"/>
      <c r="DI20" s="637"/>
      <c r="DJ20" s="637"/>
      <c r="DK20" s="637"/>
      <c r="DL20" s="637"/>
      <c r="DM20" s="637"/>
      <c r="DN20" s="637"/>
      <c r="DO20" s="637"/>
      <c r="DP20" s="638"/>
      <c r="DQ20" s="645">
        <v>2930207</v>
      </c>
      <c r="DR20" s="637"/>
      <c r="DS20" s="637"/>
      <c r="DT20" s="637"/>
      <c r="DU20" s="637"/>
      <c r="DV20" s="637"/>
      <c r="DW20" s="637"/>
      <c r="DX20" s="637"/>
      <c r="DY20" s="637"/>
      <c r="DZ20" s="637"/>
      <c r="EA20" s="637"/>
      <c r="EB20" s="637"/>
      <c r="EC20" s="646"/>
    </row>
    <row r="21" spans="2:133" ht="11.25" customHeight="1" x14ac:dyDescent="0.2">
      <c r="B21" s="633" t="s">
        <v>266</v>
      </c>
      <c r="C21" s="634"/>
      <c r="D21" s="634"/>
      <c r="E21" s="634"/>
      <c r="F21" s="634"/>
      <c r="G21" s="634"/>
      <c r="H21" s="634"/>
      <c r="I21" s="634"/>
      <c r="J21" s="634"/>
      <c r="K21" s="634"/>
      <c r="L21" s="634"/>
      <c r="M21" s="634"/>
      <c r="N21" s="634"/>
      <c r="O21" s="634"/>
      <c r="P21" s="634"/>
      <c r="Q21" s="635"/>
      <c r="R21" s="636">
        <v>1929455</v>
      </c>
      <c r="S21" s="637"/>
      <c r="T21" s="637"/>
      <c r="U21" s="637"/>
      <c r="V21" s="637"/>
      <c r="W21" s="637"/>
      <c r="X21" s="637"/>
      <c r="Y21" s="638"/>
      <c r="Z21" s="639">
        <v>38.700000000000003</v>
      </c>
      <c r="AA21" s="639"/>
      <c r="AB21" s="639"/>
      <c r="AC21" s="639"/>
      <c r="AD21" s="640">
        <v>1446887</v>
      </c>
      <c r="AE21" s="640"/>
      <c r="AF21" s="640"/>
      <c r="AG21" s="640"/>
      <c r="AH21" s="640"/>
      <c r="AI21" s="640"/>
      <c r="AJ21" s="640"/>
      <c r="AK21" s="640"/>
      <c r="AL21" s="641">
        <v>67.599999999999994</v>
      </c>
      <c r="AM21" s="642"/>
      <c r="AN21" s="642"/>
      <c r="AO21" s="643"/>
      <c r="AP21" s="633" t="s">
        <v>267</v>
      </c>
      <c r="AQ21" s="652"/>
      <c r="AR21" s="652"/>
      <c r="AS21" s="652"/>
      <c r="AT21" s="652"/>
      <c r="AU21" s="652"/>
      <c r="AV21" s="652"/>
      <c r="AW21" s="652"/>
      <c r="AX21" s="652"/>
      <c r="AY21" s="652"/>
      <c r="AZ21" s="652"/>
      <c r="BA21" s="652"/>
      <c r="BB21" s="652"/>
      <c r="BC21" s="652"/>
      <c r="BD21" s="652"/>
      <c r="BE21" s="652"/>
      <c r="BF21" s="653"/>
      <c r="BG21" s="636" t="s">
        <v>122</v>
      </c>
      <c r="BH21" s="637"/>
      <c r="BI21" s="637"/>
      <c r="BJ21" s="637"/>
      <c r="BK21" s="637"/>
      <c r="BL21" s="637"/>
      <c r="BM21" s="637"/>
      <c r="BN21" s="638"/>
      <c r="BO21" s="639" t="s">
        <v>122</v>
      </c>
      <c r="BP21" s="639"/>
      <c r="BQ21" s="639"/>
      <c r="BR21" s="639"/>
      <c r="BS21" s="640" t="s">
        <v>122</v>
      </c>
      <c r="BT21" s="640"/>
      <c r="BU21" s="640"/>
      <c r="BV21" s="640"/>
      <c r="BW21" s="640"/>
      <c r="BX21" s="640"/>
      <c r="BY21" s="640"/>
      <c r="BZ21" s="640"/>
      <c r="CA21" s="640"/>
      <c r="CB21" s="644"/>
      <c r="CD21" s="659"/>
      <c r="CE21" s="660"/>
      <c r="CF21" s="660"/>
      <c r="CG21" s="660"/>
      <c r="CH21" s="660"/>
      <c r="CI21" s="660"/>
      <c r="CJ21" s="660"/>
      <c r="CK21" s="660"/>
      <c r="CL21" s="660"/>
      <c r="CM21" s="660"/>
      <c r="CN21" s="660"/>
      <c r="CO21" s="660"/>
      <c r="CP21" s="660"/>
      <c r="CQ21" s="661"/>
      <c r="CR21" s="662"/>
      <c r="CS21" s="655"/>
      <c r="CT21" s="655"/>
      <c r="CU21" s="655"/>
      <c r="CV21" s="655"/>
      <c r="CW21" s="655"/>
      <c r="CX21" s="655"/>
      <c r="CY21" s="663"/>
      <c r="CZ21" s="664"/>
      <c r="DA21" s="664"/>
      <c r="DB21" s="664"/>
      <c r="DC21" s="664"/>
      <c r="DD21" s="654"/>
      <c r="DE21" s="655"/>
      <c r="DF21" s="655"/>
      <c r="DG21" s="655"/>
      <c r="DH21" s="655"/>
      <c r="DI21" s="655"/>
      <c r="DJ21" s="655"/>
      <c r="DK21" s="655"/>
      <c r="DL21" s="655"/>
      <c r="DM21" s="655"/>
      <c r="DN21" s="655"/>
      <c r="DO21" s="655"/>
      <c r="DP21" s="663"/>
      <c r="DQ21" s="654"/>
      <c r="DR21" s="655"/>
      <c r="DS21" s="655"/>
      <c r="DT21" s="655"/>
      <c r="DU21" s="655"/>
      <c r="DV21" s="655"/>
      <c r="DW21" s="655"/>
      <c r="DX21" s="655"/>
      <c r="DY21" s="655"/>
      <c r="DZ21" s="655"/>
      <c r="EA21" s="655"/>
      <c r="EB21" s="655"/>
      <c r="EC21" s="656"/>
    </row>
    <row r="22" spans="2:133" ht="11.25" customHeight="1" x14ac:dyDescent="0.2">
      <c r="B22" s="633" t="s">
        <v>268</v>
      </c>
      <c r="C22" s="634"/>
      <c r="D22" s="634"/>
      <c r="E22" s="634"/>
      <c r="F22" s="634"/>
      <c r="G22" s="634"/>
      <c r="H22" s="634"/>
      <c r="I22" s="634"/>
      <c r="J22" s="634"/>
      <c r="K22" s="634"/>
      <c r="L22" s="634"/>
      <c r="M22" s="634"/>
      <c r="N22" s="634"/>
      <c r="O22" s="634"/>
      <c r="P22" s="634"/>
      <c r="Q22" s="635"/>
      <c r="R22" s="636">
        <v>1446887</v>
      </c>
      <c r="S22" s="637"/>
      <c r="T22" s="637"/>
      <c r="U22" s="637"/>
      <c r="V22" s="637"/>
      <c r="W22" s="637"/>
      <c r="X22" s="637"/>
      <c r="Y22" s="638"/>
      <c r="Z22" s="639">
        <v>29</v>
      </c>
      <c r="AA22" s="639"/>
      <c r="AB22" s="639"/>
      <c r="AC22" s="639"/>
      <c r="AD22" s="640">
        <v>1446887</v>
      </c>
      <c r="AE22" s="640"/>
      <c r="AF22" s="640"/>
      <c r="AG22" s="640"/>
      <c r="AH22" s="640"/>
      <c r="AI22" s="640"/>
      <c r="AJ22" s="640"/>
      <c r="AK22" s="640"/>
      <c r="AL22" s="641">
        <v>67.599999999999994</v>
      </c>
      <c r="AM22" s="642"/>
      <c r="AN22" s="642"/>
      <c r="AO22" s="643"/>
      <c r="AP22" s="633" t="s">
        <v>269</v>
      </c>
      <c r="AQ22" s="652"/>
      <c r="AR22" s="652"/>
      <c r="AS22" s="652"/>
      <c r="AT22" s="652"/>
      <c r="AU22" s="652"/>
      <c r="AV22" s="652"/>
      <c r="AW22" s="652"/>
      <c r="AX22" s="652"/>
      <c r="AY22" s="652"/>
      <c r="AZ22" s="652"/>
      <c r="BA22" s="652"/>
      <c r="BB22" s="652"/>
      <c r="BC22" s="652"/>
      <c r="BD22" s="652"/>
      <c r="BE22" s="652"/>
      <c r="BF22" s="653"/>
      <c r="BG22" s="636" t="s">
        <v>122</v>
      </c>
      <c r="BH22" s="637"/>
      <c r="BI22" s="637"/>
      <c r="BJ22" s="637"/>
      <c r="BK22" s="637"/>
      <c r="BL22" s="637"/>
      <c r="BM22" s="637"/>
      <c r="BN22" s="638"/>
      <c r="BO22" s="639" t="s">
        <v>122</v>
      </c>
      <c r="BP22" s="639"/>
      <c r="BQ22" s="639"/>
      <c r="BR22" s="639"/>
      <c r="BS22" s="640" t="s">
        <v>122</v>
      </c>
      <c r="BT22" s="640"/>
      <c r="BU22" s="640"/>
      <c r="BV22" s="640"/>
      <c r="BW22" s="640"/>
      <c r="BX22" s="640"/>
      <c r="BY22" s="640"/>
      <c r="BZ22" s="640"/>
      <c r="CA22" s="640"/>
      <c r="CB22" s="644"/>
      <c r="CD22" s="618" t="s">
        <v>270</v>
      </c>
      <c r="CE22" s="619"/>
      <c r="CF22" s="619"/>
      <c r="CG22" s="619"/>
      <c r="CH22" s="619"/>
      <c r="CI22" s="619"/>
      <c r="CJ22" s="619"/>
      <c r="CK22" s="619"/>
      <c r="CL22" s="619"/>
      <c r="CM22" s="619"/>
      <c r="CN22" s="619"/>
      <c r="CO22" s="619"/>
      <c r="CP22" s="619"/>
      <c r="CQ22" s="619"/>
      <c r="CR22" s="619"/>
      <c r="CS22" s="619"/>
      <c r="CT22" s="619"/>
      <c r="CU22" s="619"/>
      <c r="CV22" s="619"/>
      <c r="CW22" s="619"/>
      <c r="CX22" s="619"/>
      <c r="CY22" s="619"/>
      <c r="CZ22" s="619"/>
      <c r="DA22" s="619"/>
      <c r="DB22" s="619"/>
      <c r="DC22" s="619"/>
      <c r="DD22" s="619"/>
      <c r="DE22" s="619"/>
      <c r="DF22" s="619"/>
      <c r="DG22" s="619"/>
      <c r="DH22" s="619"/>
      <c r="DI22" s="619"/>
      <c r="DJ22" s="619"/>
      <c r="DK22" s="619"/>
      <c r="DL22" s="619"/>
      <c r="DM22" s="619"/>
      <c r="DN22" s="619"/>
      <c r="DO22" s="619"/>
      <c r="DP22" s="619"/>
      <c r="DQ22" s="619"/>
      <c r="DR22" s="619"/>
      <c r="DS22" s="619"/>
      <c r="DT22" s="619"/>
      <c r="DU22" s="619"/>
      <c r="DV22" s="619"/>
      <c r="DW22" s="619"/>
      <c r="DX22" s="619"/>
      <c r="DY22" s="619"/>
      <c r="DZ22" s="619"/>
      <c r="EA22" s="619"/>
      <c r="EB22" s="619"/>
      <c r="EC22" s="620"/>
    </row>
    <row r="23" spans="2:133" ht="11.25" customHeight="1" x14ac:dyDescent="0.2">
      <c r="B23" s="633" t="s">
        <v>271</v>
      </c>
      <c r="C23" s="634"/>
      <c r="D23" s="634"/>
      <c r="E23" s="634"/>
      <c r="F23" s="634"/>
      <c r="G23" s="634"/>
      <c r="H23" s="634"/>
      <c r="I23" s="634"/>
      <c r="J23" s="634"/>
      <c r="K23" s="634"/>
      <c r="L23" s="634"/>
      <c r="M23" s="634"/>
      <c r="N23" s="634"/>
      <c r="O23" s="634"/>
      <c r="P23" s="634"/>
      <c r="Q23" s="635"/>
      <c r="R23" s="636">
        <v>119102</v>
      </c>
      <c r="S23" s="637"/>
      <c r="T23" s="637"/>
      <c r="U23" s="637"/>
      <c r="V23" s="637"/>
      <c r="W23" s="637"/>
      <c r="X23" s="637"/>
      <c r="Y23" s="638"/>
      <c r="Z23" s="639">
        <v>2.4</v>
      </c>
      <c r="AA23" s="639"/>
      <c r="AB23" s="639"/>
      <c r="AC23" s="639"/>
      <c r="AD23" s="640" t="s">
        <v>122</v>
      </c>
      <c r="AE23" s="640"/>
      <c r="AF23" s="640"/>
      <c r="AG23" s="640"/>
      <c r="AH23" s="640"/>
      <c r="AI23" s="640"/>
      <c r="AJ23" s="640"/>
      <c r="AK23" s="640"/>
      <c r="AL23" s="641" t="s">
        <v>122</v>
      </c>
      <c r="AM23" s="642"/>
      <c r="AN23" s="642"/>
      <c r="AO23" s="643"/>
      <c r="AP23" s="633" t="s">
        <v>272</v>
      </c>
      <c r="AQ23" s="652"/>
      <c r="AR23" s="652"/>
      <c r="AS23" s="652"/>
      <c r="AT23" s="652"/>
      <c r="AU23" s="652"/>
      <c r="AV23" s="652"/>
      <c r="AW23" s="652"/>
      <c r="AX23" s="652"/>
      <c r="AY23" s="652"/>
      <c r="AZ23" s="652"/>
      <c r="BA23" s="652"/>
      <c r="BB23" s="652"/>
      <c r="BC23" s="652"/>
      <c r="BD23" s="652"/>
      <c r="BE23" s="652"/>
      <c r="BF23" s="653"/>
      <c r="BG23" s="636" t="s">
        <v>122</v>
      </c>
      <c r="BH23" s="637"/>
      <c r="BI23" s="637"/>
      <c r="BJ23" s="637"/>
      <c r="BK23" s="637"/>
      <c r="BL23" s="637"/>
      <c r="BM23" s="637"/>
      <c r="BN23" s="638"/>
      <c r="BO23" s="639" t="s">
        <v>122</v>
      </c>
      <c r="BP23" s="639"/>
      <c r="BQ23" s="639"/>
      <c r="BR23" s="639"/>
      <c r="BS23" s="640" t="s">
        <v>122</v>
      </c>
      <c r="BT23" s="640"/>
      <c r="BU23" s="640"/>
      <c r="BV23" s="640"/>
      <c r="BW23" s="640"/>
      <c r="BX23" s="640"/>
      <c r="BY23" s="640"/>
      <c r="BZ23" s="640"/>
      <c r="CA23" s="640"/>
      <c r="CB23" s="644"/>
      <c r="CD23" s="618" t="s">
        <v>212</v>
      </c>
      <c r="CE23" s="619"/>
      <c r="CF23" s="619"/>
      <c r="CG23" s="619"/>
      <c r="CH23" s="619"/>
      <c r="CI23" s="619"/>
      <c r="CJ23" s="619"/>
      <c r="CK23" s="619"/>
      <c r="CL23" s="619"/>
      <c r="CM23" s="619"/>
      <c r="CN23" s="619"/>
      <c r="CO23" s="619"/>
      <c r="CP23" s="619"/>
      <c r="CQ23" s="620"/>
      <c r="CR23" s="618" t="s">
        <v>273</v>
      </c>
      <c r="CS23" s="619"/>
      <c r="CT23" s="619"/>
      <c r="CU23" s="619"/>
      <c r="CV23" s="619"/>
      <c r="CW23" s="619"/>
      <c r="CX23" s="619"/>
      <c r="CY23" s="620"/>
      <c r="CZ23" s="618" t="s">
        <v>274</v>
      </c>
      <c r="DA23" s="619"/>
      <c r="DB23" s="619"/>
      <c r="DC23" s="620"/>
      <c r="DD23" s="618" t="s">
        <v>275</v>
      </c>
      <c r="DE23" s="619"/>
      <c r="DF23" s="619"/>
      <c r="DG23" s="619"/>
      <c r="DH23" s="619"/>
      <c r="DI23" s="619"/>
      <c r="DJ23" s="619"/>
      <c r="DK23" s="620"/>
      <c r="DL23" s="665" t="s">
        <v>276</v>
      </c>
      <c r="DM23" s="666"/>
      <c r="DN23" s="666"/>
      <c r="DO23" s="666"/>
      <c r="DP23" s="666"/>
      <c r="DQ23" s="666"/>
      <c r="DR23" s="666"/>
      <c r="DS23" s="666"/>
      <c r="DT23" s="666"/>
      <c r="DU23" s="666"/>
      <c r="DV23" s="667"/>
      <c r="DW23" s="618" t="s">
        <v>277</v>
      </c>
      <c r="DX23" s="619"/>
      <c r="DY23" s="619"/>
      <c r="DZ23" s="619"/>
      <c r="EA23" s="619"/>
      <c r="EB23" s="619"/>
      <c r="EC23" s="620"/>
    </row>
    <row r="24" spans="2:133" ht="11.25" customHeight="1" x14ac:dyDescent="0.2">
      <c r="B24" s="633" t="s">
        <v>278</v>
      </c>
      <c r="C24" s="634"/>
      <c r="D24" s="634"/>
      <c r="E24" s="634"/>
      <c r="F24" s="634"/>
      <c r="G24" s="634"/>
      <c r="H24" s="634"/>
      <c r="I24" s="634"/>
      <c r="J24" s="634"/>
      <c r="K24" s="634"/>
      <c r="L24" s="634"/>
      <c r="M24" s="634"/>
      <c r="N24" s="634"/>
      <c r="O24" s="634"/>
      <c r="P24" s="634"/>
      <c r="Q24" s="635"/>
      <c r="R24" s="636">
        <v>363466</v>
      </c>
      <c r="S24" s="637"/>
      <c r="T24" s="637"/>
      <c r="U24" s="637"/>
      <c r="V24" s="637"/>
      <c r="W24" s="637"/>
      <c r="X24" s="637"/>
      <c r="Y24" s="638"/>
      <c r="Z24" s="639">
        <v>7.3</v>
      </c>
      <c r="AA24" s="639"/>
      <c r="AB24" s="639"/>
      <c r="AC24" s="639"/>
      <c r="AD24" s="640" t="s">
        <v>122</v>
      </c>
      <c r="AE24" s="640"/>
      <c r="AF24" s="640"/>
      <c r="AG24" s="640"/>
      <c r="AH24" s="640"/>
      <c r="AI24" s="640"/>
      <c r="AJ24" s="640"/>
      <c r="AK24" s="640"/>
      <c r="AL24" s="641" t="s">
        <v>122</v>
      </c>
      <c r="AM24" s="642"/>
      <c r="AN24" s="642"/>
      <c r="AO24" s="643"/>
      <c r="AP24" s="633" t="s">
        <v>279</v>
      </c>
      <c r="AQ24" s="652"/>
      <c r="AR24" s="652"/>
      <c r="AS24" s="652"/>
      <c r="AT24" s="652"/>
      <c r="AU24" s="652"/>
      <c r="AV24" s="652"/>
      <c r="AW24" s="652"/>
      <c r="AX24" s="652"/>
      <c r="AY24" s="652"/>
      <c r="AZ24" s="652"/>
      <c r="BA24" s="652"/>
      <c r="BB24" s="652"/>
      <c r="BC24" s="652"/>
      <c r="BD24" s="652"/>
      <c r="BE24" s="652"/>
      <c r="BF24" s="653"/>
      <c r="BG24" s="636" t="s">
        <v>122</v>
      </c>
      <c r="BH24" s="637"/>
      <c r="BI24" s="637"/>
      <c r="BJ24" s="637"/>
      <c r="BK24" s="637"/>
      <c r="BL24" s="637"/>
      <c r="BM24" s="637"/>
      <c r="BN24" s="638"/>
      <c r="BO24" s="639" t="s">
        <v>122</v>
      </c>
      <c r="BP24" s="639"/>
      <c r="BQ24" s="639"/>
      <c r="BR24" s="639"/>
      <c r="BS24" s="640" t="s">
        <v>122</v>
      </c>
      <c r="BT24" s="640"/>
      <c r="BU24" s="640"/>
      <c r="BV24" s="640"/>
      <c r="BW24" s="640"/>
      <c r="BX24" s="640"/>
      <c r="BY24" s="640"/>
      <c r="BZ24" s="640"/>
      <c r="CA24" s="640"/>
      <c r="CB24" s="644"/>
      <c r="CD24" s="622" t="s">
        <v>280</v>
      </c>
      <c r="CE24" s="623"/>
      <c r="CF24" s="623"/>
      <c r="CG24" s="623"/>
      <c r="CH24" s="623"/>
      <c r="CI24" s="623"/>
      <c r="CJ24" s="623"/>
      <c r="CK24" s="623"/>
      <c r="CL24" s="623"/>
      <c r="CM24" s="623"/>
      <c r="CN24" s="623"/>
      <c r="CO24" s="623"/>
      <c r="CP24" s="623"/>
      <c r="CQ24" s="624"/>
      <c r="CR24" s="625">
        <v>1109403</v>
      </c>
      <c r="CS24" s="626"/>
      <c r="CT24" s="626"/>
      <c r="CU24" s="626"/>
      <c r="CV24" s="626"/>
      <c r="CW24" s="626"/>
      <c r="CX24" s="626"/>
      <c r="CY24" s="627"/>
      <c r="CZ24" s="630">
        <v>23.5</v>
      </c>
      <c r="DA24" s="631"/>
      <c r="DB24" s="631"/>
      <c r="DC24" s="647"/>
      <c r="DD24" s="668">
        <v>1016876</v>
      </c>
      <c r="DE24" s="626"/>
      <c r="DF24" s="626"/>
      <c r="DG24" s="626"/>
      <c r="DH24" s="626"/>
      <c r="DI24" s="626"/>
      <c r="DJ24" s="626"/>
      <c r="DK24" s="627"/>
      <c r="DL24" s="668">
        <v>956476</v>
      </c>
      <c r="DM24" s="626"/>
      <c r="DN24" s="626"/>
      <c r="DO24" s="626"/>
      <c r="DP24" s="626"/>
      <c r="DQ24" s="626"/>
      <c r="DR24" s="626"/>
      <c r="DS24" s="626"/>
      <c r="DT24" s="626"/>
      <c r="DU24" s="626"/>
      <c r="DV24" s="627"/>
      <c r="DW24" s="630">
        <v>44.6</v>
      </c>
      <c r="DX24" s="631"/>
      <c r="DY24" s="631"/>
      <c r="DZ24" s="631"/>
      <c r="EA24" s="631"/>
      <c r="EB24" s="631"/>
      <c r="EC24" s="632"/>
    </row>
    <row r="25" spans="2:133" ht="11.25" customHeight="1" x14ac:dyDescent="0.2">
      <c r="B25" s="633" t="s">
        <v>281</v>
      </c>
      <c r="C25" s="634"/>
      <c r="D25" s="634"/>
      <c r="E25" s="634"/>
      <c r="F25" s="634"/>
      <c r="G25" s="634"/>
      <c r="H25" s="634"/>
      <c r="I25" s="634"/>
      <c r="J25" s="634"/>
      <c r="K25" s="634"/>
      <c r="L25" s="634"/>
      <c r="M25" s="634"/>
      <c r="N25" s="634"/>
      <c r="O25" s="634"/>
      <c r="P25" s="634"/>
      <c r="Q25" s="635"/>
      <c r="R25" s="636">
        <v>2533648</v>
      </c>
      <c r="S25" s="637"/>
      <c r="T25" s="637"/>
      <c r="U25" s="637"/>
      <c r="V25" s="637"/>
      <c r="W25" s="637"/>
      <c r="X25" s="637"/>
      <c r="Y25" s="638"/>
      <c r="Z25" s="639">
        <v>50.8</v>
      </c>
      <c r="AA25" s="639"/>
      <c r="AB25" s="639"/>
      <c r="AC25" s="639"/>
      <c r="AD25" s="640">
        <v>2051080</v>
      </c>
      <c r="AE25" s="640"/>
      <c r="AF25" s="640"/>
      <c r="AG25" s="640"/>
      <c r="AH25" s="640"/>
      <c r="AI25" s="640"/>
      <c r="AJ25" s="640"/>
      <c r="AK25" s="640"/>
      <c r="AL25" s="641">
        <v>95.9</v>
      </c>
      <c r="AM25" s="642"/>
      <c r="AN25" s="642"/>
      <c r="AO25" s="643"/>
      <c r="AP25" s="633" t="s">
        <v>282</v>
      </c>
      <c r="AQ25" s="652"/>
      <c r="AR25" s="652"/>
      <c r="AS25" s="652"/>
      <c r="AT25" s="652"/>
      <c r="AU25" s="652"/>
      <c r="AV25" s="652"/>
      <c r="AW25" s="652"/>
      <c r="AX25" s="652"/>
      <c r="AY25" s="652"/>
      <c r="AZ25" s="652"/>
      <c r="BA25" s="652"/>
      <c r="BB25" s="652"/>
      <c r="BC25" s="652"/>
      <c r="BD25" s="652"/>
      <c r="BE25" s="652"/>
      <c r="BF25" s="653"/>
      <c r="BG25" s="636" t="s">
        <v>122</v>
      </c>
      <c r="BH25" s="637"/>
      <c r="BI25" s="637"/>
      <c r="BJ25" s="637"/>
      <c r="BK25" s="637"/>
      <c r="BL25" s="637"/>
      <c r="BM25" s="637"/>
      <c r="BN25" s="638"/>
      <c r="BO25" s="639" t="s">
        <v>122</v>
      </c>
      <c r="BP25" s="639"/>
      <c r="BQ25" s="639"/>
      <c r="BR25" s="639"/>
      <c r="BS25" s="640" t="s">
        <v>122</v>
      </c>
      <c r="BT25" s="640"/>
      <c r="BU25" s="640"/>
      <c r="BV25" s="640"/>
      <c r="BW25" s="640"/>
      <c r="BX25" s="640"/>
      <c r="BY25" s="640"/>
      <c r="BZ25" s="640"/>
      <c r="CA25" s="640"/>
      <c r="CB25" s="644"/>
      <c r="CD25" s="633" t="s">
        <v>283</v>
      </c>
      <c r="CE25" s="634"/>
      <c r="CF25" s="634"/>
      <c r="CG25" s="634"/>
      <c r="CH25" s="634"/>
      <c r="CI25" s="634"/>
      <c r="CJ25" s="634"/>
      <c r="CK25" s="634"/>
      <c r="CL25" s="634"/>
      <c r="CM25" s="634"/>
      <c r="CN25" s="634"/>
      <c r="CO25" s="634"/>
      <c r="CP25" s="634"/>
      <c r="CQ25" s="635"/>
      <c r="CR25" s="636">
        <v>575989</v>
      </c>
      <c r="CS25" s="657"/>
      <c r="CT25" s="657"/>
      <c r="CU25" s="657"/>
      <c r="CV25" s="657"/>
      <c r="CW25" s="657"/>
      <c r="CX25" s="657"/>
      <c r="CY25" s="658"/>
      <c r="CZ25" s="641">
        <v>12.2</v>
      </c>
      <c r="DA25" s="669"/>
      <c r="DB25" s="669"/>
      <c r="DC25" s="671"/>
      <c r="DD25" s="645">
        <v>564237</v>
      </c>
      <c r="DE25" s="657"/>
      <c r="DF25" s="657"/>
      <c r="DG25" s="657"/>
      <c r="DH25" s="657"/>
      <c r="DI25" s="657"/>
      <c r="DJ25" s="657"/>
      <c r="DK25" s="658"/>
      <c r="DL25" s="645">
        <v>538720</v>
      </c>
      <c r="DM25" s="657"/>
      <c r="DN25" s="657"/>
      <c r="DO25" s="657"/>
      <c r="DP25" s="657"/>
      <c r="DQ25" s="657"/>
      <c r="DR25" s="657"/>
      <c r="DS25" s="657"/>
      <c r="DT25" s="657"/>
      <c r="DU25" s="657"/>
      <c r="DV25" s="658"/>
      <c r="DW25" s="641">
        <v>25.1</v>
      </c>
      <c r="DX25" s="669"/>
      <c r="DY25" s="669"/>
      <c r="DZ25" s="669"/>
      <c r="EA25" s="669"/>
      <c r="EB25" s="669"/>
      <c r="EC25" s="670"/>
    </row>
    <row r="26" spans="2:133" ht="11.25" customHeight="1" x14ac:dyDescent="0.2">
      <c r="B26" s="633" t="s">
        <v>284</v>
      </c>
      <c r="C26" s="634"/>
      <c r="D26" s="634"/>
      <c r="E26" s="634"/>
      <c r="F26" s="634"/>
      <c r="G26" s="634"/>
      <c r="H26" s="634"/>
      <c r="I26" s="634"/>
      <c r="J26" s="634"/>
      <c r="K26" s="634"/>
      <c r="L26" s="634"/>
      <c r="M26" s="634"/>
      <c r="N26" s="634"/>
      <c r="O26" s="634"/>
      <c r="P26" s="634"/>
      <c r="Q26" s="635"/>
      <c r="R26" s="636" t="s">
        <v>122</v>
      </c>
      <c r="S26" s="637"/>
      <c r="T26" s="637"/>
      <c r="U26" s="637"/>
      <c r="V26" s="637"/>
      <c r="W26" s="637"/>
      <c r="X26" s="637"/>
      <c r="Y26" s="638"/>
      <c r="Z26" s="639" t="s">
        <v>122</v>
      </c>
      <c r="AA26" s="639"/>
      <c r="AB26" s="639"/>
      <c r="AC26" s="639"/>
      <c r="AD26" s="640" t="s">
        <v>122</v>
      </c>
      <c r="AE26" s="640"/>
      <c r="AF26" s="640"/>
      <c r="AG26" s="640"/>
      <c r="AH26" s="640"/>
      <c r="AI26" s="640"/>
      <c r="AJ26" s="640"/>
      <c r="AK26" s="640"/>
      <c r="AL26" s="641" t="s">
        <v>122</v>
      </c>
      <c r="AM26" s="642"/>
      <c r="AN26" s="642"/>
      <c r="AO26" s="643"/>
      <c r="AP26" s="633" t="s">
        <v>285</v>
      </c>
      <c r="AQ26" s="652"/>
      <c r="AR26" s="652"/>
      <c r="AS26" s="652"/>
      <c r="AT26" s="652"/>
      <c r="AU26" s="652"/>
      <c r="AV26" s="652"/>
      <c r="AW26" s="652"/>
      <c r="AX26" s="652"/>
      <c r="AY26" s="652"/>
      <c r="AZ26" s="652"/>
      <c r="BA26" s="652"/>
      <c r="BB26" s="652"/>
      <c r="BC26" s="652"/>
      <c r="BD26" s="652"/>
      <c r="BE26" s="652"/>
      <c r="BF26" s="653"/>
      <c r="BG26" s="636" t="s">
        <v>122</v>
      </c>
      <c r="BH26" s="637"/>
      <c r="BI26" s="637"/>
      <c r="BJ26" s="637"/>
      <c r="BK26" s="637"/>
      <c r="BL26" s="637"/>
      <c r="BM26" s="637"/>
      <c r="BN26" s="638"/>
      <c r="BO26" s="639" t="s">
        <v>122</v>
      </c>
      <c r="BP26" s="639"/>
      <c r="BQ26" s="639"/>
      <c r="BR26" s="639"/>
      <c r="BS26" s="640" t="s">
        <v>122</v>
      </c>
      <c r="BT26" s="640"/>
      <c r="BU26" s="640"/>
      <c r="BV26" s="640"/>
      <c r="BW26" s="640"/>
      <c r="BX26" s="640"/>
      <c r="BY26" s="640"/>
      <c r="BZ26" s="640"/>
      <c r="CA26" s="640"/>
      <c r="CB26" s="644"/>
      <c r="CD26" s="633" t="s">
        <v>286</v>
      </c>
      <c r="CE26" s="634"/>
      <c r="CF26" s="634"/>
      <c r="CG26" s="634"/>
      <c r="CH26" s="634"/>
      <c r="CI26" s="634"/>
      <c r="CJ26" s="634"/>
      <c r="CK26" s="634"/>
      <c r="CL26" s="634"/>
      <c r="CM26" s="634"/>
      <c r="CN26" s="634"/>
      <c r="CO26" s="634"/>
      <c r="CP26" s="634"/>
      <c r="CQ26" s="635"/>
      <c r="CR26" s="636">
        <v>355256</v>
      </c>
      <c r="CS26" s="637"/>
      <c r="CT26" s="637"/>
      <c r="CU26" s="637"/>
      <c r="CV26" s="637"/>
      <c r="CW26" s="637"/>
      <c r="CX26" s="637"/>
      <c r="CY26" s="638"/>
      <c r="CZ26" s="641">
        <v>7.5</v>
      </c>
      <c r="DA26" s="669"/>
      <c r="DB26" s="669"/>
      <c r="DC26" s="671"/>
      <c r="DD26" s="645">
        <v>346619</v>
      </c>
      <c r="DE26" s="637"/>
      <c r="DF26" s="637"/>
      <c r="DG26" s="637"/>
      <c r="DH26" s="637"/>
      <c r="DI26" s="637"/>
      <c r="DJ26" s="637"/>
      <c r="DK26" s="638"/>
      <c r="DL26" s="645" t="s">
        <v>122</v>
      </c>
      <c r="DM26" s="637"/>
      <c r="DN26" s="637"/>
      <c r="DO26" s="637"/>
      <c r="DP26" s="637"/>
      <c r="DQ26" s="637"/>
      <c r="DR26" s="637"/>
      <c r="DS26" s="637"/>
      <c r="DT26" s="637"/>
      <c r="DU26" s="637"/>
      <c r="DV26" s="638"/>
      <c r="DW26" s="641" t="s">
        <v>122</v>
      </c>
      <c r="DX26" s="669"/>
      <c r="DY26" s="669"/>
      <c r="DZ26" s="669"/>
      <c r="EA26" s="669"/>
      <c r="EB26" s="669"/>
      <c r="EC26" s="670"/>
    </row>
    <row r="27" spans="2:133" ht="11.25" customHeight="1" x14ac:dyDescent="0.2">
      <c r="B27" s="633" t="s">
        <v>287</v>
      </c>
      <c r="C27" s="634"/>
      <c r="D27" s="634"/>
      <c r="E27" s="634"/>
      <c r="F27" s="634"/>
      <c r="G27" s="634"/>
      <c r="H27" s="634"/>
      <c r="I27" s="634"/>
      <c r="J27" s="634"/>
      <c r="K27" s="634"/>
      <c r="L27" s="634"/>
      <c r="M27" s="634"/>
      <c r="N27" s="634"/>
      <c r="O27" s="634"/>
      <c r="P27" s="634"/>
      <c r="Q27" s="635"/>
      <c r="R27" s="636">
        <v>15371</v>
      </c>
      <c r="S27" s="637"/>
      <c r="T27" s="637"/>
      <c r="U27" s="637"/>
      <c r="V27" s="637"/>
      <c r="W27" s="637"/>
      <c r="X27" s="637"/>
      <c r="Y27" s="638"/>
      <c r="Z27" s="639">
        <v>0.3</v>
      </c>
      <c r="AA27" s="639"/>
      <c r="AB27" s="639"/>
      <c r="AC27" s="639"/>
      <c r="AD27" s="640">
        <v>5184</v>
      </c>
      <c r="AE27" s="640"/>
      <c r="AF27" s="640"/>
      <c r="AG27" s="640"/>
      <c r="AH27" s="640"/>
      <c r="AI27" s="640"/>
      <c r="AJ27" s="640"/>
      <c r="AK27" s="640"/>
      <c r="AL27" s="641">
        <v>0.2</v>
      </c>
      <c r="AM27" s="642"/>
      <c r="AN27" s="642"/>
      <c r="AO27" s="643"/>
      <c r="AP27" s="633" t="s">
        <v>288</v>
      </c>
      <c r="AQ27" s="634"/>
      <c r="AR27" s="634"/>
      <c r="AS27" s="634"/>
      <c r="AT27" s="634"/>
      <c r="AU27" s="634"/>
      <c r="AV27" s="634"/>
      <c r="AW27" s="634"/>
      <c r="AX27" s="634"/>
      <c r="AY27" s="634"/>
      <c r="AZ27" s="634"/>
      <c r="BA27" s="634"/>
      <c r="BB27" s="634"/>
      <c r="BC27" s="634"/>
      <c r="BD27" s="634"/>
      <c r="BE27" s="634"/>
      <c r="BF27" s="635"/>
      <c r="BG27" s="636">
        <v>471157</v>
      </c>
      <c r="BH27" s="637"/>
      <c r="BI27" s="637"/>
      <c r="BJ27" s="637"/>
      <c r="BK27" s="637"/>
      <c r="BL27" s="637"/>
      <c r="BM27" s="637"/>
      <c r="BN27" s="638"/>
      <c r="BO27" s="639">
        <v>100</v>
      </c>
      <c r="BP27" s="639"/>
      <c r="BQ27" s="639"/>
      <c r="BR27" s="639"/>
      <c r="BS27" s="640" t="s">
        <v>122</v>
      </c>
      <c r="BT27" s="640"/>
      <c r="BU27" s="640"/>
      <c r="BV27" s="640"/>
      <c r="BW27" s="640"/>
      <c r="BX27" s="640"/>
      <c r="BY27" s="640"/>
      <c r="BZ27" s="640"/>
      <c r="CA27" s="640"/>
      <c r="CB27" s="644"/>
      <c r="CD27" s="633" t="s">
        <v>289</v>
      </c>
      <c r="CE27" s="634"/>
      <c r="CF27" s="634"/>
      <c r="CG27" s="634"/>
      <c r="CH27" s="634"/>
      <c r="CI27" s="634"/>
      <c r="CJ27" s="634"/>
      <c r="CK27" s="634"/>
      <c r="CL27" s="634"/>
      <c r="CM27" s="634"/>
      <c r="CN27" s="634"/>
      <c r="CO27" s="634"/>
      <c r="CP27" s="634"/>
      <c r="CQ27" s="635"/>
      <c r="CR27" s="636">
        <v>146526</v>
      </c>
      <c r="CS27" s="657"/>
      <c r="CT27" s="657"/>
      <c r="CU27" s="657"/>
      <c r="CV27" s="657"/>
      <c r="CW27" s="657"/>
      <c r="CX27" s="657"/>
      <c r="CY27" s="658"/>
      <c r="CZ27" s="641">
        <v>3.1</v>
      </c>
      <c r="DA27" s="669"/>
      <c r="DB27" s="669"/>
      <c r="DC27" s="671"/>
      <c r="DD27" s="645">
        <v>65751</v>
      </c>
      <c r="DE27" s="657"/>
      <c r="DF27" s="657"/>
      <c r="DG27" s="657"/>
      <c r="DH27" s="657"/>
      <c r="DI27" s="657"/>
      <c r="DJ27" s="657"/>
      <c r="DK27" s="658"/>
      <c r="DL27" s="645">
        <v>30868</v>
      </c>
      <c r="DM27" s="657"/>
      <c r="DN27" s="657"/>
      <c r="DO27" s="657"/>
      <c r="DP27" s="657"/>
      <c r="DQ27" s="657"/>
      <c r="DR27" s="657"/>
      <c r="DS27" s="657"/>
      <c r="DT27" s="657"/>
      <c r="DU27" s="657"/>
      <c r="DV27" s="658"/>
      <c r="DW27" s="641">
        <v>1.4</v>
      </c>
      <c r="DX27" s="669"/>
      <c r="DY27" s="669"/>
      <c r="DZ27" s="669"/>
      <c r="EA27" s="669"/>
      <c r="EB27" s="669"/>
      <c r="EC27" s="670"/>
    </row>
    <row r="28" spans="2:133" ht="11.25" customHeight="1" x14ac:dyDescent="0.2">
      <c r="B28" s="633" t="s">
        <v>290</v>
      </c>
      <c r="C28" s="634"/>
      <c r="D28" s="634"/>
      <c r="E28" s="634"/>
      <c r="F28" s="634"/>
      <c r="G28" s="634"/>
      <c r="H28" s="634"/>
      <c r="I28" s="634"/>
      <c r="J28" s="634"/>
      <c r="K28" s="634"/>
      <c r="L28" s="634"/>
      <c r="M28" s="634"/>
      <c r="N28" s="634"/>
      <c r="O28" s="634"/>
      <c r="P28" s="634"/>
      <c r="Q28" s="635"/>
      <c r="R28" s="636">
        <v>46955</v>
      </c>
      <c r="S28" s="637"/>
      <c r="T28" s="637"/>
      <c r="U28" s="637"/>
      <c r="V28" s="637"/>
      <c r="W28" s="637"/>
      <c r="X28" s="637"/>
      <c r="Y28" s="638"/>
      <c r="Z28" s="639">
        <v>0.9</v>
      </c>
      <c r="AA28" s="639"/>
      <c r="AB28" s="639"/>
      <c r="AC28" s="639"/>
      <c r="AD28" s="640">
        <v>4300</v>
      </c>
      <c r="AE28" s="640"/>
      <c r="AF28" s="640"/>
      <c r="AG28" s="640"/>
      <c r="AH28" s="640"/>
      <c r="AI28" s="640"/>
      <c r="AJ28" s="640"/>
      <c r="AK28" s="640"/>
      <c r="AL28" s="641">
        <v>0.2</v>
      </c>
      <c r="AM28" s="642"/>
      <c r="AN28" s="642"/>
      <c r="AO28" s="643"/>
      <c r="AP28" s="633"/>
      <c r="AQ28" s="634"/>
      <c r="AR28" s="634"/>
      <c r="AS28" s="634"/>
      <c r="AT28" s="634"/>
      <c r="AU28" s="634"/>
      <c r="AV28" s="634"/>
      <c r="AW28" s="634"/>
      <c r="AX28" s="634"/>
      <c r="AY28" s="634"/>
      <c r="AZ28" s="634"/>
      <c r="BA28" s="634"/>
      <c r="BB28" s="634"/>
      <c r="BC28" s="634"/>
      <c r="BD28" s="634"/>
      <c r="BE28" s="634"/>
      <c r="BF28" s="635"/>
      <c r="BG28" s="636"/>
      <c r="BH28" s="637"/>
      <c r="BI28" s="637"/>
      <c r="BJ28" s="637"/>
      <c r="BK28" s="637"/>
      <c r="BL28" s="637"/>
      <c r="BM28" s="637"/>
      <c r="BN28" s="638"/>
      <c r="BO28" s="639"/>
      <c r="BP28" s="639"/>
      <c r="BQ28" s="639"/>
      <c r="BR28" s="639"/>
      <c r="BS28" s="645"/>
      <c r="BT28" s="637"/>
      <c r="BU28" s="637"/>
      <c r="BV28" s="637"/>
      <c r="BW28" s="637"/>
      <c r="BX28" s="637"/>
      <c r="BY28" s="637"/>
      <c r="BZ28" s="637"/>
      <c r="CA28" s="637"/>
      <c r="CB28" s="646"/>
      <c r="CD28" s="633" t="s">
        <v>291</v>
      </c>
      <c r="CE28" s="634"/>
      <c r="CF28" s="634"/>
      <c r="CG28" s="634"/>
      <c r="CH28" s="634"/>
      <c r="CI28" s="634"/>
      <c r="CJ28" s="634"/>
      <c r="CK28" s="634"/>
      <c r="CL28" s="634"/>
      <c r="CM28" s="634"/>
      <c r="CN28" s="634"/>
      <c r="CO28" s="634"/>
      <c r="CP28" s="634"/>
      <c r="CQ28" s="635"/>
      <c r="CR28" s="636">
        <v>386888</v>
      </c>
      <c r="CS28" s="637"/>
      <c r="CT28" s="637"/>
      <c r="CU28" s="637"/>
      <c r="CV28" s="637"/>
      <c r="CW28" s="637"/>
      <c r="CX28" s="637"/>
      <c r="CY28" s="638"/>
      <c r="CZ28" s="641">
        <v>8.1999999999999993</v>
      </c>
      <c r="DA28" s="669"/>
      <c r="DB28" s="669"/>
      <c r="DC28" s="671"/>
      <c r="DD28" s="645">
        <v>386888</v>
      </c>
      <c r="DE28" s="637"/>
      <c r="DF28" s="637"/>
      <c r="DG28" s="637"/>
      <c r="DH28" s="637"/>
      <c r="DI28" s="637"/>
      <c r="DJ28" s="637"/>
      <c r="DK28" s="638"/>
      <c r="DL28" s="645">
        <v>386888</v>
      </c>
      <c r="DM28" s="637"/>
      <c r="DN28" s="637"/>
      <c r="DO28" s="637"/>
      <c r="DP28" s="637"/>
      <c r="DQ28" s="637"/>
      <c r="DR28" s="637"/>
      <c r="DS28" s="637"/>
      <c r="DT28" s="637"/>
      <c r="DU28" s="637"/>
      <c r="DV28" s="638"/>
      <c r="DW28" s="641">
        <v>18</v>
      </c>
      <c r="DX28" s="669"/>
      <c r="DY28" s="669"/>
      <c r="DZ28" s="669"/>
      <c r="EA28" s="669"/>
      <c r="EB28" s="669"/>
      <c r="EC28" s="670"/>
    </row>
    <row r="29" spans="2:133" ht="11.25" customHeight="1" x14ac:dyDescent="0.2">
      <c r="B29" s="633" t="s">
        <v>292</v>
      </c>
      <c r="C29" s="634"/>
      <c r="D29" s="634"/>
      <c r="E29" s="634"/>
      <c r="F29" s="634"/>
      <c r="G29" s="634"/>
      <c r="H29" s="634"/>
      <c r="I29" s="634"/>
      <c r="J29" s="634"/>
      <c r="K29" s="634"/>
      <c r="L29" s="634"/>
      <c r="M29" s="634"/>
      <c r="N29" s="634"/>
      <c r="O29" s="634"/>
      <c r="P29" s="634"/>
      <c r="Q29" s="635"/>
      <c r="R29" s="636">
        <v>1847</v>
      </c>
      <c r="S29" s="637"/>
      <c r="T29" s="637"/>
      <c r="U29" s="637"/>
      <c r="V29" s="637"/>
      <c r="W29" s="637"/>
      <c r="X29" s="637"/>
      <c r="Y29" s="638"/>
      <c r="Z29" s="639">
        <v>0</v>
      </c>
      <c r="AA29" s="639"/>
      <c r="AB29" s="639"/>
      <c r="AC29" s="639"/>
      <c r="AD29" s="640" t="s">
        <v>122</v>
      </c>
      <c r="AE29" s="640"/>
      <c r="AF29" s="640"/>
      <c r="AG29" s="640"/>
      <c r="AH29" s="640"/>
      <c r="AI29" s="640"/>
      <c r="AJ29" s="640"/>
      <c r="AK29" s="640"/>
      <c r="AL29" s="641" t="s">
        <v>122</v>
      </c>
      <c r="AM29" s="642"/>
      <c r="AN29" s="642"/>
      <c r="AO29" s="643"/>
      <c r="AP29" s="659"/>
      <c r="AQ29" s="660"/>
      <c r="AR29" s="660"/>
      <c r="AS29" s="660"/>
      <c r="AT29" s="660"/>
      <c r="AU29" s="660"/>
      <c r="AV29" s="660"/>
      <c r="AW29" s="660"/>
      <c r="AX29" s="660"/>
      <c r="AY29" s="660"/>
      <c r="AZ29" s="660"/>
      <c r="BA29" s="660"/>
      <c r="BB29" s="660"/>
      <c r="BC29" s="660"/>
      <c r="BD29" s="660"/>
      <c r="BE29" s="660"/>
      <c r="BF29" s="661"/>
      <c r="BG29" s="636"/>
      <c r="BH29" s="637"/>
      <c r="BI29" s="637"/>
      <c r="BJ29" s="637"/>
      <c r="BK29" s="637"/>
      <c r="BL29" s="637"/>
      <c r="BM29" s="637"/>
      <c r="BN29" s="638"/>
      <c r="BO29" s="639"/>
      <c r="BP29" s="639"/>
      <c r="BQ29" s="639"/>
      <c r="BR29" s="639"/>
      <c r="BS29" s="640"/>
      <c r="BT29" s="640"/>
      <c r="BU29" s="640"/>
      <c r="BV29" s="640"/>
      <c r="BW29" s="640"/>
      <c r="BX29" s="640"/>
      <c r="BY29" s="640"/>
      <c r="BZ29" s="640"/>
      <c r="CA29" s="640"/>
      <c r="CB29" s="644"/>
      <c r="CD29" s="674" t="s">
        <v>293</v>
      </c>
      <c r="CE29" s="675"/>
      <c r="CF29" s="633" t="s">
        <v>66</v>
      </c>
      <c r="CG29" s="634"/>
      <c r="CH29" s="634"/>
      <c r="CI29" s="634"/>
      <c r="CJ29" s="634"/>
      <c r="CK29" s="634"/>
      <c r="CL29" s="634"/>
      <c r="CM29" s="634"/>
      <c r="CN29" s="634"/>
      <c r="CO29" s="634"/>
      <c r="CP29" s="634"/>
      <c r="CQ29" s="635"/>
      <c r="CR29" s="636">
        <v>386888</v>
      </c>
      <c r="CS29" s="657"/>
      <c r="CT29" s="657"/>
      <c r="CU29" s="657"/>
      <c r="CV29" s="657"/>
      <c r="CW29" s="657"/>
      <c r="CX29" s="657"/>
      <c r="CY29" s="658"/>
      <c r="CZ29" s="641">
        <v>8.1999999999999993</v>
      </c>
      <c r="DA29" s="669"/>
      <c r="DB29" s="669"/>
      <c r="DC29" s="671"/>
      <c r="DD29" s="645">
        <v>386888</v>
      </c>
      <c r="DE29" s="657"/>
      <c r="DF29" s="657"/>
      <c r="DG29" s="657"/>
      <c r="DH29" s="657"/>
      <c r="DI29" s="657"/>
      <c r="DJ29" s="657"/>
      <c r="DK29" s="658"/>
      <c r="DL29" s="645">
        <v>386888</v>
      </c>
      <c r="DM29" s="657"/>
      <c r="DN29" s="657"/>
      <c r="DO29" s="657"/>
      <c r="DP29" s="657"/>
      <c r="DQ29" s="657"/>
      <c r="DR29" s="657"/>
      <c r="DS29" s="657"/>
      <c r="DT29" s="657"/>
      <c r="DU29" s="657"/>
      <c r="DV29" s="658"/>
      <c r="DW29" s="641">
        <v>18</v>
      </c>
      <c r="DX29" s="669"/>
      <c r="DY29" s="669"/>
      <c r="DZ29" s="669"/>
      <c r="EA29" s="669"/>
      <c r="EB29" s="669"/>
      <c r="EC29" s="670"/>
    </row>
    <row r="30" spans="2:133" ht="11.25" customHeight="1" x14ac:dyDescent="0.2">
      <c r="B30" s="633" t="s">
        <v>294</v>
      </c>
      <c r="C30" s="634"/>
      <c r="D30" s="634"/>
      <c r="E30" s="634"/>
      <c r="F30" s="634"/>
      <c r="G30" s="634"/>
      <c r="H30" s="634"/>
      <c r="I30" s="634"/>
      <c r="J30" s="634"/>
      <c r="K30" s="634"/>
      <c r="L30" s="634"/>
      <c r="M30" s="634"/>
      <c r="N30" s="634"/>
      <c r="O30" s="634"/>
      <c r="P30" s="634"/>
      <c r="Q30" s="635"/>
      <c r="R30" s="636">
        <v>395935</v>
      </c>
      <c r="S30" s="637"/>
      <c r="T30" s="637"/>
      <c r="U30" s="637"/>
      <c r="V30" s="637"/>
      <c r="W30" s="637"/>
      <c r="X30" s="637"/>
      <c r="Y30" s="638"/>
      <c r="Z30" s="639">
        <v>7.9</v>
      </c>
      <c r="AA30" s="639"/>
      <c r="AB30" s="639"/>
      <c r="AC30" s="639"/>
      <c r="AD30" s="640" t="s">
        <v>122</v>
      </c>
      <c r="AE30" s="640"/>
      <c r="AF30" s="640"/>
      <c r="AG30" s="640"/>
      <c r="AH30" s="640"/>
      <c r="AI30" s="640"/>
      <c r="AJ30" s="640"/>
      <c r="AK30" s="640"/>
      <c r="AL30" s="641" t="s">
        <v>122</v>
      </c>
      <c r="AM30" s="642"/>
      <c r="AN30" s="642"/>
      <c r="AO30" s="643"/>
      <c r="AP30" s="618" t="s">
        <v>212</v>
      </c>
      <c r="AQ30" s="619"/>
      <c r="AR30" s="619"/>
      <c r="AS30" s="619"/>
      <c r="AT30" s="619"/>
      <c r="AU30" s="619"/>
      <c r="AV30" s="619"/>
      <c r="AW30" s="619"/>
      <c r="AX30" s="619"/>
      <c r="AY30" s="619"/>
      <c r="AZ30" s="619"/>
      <c r="BA30" s="619"/>
      <c r="BB30" s="619"/>
      <c r="BC30" s="619"/>
      <c r="BD30" s="619"/>
      <c r="BE30" s="619"/>
      <c r="BF30" s="620"/>
      <c r="BG30" s="618" t="s">
        <v>295</v>
      </c>
      <c r="BH30" s="672"/>
      <c r="BI30" s="672"/>
      <c r="BJ30" s="672"/>
      <c r="BK30" s="672"/>
      <c r="BL30" s="672"/>
      <c r="BM30" s="672"/>
      <c r="BN30" s="672"/>
      <c r="BO30" s="672"/>
      <c r="BP30" s="672"/>
      <c r="BQ30" s="673"/>
      <c r="BR30" s="618" t="s">
        <v>296</v>
      </c>
      <c r="BS30" s="672"/>
      <c r="BT30" s="672"/>
      <c r="BU30" s="672"/>
      <c r="BV30" s="672"/>
      <c r="BW30" s="672"/>
      <c r="BX30" s="672"/>
      <c r="BY30" s="672"/>
      <c r="BZ30" s="672"/>
      <c r="CA30" s="672"/>
      <c r="CB30" s="673"/>
      <c r="CD30" s="676"/>
      <c r="CE30" s="677"/>
      <c r="CF30" s="633" t="s">
        <v>297</v>
      </c>
      <c r="CG30" s="634"/>
      <c r="CH30" s="634"/>
      <c r="CI30" s="634"/>
      <c r="CJ30" s="634"/>
      <c r="CK30" s="634"/>
      <c r="CL30" s="634"/>
      <c r="CM30" s="634"/>
      <c r="CN30" s="634"/>
      <c r="CO30" s="634"/>
      <c r="CP30" s="634"/>
      <c r="CQ30" s="635"/>
      <c r="CR30" s="636">
        <v>380679</v>
      </c>
      <c r="CS30" s="637"/>
      <c r="CT30" s="637"/>
      <c r="CU30" s="637"/>
      <c r="CV30" s="637"/>
      <c r="CW30" s="637"/>
      <c r="CX30" s="637"/>
      <c r="CY30" s="638"/>
      <c r="CZ30" s="641">
        <v>8.1</v>
      </c>
      <c r="DA30" s="669"/>
      <c r="DB30" s="669"/>
      <c r="DC30" s="671"/>
      <c r="DD30" s="645">
        <v>380679</v>
      </c>
      <c r="DE30" s="637"/>
      <c r="DF30" s="637"/>
      <c r="DG30" s="637"/>
      <c r="DH30" s="637"/>
      <c r="DI30" s="637"/>
      <c r="DJ30" s="637"/>
      <c r="DK30" s="638"/>
      <c r="DL30" s="645">
        <v>380679</v>
      </c>
      <c r="DM30" s="637"/>
      <c r="DN30" s="637"/>
      <c r="DO30" s="637"/>
      <c r="DP30" s="637"/>
      <c r="DQ30" s="637"/>
      <c r="DR30" s="637"/>
      <c r="DS30" s="637"/>
      <c r="DT30" s="637"/>
      <c r="DU30" s="637"/>
      <c r="DV30" s="638"/>
      <c r="DW30" s="641">
        <v>17.8</v>
      </c>
      <c r="DX30" s="669"/>
      <c r="DY30" s="669"/>
      <c r="DZ30" s="669"/>
      <c r="EA30" s="669"/>
      <c r="EB30" s="669"/>
      <c r="EC30" s="670"/>
    </row>
    <row r="31" spans="2:133" ht="11.25" customHeight="1" x14ac:dyDescent="0.2">
      <c r="B31" s="649" t="s">
        <v>298</v>
      </c>
      <c r="C31" s="650"/>
      <c r="D31" s="650"/>
      <c r="E31" s="650"/>
      <c r="F31" s="650"/>
      <c r="G31" s="650"/>
      <c r="H31" s="650"/>
      <c r="I31" s="650"/>
      <c r="J31" s="650"/>
      <c r="K31" s="650"/>
      <c r="L31" s="650"/>
      <c r="M31" s="650"/>
      <c r="N31" s="650"/>
      <c r="O31" s="650"/>
      <c r="P31" s="650"/>
      <c r="Q31" s="651"/>
      <c r="R31" s="636">
        <v>10740</v>
      </c>
      <c r="S31" s="637"/>
      <c r="T31" s="637"/>
      <c r="U31" s="637"/>
      <c r="V31" s="637"/>
      <c r="W31" s="637"/>
      <c r="X31" s="637"/>
      <c r="Y31" s="638"/>
      <c r="Z31" s="639">
        <v>0.2</v>
      </c>
      <c r="AA31" s="639"/>
      <c r="AB31" s="639"/>
      <c r="AC31" s="639"/>
      <c r="AD31" s="640">
        <v>10740</v>
      </c>
      <c r="AE31" s="640"/>
      <c r="AF31" s="640"/>
      <c r="AG31" s="640"/>
      <c r="AH31" s="640"/>
      <c r="AI31" s="640"/>
      <c r="AJ31" s="640"/>
      <c r="AK31" s="640"/>
      <c r="AL31" s="641">
        <v>0.5</v>
      </c>
      <c r="AM31" s="642"/>
      <c r="AN31" s="642"/>
      <c r="AO31" s="643"/>
      <c r="AP31" s="684" t="s">
        <v>299</v>
      </c>
      <c r="AQ31" s="685"/>
      <c r="AR31" s="685"/>
      <c r="AS31" s="685"/>
      <c r="AT31" s="690" t="s">
        <v>300</v>
      </c>
      <c r="AU31" s="200"/>
      <c r="AV31" s="200"/>
      <c r="AW31" s="200"/>
      <c r="AX31" s="622" t="s">
        <v>178</v>
      </c>
      <c r="AY31" s="623"/>
      <c r="AZ31" s="623"/>
      <c r="BA31" s="623"/>
      <c r="BB31" s="623"/>
      <c r="BC31" s="623"/>
      <c r="BD31" s="623"/>
      <c r="BE31" s="623"/>
      <c r="BF31" s="624"/>
      <c r="BG31" s="683">
        <v>99.3</v>
      </c>
      <c r="BH31" s="680"/>
      <c r="BI31" s="680"/>
      <c r="BJ31" s="680"/>
      <c r="BK31" s="680"/>
      <c r="BL31" s="680"/>
      <c r="BM31" s="631">
        <v>96.6</v>
      </c>
      <c r="BN31" s="680"/>
      <c r="BO31" s="680"/>
      <c r="BP31" s="680"/>
      <c r="BQ31" s="681"/>
      <c r="BR31" s="683">
        <v>99</v>
      </c>
      <c r="BS31" s="680"/>
      <c r="BT31" s="680"/>
      <c r="BU31" s="680"/>
      <c r="BV31" s="680"/>
      <c r="BW31" s="680"/>
      <c r="BX31" s="631">
        <v>96.8</v>
      </c>
      <c r="BY31" s="680"/>
      <c r="BZ31" s="680"/>
      <c r="CA31" s="680"/>
      <c r="CB31" s="681"/>
      <c r="CD31" s="676"/>
      <c r="CE31" s="677"/>
      <c r="CF31" s="633" t="s">
        <v>301</v>
      </c>
      <c r="CG31" s="634"/>
      <c r="CH31" s="634"/>
      <c r="CI31" s="634"/>
      <c r="CJ31" s="634"/>
      <c r="CK31" s="634"/>
      <c r="CL31" s="634"/>
      <c r="CM31" s="634"/>
      <c r="CN31" s="634"/>
      <c r="CO31" s="634"/>
      <c r="CP31" s="634"/>
      <c r="CQ31" s="635"/>
      <c r="CR31" s="636">
        <v>6209</v>
      </c>
      <c r="CS31" s="657"/>
      <c r="CT31" s="657"/>
      <c r="CU31" s="657"/>
      <c r="CV31" s="657"/>
      <c r="CW31" s="657"/>
      <c r="CX31" s="657"/>
      <c r="CY31" s="658"/>
      <c r="CZ31" s="641">
        <v>0.1</v>
      </c>
      <c r="DA31" s="669"/>
      <c r="DB31" s="669"/>
      <c r="DC31" s="671"/>
      <c r="DD31" s="645">
        <v>6209</v>
      </c>
      <c r="DE31" s="657"/>
      <c r="DF31" s="657"/>
      <c r="DG31" s="657"/>
      <c r="DH31" s="657"/>
      <c r="DI31" s="657"/>
      <c r="DJ31" s="657"/>
      <c r="DK31" s="658"/>
      <c r="DL31" s="645">
        <v>6209</v>
      </c>
      <c r="DM31" s="657"/>
      <c r="DN31" s="657"/>
      <c r="DO31" s="657"/>
      <c r="DP31" s="657"/>
      <c r="DQ31" s="657"/>
      <c r="DR31" s="657"/>
      <c r="DS31" s="657"/>
      <c r="DT31" s="657"/>
      <c r="DU31" s="657"/>
      <c r="DV31" s="658"/>
      <c r="DW31" s="641">
        <v>0.3</v>
      </c>
      <c r="DX31" s="669"/>
      <c r="DY31" s="669"/>
      <c r="DZ31" s="669"/>
      <c r="EA31" s="669"/>
      <c r="EB31" s="669"/>
      <c r="EC31" s="670"/>
    </row>
    <row r="32" spans="2:133" ht="11.25" customHeight="1" x14ac:dyDescent="0.2">
      <c r="B32" s="633" t="s">
        <v>302</v>
      </c>
      <c r="C32" s="634"/>
      <c r="D32" s="634"/>
      <c r="E32" s="634"/>
      <c r="F32" s="634"/>
      <c r="G32" s="634"/>
      <c r="H32" s="634"/>
      <c r="I32" s="634"/>
      <c r="J32" s="634"/>
      <c r="K32" s="634"/>
      <c r="L32" s="634"/>
      <c r="M32" s="634"/>
      <c r="N32" s="634"/>
      <c r="O32" s="634"/>
      <c r="P32" s="634"/>
      <c r="Q32" s="635"/>
      <c r="R32" s="636">
        <v>488521</v>
      </c>
      <c r="S32" s="637"/>
      <c r="T32" s="637"/>
      <c r="U32" s="637"/>
      <c r="V32" s="637"/>
      <c r="W32" s="637"/>
      <c r="X32" s="637"/>
      <c r="Y32" s="638"/>
      <c r="Z32" s="639">
        <v>9.8000000000000007</v>
      </c>
      <c r="AA32" s="639"/>
      <c r="AB32" s="639"/>
      <c r="AC32" s="639"/>
      <c r="AD32" s="640" t="s">
        <v>122</v>
      </c>
      <c r="AE32" s="640"/>
      <c r="AF32" s="640"/>
      <c r="AG32" s="640"/>
      <c r="AH32" s="640"/>
      <c r="AI32" s="640"/>
      <c r="AJ32" s="640"/>
      <c r="AK32" s="640"/>
      <c r="AL32" s="641" t="s">
        <v>122</v>
      </c>
      <c r="AM32" s="642"/>
      <c r="AN32" s="642"/>
      <c r="AO32" s="643"/>
      <c r="AP32" s="686"/>
      <c r="AQ32" s="687"/>
      <c r="AR32" s="687"/>
      <c r="AS32" s="687"/>
      <c r="AT32" s="691"/>
      <c r="AU32" s="196" t="s">
        <v>303</v>
      </c>
      <c r="AX32" s="633" t="s">
        <v>304</v>
      </c>
      <c r="AY32" s="634"/>
      <c r="AZ32" s="634"/>
      <c r="BA32" s="634"/>
      <c r="BB32" s="634"/>
      <c r="BC32" s="634"/>
      <c r="BD32" s="634"/>
      <c r="BE32" s="634"/>
      <c r="BF32" s="635"/>
      <c r="BG32" s="693">
        <v>99.7</v>
      </c>
      <c r="BH32" s="657"/>
      <c r="BI32" s="657"/>
      <c r="BJ32" s="657"/>
      <c r="BK32" s="657"/>
      <c r="BL32" s="657"/>
      <c r="BM32" s="642">
        <v>93.4</v>
      </c>
      <c r="BN32" s="657"/>
      <c r="BO32" s="657"/>
      <c r="BP32" s="657"/>
      <c r="BQ32" s="682"/>
      <c r="BR32" s="693">
        <v>98.3</v>
      </c>
      <c r="BS32" s="657"/>
      <c r="BT32" s="657"/>
      <c r="BU32" s="657"/>
      <c r="BV32" s="657"/>
      <c r="BW32" s="657"/>
      <c r="BX32" s="642">
        <v>91.8</v>
      </c>
      <c r="BY32" s="657"/>
      <c r="BZ32" s="657"/>
      <c r="CA32" s="657"/>
      <c r="CB32" s="682"/>
      <c r="CD32" s="678"/>
      <c r="CE32" s="679"/>
      <c r="CF32" s="633" t="s">
        <v>305</v>
      </c>
      <c r="CG32" s="634"/>
      <c r="CH32" s="634"/>
      <c r="CI32" s="634"/>
      <c r="CJ32" s="634"/>
      <c r="CK32" s="634"/>
      <c r="CL32" s="634"/>
      <c r="CM32" s="634"/>
      <c r="CN32" s="634"/>
      <c r="CO32" s="634"/>
      <c r="CP32" s="634"/>
      <c r="CQ32" s="635"/>
      <c r="CR32" s="636" t="s">
        <v>122</v>
      </c>
      <c r="CS32" s="637"/>
      <c r="CT32" s="637"/>
      <c r="CU32" s="637"/>
      <c r="CV32" s="637"/>
      <c r="CW32" s="637"/>
      <c r="CX32" s="637"/>
      <c r="CY32" s="638"/>
      <c r="CZ32" s="641" t="s">
        <v>122</v>
      </c>
      <c r="DA32" s="669"/>
      <c r="DB32" s="669"/>
      <c r="DC32" s="671"/>
      <c r="DD32" s="645" t="s">
        <v>122</v>
      </c>
      <c r="DE32" s="637"/>
      <c r="DF32" s="637"/>
      <c r="DG32" s="637"/>
      <c r="DH32" s="637"/>
      <c r="DI32" s="637"/>
      <c r="DJ32" s="637"/>
      <c r="DK32" s="638"/>
      <c r="DL32" s="645" t="s">
        <v>122</v>
      </c>
      <c r="DM32" s="637"/>
      <c r="DN32" s="637"/>
      <c r="DO32" s="637"/>
      <c r="DP32" s="637"/>
      <c r="DQ32" s="637"/>
      <c r="DR32" s="637"/>
      <c r="DS32" s="637"/>
      <c r="DT32" s="637"/>
      <c r="DU32" s="637"/>
      <c r="DV32" s="638"/>
      <c r="DW32" s="641" t="s">
        <v>122</v>
      </c>
      <c r="DX32" s="669"/>
      <c r="DY32" s="669"/>
      <c r="DZ32" s="669"/>
      <c r="EA32" s="669"/>
      <c r="EB32" s="669"/>
      <c r="EC32" s="670"/>
    </row>
    <row r="33" spans="2:133" ht="11.25" customHeight="1" x14ac:dyDescent="0.2">
      <c r="B33" s="633" t="s">
        <v>306</v>
      </c>
      <c r="C33" s="634"/>
      <c r="D33" s="634"/>
      <c r="E33" s="634"/>
      <c r="F33" s="634"/>
      <c r="G33" s="634"/>
      <c r="H33" s="634"/>
      <c r="I33" s="634"/>
      <c r="J33" s="634"/>
      <c r="K33" s="634"/>
      <c r="L33" s="634"/>
      <c r="M33" s="634"/>
      <c r="N33" s="634"/>
      <c r="O33" s="634"/>
      <c r="P33" s="634"/>
      <c r="Q33" s="635"/>
      <c r="R33" s="636">
        <v>115145</v>
      </c>
      <c r="S33" s="637"/>
      <c r="T33" s="637"/>
      <c r="U33" s="637"/>
      <c r="V33" s="637"/>
      <c r="W33" s="637"/>
      <c r="X33" s="637"/>
      <c r="Y33" s="638"/>
      <c r="Z33" s="639">
        <v>2.2999999999999998</v>
      </c>
      <c r="AA33" s="639"/>
      <c r="AB33" s="639"/>
      <c r="AC33" s="639"/>
      <c r="AD33" s="640">
        <v>67713</v>
      </c>
      <c r="AE33" s="640"/>
      <c r="AF33" s="640"/>
      <c r="AG33" s="640"/>
      <c r="AH33" s="640"/>
      <c r="AI33" s="640"/>
      <c r="AJ33" s="640"/>
      <c r="AK33" s="640"/>
      <c r="AL33" s="641">
        <v>3.2</v>
      </c>
      <c r="AM33" s="642"/>
      <c r="AN33" s="642"/>
      <c r="AO33" s="643"/>
      <c r="AP33" s="688"/>
      <c r="AQ33" s="689"/>
      <c r="AR33" s="689"/>
      <c r="AS33" s="689"/>
      <c r="AT33" s="692"/>
      <c r="AU33" s="201"/>
      <c r="AV33" s="201"/>
      <c r="AW33" s="201"/>
      <c r="AX33" s="659" t="s">
        <v>307</v>
      </c>
      <c r="AY33" s="660"/>
      <c r="AZ33" s="660"/>
      <c r="BA33" s="660"/>
      <c r="BB33" s="660"/>
      <c r="BC33" s="660"/>
      <c r="BD33" s="660"/>
      <c r="BE33" s="660"/>
      <c r="BF33" s="661"/>
      <c r="BG33" s="694">
        <v>99</v>
      </c>
      <c r="BH33" s="695"/>
      <c r="BI33" s="695"/>
      <c r="BJ33" s="695"/>
      <c r="BK33" s="695"/>
      <c r="BL33" s="695"/>
      <c r="BM33" s="696">
        <v>97.5</v>
      </c>
      <c r="BN33" s="695"/>
      <c r="BO33" s="695"/>
      <c r="BP33" s="695"/>
      <c r="BQ33" s="697"/>
      <c r="BR33" s="694">
        <v>99.1</v>
      </c>
      <c r="BS33" s="695"/>
      <c r="BT33" s="695"/>
      <c r="BU33" s="695"/>
      <c r="BV33" s="695"/>
      <c r="BW33" s="695"/>
      <c r="BX33" s="696">
        <v>98.5</v>
      </c>
      <c r="BY33" s="695"/>
      <c r="BZ33" s="695"/>
      <c r="CA33" s="695"/>
      <c r="CB33" s="697"/>
      <c r="CD33" s="633" t="s">
        <v>308</v>
      </c>
      <c r="CE33" s="634"/>
      <c r="CF33" s="634"/>
      <c r="CG33" s="634"/>
      <c r="CH33" s="634"/>
      <c r="CI33" s="634"/>
      <c r="CJ33" s="634"/>
      <c r="CK33" s="634"/>
      <c r="CL33" s="634"/>
      <c r="CM33" s="634"/>
      <c r="CN33" s="634"/>
      <c r="CO33" s="634"/>
      <c r="CP33" s="634"/>
      <c r="CQ33" s="635"/>
      <c r="CR33" s="636">
        <v>2505348</v>
      </c>
      <c r="CS33" s="657"/>
      <c r="CT33" s="657"/>
      <c r="CU33" s="657"/>
      <c r="CV33" s="657"/>
      <c r="CW33" s="657"/>
      <c r="CX33" s="657"/>
      <c r="CY33" s="658"/>
      <c r="CZ33" s="641">
        <v>53.1</v>
      </c>
      <c r="DA33" s="669"/>
      <c r="DB33" s="669"/>
      <c r="DC33" s="671"/>
      <c r="DD33" s="645">
        <v>1611278</v>
      </c>
      <c r="DE33" s="657"/>
      <c r="DF33" s="657"/>
      <c r="DG33" s="657"/>
      <c r="DH33" s="657"/>
      <c r="DI33" s="657"/>
      <c r="DJ33" s="657"/>
      <c r="DK33" s="658"/>
      <c r="DL33" s="645">
        <v>1016236</v>
      </c>
      <c r="DM33" s="657"/>
      <c r="DN33" s="657"/>
      <c r="DO33" s="657"/>
      <c r="DP33" s="657"/>
      <c r="DQ33" s="657"/>
      <c r="DR33" s="657"/>
      <c r="DS33" s="657"/>
      <c r="DT33" s="657"/>
      <c r="DU33" s="657"/>
      <c r="DV33" s="658"/>
      <c r="DW33" s="641">
        <v>47.4</v>
      </c>
      <c r="DX33" s="669"/>
      <c r="DY33" s="669"/>
      <c r="DZ33" s="669"/>
      <c r="EA33" s="669"/>
      <c r="EB33" s="669"/>
      <c r="EC33" s="670"/>
    </row>
    <row r="34" spans="2:133" ht="11.25" customHeight="1" x14ac:dyDescent="0.2">
      <c r="B34" s="633" t="s">
        <v>309</v>
      </c>
      <c r="C34" s="634"/>
      <c r="D34" s="634"/>
      <c r="E34" s="634"/>
      <c r="F34" s="634"/>
      <c r="G34" s="634"/>
      <c r="H34" s="634"/>
      <c r="I34" s="634"/>
      <c r="J34" s="634"/>
      <c r="K34" s="634"/>
      <c r="L34" s="634"/>
      <c r="M34" s="634"/>
      <c r="N34" s="634"/>
      <c r="O34" s="634"/>
      <c r="P34" s="634"/>
      <c r="Q34" s="635"/>
      <c r="R34" s="636">
        <v>209426</v>
      </c>
      <c r="S34" s="637"/>
      <c r="T34" s="637"/>
      <c r="U34" s="637"/>
      <c r="V34" s="637"/>
      <c r="W34" s="637"/>
      <c r="X34" s="637"/>
      <c r="Y34" s="638"/>
      <c r="Z34" s="639">
        <v>4.2</v>
      </c>
      <c r="AA34" s="639"/>
      <c r="AB34" s="639"/>
      <c r="AC34" s="639"/>
      <c r="AD34" s="640" t="s">
        <v>122</v>
      </c>
      <c r="AE34" s="640"/>
      <c r="AF34" s="640"/>
      <c r="AG34" s="640"/>
      <c r="AH34" s="640"/>
      <c r="AI34" s="640"/>
      <c r="AJ34" s="640"/>
      <c r="AK34" s="640"/>
      <c r="AL34" s="641" t="s">
        <v>122</v>
      </c>
      <c r="AM34" s="642"/>
      <c r="AN34" s="642"/>
      <c r="AO34" s="643"/>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33" t="s">
        <v>310</v>
      </c>
      <c r="CE34" s="634"/>
      <c r="CF34" s="634"/>
      <c r="CG34" s="634"/>
      <c r="CH34" s="634"/>
      <c r="CI34" s="634"/>
      <c r="CJ34" s="634"/>
      <c r="CK34" s="634"/>
      <c r="CL34" s="634"/>
      <c r="CM34" s="634"/>
      <c r="CN34" s="634"/>
      <c r="CO34" s="634"/>
      <c r="CP34" s="634"/>
      <c r="CQ34" s="635"/>
      <c r="CR34" s="636">
        <v>847417</v>
      </c>
      <c r="CS34" s="637"/>
      <c r="CT34" s="637"/>
      <c r="CU34" s="637"/>
      <c r="CV34" s="637"/>
      <c r="CW34" s="637"/>
      <c r="CX34" s="637"/>
      <c r="CY34" s="638"/>
      <c r="CZ34" s="641">
        <v>18</v>
      </c>
      <c r="DA34" s="669"/>
      <c r="DB34" s="669"/>
      <c r="DC34" s="671"/>
      <c r="DD34" s="645">
        <v>636497</v>
      </c>
      <c r="DE34" s="637"/>
      <c r="DF34" s="637"/>
      <c r="DG34" s="637"/>
      <c r="DH34" s="637"/>
      <c r="DI34" s="637"/>
      <c r="DJ34" s="637"/>
      <c r="DK34" s="638"/>
      <c r="DL34" s="645">
        <v>479008</v>
      </c>
      <c r="DM34" s="637"/>
      <c r="DN34" s="637"/>
      <c r="DO34" s="637"/>
      <c r="DP34" s="637"/>
      <c r="DQ34" s="637"/>
      <c r="DR34" s="637"/>
      <c r="DS34" s="637"/>
      <c r="DT34" s="637"/>
      <c r="DU34" s="637"/>
      <c r="DV34" s="638"/>
      <c r="DW34" s="641">
        <v>22.3</v>
      </c>
      <c r="DX34" s="669"/>
      <c r="DY34" s="669"/>
      <c r="DZ34" s="669"/>
      <c r="EA34" s="669"/>
      <c r="EB34" s="669"/>
      <c r="EC34" s="670"/>
    </row>
    <row r="35" spans="2:133" ht="11.25" customHeight="1" x14ac:dyDescent="0.2">
      <c r="B35" s="633" t="s">
        <v>311</v>
      </c>
      <c r="C35" s="634"/>
      <c r="D35" s="634"/>
      <c r="E35" s="634"/>
      <c r="F35" s="634"/>
      <c r="G35" s="634"/>
      <c r="H35" s="634"/>
      <c r="I35" s="634"/>
      <c r="J35" s="634"/>
      <c r="K35" s="634"/>
      <c r="L35" s="634"/>
      <c r="M35" s="634"/>
      <c r="N35" s="634"/>
      <c r="O35" s="634"/>
      <c r="P35" s="634"/>
      <c r="Q35" s="635"/>
      <c r="R35" s="636">
        <v>226253</v>
      </c>
      <c r="S35" s="637"/>
      <c r="T35" s="637"/>
      <c r="U35" s="637"/>
      <c r="V35" s="637"/>
      <c r="W35" s="637"/>
      <c r="X35" s="637"/>
      <c r="Y35" s="638"/>
      <c r="Z35" s="639">
        <v>4.5</v>
      </c>
      <c r="AA35" s="639"/>
      <c r="AB35" s="639"/>
      <c r="AC35" s="639"/>
      <c r="AD35" s="640" t="s">
        <v>122</v>
      </c>
      <c r="AE35" s="640"/>
      <c r="AF35" s="640"/>
      <c r="AG35" s="640"/>
      <c r="AH35" s="640"/>
      <c r="AI35" s="640"/>
      <c r="AJ35" s="640"/>
      <c r="AK35" s="640"/>
      <c r="AL35" s="641" t="s">
        <v>122</v>
      </c>
      <c r="AM35" s="642"/>
      <c r="AN35" s="642"/>
      <c r="AO35" s="643"/>
      <c r="AP35" s="204"/>
      <c r="AQ35" s="618" t="s">
        <v>312</v>
      </c>
      <c r="AR35" s="619"/>
      <c r="AS35" s="619"/>
      <c r="AT35" s="619"/>
      <c r="AU35" s="619"/>
      <c r="AV35" s="619"/>
      <c r="AW35" s="619"/>
      <c r="AX35" s="619"/>
      <c r="AY35" s="619"/>
      <c r="AZ35" s="619"/>
      <c r="BA35" s="619"/>
      <c r="BB35" s="619"/>
      <c r="BC35" s="619"/>
      <c r="BD35" s="619"/>
      <c r="BE35" s="619"/>
      <c r="BF35" s="620"/>
      <c r="BG35" s="618" t="s">
        <v>313</v>
      </c>
      <c r="BH35" s="619"/>
      <c r="BI35" s="619"/>
      <c r="BJ35" s="619"/>
      <c r="BK35" s="619"/>
      <c r="BL35" s="619"/>
      <c r="BM35" s="619"/>
      <c r="BN35" s="619"/>
      <c r="BO35" s="619"/>
      <c r="BP35" s="619"/>
      <c r="BQ35" s="619"/>
      <c r="BR35" s="619"/>
      <c r="BS35" s="619"/>
      <c r="BT35" s="619"/>
      <c r="BU35" s="619"/>
      <c r="BV35" s="619"/>
      <c r="BW35" s="619"/>
      <c r="BX35" s="619"/>
      <c r="BY35" s="619"/>
      <c r="BZ35" s="619"/>
      <c r="CA35" s="619"/>
      <c r="CB35" s="620"/>
      <c r="CD35" s="633" t="s">
        <v>314</v>
      </c>
      <c r="CE35" s="634"/>
      <c r="CF35" s="634"/>
      <c r="CG35" s="634"/>
      <c r="CH35" s="634"/>
      <c r="CI35" s="634"/>
      <c r="CJ35" s="634"/>
      <c r="CK35" s="634"/>
      <c r="CL35" s="634"/>
      <c r="CM35" s="634"/>
      <c r="CN35" s="634"/>
      <c r="CO35" s="634"/>
      <c r="CP35" s="634"/>
      <c r="CQ35" s="635"/>
      <c r="CR35" s="636">
        <v>64735</v>
      </c>
      <c r="CS35" s="657"/>
      <c r="CT35" s="657"/>
      <c r="CU35" s="657"/>
      <c r="CV35" s="657"/>
      <c r="CW35" s="657"/>
      <c r="CX35" s="657"/>
      <c r="CY35" s="658"/>
      <c r="CZ35" s="641">
        <v>1.4</v>
      </c>
      <c r="DA35" s="669"/>
      <c r="DB35" s="669"/>
      <c r="DC35" s="671"/>
      <c r="DD35" s="645">
        <v>63989</v>
      </c>
      <c r="DE35" s="657"/>
      <c r="DF35" s="657"/>
      <c r="DG35" s="657"/>
      <c r="DH35" s="657"/>
      <c r="DI35" s="657"/>
      <c r="DJ35" s="657"/>
      <c r="DK35" s="658"/>
      <c r="DL35" s="645">
        <v>55589</v>
      </c>
      <c r="DM35" s="657"/>
      <c r="DN35" s="657"/>
      <c r="DO35" s="657"/>
      <c r="DP35" s="657"/>
      <c r="DQ35" s="657"/>
      <c r="DR35" s="657"/>
      <c r="DS35" s="657"/>
      <c r="DT35" s="657"/>
      <c r="DU35" s="657"/>
      <c r="DV35" s="658"/>
      <c r="DW35" s="641">
        <v>2.6</v>
      </c>
      <c r="DX35" s="669"/>
      <c r="DY35" s="669"/>
      <c r="DZ35" s="669"/>
      <c r="EA35" s="669"/>
      <c r="EB35" s="669"/>
      <c r="EC35" s="670"/>
    </row>
    <row r="36" spans="2:133" ht="11.25" customHeight="1" x14ac:dyDescent="0.2">
      <c r="B36" s="633" t="s">
        <v>315</v>
      </c>
      <c r="C36" s="634"/>
      <c r="D36" s="634"/>
      <c r="E36" s="634"/>
      <c r="F36" s="634"/>
      <c r="G36" s="634"/>
      <c r="H36" s="634"/>
      <c r="I36" s="634"/>
      <c r="J36" s="634"/>
      <c r="K36" s="634"/>
      <c r="L36" s="634"/>
      <c r="M36" s="634"/>
      <c r="N36" s="634"/>
      <c r="O36" s="634"/>
      <c r="P36" s="634"/>
      <c r="Q36" s="635"/>
      <c r="R36" s="636">
        <v>464454</v>
      </c>
      <c r="S36" s="637"/>
      <c r="T36" s="637"/>
      <c r="U36" s="637"/>
      <c r="V36" s="637"/>
      <c r="W36" s="637"/>
      <c r="X36" s="637"/>
      <c r="Y36" s="638"/>
      <c r="Z36" s="639">
        <v>9.3000000000000007</v>
      </c>
      <c r="AA36" s="639"/>
      <c r="AB36" s="639"/>
      <c r="AC36" s="639"/>
      <c r="AD36" s="640" t="s">
        <v>122</v>
      </c>
      <c r="AE36" s="640"/>
      <c r="AF36" s="640"/>
      <c r="AG36" s="640"/>
      <c r="AH36" s="640"/>
      <c r="AI36" s="640"/>
      <c r="AJ36" s="640"/>
      <c r="AK36" s="640"/>
      <c r="AL36" s="641" t="s">
        <v>122</v>
      </c>
      <c r="AM36" s="642"/>
      <c r="AN36" s="642"/>
      <c r="AO36" s="643"/>
      <c r="AP36" s="204"/>
      <c r="AQ36" s="702" t="s">
        <v>316</v>
      </c>
      <c r="AR36" s="703"/>
      <c r="AS36" s="703"/>
      <c r="AT36" s="703"/>
      <c r="AU36" s="703"/>
      <c r="AV36" s="703"/>
      <c r="AW36" s="703"/>
      <c r="AX36" s="703"/>
      <c r="AY36" s="704"/>
      <c r="AZ36" s="625">
        <v>326335</v>
      </c>
      <c r="BA36" s="626"/>
      <c r="BB36" s="626"/>
      <c r="BC36" s="626"/>
      <c r="BD36" s="626"/>
      <c r="BE36" s="626"/>
      <c r="BF36" s="698"/>
      <c r="BG36" s="622" t="s">
        <v>317</v>
      </c>
      <c r="BH36" s="623"/>
      <c r="BI36" s="623"/>
      <c r="BJ36" s="623"/>
      <c r="BK36" s="623"/>
      <c r="BL36" s="623"/>
      <c r="BM36" s="623"/>
      <c r="BN36" s="623"/>
      <c r="BO36" s="623"/>
      <c r="BP36" s="623"/>
      <c r="BQ36" s="623"/>
      <c r="BR36" s="623"/>
      <c r="BS36" s="623"/>
      <c r="BT36" s="623"/>
      <c r="BU36" s="624"/>
      <c r="BV36" s="625">
        <v>23995</v>
      </c>
      <c r="BW36" s="626"/>
      <c r="BX36" s="626"/>
      <c r="BY36" s="626"/>
      <c r="BZ36" s="626"/>
      <c r="CA36" s="626"/>
      <c r="CB36" s="698"/>
      <c r="CD36" s="633" t="s">
        <v>318</v>
      </c>
      <c r="CE36" s="634"/>
      <c r="CF36" s="634"/>
      <c r="CG36" s="634"/>
      <c r="CH36" s="634"/>
      <c r="CI36" s="634"/>
      <c r="CJ36" s="634"/>
      <c r="CK36" s="634"/>
      <c r="CL36" s="634"/>
      <c r="CM36" s="634"/>
      <c r="CN36" s="634"/>
      <c r="CO36" s="634"/>
      <c r="CP36" s="634"/>
      <c r="CQ36" s="635"/>
      <c r="CR36" s="636">
        <v>633038</v>
      </c>
      <c r="CS36" s="637"/>
      <c r="CT36" s="637"/>
      <c r="CU36" s="637"/>
      <c r="CV36" s="637"/>
      <c r="CW36" s="637"/>
      <c r="CX36" s="637"/>
      <c r="CY36" s="638"/>
      <c r="CZ36" s="641">
        <v>13.4</v>
      </c>
      <c r="DA36" s="669"/>
      <c r="DB36" s="669"/>
      <c r="DC36" s="671"/>
      <c r="DD36" s="645">
        <v>507480</v>
      </c>
      <c r="DE36" s="637"/>
      <c r="DF36" s="637"/>
      <c r="DG36" s="637"/>
      <c r="DH36" s="637"/>
      <c r="DI36" s="637"/>
      <c r="DJ36" s="637"/>
      <c r="DK36" s="638"/>
      <c r="DL36" s="645">
        <v>308676</v>
      </c>
      <c r="DM36" s="637"/>
      <c r="DN36" s="637"/>
      <c r="DO36" s="637"/>
      <c r="DP36" s="637"/>
      <c r="DQ36" s="637"/>
      <c r="DR36" s="637"/>
      <c r="DS36" s="637"/>
      <c r="DT36" s="637"/>
      <c r="DU36" s="637"/>
      <c r="DV36" s="638"/>
      <c r="DW36" s="641">
        <v>14.4</v>
      </c>
      <c r="DX36" s="669"/>
      <c r="DY36" s="669"/>
      <c r="DZ36" s="669"/>
      <c r="EA36" s="669"/>
      <c r="EB36" s="669"/>
      <c r="EC36" s="670"/>
    </row>
    <row r="37" spans="2:133" ht="11.25" customHeight="1" x14ac:dyDescent="0.2">
      <c r="B37" s="633" t="s">
        <v>319</v>
      </c>
      <c r="C37" s="634"/>
      <c r="D37" s="634"/>
      <c r="E37" s="634"/>
      <c r="F37" s="634"/>
      <c r="G37" s="634"/>
      <c r="H37" s="634"/>
      <c r="I37" s="634"/>
      <c r="J37" s="634"/>
      <c r="K37" s="634"/>
      <c r="L37" s="634"/>
      <c r="M37" s="634"/>
      <c r="N37" s="634"/>
      <c r="O37" s="634"/>
      <c r="P37" s="634"/>
      <c r="Q37" s="635"/>
      <c r="R37" s="636">
        <v>290493</v>
      </c>
      <c r="S37" s="637"/>
      <c r="T37" s="637"/>
      <c r="U37" s="637"/>
      <c r="V37" s="637"/>
      <c r="W37" s="637"/>
      <c r="X37" s="637"/>
      <c r="Y37" s="638"/>
      <c r="Z37" s="639">
        <v>5.8</v>
      </c>
      <c r="AA37" s="639"/>
      <c r="AB37" s="639"/>
      <c r="AC37" s="639"/>
      <c r="AD37" s="640">
        <v>25</v>
      </c>
      <c r="AE37" s="640"/>
      <c r="AF37" s="640"/>
      <c r="AG37" s="640"/>
      <c r="AH37" s="640"/>
      <c r="AI37" s="640"/>
      <c r="AJ37" s="640"/>
      <c r="AK37" s="640"/>
      <c r="AL37" s="641">
        <v>0</v>
      </c>
      <c r="AM37" s="642"/>
      <c r="AN37" s="642"/>
      <c r="AO37" s="643"/>
      <c r="AQ37" s="699" t="s">
        <v>320</v>
      </c>
      <c r="AR37" s="700"/>
      <c r="AS37" s="700"/>
      <c r="AT37" s="700"/>
      <c r="AU37" s="700"/>
      <c r="AV37" s="700"/>
      <c r="AW37" s="700"/>
      <c r="AX37" s="700"/>
      <c r="AY37" s="701"/>
      <c r="AZ37" s="636">
        <v>110000</v>
      </c>
      <c r="BA37" s="637"/>
      <c r="BB37" s="637"/>
      <c r="BC37" s="637"/>
      <c r="BD37" s="657"/>
      <c r="BE37" s="657"/>
      <c r="BF37" s="682"/>
      <c r="BG37" s="633" t="s">
        <v>321</v>
      </c>
      <c r="BH37" s="634"/>
      <c r="BI37" s="634"/>
      <c r="BJ37" s="634"/>
      <c r="BK37" s="634"/>
      <c r="BL37" s="634"/>
      <c r="BM37" s="634"/>
      <c r="BN37" s="634"/>
      <c r="BO37" s="634"/>
      <c r="BP37" s="634"/>
      <c r="BQ37" s="634"/>
      <c r="BR37" s="634"/>
      <c r="BS37" s="634"/>
      <c r="BT37" s="634"/>
      <c r="BU37" s="635"/>
      <c r="BV37" s="636">
        <v>38327</v>
      </c>
      <c r="BW37" s="637"/>
      <c r="BX37" s="637"/>
      <c r="BY37" s="637"/>
      <c r="BZ37" s="637"/>
      <c r="CA37" s="637"/>
      <c r="CB37" s="646"/>
      <c r="CD37" s="633" t="s">
        <v>322</v>
      </c>
      <c r="CE37" s="634"/>
      <c r="CF37" s="634"/>
      <c r="CG37" s="634"/>
      <c r="CH37" s="634"/>
      <c r="CI37" s="634"/>
      <c r="CJ37" s="634"/>
      <c r="CK37" s="634"/>
      <c r="CL37" s="634"/>
      <c r="CM37" s="634"/>
      <c r="CN37" s="634"/>
      <c r="CO37" s="634"/>
      <c r="CP37" s="634"/>
      <c r="CQ37" s="635"/>
      <c r="CR37" s="636">
        <v>213540</v>
      </c>
      <c r="CS37" s="657"/>
      <c r="CT37" s="657"/>
      <c r="CU37" s="657"/>
      <c r="CV37" s="657"/>
      <c r="CW37" s="657"/>
      <c r="CX37" s="657"/>
      <c r="CY37" s="658"/>
      <c r="CZ37" s="641">
        <v>4.5</v>
      </c>
      <c r="DA37" s="669"/>
      <c r="DB37" s="669"/>
      <c r="DC37" s="671"/>
      <c r="DD37" s="645">
        <v>213540</v>
      </c>
      <c r="DE37" s="657"/>
      <c r="DF37" s="657"/>
      <c r="DG37" s="657"/>
      <c r="DH37" s="657"/>
      <c r="DI37" s="657"/>
      <c r="DJ37" s="657"/>
      <c r="DK37" s="658"/>
      <c r="DL37" s="645">
        <v>130410</v>
      </c>
      <c r="DM37" s="657"/>
      <c r="DN37" s="657"/>
      <c r="DO37" s="657"/>
      <c r="DP37" s="657"/>
      <c r="DQ37" s="657"/>
      <c r="DR37" s="657"/>
      <c r="DS37" s="657"/>
      <c r="DT37" s="657"/>
      <c r="DU37" s="657"/>
      <c r="DV37" s="658"/>
      <c r="DW37" s="641">
        <v>6.1</v>
      </c>
      <c r="DX37" s="669"/>
      <c r="DY37" s="669"/>
      <c r="DZ37" s="669"/>
      <c r="EA37" s="669"/>
      <c r="EB37" s="669"/>
      <c r="EC37" s="670"/>
    </row>
    <row r="38" spans="2:133" ht="11.25" customHeight="1" x14ac:dyDescent="0.2">
      <c r="B38" s="633" t="s">
        <v>323</v>
      </c>
      <c r="C38" s="634"/>
      <c r="D38" s="634"/>
      <c r="E38" s="634"/>
      <c r="F38" s="634"/>
      <c r="G38" s="634"/>
      <c r="H38" s="634"/>
      <c r="I38" s="634"/>
      <c r="J38" s="634"/>
      <c r="K38" s="634"/>
      <c r="L38" s="634"/>
      <c r="M38" s="634"/>
      <c r="N38" s="634"/>
      <c r="O38" s="634"/>
      <c r="P38" s="634"/>
      <c r="Q38" s="635"/>
      <c r="R38" s="636">
        <v>184643</v>
      </c>
      <c r="S38" s="637"/>
      <c r="T38" s="637"/>
      <c r="U38" s="637"/>
      <c r="V38" s="637"/>
      <c r="W38" s="637"/>
      <c r="X38" s="637"/>
      <c r="Y38" s="638"/>
      <c r="Z38" s="639">
        <v>3.7</v>
      </c>
      <c r="AA38" s="639"/>
      <c r="AB38" s="639"/>
      <c r="AC38" s="639"/>
      <c r="AD38" s="640" t="s">
        <v>122</v>
      </c>
      <c r="AE38" s="640"/>
      <c r="AF38" s="640"/>
      <c r="AG38" s="640"/>
      <c r="AH38" s="640"/>
      <c r="AI38" s="640"/>
      <c r="AJ38" s="640"/>
      <c r="AK38" s="640"/>
      <c r="AL38" s="641" t="s">
        <v>122</v>
      </c>
      <c r="AM38" s="642"/>
      <c r="AN38" s="642"/>
      <c r="AO38" s="643"/>
      <c r="AQ38" s="699" t="s">
        <v>324</v>
      </c>
      <c r="AR38" s="700"/>
      <c r="AS38" s="700"/>
      <c r="AT38" s="700"/>
      <c r="AU38" s="700"/>
      <c r="AV38" s="700"/>
      <c r="AW38" s="700"/>
      <c r="AX38" s="700"/>
      <c r="AY38" s="701"/>
      <c r="AZ38" s="636">
        <v>3168</v>
      </c>
      <c r="BA38" s="637"/>
      <c r="BB38" s="637"/>
      <c r="BC38" s="637"/>
      <c r="BD38" s="657"/>
      <c r="BE38" s="657"/>
      <c r="BF38" s="682"/>
      <c r="BG38" s="633" t="s">
        <v>325</v>
      </c>
      <c r="BH38" s="634"/>
      <c r="BI38" s="634"/>
      <c r="BJ38" s="634"/>
      <c r="BK38" s="634"/>
      <c r="BL38" s="634"/>
      <c r="BM38" s="634"/>
      <c r="BN38" s="634"/>
      <c r="BO38" s="634"/>
      <c r="BP38" s="634"/>
      <c r="BQ38" s="634"/>
      <c r="BR38" s="634"/>
      <c r="BS38" s="634"/>
      <c r="BT38" s="634"/>
      <c r="BU38" s="635"/>
      <c r="BV38" s="636">
        <v>375</v>
      </c>
      <c r="BW38" s="637"/>
      <c r="BX38" s="637"/>
      <c r="BY38" s="637"/>
      <c r="BZ38" s="637"/>
      <c r="CA38" s="637"/>
      <c r="CB38" s="646"/>
      <c r="CD38" s="633" t="s">
        <v>326</v>
      </c>
      <c r="CE38" s="634"/>
      <c r="CF38" s="634"/>
      <c r="CG38" s="634"/>
      <c r="CH38" s="634"/>
      <c r="CI38" s="634"/>
      <c r="CJ38" s="634"/>
      <c r="CK38" s="634"/>
      <c r="CL38" s="634"/>
      <c r="CM38" s="634"/>
      <c r="CN38" s="634"/>
      <c r="CO38" s="634"/>
      <c r="CP38" s="634"/>
      <c r="CQ38" s="635"/>
      <c r="CR38" s="636">
        <v>213167</v>
      </c>
      <c r="CS38" s="637"/>
      <c r="CT38" s="637"/>
      <c r="CU38" s="637"/>
      <c r="CV38" s="637"/>
      <c r="CW38" s="637"/>
      <c r="CX38" s="637"/>
      <c r="CY38" s="638"/>
      <c r="CZ38" s="641">
        <v>4.5</v>
      </c>
      <c r="DA38" s="669"/>
      <c r="DB38" s="669"/>
      <c r="DC38" s="671"/>
      <c r="DD38" s="645">
        <v>185050</v>
      </c>
      <c r="DE38" s="637"/>
      <c r="DF38" s="637"/>
      <c r="DG38" s="637"/>
      <c r="DH38" s="637"/>
      <c r="DI38" s="637"/>
      <c r="DJ38" s="637"/>
      <c r="DK38" s="638"/>
      <c r="DL38" s="645">
        <v>172503</v>
      </c>
      <c r="DM38" s="637"/>
      <c r="DN38" s="637"/>
      <c r="DO38" s="637"/>
      <c r="DP38" s="637"/>
      <c r="DQ38" s="637"/>
      <c r="DR38" s="637"/>
      <c r="DS38" s="637"/>
      <c r="DT38" s="637"/>
      <c r="DU38" s="637"/>
      <c r="DV38" s="638"/>
      <c r="DW38" s="641">
        <v>8</v>
      </c>
      <c r="DX38" s="669"/>
      <c r="DY38" s="669"/>
      <c r="DZ38" s="669"/>
      <c r="EA38" s="669"/>
      <c r="EB38" s="669"/>
      <c r="EC38" s="670"/>
    </row>
    <row r="39" spans="2:133" ht="11.25" customHeight="1" x14ac:dyDescent="0.2">
      <c r="B39" s="633" t="s">
        <v>327</v>
      </c>
      <c r="C39" s="634"/>
      <c r="D39" s="634"/>
      <c r="E39" s="634"/>
      <c r="F39" s="634"/>
      <c r="G39" s="634"/>
      <c r="H39" s="634"/>
      <c r="I39" s="634"/>
      <c r="J39" s="634"/>
      <c r="K39" s="634"/>
      <c r="L39" s="634"/>
      <c r="M39" s="634"/>
      <c r="N39" s="634"/>
      <c r="O39" s="634"/>
      <c r="P39" s="634"/>
      <c r="Q39" s="635"/>
      <c r="R39" s="636" t="s">
        <v>122</v>
      </c>
      <c r="S39" s="637"/>
      <c r="T39" s="637"/>
      <c r="U39" s="637"/>
      <c r="V39" s="637"/>
      <c r="W39" s="637"/>
      <c r="X39" s="637"/>
      <c r="Y39" s="638"/>
      <c r="Z39" s="639" t="s">
        <v>122</v>
      </c>
      <c r="AA39" s="639"/>
      <c r="AB39" s="639"/>
      <c r="AC39" s="639"/>
      <c r="AD39" s="640" t="s">
        <v>122</v>
      </c>
      <c r="AE39" s="640"/>
      <c r="AF39" s="640"/>
      <c r="AG39" s="640"/>
      <c r="AH39" s="640"/>
      <c r="AI39" s="640"/>
      <c r="AJ39" s="640"/>
      <c r="AK39" s="640"/>
      <c r="AL39" s="641" t="s">
        <v>122</v>
      </c>
      <c r="AM39" s="642"/>
      <c r="AN39" s="642"/>
      <c r="AO39" s="643"/>
      <c r="AQ39" s="699" t="s">
        <v>328</v>
      </c>
      <c r="AR39" s="700"/>
      <c r="AS39" s="700"/>
      <c r="AT39" s="700"/>
      <c r="AU39" s="700"/>
      <c r="AV39" s="700"/>
      <c r="AW39" s="700"/>
      <c r="AX39" s="700"/>
      <c r="AY39" s="701"/>
      <c r="AZ39" s="636" t="s">
        <v>122</v>
      </c>
      <c r="BA39" s="637"/>
      <c r="BB39" s="637"/>
      <c r="BC39" s="637"/>
      <c r="BD39" s="657"/>
      <c r="BE39" s="657"/>
      <c r="BF39" s="682"/>
      <c r="BG39" s="633" t="s">
        <v>329</v>
      </c>
      <c r="BH39" s="634"/>
      <c r="BI39" s="634"/>
      <c r="BJ39" s="634"/>
      <c r="BK39" s="634"/>
      <c r="BL39" s="634"/>
      <c r="BM39" s="634"/>
      <c r="BN39" s="634"/>
      <c r="BO39" s="634"/>
      <c r="BP39" s="634"/>
      <c r="BQ39" s="634"/>
      <c r="BR39" s="634"/>
      <c r="BS39" s="634"/>
      <c r="BT39" s="634"/>
      <c r="BU39" s="635"/>
      <c r="BV39" s="636">
        <v>542</v>
      </c>
      <c r="BW39" s="637"/>
      <c r="BX39" s="637"/>
      <c r="BY39" s="637"/>
      <c r="BZ39" s="637"/>
      <c r="CA39" s="637"/>
      <c r="CB39" s="646"/>
      <c r="CD39" s="633" t="s">
        <v>330</v>
      </c>
      <c r="CE39" s="634"/>
      <c r="CF39" s="634"/>
      <c r="CG39" s="634"/>
      <c r="CH39" s="634"/>
      <c r="CI39" s="634"/>
      <c r="CJ39" s="634"/>
      <c r="CK39" s="634"/>
      <c r="CL39" s="634"/>
      <c r="CM39" s="634"/>
      <c r="CN39" s="634"/>
      <c r="CO39" s="634"/>
      <c r="CP39" s="634"/>
      <c r="CQ39" s="635"/>
      <c r="CR39" s="636">
        <v>696531</v>
      </c>
      <c r="CS39" s="657"/>
      <c r="CT39" s="657"/>
      <c r="CU39" s="657"/>
      <c r="CV39" s="657"/>
      <c r="CW39" s="657"/>
      <c r="CX39" s="657"/>
      <c r="CY39" s="658"/>
      <c r="CZ39" s="641">
        <v>14.8</v>
      </c>
      <c r="DA39" s="669"/>
      <c r="DB39" s="669"/>
      <c r="DC39" s="671"/>
      <c r="DD39" s="645">
        <v>167802</v>
      </c>
      <c r="DE39" s="657"/>
      <c r="DF39" s="657"/>
      <c r="DG39" s="657"/>
      <c r="DH39" s="657"/>
      <c r="DI39" s="657"/>
      <c r="DJ39" s="657"/>
      <c r="DK39" s="658"/>
      <c r="DL39" s="645" t="s">
        <v>122</v>
      </c>
      <c r="DM39" s="657"/>
      <c r="DN39" s="657"/>
      <c r="DO39" s="657"/>
      <c r="DP39" s="657"/>
      <c r="DQ39" s="657"/>
      <c r="DR39" s="657"/>
      <c r="DS39" s="657"/>
      <c r="DT39" s="657"/>
      <c r="DU39" s="657"/>
      <c r="DV39" s="658"/>
      <c r="DW39" s="641" t="s">
        <v>122</v>
      </c>
      <c r="DX39" s="669"/>
      <c r="DY39" s="669"/>
      <c r="DZ39" s="669"/>
      <c r="EA39" s="669"/>
      <c r="EB39" s="669"/>
      <c r="EC39" s="670"/>
    </row>
    <row r="40" spans="2:133" ht="11.25" customHeight="1" x14ac:dyDescent="0.2">
      <c r="B40" s="633" t="s">
        <v>331</v>
      </c>
      <c r="C40" s="634"/>
      <c r="D40" s="634"/>
      <c r="E40" s="634"/>
      <c r="F40" s="634"/>
      <c r="G40" s="634"/>
      <c r="H40" s="634"/>
      <c r="I40" s="634"/>
      <c r="J40" s="634"/>
      <c r="K40" s="634"/>
      <c r="L40" s="634"/>
      <c r="M40" s="634"/>
      <c r="N40" s="634"/>
      <c r="O40" s="634"/>
      <c r="P40" s="634"/>
      <c r="Q40" s="635"/>
      <c r="R40" s="636">
        <v>4843</v>
      </c>
      <c r="S40" s="637"/>
      <c r="T40" s="637"/>
      <c r="U40" s="637"/>
      <c r="V40" s="637"/>
      <c r="W40" s="637"/>
      <c r="X40" s="637"/>
      <c r="Y40" s="638"/>
      <c r="Z40" s="639">
        <v>0.1</v>
      </c>
      <c r="AA40" s="639"/>
      <c r="AB40" s="639"/>
      <c r="AC40" s="639"/>
      <c r="AD40" s="640" t="s">
        <v>122</v>
      </c>
      <c r="AE40" s="640"/>
      <c r="AF40" s="640"/>
      <c r="AG40" s="640"/>
      <c r="AH40" s="640"/>
      <c r="AI40" s="640"/>
      <c r="AJ40" s="640"/>
      <c r="AK40" s="640"/>
      <c r="AL40" s="641" t="s">
        <v>122</v>
      </c>
      <c r="AM40" s="642"/>
      <c r="AN40" s="642"/>
      <c r="AO40" s="643"/>
      <c r="AQ40" s="699" t="s">
        <v>332</v>
      </c>
      <c r="AR40" s="700"/>
      <c r="AS40" s="700"/>
      <c r="AT40" s="700"/>
      <c r="AU40" s="700"/>
      <c r="AV40" s="700"/>
      <c r="AW40" s="700"/>
      <c r="AX40" s="700"/>
      <c r="AY40" s="701"/>
      <c r="AZ40" s="636" t="s">
        <v>122</v>
      </c>
      <c r="BA40" s="637"/>
      <c r="BB40" s="637"/>
      <c r="BC40" s="637"/>
      <c r="BD40" s="657"/>
      <c r="BE40" s="657"/>
      <c r="BF40" s="682"/>
      <c r="BG40" s="686" t="s">
        <v>333</v>
      </c>
      <c r="BH40" s="687"/>
      <c r="BI40" s="687"/>
      <c r="BJ40" s="687"/>
      <c r="BK40" s="687"/>
      <c r="BL40" s="205"/>
      <c r="BM40" s="634" t="s">
        <v>334</v>
      </c>
      <c r="BN40" s="634"/>
      <c r="BO40" s="634"/>
      <c r="BP40" s="634"/>
      <c r="BQ40" s="634"/>
      <c r="BR40" s="634"/>
      <c r="BS40" s="634"/>
      <c r="BT40" s="634"/>
      <c r="BU40" s="635"/>
      <c r="BV40" s="636">
        <v>82</v>
      </c>
      <c r="BW40" s="637"/>
      <c r="BX40" s="637"/>
      <c r="BY40" s="637"/>
      <c r="BZ40" s="637"/>
      <c r="CA40" s="637"/>
      <c r="CB40" s="646"/>
      <c r="CD40" s="633" t="s">
        <v>335</v>
      </c>
      <c r="CE40" s="634"/>
      <c r="CF40" s="634"/>
      <c r="CG40" s="634"/>
      <c r="CH40" s="634"/>
      <c r="CI40" s="634"/>
      <c r="CJ40" s="634"/>
      <c r="CK40" s="634"/>
      <c r="CL40" s="634"/>
      <c r="CM40" s="634"/>
      <c r="CN40" s="634"/>
      <c r="CO40" s="634"/>
      <c r="CP40" s="634"/>
      <c r="CQ40" s="635"/>
      <c r="CR40" s="636">
        <v>50460</v>
      </c>
      <c r="CS40" s="637"/>
      <c r="CT40" s="637"/>
      <c r="CU40" s="637"/>
      <c r="CV40" s="637"/>
      <c r="CW40" s="637"/>
      <c r="CX40" s="637"/>
      <c r="CY40" s="638"/>
      <c r="CZ40" s="641">
        <v>1.1000000000000001</v>
      </c>
      <c r="DA40" s="669"/>
      <c r="DB40" s="669"/>
      <c r="DC40" s="671"/>
      <c r="DD40" s="645">
        <v>50460</v>
      </c>
      <c r="DE40" s="637"/>
      <c r="DF40" s="637"/>
      <c r="DG40" s="637"/>
      <c r="DH40" s="637"/>
      <c r="DI40" s="637"/>
      <c r="DJ40" s="637"/>
      <c r="DK40" s="638"/>
      <c r="DL40" s="645">
        <v>460</v>
      </c>
      <c r="DM40" s="637"/>
      <c r="DN40" s="637"/>
      <c r="DO40" s="637"/>
      <c r="DP40" s="637"/>
      <c r="DQ40" s="637"/>
      <c r="DR40" s="637"/>
      <c r="DS40" s="637"/>
      <c r="DT40" s="637"/>
      <c r="DU40" s="637"/>
      <c r="DV40" s="638"/>
      <c r="DW40" s="641">
        <v>0</v>
      </c>
      <c r="DX40" s="669"/>
      <c r="DY40" s="669"/>
      <c r="DZ40" s="669"/>
      <c r="EA40" s="669"/>
      <c r="EB40" s="669"/>
      <c r="EC40" s="670"/>
    </row>
    <row r="41" spans="2:133" ht="11.25" customHeight="1" x14ac:dyDescent="0.2">
      <c r="B41" s="659" t="s">
        <v>336</v>
      </c>
      <c r="C41" s="660"/>
      <c r="D41" s="660"/>
      <c r="E41" s="660"/>
      <c r="F41" s="660"/>
      <c r="G41" s="660"/>
      <c r="H41" s="660"/>
      <c r="I41" s="660"/>
      <c r="J41" s="660"/>
      <c r="K41" s="660"/>
      <c r="L41" s="660"/>
      <c r="M41" s="660"/>
      <c r="N41" s="660"/>
      <c r="O41" s="660"/>
      <c r="P41" s="660"/>
      <c r="Q41" s="661"/>
      <c r="R41" s="708">
        <v>4983431</v>
      </c>
      <c r="S41" s="709"/>
      <c r="T41" s="709"/>
      <c r="U41" s="709"/>
      <c r="V41" s="709"/>
      <c r="W41" s="709"/>
      <c r="X41" s="709"/>
      <c r="Y41" s="713"/>
      <c r="Z41" s="714">
        <v>100</v>
      </c>
      <c r="AA41" s="714"/>
      <c r="AB41" s="714"/>
      <c r="AC41" s="714"/>
      <c r="AD41" s="715">
        <v>2139042</v>
      </c>
      <c r="AE41" s="715"/>
      <c r="AF41" s="715"/>
      <c r="AG41" s="715"/>
      <c r="AH41" s="715"/>
      <c r="AI41" s="715"/>
      <c r="AJ41" s="715"/>
      <c r="AK41" s="715"/>
      <c r="AL41" s="716">
        <v>100</v>
      </c>
      <c r="AM41" s="696"/>
      <c r="AN41" s="696"/>
      <c r="AO41" s="717"/>
      <c r="AQ41" s="699" t="s">
        <v>337</v>
      </c>
      <c r="AR41" s="700"/>
      <c r="AS41" s="700"/>
      <c r="AT41" s="700"/>
      <c r="AU41" s="700"/>
      <c r="AV41" s="700"/>
      <c r="AW41" s="700"/>
      <c r="AX41" s="700"/>
      <c r="AY41" s="701"/>
      <c r="AZ41" s="636">
        <v>83362</v>
      </c>
      <c r="BA41" s="637"/>
      <c r="BB41" s="637"/>
      <c r="BC41" s="637"/>
      <c r="BD41" s="657"/>
      <c r="BE41" s="657"/>
      <c r="BF41" s="682"/>
      <c r="BG41" s="686"/>
      <c r="BH41" s="687"/>
      <c r="BI41" s="687"/>
      <c r="BJ41" s="687"/>
      <c r="BK41" s="687"/>
      <c r="BL41" s="205"/>
      <c r="BM41" s="634" t="s">
        <v>338</v>
      </c>
      <c r="BN41" s="634"/>
      <c r="BO41" s="634"/>
      <c r="BP41" s="634"/>
      <c r="BQ41" s="634"/>
      <c r="BR41" s="634"/>
      <c r="BS41" s="634"/>
      <c r="BT41" s="634"/>
      <c r="BU41" s="635"/>
      <c r="BV41" s="636">
        <v>30</v>
      </c>
      <c r="BW41" s="637"/>
      <c r="BX41" s="637"/>
      <c r="BY41" s="637"/>
      <c r="BZ41" s="637"/>
      <c r="CA41" s="637"/>
      <c r="CB41" s="646"/>
      <c r="CD41" s="633" t="s">
        <v>339</v>
      </c>
      <c r="CE41" s="634"/>
      <c r="CF41" s="634"/>
      <c r="CG41" s="634"/>
      <c r="CH41" s="634"/>
      <c r="CI41" s="634"/>
      <c r="CJ41" s="634"/>
      <c r="CK41" s="634"/>
      <c r="CL41" s="634"/>
      <c r="CM41" s="634"/>
      <c r="CN41" s="634"/>
      <c r="CO41" s="634"/>
      <c r="CP41" s="634"/>
      <c r="CQ41" s="635"/>
      <c r="CR41" s="636" t="s">
        <v>122</v>
      </c>
      <c r="CS41" s="657"/>
      <c r="CT41" s="657"/>
      <c r="CU41" s="657"/>
      <c r="CV41" s="657"/>
      <c r="CW41" s="657"/>
      <c r="CX41" s="657"/>
      <c r="CY41" s="658"/>
      <c r="CZ41" s="641" t="s">
        <v>122</v>
      </c>
      <c r="DA41" s="669"/>
      <c r="DB41" s="669"/>
      <c r="DC41" s="671"/>
      <c r="DD41" s="645" t="s">
        <v>122</v>
      </c>
      <c r="DE41" s="657"/>
      <c r="DF41" s="657"/>
      <c r="DG41" s="657"/>
      <c r="DH41" s="657"/>
      <c r="DI41" s="657"/>
      <c r="DJ41" s="657"/>
      <c r="DK41" s="658"/>
      <c r="DL41" s="719"/>
      <c r="DM41" s="720"/>
      <c r="DN41" s="720"/>
      <c r="DO41" s="720"/>
      <c r="DP41" s="720"/>
      <c r="DQ41" s="720"/>
      <c r="DR41" s="720"/>
      <c r="DS41" s="720"/>
      <c r="DT41" s="720"/>
      <c r="DU41" s="720"/>
      <c r="DV41" s="721"/>
      <c r="DW41" s="710"/>
      <c r="DX41" s="711"/>
      <c r="DY41" s="711"/>
      <c r="DZ41" s="711"/>
      <c r="EA41" s="711"/>
      <c r="EB41" s="711"/>
      <c r="EC41" s="712"/>
    </row>
    <row r="42" spans="2:133" ht="11.25" customHeight="1" x14ac:dyDescent="0.2">
      <c r="AQ42" s="705" t="s">
        <v>340</v>
      </c>
      <c r="AR42" s="706"/>
      <c r="AS42" s="706"/>
      <c r="AT42" s="706"/>
      <c r="AU42" s="706"/>
      <c r="AV42" s="706"/>
      <c r="AW42" s="706"/>
      <c r="AX42" s="706"/>
      <c r="AY42" s="707"/>
      <c r="AZ42" s="708">
        <v>129805</v>
      </c>
      <c r="BA42" s="709"/>
      <c r="BB42" s="709"/>
      <c r="BC42" s="709"/>
      <c r="BD42" s="695"/>
      <c r="BE42" s="695"/>
      <c r="BF42" s="697"/>
      <c r="BG42" s="688"/>
      <c r="BH42" s="689"/>
      <c r="BI42" s="689"/>
      <c r="BJ42" s="689"/>
      <c r="BK42" s="689"/>
      <c r="BL42" s="206"/>
      <c r="BM42" s="660" t="s">
        <v>341</v>
      </c>
      <c r="BN42" s="660"/>
      <c r="BO42" s="660"/>
      <c r="BP42" s="660"/>
      <c r="BQ42" s="660"/>
      <c r="BR42" s="660"/>
      <c r="BS42" s="660"/>
      <c r="BT42" s="660"/>
      <c r="BU42" s="661"/>
      <c r="BV42" s="708">
        <v>656</v>
      </c>
      <c r="BW42" s="709"/>
      <c r="BX42" s="709"/>
      <c r="BY42" s="709"/>
      <c r="BZ42" s="709"/>
      <c r="CA42" s="709"/>
      <c r="CB42" s="718"/>
      <c r="CD42" s="633" t="s">
        <v>342</v>
      </c>
      <c r="CE42" s="634"/>
      <c r="CF42" s="634"/>
      <c r="CG42" s="634"/>
      <c r="CH42" s="634"/>
      <c r="CI42" s="634"/>
      <c r="CJ42" s="634"/>
      <c r="CK42" s="634"/>
      <c r="CL42" s="634"/>
      <c r="CM42" s="634"/>
      <c r="CN42" s="634"/>
      <c r="CO42" s="634"/>
      <c r="CP42" s="634"/>
      <c r="CQ42" s="635"/>
      <c r="CR42" s="636">
        <v>1105090</v>
      </c>
      <c r="CS42" s="657"/>
      <c r="CT42" s="657"/>
      <c r="CU42" s="657"/>
      <c r="CV42" s="657"/>
      <c r="CW42" s="657"/>
      <c r="CX42" s="657"/>
      <c r="CY42" s="658"/>
      <c r="CZ42" s="641">
        <v>23.4</v>
      </c>
      <c r="DA42" s="669"/>
      <c r="DB42" s="669"/>
      <c r="DC42" s="671"/>
      <c r="DD42" s="645">
        <v>302053</v>
      </c>
      <c r="DE42" s="657"/>
      <c r="DF42" s="657"/>
      <c r="DG42" s="657"/>
      <c r="DH42" s="657"/>
      <c r="DI42" s="657"/>
      <c r="DJ42" s="657"/>
      <c r="DK42" s="658"/>
      <c r="DL42" s="719"/>
      <c r="DM42" s="720"/>
      <c r="DN42" s="720"/>
      <c r="DO42" s="720"/>
      <c r="DP42" s="720"/>
      <c r="DQ42" s="720"/>
      <c r="DR42" s="720"/>
      <c r="DS42" s="720"/>
      <c r="DT42" s="720"/>
      <c r="DU42" s="720"/>
      <c r="DV42" s="721"/>
      <c r="DW42" s="710"/>
      <c r="DX42" s="711"/>
      <c r="DY42" s="711"/>
      <c r="DZ42" s="711"/>
      <c r="EA42" s="711"/>
      <c r="EB42" s="711"/>
      <c r="EC42" s="712"/>
    </row>
    <row r="43" spans="2:133" ht="11.25" customHeight="1" x14ac:dyDescent="0.2">
      <c r="B43" s="196" t="s">
        <v>343</v>
      </c>
      <c r="CD43" s="633" t="s">
        <v>344</v>
      </c>
      <c r="CE43" s="634"/>
      <c r="CF43" s="634"/>
      <c r="CG43" s="634"/>
      <c r="CH43" s="634"/>
      <c r="CI43" s="634"/>
      <c r="CJ43" s="634"/>
      <c r="CK43" s="634"/>
      <c r="CL43" s="634"/>
      <c r="CM43" s="634"/>
      <c r="CN43" s="634"/>
      <c r="CO43" s="634"/>
      <c r="CP43" s="634"/>
      <c r="CQ43" s="635"/>
      <c r="CR43" s="636">
        <v>32939</v>
      </c>
      <c r="CS43" s="657"/>
      <c r="CT43" s="657"/>
      <c r="CU43" s="657"/>
      <c r="CV43" s="657"/>
      <c r="CW43" s="657"/>
      <c r="CX43" s="657"/>
      <c r="CY43" s="658"/>
      <c r="CZ43" s="641">
        <v>0.7</v>
      </c>
      <c r="DA43" s="669"/>
      <c r="DB43" s="669"/>
      <c r="DC43" s="671"/>
      <c r="DD43" s="645">
        <v>32939</v>
      </c>
      <c r="DE43" s="657"/>
      <c r="DF43" s="657"/>
      <c r="DG43" s="657"/>
      <c r="DH43" s="657"/>
      <c r="DI43" s="657"/>
      <c r="DJ43" s="657"/>
      <c r="DK43" s="658"/>
      <c r="DL43" s="719"/>
      <c r="DM43" s="720"/>
      <c r="DN43" s="720"/>
      <c r="DO43" s="720"/>
      <c r="DP43" s="720"/>
      <c r="DQ43" s="720"/>
      <c r="DR43" s="720"/>
      <c r="DS43" s="720"/>
      <c r="DT43" s="720"/>
      <c r="DU43" s="720"/>
      <c r="DV43" s="721"/>
      <c r="DW43" s="710"/>
      <c r="DX43" s="711"/>
      <c r="DY43" s="711"/>
      <c r="DZ43" s="711"/>
      <c r="EA43" s="711"/>
      <c r="EB43" s="711"/>
      <c r="EC43" s="712"/>
    </row>
    <row r="44" spans="2:133" ht="11.25" customHeight="1" x14ac:dyDescent="0.2">
      <c r="B44" s="722" t="s">
        <v>345</v>
      </c>
      <c r="C44" s="722"/>
      <c r="D44" s="722"/>
      <c r="E44" s="722"/>
      <c r="F44" s="722"/>
      <c r="G44" s="722"/>
      <c r="H44" s="722"/>
      <c r="I44" s="722"/>
      <c r="J44" s="722"/>
      <c r="K44" s="722"/>
      <c r="L44" s="722"/>
      <c r="M44" s="722"/>
      <c r="N44" s="722"/>
      <c r="O44" s="722"/>
      <c r="P44" s="722"/>
      <c r="Q44" s="722"/>
      <c r="R44" s="722"/>
      <c r="S44" s="722"/>
      <c r="T44" s="722"/>
      <c r="U44" s="722"/>
      <c r="V44" s="722"/>
      <c r="W44" s="722"/>
      <c r="X44" s="722"/>
      <c r="Y44" s="722"/>
      <c r="Z44" s="722"/>
      <c r="AA44" s="722"/>
      <c r="AB44" s="722"/>
      <c r="AC44" s="722"/>
      <c r="AD44" s="722"/>
      <c r="AE44" s="722"/>
      <c r="AF44" s="722"/>
      <c r="AG44" s="722"/>
      <c r="AH44" s="722"/>
      <c r="AI44" s="722"/>
      <c r="AJ44" s="722"/>
      <c r="AK44" s="722"/>
      <c r="AL44" s="722"/>
      <c r="AM44" s="722"/>
      <c r="AN44" s="722"/>
      <c r="AO44" s="722"/>
      <c r="AP44" s="722"/>
      <c r="AQ44" s="722"/>
      <c r="AR44" s="722"/>
      <c r="AS44" s="722"/>
      <c r="AT44" s="722"/>
      <c r="AU44" s="722"/>
      <c r="AV44" s="722"/>
      <c r="AW44" s="722"/>
      <c r="AX44" s="722"/>
      <c r="AY44" s="722"/>
      <c r="AZ44" s="722"/>
      <c r="BA44" s="722"/>
      <c r="BB44" s="722"/>
      <c r="BC44" s="722"/>
      <c r="BD44" s="722"/>
      <c r="BE44" s="722"/>
      <c r="BF44" s="722"/>
      <c r="BG44" s="722"/>
      <c r="BH44" s="722"/>
      <c r="BI44" s="722"/>
      <c r="BJ44" s="722"/>
      <c r="BK44" s="722"/>
      <c r="BL44" s="722"/>
      <c r="BM44" s="722"/>
      <c r="BN44" s="722"/>
      <c r="BO44" s="722"/>
      <c r="BP44" s="722"/>
      <c r="BQ44" s="722"/>
      <c r="BR44" s="722"/>
      <c r="BS44" s="722"/>
      <c r="BT44" s="722"/>
      <c r="BU44" s="722"/>
      <c r="BV44" s="722"/>
      <c r="BW44" s="722"/>
      <c r="BX44" s="722"/>
      <c r="BY44" s="722"/>
      <c r="BZ44" s="722"/>
      <c r="CA44" s="722"/>
      <c r="CB44" s="722"/>
      <c r="CC44" s="723"/>
      <c r="CD44" s="674" t="s">
        <v>293</v>
      </c>
      <c r="CE44" s="675"/>
      <c r="CF44" s="633" t="s">
        <v>346</v>
      </c>
      <c r="CG44" s="634"/>
      <c r="CH44" s="634"/>
      <c r="CI44" s="634"/>
      <c r="CJ44" s="634"/>
      <c r="CK44" s="634"/>
      <c r="CL44" s="634"/>
      <c r="CM44" s="634"/>
      <c r="CN44" s="634"/>
      <c r="CO44" s="634"/>
      <c r="CP44" s="634"/>
      <c r="CQ44" s="635"/>
      <c r="CR44" s="636">
        <v>1105090</v>
      </c>
      <c r="CS44" s="637"/>
      <c r="CT44" s="637"/>
      <c r="CU44" s="637"/>
      <c r="CV44" s="637"/>
      <c r="CW44" s="637"/>
      <c r="CX44" s="637"/>
      <c r="CY44" s="638"/>
      <c r="CZ44" s="641">
        <v>23.4</v>
      </c>
      <c r="DA44" s="642"/>
      <c r="DB44" s="642"/>
      <c r="DC44" s="648"/>
      <c r="DD44" s="645">
        <v>302053</v>
      </c>
      <c r="DE44" s="637"/>
      <c r="DF44" s="637"/>
      <c r="DG44" s="637"/>
      <c r="DH44" s="637"/>
      <c r="DI44" s="637"/>
      <c r="DJ44" s="637"/>
      <c r="DK44" s="638"/>
      <c r="DL44" s="719"/>
      <c r="DM44" s="720"/>
      <c r="DN44" s="720"/>
      <c r="DO44" s="720"/>
      <c r="DP44" s="720"/>
      <c r="DQ44" s="720"/>
      <c r="DR44" s="720"/>
      <c r="DS44" s="720"/>
      <c r="DT44" s="720"/>
      <c r="DU44" s="720"/>
      <c r="DV44" s="721"/>
      <c r="DW44" s="710"/>
      <c r="DX44" s="711"/>
      <c r="DY44" s="711"/>
      <c r="DZ44" s="711"/>
      <c r="EA44" s="711"/>
      <c r="EB44" s="711"/>
      <c r="EC44" s="712"/>
    </row>
    <row r="45" spans="2:133" ht="11.25" customHeight="1" x14ac:dyDescent="0.2">
      <c r="B45" s="722" t="s">
        <v>347</v>
      </c>
      <c r="C45" s="722"/>
      <c r="D45" s="722"/>
      <c r="E45" s="722"/>
      <c r="F45" s="722"/>
      <c r="G45" s="722"/>
      <c r="H45" s="722"/>
      <c r="I45" s="722"/>
      <c r="J45" s="722"/>
      <c r="K45" s="722"/>
      <c r="L45" s="722"/>
      <c r="M45" s="722"/>
      <c r="N45" s="722"/>
      <c r="O45" s="722"/>
      <c r="P45" s="722"/>
      <c r="Q45" s="722"/>
      <c r="R45" s="722"/>
      <c r="S45" s="722"/>
      <c r="T45" s="722"/>
      <c r="U45" s="722"/>
      <c r="V45" s="722"/>
      <c r="W45" s="722"/>
      <c r="X45" s="722"/>
      <c r="Y45" s="722"/>
      <c r="Z45" s="722"/>
      <c r="AA45" s="722"/>
      <c r="AB45" s="722"/>
      <c r="AC45" s="722"/>
      <c r="AD45" s="722"/>
      <c r="AE45" s="722"/>
      <c r="AF45" s="722"/>
      <c r="AG45" s="722"/>
      <c r="AH45" s="722"/>
      <c r="AI45" s="722"/>
      <c r="AJ45" s="722"/>
      <c r="AK45" s="722"/>
      <c r="AL45" s="722"/>
      <c r="AM45" s="722"/>
      <c r="AN45" s="722"/>
      <c r="AO45" s="722"/>
      <c r="AP45" s="722"/>
      <c r="AQ45" s="722"/>
      <c r="AR45" s="722"/>
      <c r="AS45" s="722"/>
      <c r="AT45" s="722"/>
      <c r="AU45" s="722"/>
      <c r="AV45" s="722"/>
      <c r="AW45" s="722"/>
      <c r="AX45" s="722"/>
      <c r="AY45" s="722"/>
      <c r="AZ45" s="722"/>
      <c r="BA45" s="722"/>
      <c r="BB45" s="722"/>
      <c r="BC45" s="722"/>
      <c r="BD45" s="722"/>
      <c r="BE45" s="722"/>
      <c r="BF45" s="722"/>
      <c r="BG45" s="722"/>
      <c r="BH45" s="722"/>
      <c r="BI45" s="722"/>
      <c r="BJ45" s="722"/>
      <c r="BK45" s="722"/>
      <c r="BL45" s="722"/>
      <c r="BM45" s="722"/>
      <c r="BN45" s="722"/>
      <c r="BO45" s="722"/>
      <c r="BP45" s="722"/>
      <c r="BQ45" s="722"/>
      <c r="BR45" s="722"/>
      <c r="BS45" s="722"/>
      <c r="BT45" s="722"/>
      <c r="BU45" s="722"/>
      <c r="BV45" s="722"/>
      <c r="BW45" s="722"/>
      <c r="BX45" s="722"/>
      <c r="BY45" s="722"/>
      <c r="BZ45" s="722"/>
      <c r="CA45" s="722"/>
      <c r="CB45" s="722"/>
      <c r="CC45" s="723"/>
      <c r="CD45" s="676"/>
      <c r="CE45" s="677"/>
      <c r="CF45" s="633" t="s">
        <v>348</v>
      </c>
      <c r="CG45" s="634"/>
      <c r="CH45" s="634"/>
      <c r="CI45" s="634"/>
      <c r="CJ45" s="634"/>
      <c r="CK45" s="634"/>
      <c r="CL45" s="634"/>
      <c r="CM45" s="634"/>
      <c r="CN45" s="634"/>
      <c r="CO45" s="634"/>
      <c r="CP45" s="634"/>
      <c r="CQ45" s="635"/>
      <c r="CR45" s="636">
        <v>760880</v>
      </c>
      <c r="CS45" s="657"/>
      <c r="CT45" s="657"/>
      <c r="CU45" s="657"/>
      <c r="CV45" s="657"/>
      <c r="CW45" s="657"/>
      <c r="CX45" s="657"/>
      <c r="CY45" s="658"/>
      <c r="CZ45" s="641">
        <v>16.100000000000001</v>
      </c>
      <c r="DA45" s="669"/>
      <c r="DB45" s="669"/>
      <c r="DC45" s="671"/>
      <c r="DD45" s="645">
        <v>85052</v>
      </c>
      <c r="DE45" s="657"/>
      <c r="DF45" s="657"/>
      <c r="DG45" s="657"/>
      <c r="DH45" s="657"/>
      <c r="DI45" s="657"/>
      <c r="DJ45" s="657"/>
      <c r="DK45" s="658"/>
      <c r="DL45" s="719"/>
      <c r="DM45" s="720"/>
      <c r="DN45" s="720"/>
      <c r="DO45" s="720"/>
      <c r="DP45" s="720"/>
      <c r="DQ45" s="720"/>
      <c r="DR45" s="720"/>
      <c r="DS45" s="720"/>
      <c r="DT45" s="720"/>
      <c r="DU45" s="720"/>
      <c r="DV45" s="721"/>
      <c r="DW45" s="710"/>
      <c r="DX45" s="711"/>
      <c r="DY45" s="711"/>
      <c r="DZ45" s="711"/>
      <c r="EA45" s="711"/>
      <c r="EB45" s="711"/>
      <c r="EC45" s="712"/>
    </row>
    <row r="46" spans="2:133" ht="11.25" customHeight="1" x14ac:dyDescent="0.2">
      <c r="B46" s="207"/>
      <c r="CD46" s="676"/>
      <c r="CE46" s="677"/>
      <c r="CF46" s="633" t="s">
        <v>349</v>
      </c>
      <c r="CG46" s="634"/>
      <c r="CH46" s="634"/>
      <c r="CI46" s="634"/>
      <c r="CJ46" s="634"/>
      <c r="CK46" s="634"/>
      <c r="CL46" s="634"/>
      <c r="CM46" s="634"/>
      <c r="CN46" s="634"/>
      <c r="CO46" s="634"/>
      <c r="CP46" s="634"/>
      <c r="CQ46" s="635"/>
      <c r="CR46" s="636">
        <v>297939</v>
      </c>
      <c r="CS46" s="637"/>
      <c r="CT46" s="637"/>
      <c r="CU46" s="637"/>
      <c r="CV46" s="637"/>
      <c r="CW46" s="637"/>
      <c r="CX46" s="637"/>
      <c r="CY46" s="638"/>
      <c r="CZ46" s="641">
        <v>6.3</v>
      </c>
      <c r="DA46" s="642"/>
      <c r="DB46" s="642"/>
      <c r="DC46" s="648"/>
      <c r="DD46" s="645">
        <v>170730</v>
      </c>
      <c r="DE46" s="637"/>
      <c r="DF46" s="637"/>
      <c r="DG46" s="637"/>
      <c r="DH46" s="637"/>
      <c r="DI46" s="637"/>
      <c r="DJ46" s="637"/>
      <c r="DK46" s="638"/>
      <c r="DL46" s="719"/>
      <c r="DM46" s="720"/>
      <c r="DN46" s="720"/>
      <c r="DO46" s="720"/>
      <c r="DP46" s="720"/>
      <c r="DQ46" s="720"/>
      <c r="DR46" s="720"/>
      <c r="DS46" s="720"/>
      <c r="DT46" s="720"/>
      <c r="DU46" s="720"/>
      <c r="DV46" s="721"/>
      <c r="DW46" s="710"/>
      <c r="DX46" s="711"/>
      <c r="DY46" s="711"/>
      <c r="DZ46" s="711"/>
      <c r="EA46" s="711"/>
      <c r="EB46" s="711"/>
      <c r="EC46" s="712"/>
    </row>
    <row r="47" spans="2:133" ht="11.25" customHeight="1" x14ac:dyDescent="0.2">
      <c r="B47" s="207"/>
      <c r="CD47" s="676"/>
      <c r="CE47" s="677"/>
      <c r="CF47" s="633" t="s">
        <v>350</v>
      </c>
      <c r="CG47" s="634"/>
      <c r="CH47" s="634"/>
      <c r="CI47" s="634"/>
      <c r="CJ47" s="634"/>
      <c r="CK47" s="634"/>
      <c r="CL47" s="634"/>
      <c r="CM47" s="634"/>
      <c r="CN47" s="634"/>
      <c r="CO47" s="634"/>
      <c r="CP47" s="634"/>
      <c r="CQ47" s="635"/>
      <c r="CR47" s="636" t="s">
        <v>122</v>
      </c>
      <c r="CS47" s="657"/>
      <c r="CT47" s="657"/>
      <c r="CU47" s="657"/>
      <c r="CV47" s="657"/>
      <c r="CW47" s="657"/>
      <c r="CX47" s="657"/>
      <c r="CY47" s="658"/>
      <c r="CZ47" s="641" t="s">
        <v>122</v>
      </c>
      <c r="DA47" s="669"/>
      <c r="DB47" s="669"/>
      <c r="DC47" s="671"/>
      <c r="DD47" s="645" t="s">
        <v>122</v>
      </c>
      <c r="DE47" s="657"/>
      <c r="DF47" s="657"/>
      <c r="DG47" s="657"/>
      <c r="DH47" s="657"/>
      <c r="DI47" s="657"/>
      <c r="DJ47" s="657"/>
      <c r="DK47" s="658"/>
      <c r="DL47" s="719"/>
      <c r="DM47" s="720"/>
      <c r="DN47" s="720"/>
      <c r="DO47" s="720"/>
      <c r="DP47" s="720"/>
      <c r="DQ47" s="720"/>
      <c r="DR47" s="720"/>
      <c r="DS47" s="720"/>
      <c r="DT47" s="720"/>
      <c r="DU47" s="720"/>
      <c r="DV47" s="721"/>
      <c r="DW47" s="710"/>
      <c r="DX47" s="711"/>
      <c r="DY47" s="711"/>
      <c r="DZ47" s="711"/>
      <c r="EA47" s="711"/>
      <c r="EB47" s="711"/>
      <c r="EC47" s="712"/>
    </row>
    <row r="48" spans="2:133" ht="11" x14ac:dyDescent="0.2">
      <c r="B48" s="207"/>
      <c r="CD48" s="678"/>
      <c r="CE48" s="679"/>
      <c r="CF48" s="633" t="s">
        <v>351</v>
      </c>
      <c r="CG48" s="634"/>
      <c r="CH48" s="634"/>
      <c r="CI48" s="634"/>
      <c r="CJ48" s="634"/>
      <c r="CK48" s="634"/>
      <c r="CL48" s="634"/>
      <c r="CM48" s="634"/>
      <c r="CN48" s="634"/>
      <c r="CO48" s="634"/>
      <c r="CP48" s="634"/>
      <c r="CQ48" s="635"/>
      <c r="CR48" s="636" t="s">
        <v>122</v>
      </c>
      <c r="CS48" s="637"/>
      <c r="CT48" s="637"/>
      <c r="CU48" s="637"/>
      <c r="CV48" s="637"/>
      <c r="CW48" s="637"/>
      <c r="CX48" s="637"/>
      <c r="CY48" s="638"/>
      <c r="CZ48" s="641" t="s">
        <v>122</v>
      </c>
      <c r="DA48" s="642"/>
      <c r="DB48" s="642"/>
      <c r="DC48" s="648"/>
      <c r="DD48" s="645" t="s">
        <v>122</v>
      </c>
      <c r="DE48" s="637"/>
      <c r="DF48" s="637"/>
      <c r="DG48" s="637"/>
      <c r="DH48" s="637"/>
      <c r="DI48" s="637"/>
      <c r="DJ48" s="637"/>
      <c r="DK48" s="638"/>
      <c r="DL48" s="719"/>
      <c r="DM48" s="720"/>
      <c r="DN48" s="720"/>
      <c r="DO48" s="720"/>
      <c r="DP48" s="720"/>
      <c r="DQ48" s="720"/>
      <c r="DR48" s="720"/>
      <c r="DS48" s="720"/>
      <c r="DT48" s="720"/>
      <c r="DU48" s="720"/>
      <c r="DV48" s="721"/>
      <c r="DW48" s="710"/>
      <c r="DX48" s="711"/>
      <c r="DY48" s="711"/>
      <c r="DZ48" s="711"/>
      <c r="EA48" s="711"/>
      <c r="EB48" s="711"/>
      <c r="EC48" s="712"/>
    </row>
    <row r="49" spans="2:133" ht="11.25" customHeight="1" x14ac:dyDescent="0.2">
      <c r="B49" s="207"/>
      <c r="CD49" s="659" t="s">
        <v>352</v>
      </c>
      <c r="CE49" s="660"/>
      <c r="CF49" s="660"/>
      <c r="CG49" s="660"/>
      <c r="CH49" s="660"/>
      <c r="CI49" s="660"/>
      <c r="CJ49" s="660"/>
      <c r="CK49" s="660"/>
      <c r="CL49" s="660"/>
      <c r="CM49" s="660"/>
      <c r="CN49" s="660"/>
      <c r="CO49" s="660"/>
      <c r="CP49" s="660"/>
      <c r="CQ49" s="661"/>
      <c r="CR49" s="708">
        <v>4719841</v>
      </c>
      <c r="CS49" s="695"/>
      <c r="CT49" s="695"/>
      <c r="CU49" s="695"/>
      <c r="CV49" s="695"/>
      <c r="CW49" s="695"/>
      <c r="CX49" s="695"/>
      <c r="CY49" s="724"/>
      <c r="CZ49" s="716">
        <v>100</v>
      </c>
      <c r="DA49" s="725"/>
      <c r="DB49" s="725"/>
      <c r="DC49" s="726"/>
      <c r="DD49" s="727">
        <v>2930207</v>
      </c>
      <c r="DE49" s="695"/>
      <c r="DF49" s="695"/>
      <c r="DG49" s="695"/>
      <c r="DH49" s="695"/>
      <c r="DI49" s="695"/>
      <c r="DJ49" s="695"/>
      <c r="DK49" s="724"/>
      <c r="DL49" s="728"/>
      <c r="DM49" s="729"/>
      <c r="DN49" s="729"/>
      <c r="DO49" s="729"/>
      <c r="DP49" s="729"/>
      <c r="DQ49" s="729"/>
      <c r="DR49" s="729"/>
      <c r="DS49" s="729"/>
      <c r="DT49" s="729"/>
      <c r="DU49" s="729"/>
      <c r="DV49" s="730"/>
      <c r="DW49" s="731"/>
      <c r="DX49" s="732"/>
      <c r="DY49" s="732"/>
      <c r="DZ49" s="732"/>
      <c r="EA49" s="732"/>
      <c r="EB49" s="732"/>
      <c r="EC49" s="733"/>
    </row>
  </sheetData>
  <sheetProtection algorithmName="SHA-512" hashValue="gB1oyIPI9WN8P3HKzaJ4poZn6Uexg+otET0R2yzu7GliL4iSXkjAFmD8sIVEtuFxXoFyDL14ZyZ6cBNWIoWN7Q==" saltValue="IYh7rcTxqtZ0+XAUqE4ijg=="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CR32:CY32"/>
    <mergeCell ref="CZ32:DC32"/>
    <mergeCell ref="DD32:DK32"/>
    <mergeCell ref="DL32:DV32"/>
    <mergeCell ref="DW32:EC32"/>
    <mergeCell ref="BX32:CB32"/>
    <mergeCell ref="CF32:CQ32"/>
    <mergeCell ref="AX31:BF31"/>
    <mergeCell ref="BG31:BL31"/>
    <mergeCell ref="BM31:BQ31"/>
    <mergeCell ref="BR31:BW31"/>
    <mergeCell ref="CR31:CY31"/>
    <mergeCell ref="AX32:BF32"/>
    <mergeCell ref="BG32:BL32"/>
    <mergeCell ref="BM32:BQ32"/>
    <mergeCell ref="BR32:BW32"/>
    <mergeCell ref="DW30:EC30"/>
    <mergeCell ref="B31:Q31"/>
    <mergeCell ref="R31:Y31"/>
    <mergeCell ref="Z31:AC31"/>
    <mergeCell ref="CZ31:DC31"/>
    <mergeCell ref="DD31:DK31"/>
    <mergeCell ref="DL31:DV31"/>
    <mergeCell ref="DW31:EC31"/>
    <mergeCell ref="BX31:CB31"/>
    <mergeCell ref="CF31:CQ31"/>
    <mergeCell ref="AD31:AK31"/>
    <mergeCell ref="AL31:AO31"/>
    <mergeCell ref="AP31:AS33"/>
    <mergeCell ref="AT31:AT33"/>
    <mergeCell ref="B32:Q32"/>
    <mergeCell ref="R32:Y32"/>
    <mergeCell ref="Z32:AC32"/>
    <mergeCell ref="AD32:AK32"/>
    <mergeCell ref="AL32:AO32"/>
    <mergeCell ref="CF29:CQ29"/>
    <mergeCell ref="CR29:CY29"/>
    <mergeCell ref="CZ29:DC29"/>
    <mergeCell ref="BR30:CB30"/>
    <mergeCell ref="CF30:CQ30"/>
    <mergeCell ref="CR30:CY30"/>
    <mergeCell ref="CZ30:DC30"/>
    <mergeCell ref="DD30:DK30"/>
    <mergeCell ref="DL30:DV30"/>
    <mergeCell ref="B30:Q30"/>
    <mergeCell ref="R30:Y30"/>
    <mergeCell ref="Z30:AC30"/>
    <mergeCell ref="AD30:AK30"/>
    <mergeCell ref="AL30:AO30"/>
    <mergeCell ref="AP30:BF30"/>
    <mergeCell ref="BG30:BQ30"/>
    <mergeCell ref="BO29:BR29"/>
    <mergeCell ref="BS29:CB29"/>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9:EC29"/>
    <mergeCell ref="CD29:CE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S25:CB25"/>
    <mergeCell ref="CD25:CQ25"/>
    <mergeCell ref="CR25:CY25"/>
    <mergeCell ref="CD21:CQ21"/>
    <mergeCell ref="CR21:CY21"/>
    <mergeCell ref="CZ21:DC21"/>
    <mergeCell ref="DD21:DP21"/>
    <mergeCell ref="CD23:CQ23"/>
    <mergeCell ref="CR23:CY23"/>
    <mergeCell ref="CZ23:DC23"/>
    <mergeCell ref="DD23:DK23"/>
    <mergeCell ref="DL23:DV23"/>
    <mergeCell ref="CZ25:DC25"/>
    <mergeCell ref="DD25:DK25"/>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election activeCell="AZ38" sqref="AZ38:BD38"/>
    </sheetView>
  </sheetViews>
  <sheetFormatPr defaultColWidth="0" defaultRowHeight="13" zeroHeight="1" x14ac:dyDescent="0.2"/>
  <cols>
    <col min="1" max="130" width="2.7265625" style="213" customWidth="1"/>
    <col min="131" max="131" width="1.63281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734" t="s">
        <v>353</v>
      </c>
      <c r="B2" s="734"/>
      <c r="C2" s="734"/>
      <c r="D2" s="734"/>
      <c r="E2" s="734"/>
      <c r="F2" s="734"/>
      <c r="G2" s="734"/>
      <c r="H2" s="734"/>
      <c r="I2" s="734"/>
      <c r="J2" s="734"/>
      <c r="K2" s="734"/>
      <c r="L2" s="734"/>
      <c r="M2" s="734"/>
      <c r="N2" s="734"/>
      <c r="O2" s="734"/>
      <c r="P2" s="734"/>
      <c r="Q2" s="734"/>
      <c r="R2" s="734"/>
      <c r="S2" s="734"/>
      <c r="T2" s="734"/>
      <c r="U2" s="734"/>
      <c r="V2" s="734"/>
      <c r="W2" s="734"/>
      <c r="X2" s="734"/>
      <c r="Y2" s="734"/>
      <c r="Z2" s="734"/>
      <c r="AA2" s="734"/>
      <c r="AB2" s="734"/>
      <c r="AC2" s="734"/>
      <c r="AD2" s="734"/>
      <c r="AE2" s="734"/>
      <c r="AF2" s="734"/>
      <c r="AG2" s="734"/>
      <c r="AH2" s="734"/>
      <c r="AI2" s="734"/>
      <c r="AJ2" s="734"/>
      <c r="AK2" s="734"/>
      <c r="AL2" s="734"/>
      <c r="AM2" s="734"/>
      <c r="AN2" s="734"/>
      <c r="AO2" s="734"/>
      <c r="AP2" s="734"/>
      <c r="AQ2" s="734"/>
      <c r="AR2" s="734"/>
      <c r="AS2" s="734"/>
      <c r="AT2" s="734"/>
      <c r="AU2" s="734"/>
      <c r="AV2" s="734"/>
      <c r="AW2" s="734"/>
      <c r="AX2" s="734"/>
      <c r="AY2" s="734"/>
      <c r="AZ2" s="734"/>
      <c r="BA2" s="734"/>
      <c r="BB2" s="734"/>
      <c r="BC2" s="734"/>
      <c r="BD2" s="734"/>
      <c r="BE2" s="734"/>
      <c r="BF2" s="734"/>
      <c r="BG2" s="734"/>
      <c r="BH2" s="734"/>
      <c r="BI2" s="734"/>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35" t="s">
        <v>354</v>
      </c>
      <c r="DK2" s="736"/>
      <c r="DL2" s="736"/>
      <c r="DM2" s="736"/>
      <c r="DN2" s="736"/>
      <c r="DO2" s="737"/>
      <c r="DP2" s="210"/>
      <c r="DQ2" s="735" t="s">
        <v>355</v>
      </c>
      <c r="DR2" s="736"/>
      <c r="DS2" s="736"/>
      <c r="DT2" s="736"/>
      <c r="DU2" s="736"/>
      <c r="DV2" s="736"/>
      <c r="DW2" s="736"/>
      <c r="DX2" s="736"/>
      <c r="DY2" s="736"/>
      <c r="DZ2" s="737"/>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5">
      <c r="A4" s="738" t="s">
        <v>356</v>
      </c>
      <c r="B4" s="738"/>
      <c r="C4" s="738"/>
      <c r="D4" s="738"/>
      <c r="E4" s="738"/>
      <c r="F4" s="738"/>
      <c r="G4" s="738"/>
      <c r="H4" s="738"/>
      <c r="I4" s="738"/>
      <c r="J4" s="738"/>
      <c r="K4" s="738"/>
      <c r="L4" s="738"/>
      <c r="M4" s="738"/>
      <c r="N4" s="738"/>
      <c r="O4" s="738"/>
      <c r="P4" s="738"/>
      <c r="Q4" s="738"/>
      <c r="R4" s="738"/>
      <c r="S4" s="738"/>
      <c r="T4" s="738"/>
      <c r="U4" s="738"/>
      <c r="V4" s="738"/>
      <c r="W4" s="738"/>
      <c r="X4" s="738"/>
      <c r="Y4" s="738"/>
      <c r="Z4" s="738"/>
      <c r="AA4" s="738"/>
      <c r="AB4" s="738"/>
      <c r="AC4" s="738"/>
      <c r="AD4" s="738"/>
      <c r="AE4" s="738"/>
      <c r="AF4" s="738"/>
      <c r="AG4" s="738"/>
      <c r="AH4" s="738"/>
      <c r="AI4" s="738"/>
      <c r="AJ4" s="738"/>
      <c r="AK4" s="738"/>
      <c r="AL4" s="738"/>
      <c r="AM4" s="738"/>
      <c r="AN4" s="738"/>
      <c r="AO4" s="738"/>
      <c r="AP4" s="738"/>
      <c r="AQ4" s="738"/>
      <c r="AR4" s="738"/>
      <c r="AS4" s="738"/>
      <c r="AT4" s="738"/>
      <c r="AU4" s="738"/>
      <c r="AV4" s="738"/>
      <c r="AW4" s="738"/>
      <c r="AX4" s="738"/>
      <c r="AY4" s="738"/>
      <c r="AZ4" s="214"/>
      <c r="BA4" s="214"/>
      <c r="BB4" s="214"/>
      <c r="BC4" s="214"/>
      <c r="BD4" s="214"/>
      <c r="BE4" s="215"/>
      <c r="BF4" s="215"/>
      <c r="BG4" s="215"/>
      <c r="BH4" s="215"/>
      <c r="BI4" s="215"/>
      <c r="BJ4" s="215"/>
      <c r="BK4" s="215"/>
      <c r="BL4" s="215"/>
      <c r="BM4" s="215"/>
      <c r="BN4" s="215"/>
      <c r="BO4" s="215"/>
      <c r="BP4" s="215"/>
      <c r="BQ4" s="739" t="s">
        <v>357</v>
      </c>
      <c r="BR4" s="739"/>
      <c r="BS4" s="739"/>
      <c r="BT4" s="739"/>
      <c r="BU4" s="739"/>
      <c r="BV4" s="739"/>
      <c r="BW4" s="739"/>
      <c r="BX4" s="739"/>
      <c r="BY4" s="739"/>
      <c r="BZ4" s="739"/>
      <c r="CA4" s="739"/>
      <c r="CB4" s="739"/>
      <c r="CC4" s="739"/>
      <c r="CD4" s="739"/>
      <c r="CE4" s="739"/>
      <c r="CF4" s="739"/>
      <c r="CG4" s="739"/>
      <c r="CH4" s="739"/>
      <c r="CI4" s="739"/>
      <c r="CJ4" s="739"/>
      <c r="CK4" s="739"/>
      <c r="CL4" s="739"/>
      <c r="CM4" s="739"/>
      <c r="CN4" s="739"/>
      <c r="CO4" s="739"/>
      <c r="CP4" s="739"/>
      <c r="CQ4" s="739"/>
      <c r="CR4" s="739"/>
      <c r="CS4" s="739"/>
      <c r="CT4" s="739"/>
      <c r="CU4" s="739"/>
      <c r="CV4" s="739"/>
      <c r="CW4" s="739"/>
      <c r="CX4" s="739"/>
      <c r="CY4" s="739"/>
      <c r="CZ4" s="739"/>
      <c r="DA4" s="739"/>
      <c r="DB4" s="739"/>
      <c r="DC4" s="739"/>
      <c r="DD4" s="739"/>
      <c r="DE4" s="739"/>
      <c r="DF4" s="739"/>
      <c r="DG4" s="739"/>
      <c r="DH4" s="739"/>
      <c r="DI4" s="739"/>
      <c r="DJ4" s="739"/>
      <c r="DK4" s="739"/>
      <c r="DL4" s="739"/>
      <c r="DM4" s="739"/>
      <c r="DN4" s="739"/>
      <c r="DO4" s="739"/>
      <c r="DP4" s="739"/>
      <c r="DQ4" s="739"/>
      <c r="DR4" s="739"/>
      <c r="DS4" s="739"/>
      <c r="DT4" s="739"/>
      <c r="DU4" s="739"/>
      <c r="DV4" s="739"/>
      <c r="DW4" s="739"/>
      <c r="DX4" s="739"/>
      <c r="DY4" s="739"/>
      <c r="DZ4" s="739"/>
      <c r="EA4" s="216"/>
    </row>
    <row r="5" spans="1:131" s="217" customFormat="1" ht="26.25" customHeight="1" x14ac:dyDescent="0.2">
      <c r="A5" s="740" t="s">
        <v>358</v>
      </c>
      <c r="B5" s="741"/>
      <c r="C5" s="741"/>
      <c r="D5" s="741"/>
      <c r="E5" s="741"/>
      <c r="F5" s="741"/>
      <c r="G5" s="741"/>
      <c r="H5" s="741"/>
      <c r="I5" s="741"/>
      <c r="J5" s="741"/>
      <c r="K5" s="741"/>
      <c r="L5" s="741"/>
      <c r="M5" s="741"/>
      <c r="N5" s="741"/>
      <c r="O5" s="741"/>
      <c r="P5" s="742"/>
      <c r="Q5" s="746" t="s">
        <v>359</v>
      </c>
      <c r="R5" s="747"/>
      <c r="S5" s="747"/>
      <c r="T5" s="747"/>
      <c r="U5" s="748"/>
      <c r="V5" s="746" t="s">
        <v>360</v>
      </c>
      <c r="W5" s="747"/>
      <c r="X5" s="747"/>
      <c r="Y5" s="747"/>
      <c r="Z5" s="748"/>
      <c r="AA5" s="746" t="s">
        <v>361</v>
      </c>
      <c r="AB5" s="747"/>
      <c r="AC5" s="747"/>
      <c r="AD5" s="747"/>
      <c r="AE5" s="747"/>
      <c r="AF5" s="752" t="s">
        <v>362</v>
      </c>
      <c r="AG5" s="747"/>
      <c r="AH5" s="747"/>
      <c r="AI5" s="747"/>
      <c r="AJ5" s="753"/>
      <c r="AK5" s="747" t="s">
        <v>363</v>
      </c>
      <c r="AL5" s="747"/>
      <c r="AM5" s="747"/>
      <c r="AN5" s="747"/>
      <c r="AO5" s="748"/>
      <c r="AP5" s="746" t="s">
        <v>364</v>
      </c>
      <c r="AQ5" s="747"/>
      <c r="AR5" s="747"/>
      <c r="AS5" s="747"/>
      <c r="AT5" s="748"/>
      <c r="AU5" s="746" t="s">
        <v>365</v>
      </c>
      <c r="AV5" s="747"/>
      <c r="AW5" s="747"/>
      <c r="AX5" s="747"/>
      <c r="AY5" s="753"/>
      <c r="AZ5" s="214"/>
      <c r="BA5" s="214"/>
      <c r="BB5" s="214"/>
      <c r="BC5" s="214"/>
      <c r="BD5" s="214"/>
      <c r="BE5" s="215"/>
      <c r="BF5" s="215"/>
      <c r="BG5" s="215"/>
      <c r="BH5" s="215"/>
      <c r="BI5" s="215"/>
      <c r="BJ5" s="215"/>
      <c r="BK5" s="215"/>
      <c r="BL5" s="215"/>
      <c r="BM5" s="215"/>
      <c r="BN5" s="215"/>
      <c r="BO5" s="215"/>
      <c r="BP5" s="215"/>
      <c r="BQ5" s="740" t="s">
        <v>366</v>
      </c>
      <c r="BR5" s="741"/>
      <c r="BS5" s="741"/>
      <c r="BT5" s="741"/>
      <c r="BU5" s="741"/>
      <c r="BV5" s="741"/>
      <c r="BW5" s="741"/>
      <c r="BX5" s="741"/>
      <c r="BY5" s="741"/>
      <c r="BZ5" s="741"/>
      <c r="CA5" s="741"/>
      <c r="CB5" s="741"/>
      <c r="CC5" s="741"/>
      <c r="CD5" s="741"/>
      <c r="CE5" s="741"/>
      <c r="CF5" s="741"/>
      <c r="CG5" s="742"/>
      <c r="CH5" s="746" t="s">
        <v>367</v>
      </c>
      <c r="CI5" s="747"/>
      <c r="CJ5" s="747"/>
      <c r="CK5" s="747"/>
      <c r="CL5" s="748"/>
      <c r="CM5" s="746" t="s">
        <v>368</v>
      </c>
      <c r="CN5" s="747"/>
      <c r="CO5" s="747"/>
      <c r="CP5" s="747"/>
      <c r="CQ5" s="748"/>
      <c r="CR5" s="746" t="s">
        <v>369</v>
      </c>
      <c r="CS5" s="747"/>
      <c r="CT5" s="747"/>
      <c r="CU5" s="747"/>
      <c r="CV5" s="748"/>
      <c r="CW5" s="746" t="s">
        <v>370</v>
      </c>
      <c r="CX5" s="747"/>
      <c r="CY5" s="747"/>
      <c r="CZ5" s="747"/>
      <c r="DA5" s="748"/>
      <c r="DB5" s="746" t="s">
        <v>371</v>
      </c>
      <c r="DC5" s="747"/>
      <c r="DD5" s="747"/>
      <c r="DE5" s="747"/>
      <c r="DF5" s="748"/>
      <c r="DG5" s="776" t="s">
        <v>372</v>
      </c>
      <c r="DH5" s="777"/>
      <c r="DI5" s="777"/>
      <c r="DJ5" s="777"/>
      <c r="DK5" s="778"/>
      <c r="DL5" s="776" t="s">
        <v>373</v>
      </c>
      <c r="DM5" s="777"/>
      <c r="DN5" s="777"/>
      <c r="DO5" s="777"/>
      <c r="DP5" s="778"/>
      <c r="DQ5" s="746" t="s">
        <v>374</v>
      </c>
      <c r="DR5" s="747"/>
      <c r="DS5" s="747"/>
      <c r="DT5" s="747"/>
      <c r="DU5" s="748"/>
      <c r="DV5" s="746" t="s">
        <v>365</v>
      </c>
      <c r="DW5" s="747"/>
      <c r="DX5" s="747"/>
      <c r="DY5" s="747"/>
      <c r="DZ5" s="753"/>
      <c r="EA5" s="216"/>
    </row>
    <row r="6" spans="1:131" s="217" customFormat="1" ht="26.25" customHeight="1" thickBot="1" x14ac:dyDescent="0.25">
      <c r="A6" s="743"/>
      <c r="B6" s="744"/>
      <c r="C6" s="744"/>
      <c r="D6" s="744"/>
      <c r="E6" s="744"/>
      <c r="F6" s="744"/>
      <c r="G6" s="744"/>
      <c r="H6" s="744"/>
      <c r="I6" s="744"/>
      <c r="J6" s="744"/>
      <c r="K6" s="744"/>
      <c r="L6" s="744"/>
      <c r="M6" s="744"/>
      <c r="N6" s="744"/>
      <c r="O6" s="744"/>
      <c r="P6" s="745"/>
      <c r="Q6" s="749"/>
      <c r="R6" s="750"/>
      <c r="S6" s="750"/>
      <c r="T6" s="750"/>
      <c r="U6" s="751"/>
      <c r="V6" s="749"/>
      <c r="W6" s="750"/>
      <c r="X6" s="750"/>
      <c r="Y6" s="750"/>
      <c r="Z6" s="751"/>
      <c r="AA6" s="749"/>
      <c r="AB6" s="750"/>
      <c r="AC6" s="750"/>
      <c r="AD6" s="750"/>
      <c r="AE6" s="750"/>
      <c r="AF6" s="754"/>
      <c r="AG6" s="750"/>
      <c r="AH6" s="750"/>
      <c r="AI6" s="750"/>
      <c r="AJ6" s="755"/>
      <c r="AK6" s="750"/>
      <c r="AL6" s="750"/>
      <c r="AM6" s="750"/>
      <c r="AN6" s="750"/>
      <c r="AO6" s="751"/>
      <c r="AP6" s="749"/>
      <c r="AQ6" s="750"/>
      <c r="AR6" s="750"/>
      <c r="AS6" s="750"/>
      <c r="AT6" s="751"/>
      <c r="AU6" s="749"/>
      <c r="AV6" s="750"/>
      <c r="AW6" s="750"/>
      <c r="AX6" s="750"/>
      <c r="AY6" s="755"/>
      <c r="AZ6" s="214"/>
      <c r="BA6" s="214"/>
      <c r="BB6" s="214"/>
      <c r="BC6" s="214"/>
      <c r="BD6" s="214"/>
      <c r="BE6" s="215"/>
      <c r="BF6" s="215"/>
      <c r="BG6" s="215"/>
      <c r="BH6" s="215"/>
      <c r="BI6" s="215"/>
      <c r="BJ6" s="215"/>
      <c r="BK6" s="215"/>
      <c r="BL6" s="215"/>
      <c r="BM6" s="215"/>
      <c r="BN6" s="215"/>
      <c r="BO6" s="215"/>
      <c r="BP6" s="215"/>
      <c r="BQ6" s="743"/>
      <c r="BR6" s="744"/>
      <c r="BS6" s="744"/>
      <c r="BT6" s="744"/>
      <c r="BU6" s="744"/>
      <c r="BV6" s="744"/>
      <c r="BW6" s="744"/>
      <c r="BX6" s="744"/>
      <c r="BY6" s="744"/>
      <c r="BZ6" s="744"/>
      <c r="CA6" s="744"/>
      <c r="CB6" s="744"/>
      <c r="CC6" s="744"/>
      <c r="CD6" s="744"/>
      <c r="CE6" s="744"/>
      <c r="CF6" s="744"/>
      <c r="CG6" s="745"/>
      <c r="CH6" s="749"/>
      <c r="CI6" s="750"/>
      <c r="CJ6" s="750"/>
      <c r="CK6" s="750"/>
      <c r="CL6" s="751"/>
      <c r="CM6" s="749"/>
      <c r="CN6" s="750"/>
      <c r="CO6" s="750"/>
      <c r="CP6" s="750"/>
      <c r="CQ6" s="751"/>
      <c r="CR6" s="749"/>
      <c r="CS6" s="750"/>
      <c r="CT6" s="750"/>
      <c r="CU6" s="750"/>
      <c r="CV6" s="751"/>
      <c r="CW6" s="749"/>
      <c r="CX6" s="750"/>
      <c r="CY6" s="750"/>
      <c r="CZ6" s="750"/>
      <c r="DA6" s="751"/>
      <c r="DB6" s="749"/>
      <c r="DC6" s="750"/>
      <c r="DD6" s="750"/>
      <c r="DE6" s="750"/>
      <c r="DF6" s="751"/>
      <c r="DG6" s="779"/>
      <c r="DH6" s="780"/>
      <c r="DI6" s="780"/>
      <c r="DJ6" s="780"/>
      <c r="DK6" s="781"/>
      <c r="DL6" s="779"/>
      <c r="DM6" s="780"/>
      <c r="DN6" s="780"/>
      <c r="DO6" s="780"/>
      <c r="DP6" s="781"/>
      <c r="DQ6" s="749"/>
      <c r="DR6" s="750"/>
      <c r="DS6" s="750"/>
      <c r="DT6" s="750"/>
      <c r="DU6" s="751"/>
      <c r="DV6" s="749"/>
      <c r="DW6" s="750"/>
      <c r="DX6" s="750"/>
      <c r="DY6" s="750"/>
      <c r="DZ6" s="755"/>
      <c r="EA6" s="216"/>
    </row>
    <row r="7" spans="1:131" s="217" customFormat="1" ht="26.25" customHeight="1" thickTop="1" x14ac:dyDescent="0.2">
      <c r="A7" s="218">
        <v>1</v>
      </c>
      <c r="B7" s="762" t="s">
        <v>375</v>
      </c>
      <c r="C7" s="763"/>
      <c r="D7" s="763"/>
      <c r="E7" s="763"/>
      <c r="F7" s="763"/>
      <c r="G7" s="763"/>
      <c r="H7" s="763"/>
      <c r="I7" s="763"/>
      <c r="J7" s="763"/>
      <c r="K7" s="763"/>
      <c r="L7" s="763"/>
      <c r="M7" s="763"/>
      <c r="N7" s="763"/>
      <c r="O7" s="763"/>
      <c r="P7" s="764"/>
      <c r="Q7" s="765">
        <v>4983</v>
      </c>
      <c r="R7" s="766"/>
      <c r="S7" s="766"/>
      <c r="T7" s="766"/>
      <c r="U7" s="766"/>
      <c r="V7" s="766">
        <v>4720</v>
      </c>
      <c r="W7" s="766"/>
      <c r="X7" s="766"/>
      <c r="Y7" s="766"/>
      <c r="Z7" s="766"/>
      <c r="AA7" s="766">
        <v>263</v>
      </c>
      <c r="AB7" s="766"/>
      <c r="AC7" s="766"/>
      <c r="AD7" s="766"/>
      <c r="AE7" s="767"/>
      <c r="AF7" s="768">
        <v>229</v>
      </c>
      <c r="AG7" s="769"/>
      <c r="AH7" s="769"/>
      <c r="AI7" s="769"/>
      <c r="AJ7" s="770"/>
      <c r="AK7" s="771">
        <v>16892</v>
      </c>
      <c r="AL7" s="772"/>
      <c r="AM7" s="772"/>
      <c r="AN7" s="772"/>
      <c r="AO7" s="772"/>
      <c r="AP7" s="772">
        <v>2151</v>
      </c>
      <c r="AQ7" s="772"/>
      <c r="AR7" s="772"/>
      <c r="AS7" s="772"/>
      <c r="AT7" s="772"/>
      <c r="AU7" s="773"/>
      <c r="AV7" s="773"/>
      <c r="AW7" s="773"/>
      <c r="AX7" s="773"/>
      <c r="AY7" s="774"/>
      <c r="AZ7" s="214"/>
      <c r="BA7" s="214"/>
      <c r="BB7" s="214"/>
      <c r="BC7" s="214"/>
      <c r="BD7" s="214"/>
      <c r="BE7" s="215"/>
      <c r="BF7" s="215"/>
      <c r="BG7" s="215"/>
      <c r="BH7" s="215"/>
      <c r="BI7" s="215"/>
      <c r="BJ7" s="215"/>
      <c r="BK7" s="215"/>
      <c r="BL7" s="215"/>
      <c r="BM7" s="215"/>
      <c r="BN7" s="215"/>
      <c r="BO7" s="215"/>
      <c r="BP7" s="215"/>
      <c r="BQ7" s="218">
        <v>1</v>
      </c>
      <c r="BR7" s="219"/>
      <c r="BS7" s="759"/>
      <c r="BT7" s="760"/>
      <c r="BU7" s="760"/>
      <c r="BV7" s="760"/>
      <c r="BW7" s="760"/>
      <c r="BX7" s="760"/>
      <c r="BY7" s="760"/>
      <c r="BZ7" s="760"/>
      <c r="CA7" s="760"/>
      <c r="CB7" s="760"/>
      <c r="CC7" s="760"/>
      <c r="CD7" s="760"/>
      <c r="CE7" s="760"/>
      <c r="CF7" s="760"/>
      <c r="CG7" s="775"/>
      <c r="CH7" s="756"/>
      <c r="CI7" s="757"/>
      <c r="CJ7" s="757"/>
      <c r="CK7" s="757"/>
      <c r="CL7" s="758"/>
      <c r="CM7" s="756"/>
      <c r="CN7" s="757"/>
      <c r="CO7" s="757"/>
      <c r="CP7" s="757"/>
      <c r="CQ7" s="758"/>
      <c r="CR7" s="756"/>
      <c r="CS7" s="757"/>
      <c r="CT7" s="757"/>
      <c r="CU7" s="757"/>
      <c r="CV7" s="758"/>
      <c r="CW7" s="756"/>
      <c r="CX7" s="757"/>
      <c r="CY7" s="757"/>
      <c r="CZ7" s="757"/>
      <c r="DA7" s="758"/>
      <c r="DB7" s="756"/>
      <c r="DC7" s="757"/>
      <c r="DD7" s="757"/>
      <c r="DE7" s="757"/>
      <c r="DF7" s="758"/>
      <c r="DG7" s="756"/>
      <c r="DH7" s="757"/>
      <c r="DI7" s="757"/>
      <c r="DJ7" s="757"/>
      <c r="DK7" s="758"/>
      <c r="DL7" s="756"/>
      <c r="DM7" s="757"/>
      <c r="DN7" s="757"/>
      <c r="DO7" s="757"/>
      <c r="DP7" s="758"/>
      <c r="DQ7" s="756"/>
      <c r="DR7" s="757"/>
      <c r="DS7" s="757"/>
      <c r="DT7" s="757"/>
      <c r="DU7" s="758"/>
      <c r="DV7" s="759"/>
      <c r="DW7" s="760"/>
      <c r="DX7" s="760"/>
      <c r="DY7" s="760"/>
      <c r="DZ7" s="761"/>
      <c r="EA7" s="216"/>
    </row>
    <row r="8" spans="1:131" s="217" customFormat="1" ht="26.25" customHeight="1" x14ac:dyDescent="0.2">
      <c r="A8" s="220">
        <v>2</v>
      </c>
      <c r="B8" s="793"/>
      <c r="C8" s="794"/>
      <c r="D8" s="794"/>
      <c r="E8" s="794"/>
      <c r="F8" s="794"/>
      <c r="G8" s="794"/>
      <c r="H8" s="794"/>
      <c r="I8" s="794"/>
      <c r="J8" s="794"/>
      <c r="K8" s="794"/>
      <c r="L8" s="794"/>
      <c r="M8" s="794"/>
      <c r="N8" s="794"/>
      <c r="O8" s="794"/>
      <c r="P8" s="795"/>
      <c r="Q8" s="796"/>
      <c r="R8" s="797"/>
      <c r="S8" s="797"/>
      <c r="T8" s="797"/>
      <c r="U8" s="797"/>
      <c r="V8" s="797"/>
      <c r="W8" s="797"/>
      <c r="X8" s="797"/>
      <c r="Y8" s="797"/>
      <c r="Z8" s="797"/>
      <c r="AA8" s="797"/>
      <c r="AB8" s="797"/>
      <c r="AC8" s="797"/>
      <c r="AD8" s="797"/>
      <c r="AE8" s="798"/>
      <c r="AF8" s="799"/>
      <c r="AG8" s="800"/>
      <c r="AH8" s="800"/>
      <c r="AI8" s="800"/>
      <c r="AJ8" s="801"/>
      <c r="AK8" s="782"/>
      <c r="AL8" s="783"/>
      <c r="AM8" s="783"/>
      <c r="AN8" s="783"/>
      <c r="AO8" s="783"/>
      <c r="AP8" s="783"/>
      <c r="AQ8" s="783"/>
      <c r="AR8" s="783"/>
      <c r="AS8" s="783"/>
      <c r="AT8" s="783"/>
      <c r="AU8" s="784"/>
      <c r="AV8" s="784"/>
      <c r="AW8" s="784"/>
      <c r="AX8" s="784"/>
      <c r="AY8" s="785"/>
      <c r="AZ8" s="214"/>
      <c r="BA8" s="214"/>
      <c r="BB8" s="214"/>
      <c r="BC8" s="214"/>
      <c r="BD8" s="214"/>
      <c r="BE8" s="215"/>
      <c r="BF8" s="215"/>
      <c r="BG8" s="215"/>
      <c r="BH8" s="215"/>
      <c r="BI8" s="215"/>
      <c r="BJ8" s="215"/>
      <c r="BK8" s="215"/>
      <c r="BL8" s="215"/>
      <c r="BM8" s="215"/>
      <c r="BN8" s="215"/>
      <c r="BO8" s="215"/>
      <c r="BP8" s="215"/>
      <c r="BQ8" s="220">
        <v>2</v>
      </c>
      <c r="BR8" s="221"/>
      <c r="BS8" s="786"/>
      <c r="BT8" s="787"/>
      <c r="BU8" s="787"/>
      <c r="BV8" s="787"/>
      <c r="BW8" s="787"/>
      <c r="BX8" s="787"/>
      <c r="BY8" s="787"/>
      <c r="BZ8" s="787"/>
      <c r="CA8" s="787"/>
      <c r="CB8" s="787"/>
      <c r="CC8" s="787"/>
      <c r="CD8" s="787"/>
      <c r="CE8" s="787"/>
      <c r="CF8" s="787"/>
      <c r="CG8" s="788"/>
      <c r="CH8" s="789"/>
      <c r="CI8" s="790"/>
      <c r="CJ8" s="790"/>
      <c r="CK8" s="790"/>
      <c r="CL8" s="791"/>
      <c r="CM8" s="789"/>
      <c r="CN8" s="790"/>
      <c r="CO8" s="790"/>
      <c r="CP8" s="790"/>
      <c r="CQ8" s="791"/>
      <c r="CR8" s="789"/>
      <c r="CS8" s="790"/>
      <c r="CT8" s="790"/>
      <c r="CU8" s="790"/>
      <c r="CV8" s="791"/>
      <c r="CW8" s="789"/>
      <c r="CX8" s="790"/>
      <c r="CY8" s="790"/>
      <c r="CZ8" s="790"/>
      <c r="DA8" s="791"/>
      <c r="DB8" s="789"/>
      <c r="DC8" s="790"/>
      <c r="DD8" s="790"/>
      <c r="DE8" s="790"/>
      <c r="DF8" s="791"/>
      <c r="DG8" s="789"/>
      <c r="DH8" s="790"/>
      <c r="DI8" s="790"/>
      <c r="DJ8" s="790"/>
      <c r="DK8" s="791"/>
      <c r="DL8" s="789"/>
      <c r="DM8" s="790"/>
      <c r="DN8" s="790"/>
      <c r="DO8" s="790"/>
      <c r="DP8" s="791"/>
      <c r="DQ8" s="789"/>
      <c r="DR8" s="790"/>
      <c r="DS8" s="790"/>
      <c r="DT8" s="790"/>
      <c r="DU8" s="791"/>
      <c r="DV8" s="786"/>
      <c r="DW8" s="787"/>
      <c r="DX8" s="787"/>
      <c r="DY8" s="787"/>
      <c r="DZ8" s="792"/>
      <c r="EA8" s="216"/>
    </row>
    <row r="9" spans="1:131" s="217" customFormat="1" ht="26.25" customHeight="1" x14ac:dyDescent="0.2">
      <c r="A9" s="220">
        <v>3</v>
      </c>
      <c r="B9" s="793"/>
      <c r="C9" s="794"/>
      <c r="D9" s="794"/>
      <c r="E9" s="794"/>
      <c r="F9" s="794"/>
      <c r="G9" s="794"/>
      <c r="H9" s="794"/>
      <c r="I9" s="794"/>
      <c r="J9" s="794"/>
      <c r="K9" s="794"/>
      <c r="L9" s="794"/>
      <c r="M9" s="794"/>
      <c r="N9" s="794"/>
      <c r="O9" s="794"/>
      <c r="P9" s="795"/>
      <c r="Q9" s="796"/>
      <c r="R9" s="797"/>
      <c r="S9" s="797"/>
      <c r="T9" s="797"/>
      <c r="U9" s="797"/>
      <c r="V9" s="797"/>
      <c r="W9" s="797"/>
      <c r="X9" s="797"/>
      <c r="Y9" s="797"/>
      <c r="Z9" s="797"/>
      <c r="AA9" s="797"/>
      <c r="AB9" s="797"/>
      <c r="AC9" s="797"/>
      <c r="AD9" s="797"/>
      <c r="AE9" s="798"/>
      <c r="AF9" s="799"/>
      <c r="AG9" s="800"/>
      <c r="AH9" s="800"/>
      <c r="AI9" s="800"/>
      <c r="AJ9" s="801"/>
      <c r="AK9" s="782"/>
      <c r="AL9" s="783"/>
      <c r="AM9" s="783"/>
      <c r="AN9" s="783"/>
      <c r="AO9" s="783"/>
      <c r="AP9" s="783"/>
      <c r="AQ9" s="783"/>
      <c r="AR9" s="783"/>
      <c r="AS9" s="783"/>
      <c r="AT9" s="783"/>
      <c r="AU9" s="784"/>
      <c r="AV9" s="784"/>
      <c r="AW9" s="784"/>
      <c r="AX9" s="784"/>
      <c r="AY9" s="785"/>
      <c r="AZ9" s="214"/>
      <c r="BA9" s="214"/>
      <c r="BB9" s="214"/>
      <c r="BC9" s="214"/>
      <c r="BD9" s="214"/>
      <c r="BE9" s="215"/>
      <c r="BF9" s="215"/>
      <c r="BG9" s="215"/>
      <c r="BH9" s="215"/>
      <c r="BI9" s="215"/>
      <c r="BJ9" s="215"/>
      <c r="BK9" s="215"/>
      <c r="BL9" s="215"/>
      <c r="BM9" s="215"/>
      <c r="BN9" s="215"/>
      <c r="BO9" s="215"/>
      <c r="BP9" s="215"/>
      <c r="BQ9" s="220">
        <v>3</v>
      </c>
      <c r="BR9" s="221"/>
      <c r="BS9" s="786"/>
      <c r="BT9" s="787"/>
      <c r="BU9" s="787"/>
      <c r="BV9" s="787"/>
      <c r="BW9" s="787"/>
      <c r="BX9" s="787"/>
      <c r="BY9" s="787"/>
      <c r="BZ9" s="787"/>
      <c r="CA9" s="787"/>
      <c r="CB9" s="787"/>
      <c r="CC9" s="787"/>
      <c r="CD9" s="787"/>
      <c r="CE9" s="787"/>
      <c r="CF9" s="787"/>
      <c r="CG9" s="788"/>
      <c r="CH9" s="789"/>
      <c r="CI9" s="790"/>
      <c r="CJ9" s="790"/>
      <c r="CK9" s="790"/>
      <c r="CL9" s="791"/>
      <c r="CM9" s="789"/>
      <c r="CN9" s="790"/>
      <c r="CO9" s="790"/>
      <c r="CP9" s="790"/>
      <c r="CQ9" s="791"/>
      <c r="CR9" s="789"/>
      <c r="CS9" s="790"/>
      <c r="CT9" s="790"/>
      <c r="CU9" s="790"/>
      <c r="CV9" s="791"/>
      <c r="CW9" s="789"/>
      <c r="CX9" s="790"/>
      <c r="CY9" s="790"/>
      <c r="CZ9" s="790"/>
      <c r="DA9" s="791"/>
      <c r="DB9" s="789"/>
      <c r="DC9" s="790"/>
      <c r="DD9" s="790"/>
      <c r="DE9" s="790"/>
      <c r="DF9" s="791"/>
      <c r="DG9" s="789"/>
      <c r="DH9" s="790"/>
      <c r="DI9" s="790"/>
      <c r="DJ9" s="790"/>
      <c r="DK9" s="791"/>
      <c r="DL9" s="789"/>
      <c r="DM9" s="790"/>
      <c r="DN9" s="790"/>
      <c r="DO9" s="790"/>
      <c r="DP9" s="791"/>
      <c r="DQ9" s="789"/>
      <c r="DR9" s="790"/>
      <c r="DS9" s="790"/>
      <c r="DT9" s="790"/>
      <c r="DU9" s="791"/>
      <c r="DV9" s="786"/>
      <c r="DW9" s="787"/>
      <c r="DX9" s="787"/>
      <c r="DY9" s="787"/>
      <c r="DZ9" s="792"/>
      <c r="EA9" s="216"/>
    </row>
    <row r="10" spans="1:131" s="217" customFormat="1" ht="26.25" customHeight="1" x14ac:dyDescent="0.2">
      <c r="A10" s="220">
        <v>4</v>
      </c>
      <c r="B10" s="793"/>
      <c r="C10" s="794"/>
      <c r="D10" s="794"/>
      <c r="E10" s="794"/>
      <c r="F10" s="794"/>
      <c r="G10" s="794"/>
      <c r="H10" s="794"/>
      <c r="I10" s="794"/>
      <c r="J10" s="794"/>
      <c r="K10" s="794"/>
      <c r="L10" s="794"/>
      <c r="M10" s="794"/>
      <c r="N10" s="794"/>
      <c r="O10" s="794"/>
      <c r="P10" s="795"/>
      <c r="Q10" s="796"/>
      <c r="R10" s="797"/>
      <c r="S10" s="797"/>
      <c r="T10" s="797"/>
      <c r="U10" s="797"/>
      <c r="V10" s="797"/>
      <c r="W10" s="797"/>
      <c r="X10" s="797"/>
      <c r="Y10" s="797"/>
      <c r="Z10" s="797"/>
      <c r="AA10" s="797"/>
      <c r="AB10" s="797"/>
      <c r="AC10" s="797"/>
      <c r="AD10" s="797"/>
      <c r="AE10" s="798"/>
      <c r="AF10" s="799"/>
      <c r="AG10" s="800"/>
      <c r="AH10" s="800"/>
      <c r="AI10" s="800"/>
      <c r="AJ10" s="801"/>
      <c r="AK10" s="782"/>
      <c r="AL10" s="783"/>
      <c r="AM10" s="783"/>
      <c r="AN10" s="783"/>
      <c r="AO10" s="783"/>
      <c r="AP10" s="783"/>
      <c r="AQ10" s="783"/>
      <c r="AR10" s="783"/>
      <c r="AS10" s="783"/>
      <c r="AT10" s="783"/>
      <c r="AU10" s="784"/>
      <c r="AV10" s="784"/>
      <c r="AW10" s="784"/>
      <c r="AX10" s="784"/>
      <c r="AY10" s="785"/>
      <c r="AZ10" s="214"/>
      <c r="BA10" s="214"/>
      <c r="BB10" s="214"/>
      <c r="BC10" s="214"/>
      <c r="BD10" s="214"/>
      <c r="BE10" s="215"/>
      <c r="BF10" s="215"/>
      <c r="BG10" s="215"/>
      <c r="BH10" s="215"/>
      <c r="BI10" s="215"/>
      <c r="BJ10" s="215"/>
      <c r="BK10" s="215"/>
      <c r="BL10" s="215"/>
      <c r="BM10" s="215"/>
      <c r="BN10" s="215"/>
      <c r="BO10" s="215"/>
      <c r="BP10" s="215"/>
      <c r="BQ10" s="220">
        <v>4</v>
      </c>
      <c r="BR10" s="221"/>
      <c r="BS10" s="786"/>
      <c r="BT10" s="787"/>
      <c r="BU10" s="787"/>
      <c r="BV10" s="787"/>
      <c r="BW10" s="787"/>
      <c r="BX10" s="787"/>
      <c r="BY10" s="787"/>
      <c r="BZ10" s="787"/>
      <c r="CA10" s="787"/>
      <c r="CB10" s="787"/>
      <c r="CC10" s="787"/>
      <c r="CD10" s="787"/>
      <c r="CE10" s="787"/>
      <c r="CF10" s="787"/>
      <c r="CG10" s="788"/>
      <c r="CH10" s="789"/>
      <c r="CI10" s="790"/>
      <c r="CJ10" s="790"/>
      <c r="CK10" s="790"/>
      <c r="CL10" s="791"/>
      <c r="CM10" s="789"/>
      <c r="CN10" s="790"/>
      <c r="CO10" s="790"/>
      <c r="CP10" s="790"/>
      <c r="CQ10" s="791"/>
      <c r="CR10" s="789"/>
      <c r="CS10" s="790"/>
      <c r="CT10" s="790"/>
      <c r="CU10" s="790"/>
      <c r="CV10" s="791"/>
      <c r="CW10" s="789"/>
      <c r="CX10" s="790"/>
      <c r="CY10" s="790"/>
      <c r="CZ10" s="790"/>
      <c r="DA10" s="791"/>
      <c r="DB10" s="789"/>
      <c r="DC10" s="790"/>
      <c r="DD10" s="790"/>
      <c r="DE10" s="790"/>
      <c r="DF10" s="791"/>
      <c r="DG10" s="789"/>
      <c r="DH10" s="790"/>
      <c r="DI10" s="790"/>
      <c r="DJ10" s="790"/>
      <c r="DK10" s="791"/>
      <c r="DL10" s="789"/>
      <c r="DM10" s="790"/>
      <c r="DN10" s="790"/>
      <c r="DO10" s="790"/>
      <c r="DP10" s="791"/>
      <c r="DQ10" s="789"/>
      <c r="DR10" s="790"/>
      <c r="DS10" s="790"/>
      <c r="DT10" s="790"/>
      <c r="DU10" s="791"/>
      <c r="DV10" s="786"/>
      <c r="DW10" s="787"/>
      <c r="DX10" s="787"/>
      <c r="DY10" s="787"/>
      <c r="DZ10" s="792"/>
      <c r="EA10" s="216"/>
    </row>
    <row r="11" spans="1:131" s="217" customFormat="1" ht="26.25" customHeight="1" x14ac:dyDescent="0.2">
      <c r="A11" s="220">
        <v>5</v>
      </c>
      <c r="B11" s="793"/>
      <c r="C11" s="794"/>
      <c r="D11" s="794"/>
      <c r="E11" s="794"/>
      <c r="F11" s="794"/>
      <c r="G11" s="794"/>
      <c r="H11" s="794"/>
      <c r="I11" s="794"/>
      <c r="J11" s="794"/>
      <c r="K11" s="794"/>
      <c r="L11" s="794"/>
      <c r="M11" s="794"/>
      <c r="N11" s="794"/>
      <c r="O11" s="794"/>
      <c r="P11" s="795"/>
      <c r="Q11" s="796"/>
      <c r="R11" s="797"/>
      <c r="S11" s="797"/>
      <c r="T11" s="797"/>
      <c r="U11" s="797"/>
      <c r="V11" s="797"/>
      <c r="W11" s="797"/>
      <c r="X11" s="797"/>
      <c r="Y11" s="797"/>
      <c r="Z11" s="797"/>
      <c r="AA11" s="797"/>
      <c r="AB11" s="797"/>
      <c r="AC11" s="797"/>
      <c r="AD11" s="797"/>
      <c r="AE11" s="798"/>
      <c r="AF11" s="799"/>
      <c r="AG11" s="800"/>
      <c r="AH11" s="800"/>
      <c r="AI11" s="800"/>
      <c r="AJ11" s="801"/>
      <c r="AK11" s="782"/>
      <c r="AL11" s="783"/>
      <c r="AM11" s="783"/>
      <c r="AN11" s="783"/>
      <c r="AO11" s="783"/>
      <c r="AP11" s="783"/>
      <c r="AQ11" s="783"/>
      <c r="AR11" s="783"/>
      <c r="AS11" s="783"/>
      <c r="AT11" s="783"/>
      <c r="AU11" s="784"/>
      <c r="AV11" s="784"/>
      <c r="AW11" s="784"/>
      <c r="AX11" s="784"/>
      <c r="AY11" s="785"/>
      <c r="AZ11" s="214"/>
      <c r="BA11" s="214"/>
      <c r="BB11" s="214"/>
      <c r="BC11" s="214"/>
      <c r="BD11" s="214"/>
      <c r="BE11" s="215"/>
      <c r="BF11" s="215"/>
      <c r="BG11" s="215"/>
      <c r="BH11" s="215"/>
      <c r="BI11" s="215"/>
      <c r="BJ11" s="215"/>
      <c r="BK11" s="215"/>
      <c r="BL11" s="215"/>
      <c r="BM11" s="215"/>
      <c r="BN11" s="215"/>
      <c r="BO11" s="215"/>
      <c r="BP11" s="215"/>
      <c r="BQ11" s="220">
        <v>5</v>
      </c>
      <c r="BR11" s="221"/>
      <c r="BS11" s="786"/>
      <c r="BT11" s="787"/>
      <c r="BU11" s="787"/>
      <c r="BV11" s="787"/>
      <c r="BW11" s="787"/>
      <c r="BX11" s="787"/>
      <c r="BY11" s="787"/>
      <c r="BZ11" s="787"/>
      <c r="CA11" s="787"/>
      <c r="CB11" s="787"/>
      <c r="CC11" s="787"/>
      <c r="CD11" s="787"/>
      <c r="CE11" s="787"/>
      <c r="CF11" s="787"/>
      <c r="CG11" s="788"/>
      <c r="CH11" s="789"/>
      <c r="CI11" s="790"/>
      <c r="CJ11" s="790"/>
      <c r="CK11" s="790"/>
      <c r="CL11" s="791"/>
      <c r="CM11" s="789"/>
      <c r="CN11" s="790"/>
      <c r="CO11" s="790"/>
      <c r="CP11" s="790"/>
      <c r="CQ11" s="791"/>
      <c r="CR11" s="789"/>
      <c r="CS11" s="790"/>
      <c r="CT11" s="790"/>
      <c r="CU11" s="790"/>
      <c r="CV11" s="791"/>
      <c r="CW11" s="789"/>
      <c r="CX11" s="790"/>
      <c r="CY11" s="790"/>
      <c r="CZ11" s="790"/>
      <c r="DA11" s="791"/>
      <c r="DB11" s="789"/>
      <c r="DC11" s="790"/>
      <c r="DD11" s="790"/>
      <c r="DE11" s="790"/>
      <c r="DF11" s="791"/>
      <c r="DG11" s="789"/>
      <c r="DH11" s="790"/>
      <c r="DI11" s="790"/>
      <c r="DJ11" s="790"/>
      <c r="DK11" s="791"/>
      <c r="DL11" s="789"/>
      <c r="DM11" s="790"/>
      <c r="DN11" s="790"/>
      <c r="DO11" s="790"/>
      <c r="DP11" s="791"/>
      <c r="DQ11" s="789"/>
      <c r="DR11" s="790"/>
      <c r="DS11" s="790"/>
      <c r="DT11" s="790"/>
      <c r="DU11" s="791"/>
      <c r="DV11" s="786"/>
      <c r="DW11" s="787"/>
      <c r="DX11" s="787"/>
      <c r="DY11" s="787"/>
      <c r="DZ11" s="792"/>
      <c r="EA11" s="216"/>
    </row>
    <row r="12" spans="1:131" s="217" customFormat="1" ht="26.25" customHeight="1" x14ac:dyDescent="0.2">
      <c r="A12" s="220">
        <v>6</v>
      </c>
      <c r="B12" s="793"/>
      <c r="C12" s="794"/>
      <c r="D12" s="794"/>
      <c r="E12" s="794"/>
      <c r="F12" s="794"/>
      <c r="G12" s="794"/>
      <c r="H12" s="794"/>
      <c r="I12" s="794"/>
      <c r="J12" s="794"/>
      <c r="K12" s="794"/>
      <c r="L12" s="794"/>
      <c r="M12" s="794"/>
      <c r="N12" s="794"/>
      <c r="O12" s="794"/>
      <c r="P12" s="795"/>
      <c r="Q12" s="796"/>
      <c r="R12" s="797"/>
      <c r="S12" s="797"/>
      <c r="T12" s="797"/>
      <c r="U12" s="797"/>
      <c r="V12" s="797"/>
      <c r="W12" s="797"/>
      <c r="X12" s="797"/>
      <c r="Y12" s="797"/>
      <c r="Z12" s="797"/>
      <c r="AA12" s="797"/>
      <c r="AB12" s="797"/>
      <c r="AC12" s="797"/>
      <c r="AD12" s="797"/>
      <c r="AE12" s="798"/>
      <c r="AF12" s="799"/>
      <c r="AG12" s="800"/>
      <c r="AH12" s="800"/>
      <c r="AI12" s="800"/>
      <c r="AJ12" s="801"/>
      <c r="AK12" s="782"/>
      <c r="AL12" s="783"/>
      <c r="AM12" s="783"/>
      <c r="AN12" s="783"/>
      <c r="AO12" s="783"/>
      <c r="AP12" s="783"/>
      <c r="AQ12" s="783"/>
      <c r="AR12" s="783"/>
      <c r="AS12" s="783"/>
      <c r="AT12" s="783"/>
      <c r="AU12" s="784"/>
      <c r="AV12" s="784"/>
      <c r="AW12" s="784"/>
      <c r="AX12" s="784"/>
      <c r="AY12" s="785"/>
      <c r="AZ12" s="214"/>
      <c r="BA12" s="214"/>
      <c r="BB12" s="214"/>
      <c r="BC12" s="214"/>
      <c r="BD12" s="214"/>
      <c r="BE12" s="215"/>
      <c r="BF12" s="215"/>
      <c r="BG12" s="215"/>
      <c r="BH12" s="215"/>
      <c r="BI12" s="215"/>
      <c r="BJ12" s="215"/>
      <c r="BK12" s="215"/>
      <c r="BL12" s="215"/>
      <c r="BM12" s="215"/>
      <c r="BN12" s="215"/>
      <c r="BO12" s="215"/>
      <c r="BP12" s="215"/>
      <c r="BQ12" s="220">
        <v>6</v>
      </c>
      <c r="BR12" s="221"/>
      <c r="BS12" s="786"/>
      <c r="BT12" s="787"/>
      <c r="BU12" s="787"/>
      <c r="BV12" s="787"/>
      <c r="BW12" s="787"/>
      <c r="BX12" s="787"/>
      <c r="BY12" s="787"/>
      <c r="BZ12" s="787"/>
      <c r="CA12" s="787"/>
      <c r="CB12" s="787"/>
      <c r="CC12" s="787"/>
      <c r="CD12" s="787"/>
      <c r="CE12" s="787"/>
      <c r="CF12" s="787"/>
      <c r="CG12" s="788"/>
      <c r="CH12" s="789"/>
      <c r="CI12" s="790"/>
      <c r="CJ12" s="790"/>
      <c r="CK12" s="790"/>
      <c r="CL12" s="791"/>
      <c r="CM12" s="789"/>
      <c r="CN12" s="790"/>
      <c r="CO12" s="790"/>
      <c r="CP12" s="790"/>
      <c r="CQ12" s="791"/>
      <c r="CR12" s="789"/>
      <c r="CS12" s="790"/>
      <c r="CT12" s="790"/>
      <c r="CU12" s="790"/>
      <c r="CV12" s="791"/>
      <c r="CW12" s="789"/>
      <c r="CX12" s="790"/>
      <c r="CY12" s="790"/>
      <c r="CZ12" s="790"/>
      <c r="DA12" s="791"/>
      <c r="DB12" s="789"/>
      <c r="DC12" s="790"/>
      <c r="DD12" s="790"/>
      <c r="DE12" s="790"/>
      <c r="DF12" s="791"/>
      <c r="DG12" s="789"/>
      <c r="DH12" s="790"/>
      <c r="DI12" s="790"/>
      <c r="DJ12" s="790"/>
      <c r="DK12" s="791"/>
      <c r="DL12" s="789"/>
      <c r="DM12" s="790"/>
      <c r="DN12" s="790"/>
      <c r="DO12" s="790"/>
      <c r="DP12" s="791"/>
      <c r="DQ12" s="789"/>
      <c r="DR12" s="790"/>
      <c r="DS12" s="790"/>
      <c r="DT12" s="790"/>
      <c r="DU12" s="791"/>
      <c r="DV12" s="786"/>
      <c r="DW12" s="787"/>
      <c r="DX12" s="787"/>
      <c r="DY12" s="787"/>
      <c r="DZ12" s="792"/>
      <c r="EA12" s="216"/>
    </row>
    <row r="13" spans="1:131" s="217" customFormat="1" ht="26.25" customHeight="1" x14ac:dyDescent="0.2">
      <c r="A13" s="220">
        <v>7</v>
      </c>
      <c r="B13" s="793"/>
      <c r="C13" s="794"/>
      <c r="D13" s="794"/>
      <c r="E13" s="794"/>
      <c r="F13" s="794"/>
      <c r="G13" s="794"/>
      <c r="H13" s="794"/>
      <c r="I13" s="794"/>
      <c r="J13" s="794"/>
      <c r="K13" s="794"/>
      <c r="L13" s="794"/>
      <c r="M13" s="794"/>
      <c r="N13" s="794"/>
      <c r="O13" s="794"/>
      <c r="P13" s="795"/>
      <c r="Q13" s="796"/>
      <c r="R13" s="797"/>
      <c r="S13" s="797"/>
      <c r="T13" s="797"/>
      <c r="U13" s="797"/>
      <c r="V13" s="797"/>
      <c r="W13" s="797"/>
      <c r="X13" s="797"/>
      <c r="Y13" s="797"/>
      <c r="Z13" s="797"/>
      <c r="AA13" s="797"/>
      <c r="AB13" s="797"/>
      <c r="AC13" s="797"/>
      <c r="AD13" s="797"/>
      <c r="AE13" s="798"/>
      <c r="AF13" s="799"/>
      <c r="AG13" s="800"/>
      <c r="AH13" s="800"/>
      <c r="AI13" s="800"/>
      <c r="AJ13" s="801"/>
      <c r="AK13" s="782"/>
      <c r="AL13" s="783"/>
      <c r="AM13" s="783"/>
      <c r="AN13" s="783"/>
      <c r="AO13" s="783"/>
      <c r="AP13" s="783"/>
      <c r="AQ13" s="783"/>
      <c r="AR13" s="783"/>
      <c r="AS13" s="783"/>
      <c r="AT13" s="783"/>
      <c r="AU13" s="784"/>
      <c r="AV13" s="784"/>
      <c r="AW13" s="784"/>
      <c r="AX13" s="784"/>
      <c r="AY13" s="785"/>
      <c r="AZ13" s="214"/>
      <c r="BA13" s="214"/>
      <c r="BB13" s="214"/>
      <c r="BC13" s="214"/>
      <c r="BD13" s="214"/>
      <c r="BE13" s="215"/>
      <c r="BF13" s="215"/>
      <c r="BG13" s="215"/>
      <c r="BH13" s="215"/>
      <c r="BI13" s="215"/>
      <c r="BJ13" s="215"/>
      <c r="BK13" s="215"/>
      <c r="BL13" s="215"/>
      <c r="BM13" s="215"/>
      <c r="BN13" s="215"/>
      <c r="BO13" s="215"/>
      <c r="BP13" s="215"/>
      <c r="BQ13" s="220">
        <v>7</v>
      </c>
      <c r="BR13" s="221"/>
      <c r="BS13" s="786"/>
      <c r="BT13" s="787"/>
      <c r="BU13" s="787"/>
      <c r="BV13" s="787"/>
      <c r="BW13" s="787"/>
      <c r="BX13" s="787"/>
      <c r="BY13" s="787"/>
      <c r="BZ13" s="787"/>
      <c r="CA13" s="787"/>
      <c r="CB13" s="787"/>
      <c r="CC13" s="787"/>
      <c r="CD13" s="787"/>
      <c r="CE13" s="787"/>
      <c r="CF13" s="787"/>
      <c r="CG13" s="788"/>
      <c r="CH13" s="789"/>
      <c r="CI13" s="790"/>
      <c r="CJ13" s="790"/>
      <c r="CK13" s="790"/>
      <c r="CL13" s="791"/>
      <c r="CM13" s="789"/>
      <c r="CN13" s="790"/>
      <c r="CO13" s="790"/>
      <c r="CP13" s="790"/>
      <c r="CQ13" s="791"/>
      <c r="CR13" s="789"/>
      <c r="CS13" s="790"/>
      <c r="CT13" s="790"/>
      <c r="CU13" s="790"/>
      <c r="CV13" s="791"/>
      <c r="CW13" s="789"/>
      <c r="CX13" s="790"/>
      <c r="CY13" s="790"/>
      <c r="CZ13" s="790"/>
      <c r="DA13" s="791"/>
      <c r="DB13" s="789"/>
      <c r="DC13" s="790"/>
      <c r="DD13" s="790"/>
      <c r="DE13" s="790"/>
      <c r="DF13" s="791"/>
      <c r="DG13" s="789"/>
      <c r="DH13" s="790"/>
      <c r="DI13" s="790"/>
      <c r="DJ13" s="790"/>
      <c r="DK13" s="791"/>
      <c r="DL13" s="789"/>
      <c r="DM13" s="790"/>
      <c r="DN13" s="790"/>
      <c r="DO13" s="790"/>
      <c r="DP13" s="791"/>
      <c r="DQ13" s="789"/>
      <c r="DR13" s="790"/>
      <c r="DS13" s="790"/>
      <c r="DT13" s="790"/>
      <c r="DU13" s="791"/>
      <c r="DV13" s="786"/>
      <c r="DW13" s="787"/>
      <c r="DX13" s="787"/>
      <c r="DY13" s="787"/>
      <c r="DZ13" s="792"/>
      <c r="EA13" s="216"/>
    </row>
    <row r="14" spans="1:131" s="217" customFormat="1" ht="26.25" customHeight="1" x14ac:dyDescent="0.2">
      <c r="A14" s="220">
        <v>8</v>
      </c>
      <c r="B14" s="793"/>
      <c r="C14" s="794"/>
      <c r="D14" s="794"/>
      <c r="E14" s="794"/>
      <c r="F14" s="794"/>
      <c r="G14" s="794"/>
      <c r="H14" s="794"/>
      <c r="I14" s="794"/>
      <c r="J14" s="794"/>
      <c r="K14" s="794"/>
      <c r="L14" s="794"/>
      <c r="M14" s="794"/>
      <c r="N14" s="794"/>
      <c r="O14" s="794"/>
      <c r="P14" s="795"/>
      <c r="Q14" s="796"/>
      <c r="R14" s="797"/>
      <c r="S14" s="797"/>
      <c r="T14" s="797"/>
      <c r="U14" s="797"/>
      <c r="V14" s="797"/>
      <c r="W14" s="797"/>
      <c r="X14" s="797"/>
      <c r="Y14" s="797"/>
      <c r="Z14" s="797"/>
      <c r="AA14" s="797"/>
      <c r="AB14" s="797"/>
      <c r="AC14" s="797"/>
      <c r="AD14" s="797"/>
      <c r="AE14" s="798"/>
      <c r="AF14" s="799"/>
      <c r="AG14" s="800"/>
      <c r="AH14" s="800"/>
      <c r="AI14" s="800"/>
      <c r="AJ14" s="801"/>
      <c r="AK14" s="782"/>
      <c r="AL14" s="783"/>
      <c r="AM14" s="783"/>
      <c r="AN14" s="783"/>
      <c r="AO14" s="783"/>
      <c r="AP14" s="783"/>
      <c r="AQ14" s="783"/>
      <c r="AR14" s="783"/>
      <c r="AS14" s="783"/>
      <c r="AT14" s="783"/>
      <c r="AU14" s="784"/>
      <c r="AV14" s="784"/>
      <c r="AW14" s="784"/>
      <c r="AX14" s="784"/>
      <c r="AY14" s="785"/>
      <c r="AZ14" s="214"/>
      <c r="BA14" s="214"/>
      <c r="BB14" s="214"/>
      <c r="BC14" s="214"/>
      <c r="BD14" s="214"/>
      <c r="BE14" s="215"/>
      <c r="BF14" s="215"/>
      <c r="BG14" s="215"/>
      <c r="BH14" s="215"/>
      <c r="BI14" s="215"/>
      <c r="BJ14" s="215"/>
      <c r="BK14" s="215"/>
      <c r="BL14" s="215"/>
      <c r="BM14" s="215"/>
      <c r="BN14" s="215"/>
      <c r="BO14" s="215"/>
      <c r="BP14" s="215"/>
      <c r="BQ14" s="220">
        <v>8</v>
      </c>
      <c r="BR14" s="221"/>
      <c r="BS14" s="786"/>
      <c r="BT14" s="787"/>
      <c r="BU14" s="787"/>
      <c r="BV14" s="787"/>
      <c r="BW14" s="787"/>
      <c r="BX14" s="787"/>
      <c r="BY14" s="787"/>
      <c r="BZ14" s="787"/>
      <c r="CA14" s="787"/>
      <c r="CB14" s="787"/>
      <c r="CC14" s="787"/>
      <c r="CD14" s="787"/>
      <c r="CE14" s="787"/>
      <c r="CF14" s="787"/>
      <c r="CG14" s="788"/>
      <c r="CH14" s="789"/>
      <c r="CI14" s="790"/>
      <c r="CJ14" s="790"/>
      <c r="CK14" s="790"/>
      <c r="CL14" s="791"/>
      <c r="CM14" s="789"/>
      <c r="CN14" s="790"/>
      <c r="CO14" s="790"/>
      <c r="CP14" s="790"/>
      <c r="CQ14" s="791"/>
      <c r="CR14" s="789"/>
      <c r="CS14" s="790"/>
      <c r="CT14" s="790"/>
      <c r="CU14" s="790"/>
      <c r="CV14" s="791"/>
      <c r="CW14" s="789"/>
      <c r="CX14" s="790"/>
      <c r="CY14" s="790"/>
      <c r="CZ14" s="790"/>
      <c r="DA14" s="791"/>
      <c r="DB14" s="789"/>
      <c r="DC14" s="790"/>
      <c r="DD14" s="790"/>
      <c r="DE14" s="790"/>
      <c r="DF14" s="791"/>
      <c r="DG14" s="789"/>
      <c r="DH14" s="790"/>
      <c r="DI14" s="790"/>
      <c r="DJ14" s="790"/>
      <c r="DK14" s="791"/>
      <c r="DL14" s="789"/>
      <c r="DM14" s="790"/>
      <c r="DN14" s="790"/>
      <c r="DO14" s="790"/>
      <c r="DP14" s="791"/>
      <c r="DQ14" s="789"/>
      <c r="DR14" s="790"/>
      <c r="DS14" s="790"/>
      <c r="DT14" s="790"/>
      <c r="DU14" s="791"/>
      <c r="DV14" s="786"/>
      <c r="DW14" s="787"/>
      <c r="DX14" s="787"/>
      <c r="DY14" s="787"/>
      <c r="DZ14" s="792"/>
      <c r="EA14" s="216"/>
    </row>
    <row r="15" spans="1:131" s="217" customFormat="1" ht="26.25" customHeight="1" x14ac:dyDescent="0.2">
      <c r="A15" s="220">
        <v>9</v>
      </c>
      <c r="B15" s="793"/>
      <c r="C15" s="794"/>
      <c r="D15" s="794"/>
      <c r="E15" s="794"/>
      <c r="F15" s="794"/>
      <c r="G15" s="794"/>
      <c r="H15" s="794"/>
      <c r="I15" s="794"/>
      <c r="J15" s="794"/>
      <c r="K15" s="794"/>
      <c r="L15" s="794"/>
      <c r="M15" s="794"/>
      <c r="N15" s="794"/>
      <c r="O15" s="794"/>
      <c r="P15" s="795"/>
      <c r="Q15" s="796"/>
      <c r="R15" s="797"/>
      <c r="S15" s="797"/>
      <c r="T15" s="797"/>
      <c r="U15" s="797"/>
      <c r="V15" s="797"/>
      <c r="W15" s="797"/>
      <c r="X15" s="797"/>
      <c r="Y15" s="797"/>
      <c r="Z15" s="797"/>
      <c r="AA15" s="797"/>
      <c r="AB15" s="797"/>
      <c r="AC15" s="797"/>
      <c r="AD15" s="797"/>
      <c r="AE15" s="798"/>
      <c r="AF15" s="799"/>
      <c r="AG15" s="800"/>
      <c r="AH15" s="800"/>
      <c r="AI15" s="800"/>
      <c r="AJ15" s="801"/>
      <c r="AK15" s="782"/>
      <c r="AL15" s="783"/>
      <c r="AM15" s="783"/>
      <c r="AN15" s="783"/>
      <c r="AO15" s="783"/>
      <c r="AP15" s="783"/>
      <c r="AQ15" s="783"/>
      <c r="AR15" s="783"/>
      <c r="AS15" s="783"/>
      <c r="AT15" s="783"/>
      <c r="AU15" s="784"/>
      <c r="AV15" s="784"/>
      <c r="AW15" s="784"/>
      <c r="AX15" s="784"/>
      <c r="AY15" s="785"/>
      <c r="AZ15" s="214"/>
      <c r="BA15" s="214"/>
      <c r="BB15" s="214"/>
      <c r="BC15" s="214"/>
      <c r="BD15" s="214"/>
      <c r="BE15" s="215"/>
      <c r="BF15" s="215"/>
      <c r="BG15" s="215"/>
      <c r="BH15" s="215"/>
      <c r="BI15" s="215"/>
      <c r="BJ15" s="215"/>
      <c r="BK15" s="215"/>
      <c r="BL15" s="215"/>
      <c r="BM15" s="215"/>
      <c r="BN15" s="215"/>
      <c r="BO15" s="215"/>
      <c r="BP15" s="215"/>
      <c r="BQ15" s="220">
        <v>9</v>
      </c>
      <c r="BR15" s="221"/>
      <c r="BS15" s="786"/>
      <c r="BT15" s="787"/>
      <c r="BU15" s="787"/>
      <c r="BV15" s="787"/>
      <c r="BW15" s="787"/>
      <c r="BX15" s="787"/>
      <c r="BY15" s="787"/>
      <c r="BZ15" s="787"/>
      <c r="CA15" s="787"/>
      <c r="CB15" s="787"/>
      <c r="CC15" s="787"/>
      <c r="CD15" s="787"/>
      <c r="CE15" s="787"/>
      <c r="CF15" s="787"/>
      <c r="CG15" s="788"/>
      <c r="CH15" s="789"/>
      <c r="CI15" s="790"/>
      <c r="CJ15" s="790"/>
      <c r="CK15" s="790"/>
      <c r="CL15" s="791"/>
      <c r="CM15" s="789"/>
      <c r="CN15" s="790"/>
      <c r="CO15" s="790"/>
      <c r="CP15" s="790"/>
      <c r="CQ15" s="791"/>
      <c r="CR15" s="789"/>
      <c r="CS15" s="790"/>
      <c r="CT15" s="790"/>
      <c r="CU15" s="790"/>
      <c r="CV15" s="791"/>
      <c r="CW15" s="789"/>
      <c r="CX15" s="790"/>
      <c r="CY15" s="790"/>
      <c r="CZ15" s="790"/>
      <c r="DA15" s="791"/>
      <c r="DB15" s="789"/>
      <c r="DC15" s="790"/>
      <c r="DD15" s="790"/>
      <c r="DE15" s="790"/>
      <c r="DF15" s="791"/>
      <c r="DG15" s="789"/>
      <c r="DH15" s="790"/>
      <c r="DI15" s="790"/>
      <c r="DJ15" s="790"/>
      <c r="DK15" s="791"/>
      <c r="DL15" s="789"/>
      <c r="DM15" s="790"/>
      <c r="DN15" s="790"/>
      <c r="DO15" s="790"/>
      <c r="DP15" s="791"/>
      <c r="DQ15" s="789"/>
      <c r="DR15" s="790"/>
      <c r="DS15" s="790"/>
      <c r="DT15" s="790"/>
      <c r="DU15" s="791"/>
      <c r="DV15" s="786"/>
      <c r="DW15" s="787"/>
      <c r="DX15" s="787"/>
      <c r="DY15" s="787"/>
      <c r="DZ15" s="792"/>
      <c r="EA15" s="216"/>
    </row>
    <row r="16" spans="1:131" s="217" customFormat="1" ht="26.25" customHeight="1" x14ac:dyDescent="0.2">
      <c r="A16" s="220">
        <v>10</v>
      </c>
      <c r="B16" s="793"/>
      <c r="C16" s="794"/>
      <c r="D16" s="794"/>
      <c r="E16" s="794"/>
      <c r="F16" s="794"/>
      <c r="G16" s="794"/>
      <c r="H16" s="794"/>
      <c r="I16" s="794"/>
      <c r="J16" s="794"/>
      <c r="K16" s="794"/>
      <c r="L16" s="794"/>
      <c r="M16" s="794"/>
      <c r="N16" s="794"/>
      <c r="O16" s="794"/>
      <c r="P16" s="795"/>
      <c r="Q16" s="796"/>
      <c r="R16" s="797"/>
      <c r="S16" s="797"/>
      <c r="T16" s="797"/>
      <c r="U16" s="797"/>
      <c r="V16" s="797"/>
      <c r="W16" s="797"/>
      <c r="X16" s="797"/>
      <c r="Y16" s="797"/>
      <c r="Z16" s="797"/>
      <c r="AA16" s="797"/>
      <c r="AB16" s="797"/>
      <c r="AC16" s="797"/>
      <c r="AD16" s="797"/>
      <c r="AE16" s="798"/>
      <c r="AF16" s="799"/>
      <c r="AG16" s="800"/>
      <c r="AH16" s="800"/>
      <c r="AI16" s="800"/>
      <c r="AJ16" s="801"/>
      <c r="AK16" s="782"/>
      <c r="AL16" s="783"/>
      <c r="AM16" s="783"/>
      <c r="AN16" s="783"/>
      <c r="AO16" s="783"/>
      <c r="AP16" s="783"/>
      <c r="AQ16" s="783"/>
      <c r="AR16" s="783"/>
      <c r="AS16" s="783"/>
      <c r="AT16" s="783"/>
      <c r="AU16" s="784"/>
      <c r="AV16" s="784"/>
      <c r="AW16" s="784"/>
      <c r="AX16" s="784"/>
      <c r="AY16" s="785"/>
      <c r="AZ16" s="214"/>
      <c r="BA16" s="214"/>
      <c r="BB16" s="214"/>
      <c r="BC16" s="214"/>
      <c r="BD16" s="214"/>
      <c r="BE16" s="215"/>
      <c r="BF16" s="215"/>
      <c r="BG16" s="215"/>
      <c r="BH16" s="215"/>
      <c r="BI16" s="215"/>
      <c r="BJ16" s="215"/>
      <c r="BK16" s="215"/>
      <c r="BL16" s="215"/>
      <c r="BM16" s="215"/>
      <c r="BN16" s="215"/>
      <c r="BO16" s="215"/>
      <c r="BP16" s="215"/>
      <c r="BQ16" s="220">
        <v>10</v>
      </c>
      <c r="BR16" s="221"/>
      <c r="BS16" s="786"/>
      <c r="BT16" s="787"/>
      <c r="BU16" s="787"/>
      <c r="BV16" s="787"/>
      <c r="BW16" s="787"/>
      <c r="BX16" s="787"/>
      <c r="BY16" s="787"/>
      <c r="BZ16" s="787"/>
      <c r="CA16" s="787"/>
      <c r="CB16" s="787"/>
      <c r="CC16" s="787"/>
      <c r="CD16" s="787"/>
      <c r="CE16" s="787"/>
      <c r="CF16" s="787"/>
      <c r="CG16" s="788"/>
      <c r="CH16" s="789"/>
      <c r="CI16" s="790"/>
      <c r="CJ16" s="790"/>
      <c r="CK16" s="790"/>
      <c r="CL16" s="791"/>
      <c r="CM16" s="789"/>
      <c r="CN16" s="790"/>
      <c r="CO16" s="790"/>
      <c r="CP16" s="790"/>
      <c r="CQ16" s="791"/>
      <c r="CR16" s="789"/>
      <c r="CS16" s="790"/>
      <c r="CT16" s="790"/>
      <c r="CU16" s="790"/>
      <c r="CV16" s="791"/>
      <c r="CW16" s="789"/>
      <c r="CX16" s="790"/>
      <c r="CY16" s="790"/>
      <c r="CZ16" s="790"/>
      <c r="DA16" s="791"/>
      <c r="DB16" s="789"/>
      <c r="DC16" s="790"/>
      <c r="DD16" s="790"/>
      <c r="DE16" s="790"/>
      <c r="DF16" s="791"/>
      <c r="DG16" s="789"/>
      <c r="DH16" s="790"/>
      <c r="DI16" s="790"/>
      <c r="DJ16" s="790"/>
      <c r="DK16" s="791"/>
      <c r="DL16" s="789"/>
      <c r="DM16" s="790"/>
      <c r="DN16" s="790"/>
      <c r="DO16" s="790"/>
      <c r="DP16" s="791"/>
      <c r="DQ16" s="789"/>
      <c r="DR16" s="790"/>
      <c r="DS16" s="790"/>
      <c r="DT16" s="790"/>
      <c r="DU16" s="791"/>
      <c r="DV16" s="786"/>
      <c r="DW16" s="787"/>
      <c r="DX16" s="787"/>
      <c r="DY16" s="787"/>
      <c r="DZ16" s="792"/>
      <c r="EA16" s="216"/>
    </row>
    <row r="17" spans="1:131" s="217" customFormat="1" ht="26.25" customHeight="1" x14ac:dyDescent="0.2">
      <c r="A17" s="220">
        <v>11</v>
      </c>
      <c r="B17" s="793"/>
      <c r="C17" s="794"/>
      <c r="D17" s="794"/>
      <c r="E17" s="794"/>
      <c r="F17" s="794"/>
      <c r="G17" s="794"/>
      <c r="H17" s="794"/>
      <c r="I17" s="794"/>
      <c r="J17" s="794"/>
      <c r="K17" s="794"/>
      <c r="L17" s="794"/>
      <c r="M17" s="794"/>
      <c r="N17" s="794"/>
      <c r="O17" s="794"/>
      <c r="P17" s="795"/>
      <c r="Q17" s="796"/>
      <c r="R17" s="797"/>
      <c r="S17" s="797"/>
      <c r="T17" s="797"/>
      <c r="U17" s="797"/>
      <c r="V17" s="797"/>
      <c r="W17" s="797"/>
      <c r="X17" s="797"/>
      <c r="Y17" s="797"/>
      <c r="Z17" s="797"/>
      <c r="AA17" s="797"/>
      <c r="AB17" s="797"/>
      <c r="AC17" s="797"/>
      <c r="AD17" s="797"/>
      <c r="AE17" s="798"/>
      <c r="AF17" s="799"/>
      <c r="AG17" s="800"/>
      <c r="AH17" s="800"/>
      <c r="AI17" s="800"/>
      <c r="AJ17" s="801"/>
      <c r="AK17" s="782"/>
      <c r="AL17" s="783"/>
      <c r="AM17" s="783"/>
      <c r="AN17" s="783"/>
      <c r="AO17" s="783"/>
      <c r="AP17" s="783"/>
      <c r="AQ17" s="783"/>
      <c r="AR17" s="783"/>
      <c r="AS17" s="783"/>
      <c r="AT17" s="783"/>
      <c r="AU17" s="784"/>
      <c r="AV17" s="784"/>
      <c r="AW17" s="784"/>
      <c r="AX17" s="784"/>
      <c r="AY17" s="785"/>
      <c r="AZ17" s="214"/>
      <c r="BA17" s="214"/>
      <c r="BB17" s="214"/>
      <c r="BC17" s="214"/>
      <c r="BD17" s="214"/>
      <c r="BE17" s="215"/>
      <c r="BF17" s="215"/>
      <c r="BG17" s="215"/>
      <c r="BH17" s="215"/>
      <c r="BI17" s="215"/>
      <c r="BJ17" s="215"/>
      <c r="BK17" s="215"/>
      <c r="BL17" s="215"/>
      <c r="BM17" s="215"/>
      <c r="BN17" s="215"/>
      <c r="BO17" s="215"/>
      <c r="BP17" s="215"/>
      <c r="BQ17" s="220">
        <v>11</v>
      </c>
      <c r="BR17" s="221"/>
      <c r="BS17" s="786"/>
      <c r="BT17" s="787"/>
      <c r="BU17" s="787"/>
      <c r="BV17" s="787"/>
      <c r="BW17" s="787"/>
      <c r="BX17" s="787"/>
      <c r="BY17" s="787"/>
      <c r="BZ17" s="787"/>
      <c r="CA17" s="787"/>
      <c r="CB17" s="787"/>
      <c r="CC17" s="787"/>
      <c r="CD17" s="787"/>
      <c r="CE17" s="787"/>
      <c r="CF17" s="787"/>
      <c r="CG17" s="788"/>
      <c r="CH17" s="789"/>
      <c r="CI17" s="790"/>
      <c r="CJ17" s="790"/>
      <c r="CK17" s="790"/>
      <c r="CL17" s="791"/>
      <c r="CM17" s="789"/>
      <c r="CN17" s="790"/>
      <c r="CO17" s="790"/>
      <c r="CP17" s="790"/>
      <c r="CQ17" s="791"/>
      <c r="CR17" s="789"/>
      <c r="CS17" s="790"/>
      <c r="CT17" s="790"/>
      <c r="CU17" s="790"/>
      <c r="CV17" s="791"/>
      <c r="CW17" s="789"/>
      <c r="CX17" s="790"/>
      <c r="CY17" s="790"/>
      <c r="CZ17" s="790"/>
      <c r="DA17" s="791"/>
      <c r="DB17" s="789"/>
      <c r="DC17" s="790"/>
      <c r="DD17" s="790"/>
      <c r="DE17" s="790"/>
      <c r="DF17" s="791"/>
      <c r="DG17" s="789"/>
      <c r="DH17" s="790"/>
      <c r="DI17" s="790"/>
      <c r="DJ17" s="790"/>
      <c r="DK17" s="791"/>
      <c r="DL17" s="789"/>
      <c r="DM17" s="790"/>
      <c r="DN17" s="790"/>
      <c r="DO17" s="790"/>
      <c r="DP17" s="791"/>
      <c r="DQ17" s="789"/>
      <c r="DR17" s="790"/>
      <c r="DS17" s="790"/>
      <c r="DT17" s="790"/>
      <c r="DU17" s="791"/>
      <c r="DV17" s="786"/>
      <c r="DW17" s="787"/>
      <c r="DX17" s="787"/>
      <c r="DY17" s="787"/>
      <c r="DZ17" s="792"/>
      <c r="EA17" s="216"/>
    </row>
    <row r="18" spans="1:131" s="217" customFormat="1" ht="26.25" customHeight="1" x14ac:dyDescent="0.2">
      <c r="A18" s="220">
        <v>12</v>
      </c>
      <c r="B18" s="793"/>
      <c r="C18" s="794"/>
      <c r="D18" s="794"/>
      <c r="E18" s="794"/>
      <c r="F18" s="794"/>
      <c r="G18" s="794"/>
      <c r="H18" s="794"/>
      <c r="I18" s="794"/>
      <c r="J18" s="794"/>
      <c r="K18" s="794"/>
      <c r="L18" s="794"/>
      <c r="M18" s="794"/>
      <c r="N18" s="794"/>
      <c r="O18" s="794"/>
      <c r="P18" s="795"/>
      <c r="Q18" s="796"/>
      <c r="R18" s="797"/>
      <c r="S18" s="797"/>
      <c r="T18" s="797"/>
      <c r="U18" s="797"/>
      <c r="V18" s="797"/>
      <c r="W18" s="797"/>
      <c r="X18" s="797"/>
      <c r="Y18" s="797"/>
      <c r="Z18" s="797"/>
      <c r="AA18" s="797"/>
      <c r="AB18" s="797"/>
      <c r="AC18" s="797"/>
      <c r="AD18" s="797"/>
      <c r="AE18" s="798"/>
      <c r="AF18" s="799"/>
      <c r="AG18" s="800"/>
      <c r="AH18" s="800"/>
      <c r="AI18" s="800"/>
      <c r="AJ18" s="801"/>
      <c r="AK18" s="782"/>
      <c r="AL18" s="783"/>
      <c r="AM18" s="783"/>
      <c r="AN18" s="783"/>
      <c r="AO18" s="783"/>
      <c r="AP18" s="783"/>
      <c r="AQ18" s="783"/>
      <c r="AR18" s="783"/>
      <c r="AS18" s="783"/>
      <c r="AT18" s="783"/>
      <c r="AU18" s="784"/>
      <c r="AV18" s="784"/>
      <c r="AW18" s="784"/>
      <c r="AX18" s="784"/>
      <c r="AY18" s="785"/>
      <c r="AZ18" s="214"/>
      <c r="BA18" s="214"/>
      <c r="BB18" s="214"/>
      <c r="BC18" s="214"/>
      <c r="BD18" s="214"/>
      <c r="BE18" s="215"/>
      <c r="BF18" s="215"/>
      <c r="BG18" s="215"/>
      <c r="BH18" s="215"/>
      <c r="BI18" s="215"/>
      <c r="BJ18" s="215"/>
      <c r="BK18" s="215"/>
      <c r="BL18" s="215"/>
      <c r="BM18" s="215"/>
      <c r="BN18" s="215"/>
      <c r="BO18" s="215"/>
      <c r="BP18" s="215"/>
      <c r="BQ18" s="220">
        <v>12</v>
      </c>
      <c r="BR18" s="221"/>
      <c r="BS18" s="786"/>
      <c r="BT18" s="787"/>
      <c r="BU18" s="787"/>
      <c r="BV18" s="787"/>
      <c r="BW18" s="787"/>
      <c r="BX18" s="787"/>
      <c r="BY18" s="787"/>
      <c r="BZ18" s="787"/>
      <c r="CA18" s="787"/>
      <c r="CB18" s="787"/>
      <c r="CC18" s="787"/>
      <c r="CD18" s="787"/>
      <c r="CE18" s="787"/>
      <c r="CF18" s="787"/>
      <c r="CG18" s="788"/>
      <c r="CH18" s="789"/>
      <c r="CI18" s="790"/>
      <c r="CJ18" s="790"/>
      <c r="CK18" s="790"/>
      <c r="CL18" s="791"/>
      <c r="CM18" s="789"/>
      <c r="CN18" s="790"/>
      <c r="CO18" s="790"/>
      <c r="CP18" s="790"/>
      <c r="CQ18" s="791"/>
      <c r="CR18" s="789"/>
      <c r="CS18" s="790"/>
      <c r="CT18" s="790"/>
      <c r="CU18" s="790"/>
      <c r="CV18" s="791"/>
      <c r="CW18" s="789"/>
      <c r="CX18" s="790"/>
      <c r="CY18" s="790"/>
      <c r="CZ18" s="790"/>
      <c r="DA18" s="791"/>
      <c r="DB18" s="789"/>
      <c r="DC18" s="790"/>
      <c r="DD18" s="790"/>
      <c r="DE18" s="790"/>
      <c r="DF18" s="791"/>
      <c r="DG18" s="789"/>
      <c r="DH18" s="790"/>
      <c r="DI18" s="790"/>
      <c r="DJ18" s="790"/>
      <c r="DK18" s="791"/>
      <c r="DL18" s="789"/>
      <c r="DM18" s="790"/>
      <c r="DN18" s="790"/>
      <c r="DO18" s="790"/>
      <c r="DP18" s="791"/>
      <c r="DQ18" s="789"/>
      <c r="DR18" s="790"/>
      <c r="DS18" s="790"/>
      <c r="DT18" s="790"/>
      <c r="DU18" s="791"/>
      <c r="DV18" s="786"/>
      <c r="DW18" s="787"/>
      <c r="DX18" s="787"/>
      <c r="DY18" s="787"/>
      <c r="DZ18" s="792"/>
      <c r="EA18" s="216"/>
    </row>
    <row r="19" spans="1:131" s="217" customFormat="1" ht="26.25" customHeight="1" x14ac:dyDescent="0.2">
      <c r="A19" s="220">
        <v>13</v>
      </c>
      <c r="B19" s="793"/>
      <c r="C19" s="794"/>
      <c r="D19" s="794"/>
      <c r="E19" s="794"/>
      <c r="F19" s="794"/>
      <c r="G19" s="794"/>
      <c r="H19" s="794"/>
      <c r="I19" s="794"/>
      <c r="J19" s="794"/>
      <c r="K19" s="794"/>
      <c r="L19" s="794"/>
      <c r="M19" s="794"/>
      <c r="N19" s="794"/>
      <c r="O19" s="794"/>
      <c r="P19" s="795"/>
      <c r="Q19" s="796"/>
      <c r="R19" s="797"/>
      <c r="S19" s="797"/>
      <c r="T19" s="797"/>
      <c r="U19" s="797"/>
      <c r="V19" s="797"/>
      <c r="W19" s="797"/>
      <c r="X19" s="797"/>
      <c r="Y19" s="797"/>
      <c r="Z19" s="797"/>
      <c r="AA19" s="797"/>
      <c r="AB19" s="797"/>
      <c r="AC19" s="797"/>
      <c r="AD19" s="797"/>
      <c r="AE19" s="798"/>
      <c r="AF19" s="799"/>
      <c r="AG19" s="800"/>
      <c r="AH19" s="800"/>
      <c r="AI19" s="800"/>
      <c r="AJ19" s="801"/>
      <c r="AK19" s="782"/>
      <c r="AL19" s="783"/>
      <c r="AM19" s="783"/>
      <c r="AN19" s="783"/>
      <c r="AO19" s="783"/>
      <c r="AP19" s="783"/>
      <c r="AQ19" s="783"/>
      <c r="AR19" s="783"/>
      <c r="AS19" s="783"/>
      <c r="AT19" s="783"/>
      <c r="AU19" s="784"/>
      <c r="AV19" s="784"/>
      <c r="AW19" s="784"/>
      <c r="AX19" s="784"/>
      <c r="AY19" s="785"/>
      <c r="AZ19" s="214"/>
      <c r="BA19" s="214"/>
      <c r="BB19" s="214"/>
      <c r="BC19" s="214"/>
      <c r="BD19" s="214"/>
      <c r="BE19" s="215"/>
      <c r="BF19" s="215"/>
      <c r="BG19" s="215"/>
      <c r="BH19" s="215"/>
      <c r="BI19" s="215"/>
      <c r="BJ19" s="215"/>
      <c r="BK19" s="215"/>
      <c r="BL19" s="215"/>
      <c r="BM19" s="215"/>
      <c r="BN19" s="215"/>
      <c r="BO19" s="215"/>
      <c r="BP19" s="215"/>
      <c r="BQ19" s="220">
        <v>13</v>
      </c>
      <c r="BR19" s="221"/>
      <c r="BS19" s="786"/>
      <c r="BT19" s="787"/>
      <c r="BU19" s="787"/>
      <c r="BV19" s="787"/>
      <c r="BW19" s="787"/>
      <c r="BX19" s="787"/>
      <c r="BY19" s="787"/>
      <c r="BZ19" s="787"/>
      <c r="CA19" s="787"/>
      <c r="CB19" s="787"/>
      <c r="CC19" s="787"/>
      <c r="CD19" s="787"/>
      <c r="CE19" s="787"/>
      <c r="CF19" s="787"/>
      <c r="CG19" s="788"/>
      <c r="CH19" s="789"/>
      <c r="CI19" s="790"/>
      <c r="CJ19" s="790"/>
      <c r="CK19" s="790"/>
      <c r="CL19" s="791"/>
      <c r="CM19" s="789"/>
      <c r="CN19" s="790"/>
      <c r="CO19" s="790"/>
      <c r="CP19" s="790"/>
      <c r="CQ19" s="791"/>
      <c r="CR19" s="789"/>
      <c r="CS19" s="790"/>
      <c r="CT19" s="790"/>
      <c r="CU19" s="790"/>
      <c r="CV19" s="791"/>
      <c r="CW19" s="789"/>
      <c r="CX19" s="790"/>
      <c r="CY19" s="790"/>
      <c r="CZ19" s="790"/>
      <c r="DA19" s="791"/>
      <c r="DB19" s="789"/>
      <c r="DC19" s="790"/>
      <c r="DD19" s="790"/>
      <c r="DE19" s="790"/>
      <c r="DF19" s="791"/>
      <c r="DG19" s="789"/>
      <c r="DH19" s="790"/>
      <c r="DI19" s="790"/>
      <c r="DJ19" s="790"/>
      <c r="DK19" s="791"/>
      <c r="DL19" s="789"/>
      <c r="DM19" s="790"/>
      <c r="DN19" s="790"/>
      <c r="DO19" s="790"/>
      <c r="DP19" s="791"/>
      <c r="DQ19" s="789"/>
      <c r="DR19" s="790"/>
      <c r="DS19" s="790"/>
      <c r="DT19" s="790"/>
      <c r="DU19" s="791"/>
      <c r="DV19" s="786"/>
      <c r="DW19" s="787"/>
      <c r="DX19" s="787"/>
      <c r="DY19" s="787"/>
      <c r="DZ19" s="792"/>
      <c r="EA19" s="216"/>
    </row>
    <row r="20" spans="1:131" s="217" customFormat="1" ht="26.25" customHeight="1" x14ac:dyDescent="0.2">
      <c r="A20" s="220">
        <v>14</v>
      </c>
      <c r="B20" s="793"/>
      <c r="C20" s="794"/>
      <c r="D20" s="794"/>
      <c r="E20" s="794"/>
      <c r="F20" s="794"/>
      <c r="G20" s="794"/>
      <c r="H20" s="794"/>
      <c r="I20" s="794"/>
      <c r="J20" s="794"/>
      <c r="K20" s="794"/>
      <c r="L20" s="794"/>
      <c r="M20" s="794"/>
      <c r="N20" s="794"/>
      <c r="O20" s="794"/>
      <c r="P20" s="795"/>
      <c r="Q20" s="796"/>
      <c r="R20" s="797"/>
      <c r="S20" s="797"/>
      <c r="T20" s="797"/>
      <c r="U20" s="797"/>
      <c r="V20" s="797"/>
      <c r="W20" s="797"/>
      <c r="X20" s="797"/>
      <c r="Y20" s="797"/>
      <c r="Z20" s="797"/>
      <c r="AA20" s="797"/>
      <c r="AB20" s="797"/>
      <c r="AC20" s="797"/>
      <c r="AD20" s="797"/>
      <c r="AE20" s="798"/>
      <c r="AF20" s="799"/>
      <c r="AG20" s="800"/>
      <c r="AH20" s="800"/>
      <c r="AI20" s="800"/>
      <c r="AJ20" s="801"/>
      <c r="AK20" s="782"/>
      <c r="AL20" s="783"/>
      <c r="AM20" s="783"/>
      <c r="AN20" s="783"/>
      <c r="AO20" s="783"/>
      <c r="AP20" s="783"/>
      <c r="AQ20" s="783"/>
      <c r="AR20" s="783"/>
      <c r="AS20" s="783"/>
      <c r="AT20" s="783"/>
      <c r="AU20" s="784"/>
      <c r="AV20" s="784"/>
      <c r="AW20" s="784"/>
      <c r="AX20" s="784"/>
      <c r="AY20" s="785"/>
      <c r="AZ20" s="214"/>
      <c r="BA20" s="214"/>
      <c r="BB20" s="214"/>
      <c r="BC20" s="214"/>
      <c r="BD20" s="214"/>
      <c r="BE20" s="215"/>
      <c r="BF20" s="215"/>
      <c r="BG20" s="215"/>
      <c r="BH20" s="215"/>
      <c r="BI20" s="215"/>
      <c r="BJ20" s="215"/>
      <c r="BK20" s="215"/>
      <c r="BL20" s="215"/>
      <c r="BM20" s="215"/>
      <c r="BN20" s="215"/>
      <c r="BO20" s="215"/>
      <c r="BP20" s="215"/>
      <c r="BQ20" s="220">
        <v>14</v>
      </c>
      <c r="BR20" s="221"/>
      <c r="BS20" s="786"/>
      <c r="BT20" s="787"/>
      <c r="BU20" s="787"/>
      <c r="BV20" s="787"/>
      <c r="BW20" s="787"/>
      <c r="BX20" s="787"/>
      <c r="BY20" s="787"/>
      <c r="BZ20" s="787"/>
      <c r="CA20" s="787"/>
      <c r="CB20" s="787"/>
      <c r="CC20" s="787"/>
      <c r="CD20" s="787"/>
      <c r="CE20" s="787"/>
      <c r="CF20" s="787"/>
      <c r="CG20" s="788"/>
      <c r="CH20" s="789"/>
      <c r="CI20" s="790"/>
      <c r="CJ20" s="790"/>
      <c r="CK20" s="790"/>
      <c r="CL20" s="791"/>
      <c r="CM20" s="789"/>
      <c r="CN20" s="790"/>
      <c r="CO20" s="790"/>
      <c r="CP20" s="790"/>
      <c r="CQ20" s="791"/>
      <c r="CR20" s="789"/>
      <c r="CS20" s="790"/>
      <c r="CT20" s="790"/>
      <c r="CU20" s="790"/>
      <c r="CV20" s="791"/>
      <c r="CW20" s="789"/>
      <c r="CX20" s="790"/>
      <c r="CY20" s="790"/>
      <c r="CZ20" s="790"/>
      <c r="DA20" s="791"/>
      <c r="DB20" s="789"/>
      <c r="DC20" s="790"/>
      <c r="DD20" s="790"/>
      <c r="DE20" s="790"/>
      <c r="DF20" s="791"/>
      <c r="DG20" s="789"/>
      <c r="DH20" s="790"/>
      <c r="DI20" s="790"/>
      <c r="DJ20" s="790"/>
      <c r="DK20" s="791"/>
      <c r="DL20" s="789"/>
      <c r="DM20" s="790"/>
      <c r="DN20" s="790"/>
      <c r="DO20" s="790"/>
      <c r="DP20" s="791"/>
      <c r="DQ20" s="789"/>
      <c r="DR20" s="790"/>
      <c r="DS20" s="790"/>
      <c r="DT20" s="790"/>
      <c r="DU20" s="791"/>
      <c r="DV20" s="786"/>
      <c r="DW20" s="787"/>
      <c r="DX20" s="787"/>
      <c r="DY20" s="787"/>
      <c r="DZ20" s="792"/>
      <c r="EA20" s="216"/>
    </row>
    <row r="21" spans="1:131" s="217" customFormat="1" ht="26.25" customHeight="1" thickBot="1" x14ac:dyDescent="0.25">
      <c r="A21" s="220">
        <v>15</v>
      </c>
      <c r="B21" s="793"/>
      <c r="C21" s="794"/>
      <c r="D21" s="794"/>
      <c r="E21" s="794"/>
      <c r="F21" s="794"/>
      <c r="G21" s="794"/>
      <c r="H21" s="794"/>
      <c r="I21" s="794"/>
      <c r="J21" s="794"/>
      <c r="K21" s="794"/>
      <c r="L21" s="794"/>
      <c r="M21" s="794"/>
      <c r="N21" s="794"/>
      <c r="O21" s="794"/>
      <c r="P21" s="795"/>
      <c r="Q21" s="796"/>
      <c r="R21" s="797"/>
      <c r="S21" s="797"/>
      <c r="T21" s="797"/>
      <c r="U21" s="797"/>
      <c r="V21" s="797"/>
      <c r="W21" s="797"/>
      <c r="X21" s="797"/>
      <c r="Y21" s="797"/>
      <c r="Z21" s="797"/>
      <c r="AA21" s="797"/>
      <c r="AB21" s="797"/>
      <c r="AC21" s="797"/>
      <c r="AD21" s="797"/>
      <c r="AE21" s="798"/>
      <c r="AF21" s="799"/>
      <c r="AG21" s="800"/>
      <c r="AH21" s="800"/>
      <c r="AI21" s="800"/>
      <c r="AJ21" s="801"/>
      <c r="AK21" s="782"/>
      <c r="AL21" s="783"/>
      <c r="AM21" s="783"/>
      <c r="AN21" s="783"/>
      <c r="AO21" s="783"/>
      <c r="AP21" s="783"/>
      <c r="AQ21" s="783"/>
      <c r="AR21" s="783"/>
      <c r="AS21" s="783"/>
      <c r="AT21" s="783"/>
      <c r="AU21" s="784"/>
      <c r="AV21" s="784"/>
      <c r="AW21" s="784"/>
      <c r="AX21" s="784"/>
      <c r="AY21" s="785"/>
      <c r="AZ21" s="214"/>
      <c r="BA21" s="214"/>
      <c r="BB21" s="214"/>
      <c r="BC21" s="214"/>
      <c r="BD21" s="214"/>
      <c r="BE21" s="215"/>
      <c r="BF21" s="215"/>
      <c r="BG21" s="215"/>
      <c r="BH21" s="215"/>
      <c r="BI21" s="215"/>
      <c r="BJ21" s="215"/>
      <c r="BK21" s="215"/>
      <c r="BL21" s="215"/>
      <c r="BM21" s="215"/>
      <c r="BN21" s="215"/>
      <c r="BO21" s="215"/>
      <c r="BP21" s="215"/>
      <c r="BQ21" s="220">
        <v>15</v>
      </c>
      <c r="BR21" s="221"/>
      <c r="BS21" s="786"/>
      <c r="BT21" s="787"/>
      <c r="BU21" s="787"/>
      <c r="BV21" s="787"/>
      <c r="BW21" s="787"/>
      <c r="BX21" s="787"/>
      <c r="BY21" s="787"/>
      <c r="BZ21" s="787"/>
      <c r="CA21" s="787"/>
      <c r="CB21" s="787"/>
      <c r="CC21" s="787"/>
      <c r="CD21" s="787"/>
      <c r="CE21" s="787"/>
      <c r="CF21" s="787"/>
      <c r="CG21" s="788"/>
      <c r="CH21" s="789"/>
      <c r="CI21" s="790"/>
      <c r="CJ21" s="790"/>
      <c r="CK21" s="790"/>
      <c r="CL21" s="791"/>
      <c r="CM21" s="789"/>
      <c r="CN21" s="790"/>
      <c r="CO21" s="790"/>
      <c r="CP21" s="790"/>
      <c r="CQ21" s="791"/>
      <c r="CR21" s="789"/>
      <c r="CS21" s="790"/>
      <c r="CT21" s="790"/>
      <c r="CU21" s="790"/>
      <c r="CV21" s="791"/>
      <c r="CW21" s="789"/>
      <c r="CX21" s="790"/>
      <c r="CY21" s="790"/>
      <c r="CZ21" s="790"/>
      <c r="DA21" s="791"/>
      <c r="DB21" s="789"/>
      <c r="DC21" s="790"/>
      <c r="DD21" s="790"/>
      <c r="DE21" s="790"/>
      <c r="DF21" s="791"/>
      <c r="DG21" s="789"/>
      <c r="DH21" s="790"/>
      <c r="DI21" s="790"/>
      <c r="DJ21" s="790"/>
      <c r="DK21" s="791"/>
      <c r="DL21" s="789"/>
      <c r="DM21" s="790"/>
      <c r="DN21" s="790"/>
      <c r="DO21" s="790"/>
      <c r="DP21" s="791"/>
      <c r="DQ21" s="789"/>
      <c r="DR21" s="790"/>
      <c r="DS21" s="790"/>
      <c r="DT21" s="790"/>
      <c r="DU21" s="791"/>
      <c r="DV21" s="786"/>
      <c r="DW21" s="787"/>
      <c r="DX21" s="787"/>
      <c r="DY21" s="787"/>
      <c r="DZ21" s="792"/>
      <c r="EA21" s="216"/>
    </row>
    <row r="22" spans="1:131" s="217" customFormat="1" ht="26.25" customHeight="1" x14ac:dyDescent="0.2">
      <c r="A22" s="220">
        <v>16</v>
      </c>
      <c r="B22" s="793"/>
      <c r="C22" s="794"/>
      <c r="D22" s="794"/>
      <c r="E22" s="794"/>
      <c r="F22" s="794"/>
      <c r="G22" s="794"/>
      <c r="H22" s="794"/>
      <c r="I22" s="794"/>
      <c r="J22" s="794"/>
      <c r="K22" s="794"/>
      <c r="L22" s="794"/>
      <c r="M22" s="794"/>
      <c r="N22" s="794"/>
      <c r="O22" s="794"/>
      <c r="P22" s="795"/>
      <c r="Q22" s="812"/>
      <c r="R22" s="813"/>
      <c r="S22" s="813"/>
      <c r="T22" s="813"/>
      <c r="U22" s="813"/>
      <c r="V22" s="813"/>
      <c r="W22" s="813"/>
      <c r="X22" s="813"/>
      <c r="Y22" s="813"/>
      <c r="Z22" s="813"/>
      <c r="AA22" s="813"/>
      <c r="AB22" s="813"/>
      <c r="AC22" s="813"/>
      <c r="AD22" s="813"/>
      <c r="AE22" s="814"/>
      <c r="AF22" s="799"/>
      <c r="AG22" s="800"/>
      <c r="AH22" s="800"/>
      <c r="AI22" s="800"/>
      <c r="AJ22" s="801"/>
      <c r="AK22" s="815"/>
      <c r="AL22" s="816"/>
      <c r="AM22" s="816"/>
      <c r="AN22" s="816"/>
      <c r="AO22" s="816"/>
      <c r="AP22" s="816"/>
      <c r="AQ22" s="816"/>
      <c r="AR22" s="816"/>
      <c r="AS22" s="816"/>
      <c r="AT22" s="816"/>
      <c r="AU22" s="817"/>
      <c r="AV22" s="817"/>
      <c r="AW22" s="817"/>
      <c r="AX22" s="817"/>
      <c r="AY22" s="818"/>
      <c r="AZ22" s="819" t="s">
        <v>376</v>
      </c>
      <c r="BA22" s="819"/>
      <c r="BB22" s="819"/>
      <c r="BC22" s="819"/>
      <c r="BD22" s="820"/>
      <c r="BE22" s="215"/>
      <c r="BF22" s="215"/>
      <c r="BG22" s="215"/>
      <c r="BH22" s="215"/>
      <c r="BI22" s="215"/>
      <c r="BJ22" s="215"/>
      <c r="BK22" s="215"/>
      <c r="BL22" s="215"/>
      <c r="BM22" s="215"/>
      <c r="BN22" s="215"/>
      <c r="BO22" s="215"/>
      <c r="BP22" s="215"/>
      <c r="BQ22" s="220">
        <v>16</v>
      </c>
      <c r="BR22" s="221"/>
      <c r="BS22" s="786"/>
      <c r="BT22" s="787"/>
      <c r="BU22" s="787"/>
      <c r="BV22" s="787"/>
      <c r="BW22" s="787"/>
      <c r="BX22" s="787"/>
      <c r="BY22" s="787"/>
      <c r="BZ22" s="787"/>
      <c r="CA22" s="787"/>
      <c r="CB22" s="787"/>
      <c r="CC22" s="787"/>
      <c r="CD22" s="787"/>
      <c r="CE22" s="787"/>
      <c r="CF22" s="787"/>
      <c r="CG22" s="788"/>
      <c r="CH22" s="789"/>
      <c r="CI22" s="790"/>
      <c r="CJ22" s="790"/>
      <c r="CK22" s="790"/>
      <c r="CL22" s="791"/>
      <c r="CM22" s="789"/>
      <c r="CN22" s="790"/>
      <c r="CO22" s="790"/>
      <c r="CP22" s="790"/>
      <c r="CQ22" s="791"/>
      <c r="CR22" s="789"/>
      <c r="CS22" s="790"/>
      <c r="CT22" s="790"/>
      <c r="CU22" s="790"/>
      <c r="CV22" s="791"/>
      <c r="CW22" s="789"/>
      <c r="CX22" s="790"/>
      <c r="CY22" s="790"/>
      <c r="CZ22" s="790"/>
      <c r="DA22" s="791"/>
      <c r="DB22" s="789"/>
      <c r="DC22" s="790"/>
      <c r="DD22" s="790"/>
      <c r="DE22" s="790"/>
      <c r="DF22" s="791"/>
      <c r="DG22" s="789"/>
      <c r="DH22" s="790"/>
      <c r="DI22" s="790"/>
      <c r="DJ22" s="790"/>
      <c r="DK22" s="791"/>
      <c r="DL22" s="789"/>
      <c r="DM22" s="790"/>
      <c r="DN22" s="790"/>
      <c r="DO22" s="790"/>
      <c r="DP22" s="791"/>
      <c r="DQ22" s="789"/>
      <c r="DR22" s="790"/>
      <c r="DS22" s="790"/>
      <c r="DT22" s="790"/>
      <c r="DU22" s="791"/>
      <c r="DV22" s="786"/>
      <c r="DW22" s="787"/>
      <c r="DX22" s="787"/>
      <c r="DY22" s="787"/>
      <c r="DZ22" s="792"/>
      <c r="EA22" s="216"/>
    </row>
    <row r="23" spans="1:131" s="217" customFormat="1" ht="26.25" customHeight="1" thickBot="1" x14ac:dyDescent="0.25">
      <c r="A23" s="222" t="s">
        <v>377</v>
      </c>
      <c r="B23" s="802" t="s">
        <v>378</v>
      </c>
      <c r="C23" s="803"/>
      <c r="D23" s="803"/>
      <c r="E23" s="803"/>
      <c r="F23" s="803"/>
      <c r="G23" s="803"/>
      <c r="H23" s="803"/>
      <c r="I23" s="803"/>
      <c r="J23" s="803"/>
      <c r="K23" s="803"/>
      <c r="L23" s="803"/>
      <c r="M23" s="803"/>
      <c r="N23" s="803"/>
      <c r="O23" s="803"/>
      <c r="P23" s="804"/>
      <c r="Q23" s="805"/>
      <c r="R23" s="806"/>
      <c r="S23" s="806"/>
      <c r="T23" s="806"/>
      <c r="U23" s="806"/>
      <c r="V23" s="806"/>
      <c r="W23" s="806"/>
      <c r="X23" s="806"/>
      <c r="Y23" s="806"/>
      <c r="Z23" s="806"/>
      <c r="AA23" s="806"/>
      <c r="AB23" s="806"/>
      <c r="AC23" s="806"/>
      <c r="AD23" s="806"/>
      <c r="AE23" s="807"/>
      <c r="AF23" s="808">
        <v>229</v>
      </c>
      <c r="AG23" s="806"/>
      <c r="AH23" s="806"/>
      <c r="AI23" s="806"/>
      <c r="AJ23" s="809"/>
      <c r="AK23" s="810"/>
      <c r="AL23" s="811"/>
      <c r="AM23" s="811"/>
      <c r="AN23" s="811"/>
      <c r="AO23" s="811"/>
      <c r="AP23" s="806"/>
      <c r="AQ23" s="806"/>
      <c r="AR23" s="806"/>
      <c r="AS23" s="806"/>
      <c r="AT23" s="806"/>
      <c r="AU23" s="822"/>
      <c r="AV23" s="822"/>
      <c r="AW23" s="822"/>
      <c r="AX23" s="822"/>
      <c r="AY23" s="823"/>
      <c r="AZ23" s="824" t="s">
        <v>122</v>
      </c>
      <c r="BA23" s="825"/>
      <c r="BB23" s="825"/>
      <c r="BC23" s="825"/>
      <c r="BD23" s="826"/>
      <c r="BE23" s="215"/>
      <c r="BF23" s="215"/>
      <c r="BG23" s="215"/>
      <c r="BH23" s="215"/>
      <c r="BI23" s="215"/>
      <c r="BJ23" s="215"/>
      <c r="BK23" s="215"/>
      <c r="BL23" s="215"/>
      <c r="BM23" s="215"/>
      <c r="BN23" s="215"/>
      <c r="BO23" s="215"/>
      <c r="BP23" s="215"/>
      <c r="BQ23" s="220">
        <v>17</v>
      </c>
      <c r="BR23" s="221"/>
      <c r="BS23" s="786"/>
      <c r="BT23" s="787"/>
      <c r="BU23" s="787"/>
      <c r="BV23" s="787"/>
      <c r="BW23" s="787"/>
      <c r="BX23" s="787"/>
      <c r="BY23" s="787"/>
      <c r="BZ23" s="787"/>
      <c r="CA23" s="787"/>
      <c r="CB23" s="787"/>
      <c r="CC23" s="787"/>
      <c r="CD23" s="787"/>
      <c r="CE23" s="787"/>
      <c r="CF23" s="787"/>
      <c r="CG23" s="788"/>
      <c r="CH23" s="789"/>
      <c r="CI23" s="790"/>
      <c r="CJ23" s="790"/>
      <c r="CK23" s="790"/>
      <c r="CL23" s="791"/>
      <c r="CM23" s="789"/>
      <c r="CN23" s="790"/>
      <c r="CO23" s="790"/>
      <c r="CP23" s="790"/>
      <c r="CQ23" s="791"/>
      <c r="CR23" s="789"/>
      <c r="CS23" s="790"/>
      <c r="CT23" s="790"/>
      <c r="CU23" s="790"/>
      <c r="CV23" s="791"/>
      <c r="CW23" s="789"/>
      <c r="CX23" s="790"/>
      <c r="CY23" s="790"/>
      <c r="CZ23" s="790"/>
      <c r="DA23" s="791"/>
      <c r="DB23" s="789"/>
      <c r="DC23" s="790"/>
      <c r="DD23" s="790"/>
      <c r="DE23" s="790"/>
      <c r="DF23" s="791"/>
      <c r="DG23" s="789"/>
      <c r="DH23" s="790"/>
      <c r="DI23" s="790"/>
      <c r="DJ23" s="790"/>
      <c r="DK23" s="791"/>
      <c r="DL23" s="789"/>
      <c r="DM23" s="790"/>
      <c r="DN23" s="790"/>
      <c r="DO23" s="790"/>
      <c r="DP23" s="791"/>
      <c r="DQ23" s="789"/>
      <c r="DR23" s="790"/>
      <c r="DS23" s="790"/>
      <c r="DT23" s="790"/>
      <c r="DU23" s="791"/>
      <c r="DV23" s="786"/>
      <c r="DW23" s="787"/>
      <c r="DX23" s="787"/>
      <c r="DY23" s="787"/>
      <c r="DZ23" s="792"/>
      <c r="EA23" s="216"/>
    </row>
    <row r="24" spans="1:131" s="217" customFormat="1" ht="26.25" customHeight="1" x14ac:dyDescent="0.2">
      <c r="A24" s="821" t="s">
        <v>379</v>
      </c>
      <c r="B24" s="821"/>
      <c r="C24" s="821"/>
      <c r="D24" s="821"/>
      <c r="E24" s="821"/>
      <c r="F24" s="821"/>
      <c r="G24" s="821"/>
      <c r="H24" s="821"/>
      <c r="I24" s="821"/>
      <c r="J24" s="821"/>
      <c r="K24" s="821"/>
      <c r="L24" s="821"/>
      <c r="M24" s="821"/>
      <c r="N24" s="821"/>
      <c r="O24" s="821"/>
      <c r="P24" s="821"/>
      <c r="Q24" s="821"/>
      <c r="R24" s="821"/>
      <c r="S24" s="821"/>
      <c r="T24" s="821"/>
      <c r="U24" s="821"/>
      <c r="V24" s="821"/>
      <c r="W24" s="821"/>
      <c r="X24" s="821"/>
      <c r="Y24" s="821"/>
      <c r="Z24" s="821"/>
      <c r="AA24" s="821"/>
      <c r="AB24" s="821"/>
      <c r="AC24" s="821"/>
      <c r="AD24" s="821"/>
      <c r="AE24" s="821"/>
      <c r="AF24" s="821"/>
      <c r="AG24" s="821"/>
      <c r="AH24" s="821"/>
      <c r="AI24" s="821"/>
      <c r="AJ24" s="821"/>
      <c r="AK24" s="821"/>
      <c r="AL24" s="821"/>
      <c r="AM24" s="821"/>
      <c r="AN24" s="821"/>
      <c r="AO24" s="821"/>
      <c r="AP24" s="821"/>
      <c r="AQ24" s="821"/>
      <c r="AR24" s="821"/>
      <c r="AS24" s="821"/>
      <c r="AT24" s="821"/>
      <c r="AU24" s="821"/>
      <c r="AV24" s="821"/>
      <c r="AW24" s="821"/>
      <c r="AX24" s="821"/>
      <c r="AY24" s="821"/>
      <c r="AZ24" s="214"/>
      <c r="BA24" s="214"/>
      <c r="BB24" s="214"/>
      <c r="BC24" s="214"/>
      <c r="BD24" s="214"/>
      <c r="BE24" s="215"/>
      <c r="BF24" s="215"/>
      <c r="BG24" s="215"/>
      <c r="BH24" s="215"/>
      <c r="BI24" s="215"/>
      <c r="BJ24" s="215"/>
      <c r="BK24" s="215"/>
      <c r="BL24" s="215"/>
      <c r="BM24" s="215"/>
      <c r="BN24" s="215"/>
      <c r="BO24" s="215"/>
      <c r="BP24" s="215"/>
      <c r="BQ24" s="220">
        <v>18</v>
      </c>
      <c r="BR24" s="221"/>
      <c r="BS24" s="786"/>
      <c r="BT24" s="787"/>
      <c r="BU24" s="787"/>
      <c r="BV24" s="787"/>
      <c r="BW24" s="787"/>
      <c r="BX24" s="787"/>
      <c r="BY24" s="787"/>
      <c r="BZ24" s="787"/>
      <c r="CA24" s="787"/>
      <c r="CB24" s="787"/>
      <c r="CC24" s="787"/>
      <c r="CD24" s="787"/>
      <c r="CE24" s="787"/>
      <c r="CF24" s="787"/>
      <c r="CG24" s="788"/>
      <c r="CH24" s="789"/>
      <c r="CI24" s="790"/>
      <c r="CJ24" s="790"/>
      <c r="CK24" s="790"/>
      <c r="CL24" s="791"/>
      <c r="CM24" s="789"/>
      <c r="CN24" s="790"/>
      <c r="CO24" s="790"/>
      <c r="CP24" s="790"/>
      <c r="CQ24" s="791"/>
      <c r="CR24" s="789"/>
      <c r="CS24" s="790"/>
      <c r="CT24" s="790"/>
      <c r="CU24" s="790"/>
      <c r="CV24" s="791"/>
      <c r="CW24" s="789"/>
      <c r="CX24" s="790"/>
      <c r="CY24" s="790"/>
      <c r="CZ24" s="790"/>
      <c r="DA24" s="791"/>
      <c r="DB24" s="789"/>
      <c r="DC24" s="790"/>
      <c r="DD24" s="790"/>
      <c r="DE24" s="790"/>
      <c r="DF24" s="791"/>
      <c r="DG24" s="789"/>
      <c r="DH24" s="790"/>
      <c r="DI24" s="790"/>
      <c r="DJ24" s="790"/>
      <c r="DK24" s="791"/>
      <c r="DL24" s="789"/>
      <c r="DM24" s="790"/>
      <c r="DN24" s="790"/>
      <c r="DO24" s="790"/>
      <c r="DP24" s="791"/>
      <c r="DQ24" s="789"/>
      <c r="DR24" s="790"/>
      <c r="DS24" s="790"/>
      <c r="DT24" s="790"/>
      <c r="DU24" s="791"/>
      <c r="DV24" s="786"/>
      <c r="DW24" s="787"/>
      <c r="DX24" s="787"/>
      <c r="DY24" s="787"/>
      <c r="DZ24" s="792"/>
      <c r="EA24" s="216"/>
    </row>
    <row r="25" spans="1:131" ht="26.25" customHeight="1" thickBot="1" x14ac:dyDescent="0.25">
      <c r="A25" s="738" t="s">
        <v>380</v>
      </c>
      <c r="B25" s="738"/>
      <c r="C25" s="738"/>
      <c r="D25" s="738"/>
      <c r="E25" s="738"/>
      <c r="F25" s="738"/>
      <c r="G25" s="738"/>
      <c r="H25" s="738"/>
      <c r="I25" s="738"/>
      <c r="J25" s="738"/>
      <c r="K25" s="738"/>
      <c r="L25" s="738"/>
      <c r="M25" s="738"/>
      <c r="N25" s="738"/>
      <c r="O25" s="738"/>
      <c r="P25" s="738"/>
      <c r="Q25" s="738"/>
      <c r="R25" s="738"/>
      <c r="S25" s="738"/>
      <c r="T25" s="738"/>
      <c r="U25" s="738"/>
      <c r="V25" s="738"/>
      <c r="W25" s="738"/>
      <c r="X25" s="738"/>
      <c r="Y25" s="738"/>
      <c r="Z25" s="738"/>
      <c r="AA25" s="738"/>
      <c r="AB25" s="738"/>
      <c r="AC25" s="738"/>
      <c r="AD25" s="738"/>
      <c r="AE25" s="738"/>
      <c r="AF25" s="738"/>
      <c r="AG25" s="738"/>
      <c r="AH25" s="738"/>
      <c r="AI25" s="738"/>
      <c r="AJ25" s="738"/>
      <c r="AK25" s="738"/>
      <c r="AL25" s="738"/>
      <c r="AM25" s="738"/>
      <c r="AN25" s="738"/>
      <c r="AO25" s="738"/>
      <c r="AP25" s="738"/>
      <c r="AQ25" s="738"/>
      <c r="AR25" s="738"/>
      <c r="AS25" s="738"/>
      <c r="AT25" s="738"/>
      <c r="AU25" s="738"/>
      <c r="AV25" s="738"/>
      <c r="AW25" s="738"/>
      <c r="AX25" s="738"/>
      <c r="AY25" s="738"/>
      <c r="AZ25" s="738"/>
      <c r="BA25" s="738"/>
      <c r="BB25" s="738"/>
      <c r="BC25" s="738"/>
      <c r="BD25" s="738"/>
      <c r="BE25" s="738"/>
      <c r="BF25" s="738"/>
      <c r="BG25" s="738"/>
      <c r="BH25" s="738"/>
      <c r="BI25" s="738"/>
      <c r="BJ25" s="214"/>
      <c r="BK25" s="214"/>
      <c r="BL25" s="214"/>
      <c r="BM25" s="214"/>
      <c r="BN25" s="214"/>
      <c r="BO25" s="223"/>
      <c r="BP25" s="223"/>
      <c r="BQ25" s="220">
        <v>19</v>
      </c>
      <c r="BR25" s="221"/>
      <c r="BS25" s="786"/>
      <c r="BT25" s="787"/>
      <c r="BU25" s="787"/>
      <c r="BV25" s="787"/>
      <c r="BW25" s="787"/>
      <c r="BX25" s="787"/>
      <c r="BY25" s="787"/>
      <c r="BZ25" s="787"/>
      <c r="CA25" s="787"/>
      <c r="CB25" s="787"/>
      <c r="CC25" s="787"/>
      <c r="CD25" s="787"/>
      <c r="CE25" s="787"/>
      <c r="CF25" s="787"/>
      <c r="CG25" s="788"/>
      <c r="CH25" s="789"/>
      <c r="CI25" s="790"/>
      <c r="CJ25" s="790"/>
      <c r="CK25" s="790"/>
      <c r="CL25" s="791"/>
      <c r="CM25" s="789"/>
      <c r="CN25" s="790"/>
      <c r="CO25" s="790"/>
      <c r="CP25" s="790"/>
      <c r="CQ25" s="791"/>
      <c r="CR25" s="789"/>
      <c r="CS25" s="790"/>
      <c r="CT25" s="790"/>
      <c r="CU25" s="790"/>
      <c r="CV25" s="791"/>
      <c r="CW25" s="789"/>
      <c r="CX25" s="790"/>
      <c r="CY25" s="790"/>
      <c r="CZ25" s="790"/>
      <c r="DA25" s="791"/>
      <c r="DB25" s="789"/>
      <c r="DC25" s="790"/>
      <c r="DD25" s="790"/>
      <c r="DE25" s="790"/>
      <c r="DF25" s="791"/>
      <c r="DG25" s="789"/>
      <c r="DH25" s="790"/>
      <c r="DI25" s="790"/>
      <c r="DJ25" s="790"/>
      <c r="DK25" s="791"/>
      <c r="DL25" s="789"/>
      <c r="DM25" s="790"/>
      <c r="DN25" s="790"/>
      <c r="DO25" s="790"/>
      <c r="DP25" s="791"/>
      <c r="DQ25" s="789"/>
      <c r="DR25" s="790"/>
      <c r="DS25" s="790"/>
      <c r="DT25" s="790"/>
      <c r="DU25" s="791"/>
      <c r="DV25" s="786"/>
      <c r="DW25" s="787"/>
      <c r="DX25" s="787"/>
      <c r="DY25" s="787"/>
      <c r="DZ25" s="792"/>
      <c r="EA25" s="212"/>
    </row>
    <row r="26" spans="1:131" ht="26.25" customHeight="1" x14ac:dyDescent="0.2">
      <c r="A26" s="740" t="s">
        <v>358</v>
      </c>
      <c r="B26" s="741"/>
      <c r="C26" s="741"/>
      <c r="D26" s="741"/>
      <c r="E26" s="741"/>
      <c r="F26" s="741"/>
      <c r="G26" s="741"/>
      <c r="H26" s="741"/>
      <c r="I26" s="741"/>
      <c r="J26" s="741"/>
      <c r="K26" s="741"/>
      <c r="L26" s="741"/>
      <c r="M26" s="741"/>
      <c r="N26" s="741"/>
      <c r="O26" s="741"/>
      <c r="P26" s="742"/>
      <c r="Q26" s="746" t="s">
        <v>381</v>
      </c>
      <c r="R26" s="747"/>
      <c r="S26" s="747"/>
      <c r="T26" s="747"/>
      <c r="U26" s="748"/>
      <c r="V26" s="746" t="s">
        <v>382</v>
      </c>
      <c r="W26" s="747"/>
      <c r="X26" s="747"/>
      <c r="Y26" s="747"/>
      <c r="Z26" s="748"/>
      <c r="AA26" s="746" t="s">
        <v>383</v>
      </c>
      <c r="AB26" s="747"/>
      <c r="AC26" s="747"/>
      <c r="AD26" s="747"/>
      <c r="AE26" s="747"/>
      <c r="AF26" s="827" t="s">
        <v>384</v>
      </c>
      <c r="AG26" s="828"/>
      <c r="AH26" s="828"/>
      <c r="AI26" s="828"/>
      <c r="AJ26" s="829"/>
      <c r="AK26" s="747" t="s">
        <v>385</v>
      </c>
      <c r="AL26" s="747"/>
      <c r="AM26" s="747"/>
      <c r="AN26" s="747"/>
      <c r="AO26" s="748"/>
      <c r="AP26" s="746" t="s">
        <v>386</v>
      </c>
      <c r="AQ26" s="747"/>
      <c r="AR26" s="747"/>
      <c r="AS26" s="747"/>
      <c r="AT26" s="748"/>
      <c r="AU26" s="746" t="s">
        <v>387</v>
      </c>
      <c r="AV26" s="747"/>
      <c r="AW26" s="747"/>
      <c r="AX26" s="747"/>
      <c r="AY26" s="748"/>
      <c r="AZ26" s="746" t="s">
        <v>388</v>
      </c>
      <c r="BA26" s="747"/>
      <c r="BB26" s="747"/>
      <c r="BC26" s="747"/>
      <c r="BD26" s="748"/>
      <c r="BE26" s="746" t="s">
        <v>365</v>
      </c>
      <c r="BF26" s="747"/>
      <c r="BG26" s="747"/>
      <c r="BH26" s="747"/>
      <c r="BI26" s="753"/>
      <c r="BJ26" s="214"/>
      <c r="BK26" s="214"/>
      <c r="BL26" s="214"/>
      <c r="BM26" s="214"/>
      <c r="BN26" s="214"/>
      <c r="BO26" s="223"/>
      <c r="BP26" s="223"/>
      <c r="BQ26" s="220">
        <v>20</v>
      </c>
      <c r="BR26" s="221"/>
      <c r="BS26" s="786"/>
      <c r="BT26" s="787"/>
      <c r="BU26" s="787"/>
      <c r="BV26" s="787"/>
      <c r="BW26" s="787"/>
      <c r="BX26" s="787"/>
      <c r="BY26" s="787"/>
      <c r="BZ26" s="787"/>
      <c r="CA26" s="787"/>
      <c r="CB26" s="787"/>
      <c r="CC26" s="787"/>
      <c r="CD26" s="787"/>
      <c r="CE26" s="787"/>
      <c r="CF26" s="787"/>
      <c r="CG26" s="788"/>
      <c r="CH26" s="789"/>
      <c r="CI26" s="790"/>
      <c r="CJ26" s="790"/>
      <c r="CK26" s="790"/>
      <c r="CL26" s="791"/>
      <c r="CM26" s="789"/>
      <c r="CN26" s="790"/>
      <c r="CO26" s="790"/>
      <c r="CP26" s="790"/>
      <c r="CQ26" s="791"/>
      <c r="CR26" s="789"/>
      <c r="CS26" s="790"/>
      <c r="CT26" s="790"/>
      <c r="CU26" s="790"/>
      <c r="CV26" s="791"/>
      <c r="CW26" s="789"/>
      <c r="CX26" s="790"/>
      <c r="CY26" s="790"/>
      <c r="CZ26" s="790"/>
      <c r="DA26" s="791"/>
      <c r="DB26" s="789"/>
      <c r="DC26" s="790"/>
      <c r="DD26" s="790"/>
      <c r="DE26" s="790"/>
      <c r="DF26" s="791"/>
      <c r="DG26" s="789"/>
      <c r="DH26" s="790"/>
      <c r="DI26" s="790"/>
      <c r="DJ26" s="790"/>
      <c r="DK26" s="791"/>
      <c r="DL26" s="789"/>
      <c r="DM26" s="790"/>
      <c r="DN26" s="790"/>
      <c r="DO26" s="790"/>
      <c r="DP26" s="791"/>
      <c r="DQ26" s="789"/>
      <c r="DR26" s="790"/>
      <c r="DS26" s="790"/>
      <c r="DT26" s="790"/>
      <c r="DU26" s="791"/>
      <c r="DV26" s="786"/>
      <c r="DW26" s="787"/>
      <c r="DX26" s="787"/>
      <c r="DY26" s="787"/>
      <c r="DZ26" s="792"/>
      <c r="EA26" s="212"/>
    </row>
    <row r="27" spans="1:131" ht="26.25" customHeight="1" thickBot="1" x14ac:dyDescent="0.25">
      <c r="A27" s="743"/>
      <c r="B27" s="744"/>
      <c r="C27" s="744"/>
      <c r="D27" s="744"/>
      <c r="E27" s="744"/>
      <c r="F27" s="744"/>
      <c r="G27" s="744"/>
      <c r="H27" s="744"/>
      <c r="I27" s="744"/>
      <c r="J27" s="744"/>
      <c r="K27" s="744"/>
      <c r="L27" s="744"/>
      <c r="M27" s="744"/>
      <c r="N27" s="744"/>
      <c r="O27" s="744"/>
      <c r="P27" s="745"/>
      <c r="Q27" s="749"/>
      <c r="R27" s="750"/>
      <c r="S27" s="750"/>
      <c r="T27" s="750"/>
      <c r="U27" s="751"/>
      <c r="V27" s="749"/>
      <c r="W27" s="750"/>
      <c r="X27" s="750"/>
      <c r="Y27" s="750"/>
      <c r="Z27" s="751"/>
      <c r="AA27" s="749"/>
      <c r="AB27" s="750"/>
      <c r="AC27" s="750"/>
      <c r="AD27" s="750"/>
      <c r="AE27" s="750"/>
      <c r="AF27" s="830"/>
      <c r="AG27" s="831"/>
      <c r="AH27" s="831"/>
      <c r="AI27" s="831"/>
      <c r="AJ27" s="832"/>
      <c r="AK27" s="750"/>
      <c r="AL27" s="750"/>
      <c r="AM27" s="750"/>
      <c r="AN27" s="750"/>
      <c r="AO27" s="751"/>
      <c r="AP27" s="749"/>
      <c r="AQ27" s="750"/>
      <c r="AR27" s="750"/>
      <c r="AS27" s="750"/>
      <c r="AT27" s="751"/>
      <c r="AU27" s="749"/>
      <c r="AV27" s="750"/>
      <c r="AW27" s="750"/>
      <c r="AX27" s="750"/>
      <c r="AY27" s="751"/>
      <c r="AZ27" s="749"/>
      <c r="BA27" s="750"/>
      <c r="BB27" s="750"/>
      <c r="BC27" s="750"/>
      <c r="BD27" s="751"/>
      <c r="BE27" s="749"/>
      <c r="BF27" s="750"/>
      <c r="BG27" s="750"/>
      <c r="BH27" s="750"/>
      <c r="BI27" s="755"/>
      <c r="BJ27" s="214"/>
      <c r="BK27" s="214"/>
      <c r="BL27" s="214"/>
      <c r="BM27" s="214"/>
      <c r="BN27" s="214"/>
      <c r="BO27" s="223"/>
      <c r="BP27" s="223"/>
      <c r="BQ27" s="220">
        <v>21</v>
      </c>
      <c r="BR27" s="221"/>
      <c r="BS27" s="786"/>
      <c r="BT27" s="787"/>
      <c r="BU27" s="787"/>
      <c r="BV27" s="787"/>
      <c r="BW27" s="787"/>
      <c r="BX27" s="787"/>
      <c r="BY27" s="787"/>
      <c r="BZ27" s="787"/>
      <c r="CA27" s="787"/>
      <c r="CB27" s="787"/>
      <c r="CC27" s="787"/>
      <c r="CD27" s="787"/>
      <c r="CE27" s="787"/>
      <c r="CF27" s="787"/>
      <c r="CG27" s="788"/>
      <c r="CH27" s="789"/>
      <c r="CI27" s="790"/>
      <c r="CJ27" s="790"/>
      <c r="CK27" s="790"/>
      <c r="CL27" s="791"/>
      <c r="CM27" s="789"/>
      <c r="CN27" s="790"/>
      <c r="CO27" s="790"/>
      <c r="CP27" s="790"/>
      <c r="CQ27" s="791"/>
      <c r="CR27" s="789"/>
      <c r="CS27" s="790"/>
      <c r="CT27" s="790"/>
      <c r="CU27" s="790"/>
      <c r="CV27" s="791"/>
      <c r="CW27" s="789"/>
      <c r="CX27" s="790"/>
      <c r="CY27" s="790"/>
      <c r="CZ27" s="790"/>
      <c r="DA27" s="791"/>
      <c r="DB27" s="789"/>
      <c r="DC27" s="790"/>
      <c r="DD27" s="790"/>
      <c r="DE27" s="790"/>
      <c r="DF27" s="791"/>
      <c r="DG27" s="789"/>
      <c r="DH27" s="790"/>
      <c r="DI27" s="790"/>
      <c r="DJ27" s="790"/>
      <c r="DK27" s="791"/>
      <c r="DL27" s="789"/>
      <c r="DM27" s="790"/>
      <c r="DN27" s="790"/>
      <c r="DO27" s="790"/>
      <c r="DP27" s="791"/>
      <c r="DQ27" s="789"/>
      <c r="DR27" s="790"/>
      <c r="DS27" s="790"/>
      <c r="DT27" s="790"/>
      <c r="DU27" s="791"/>
      <c r="DV27" s="786"/>
      <c r="DW27" s="787"/>
      <c r="DX27" s="787"/>
      <c r="DY27" s="787"/>
      <c r="DZ27" s="792"/>
      <c r="EA27" s="212"/>
    </row>
    <row r="28" spans="1:131" ht="26.25" customHeight="1" thickTop="1" x14ac:dyDescent="0.2">
      <c r="A28" s="224">
        <v>1</v>
      </c>
      <c r="B28" s="762" t="s">
        <v>389</v>
      </c>
      <c r="C28" s="763"/>
      <c r="D28" s="763"/>
      <c r="E28" s="763"/>
      <c r="F28" s="763"/>
      <c r="G28" s="763"/>
      <c r="H28" s="763"/>
      <c r="I28" s="763"/>
      <c r="J28" s="763"/>
      <c r="K28" s="763"/>
      <c r="L28" s="763"/>
      <c r="M28" s="763"/>
      <c r="N28" s="763"/>
      <c r="O28" s="763"/>
      <c r="P28" s="764"/>
      <c r="Q28" s="835">
        <v>488</v>
      </c>
      <c r="R28" s="836"/>
      <c r="S28" s="836"/>
      <c r="T28" s="836"/>
      <c r="U28" s="836"/>
      <c r="V28" s="836">
        <v>462</v>
      </c>
      <c r="W28" s="836"/>
      <c r="X28" s="836"/>
      <c r="Y28" s="836"/>
      <c r="Z28" s="836"/>
      <c r="AA28" s="836">
        <v>26</v>
      </c>
      <c r="AB28" s="836"/>
      <c r="AC28" s="836"/>
      <c r="AD28" s="836"/>
      <c r="AE28" s="837"/>
      <c r="AF28" s="838">
        <v>26</v>
      </c>
      <c r="AG28" s="836"/>
      <c r="AH28" s="836"/>
      <c r="AI28" s="836"/>
      <c r="AJ28" s="839"/>
      <c r="AK28" s="840">
        <v>29</v>
      </c>
      <c r="AL28" s="841"/>
      <c r="AM28" s="841"/>
      <c r="AN28" s="841"/>
      <c r="AO28" s="841"/>
      <c r="AP28" s="841" t="s">
        <v>486</v>
      </c>
      <c r="AQ28" s="841"/>
      <c r="AR28" s="841"/>
      <c r="AS28" s="841"/>
      <c r="AT28" s="841"/>
      <c r="AU28" s="841" t="s">
        <v>486</v>
      </c>
      <c r="AV28" s="841"/>
      <c r="AW28" s="841"/>
      <c r="AX28" s="841"/>
      <c r="AY28" s="841"/>
      <c r="AZ28" s="842" t="s">
        <v>486</v>
      </c>
      <c r="BA28" s="842"/>
      <c r="BB28" s="842"/>
      <c r="BC28" s="842"/>
      <c r="BD28" s="842"/>
      <c r="BE28" s="833"/>
      <c r="BF28" s="833"/>
      <c r="BG28" s="833"/>
      <c r="BH28" s="833"/>
      <c r="BI28" s="834"/>
      <c r="BJ28" s="214"/>
      <c r="BK28" s="214"/>
      <c r="BL28" s="214"/>
      <c r="BM28" s="214"/>
      <c r="BN28" s="214"/>
      <c r="BO28" s="223"/>
      <c r="BP28" s="223"/>
      <c r="BQ28" s="220">
        <v>22</v>
      </c>
      <c r="BR28" s="221"/>
      <c r="BS28" s="786"/>
      <c r="BT28" s="787"/>
      <c r="BU28" s="787"/>
      <c r="BV28" s="787"/>
      <c r="BW28" s="787"/>
      <c r="BX28" s="787"/>
      <c r="BY28" s="787"/>
      <c r="BZ28" s="787"/>
      <c r="CA28" s="787"/>
      <c r="CB28" s="787"/>
      <c r="CC28" s="787"/>
      <c r="CD28" s="787"/>
      <c r="CE28" s="787"/>
      <c r="CF28" s="787"/>
      <c r="CG28" s="788"/>
      <c r="CH28" s="789"/>
      <c r="CI28" s="790"/>
      <c r="CJ28" s="790"/>
      <c r="CK28" s="790"/>
      <c r="CL28" s="791"/>
      <c r="CM28" s="789"/>
      <c r="CN28" s="790"/>
      <c r="CO28" s="790"/>
      <c r="CP28" s="790"/>
      <c r="CQ28" s="791"/>
      <c r="CR28" s="789"/>
      <c r="CS28" s="790"/>
      <c r="CT28" s="790"/>
      <c r="CU28" s="790"/>
      <c r="CV28" s="791"/>
      <c r="CW28" s="789"/>
      <c r="CX28" s="790"/>
      <c r="CY28" s="790"/>
      <c r="CZ28" s="790"/>
      <c r="DA28" s="791"/>
      <c r="DB28" s="789"/>
      <c r="DC28" s="790"/>
      <c r="DD28" s="790"/>
      <c r="DE28" s="790"/>
      <c r="DF28" s="791"/>
      <c r="DG28" s="789"/>
      <c r="DH28" s="790"/>
      <c r="DI28" s="790"/>
      <c r="DJ28" s="790"/>
      <c r="DK28" s="791"/>
      <c r="DL28" s="789"/>
      <c r="DM28" s="790"/>
      <c r="DN28" s="790"/>
      <c r="DO28" s="790"/>
      <c r="DP28" s="791"/>
      <c r="DQ28" s="789"/>
      <c r="DR28" s="790"/>
      <c r="DS28" s="790"/>
      <c r="DT28" s="790"/>
      <c r="DU28" s="791"/>
      <c r="DV28" s="786"/>
      <c r="DW28" s="787"/>
      <c r="DX28" s="787"/>
      <c r="DY28" s="787"/>
      <c r="DZ28" s="792"/>
      <c r="EA28" s="212"/>
    </row>
    <row r="29" spans="1:131" ht="26.25" customHeight="1" x14ac:dyDescent="0.2">
      <c r="A29" s="224">
        <v>2</v>
      </c>
      <c r="B29" s="793" t="s">
        <v>390</v>
      </c>
      <c r="C29" s="794"/>
      <c r="D29" s="794"/>
      <c r="E29" s="794"/>
      <c r="F29" s="794"/>
      <c r="G29" s="794"/>
      <c r="H29" s="794"/>
      <c r="I29" s="794"/>
      <c r="J29" s="794"/>
      <c r="K29" s="794"/>
      <c r="L29" s="794"/>
      <c r="M29" s="794"/>
      <c r="N29" s="794"/>
      <c r="O29" s="794"/>
      <c r="P29" s="795"/>
      <c r="Q29" s="796">
        <v>174</v>
      </c>
      <c r="R29" s="797"/>
      <c r="S29" s="797"/>
      <c r="T29" s="797"/>
      <c r="U29" s="797"/>
      <c r="V29" s="797">
        <v>163</v>
      </c>
      <c r="W29" s="797"/>
      <c r="X29" s="797"/>
      <c r="Y29" s="797"/>
      <c r="Z29" s="797"/>
      <c r="AA29" s="797">
        <v>11</v>
      </c>
      <c r="AB29" s="797"/>
      <c r="AC29" s="797"/>
      <c r="AD29" s="797"/>
      <c r="AE29" s="798"/>
      <c r="AF29" s="799">
        <v>11</v>
      </c>
      <c r="AG29" s="800"/>
      <c r="AH29" s="800"/>
      <c r="AI29" s="800"/>
      <c r="AJ29" s="801"/>
      <c r="AK29" s="847">
        <v>54</v>
      </c>
      <c r="AL29" s="843"/>
      <c r="AM29" s="843"/>
      <c r="AN29" s="843"/>
      <c r="AO29" s="843"/>
      <c r="AP29" s="843" t="s">
        <v>486</v>
      </c>
      <c r="AQ29" s="843"/>
      <c r="AR29" s="843"/>
      <c r="AS29" s="843"/>
      <c r="AT29" s="843"/>
      <c r="AU29" s="843" t="s">
        <v>486</v>
      </c>
      <c r="AV29" s="843"/>
      <c r="AW29" s="843"/>
      <c r="AX29" s="843"/>
      <c r="AY29" s="843"/>
      <c r="AZ29" s="844" t="s">
        <v>486</v>
      </c>
      <c r="BA29" s="844"/>
      <c r="BB29" s="844"/>
      <c r="BC29" s="844"/>
      <c r="BD29" s="844"/>
      <c r="BE29" s="845"/>
      <c r="BF29" s="845"/>
      <c r="BG29" s="845"/>
      <c r="BH29" s="845"/>
      <c r="BI29" s="846"/>
      <c r="BJ29" s="214"/>
      <c r="BK29" s="214"/>
      <c r="BL29" s="214"/>
      <c r="BM29" s="214"/>
      <c r="BN29" s="214"/>
      <c r="BO29" s="223"/>
      <c r="BP29" s="223"/>
      <c r="BQ29" s="220">
        <v>23</v>
      </c>
      <c r="BR29" s="221"/>
      <c r="BS29" s="786"/>
      <c r="BT29" s="787"/>
      <c r="BU29" s="787"/>
      <c r="BV29" s="787"/>
      <c r="BW29" s="787"/>
      <c r="BX29" s="787"/>
      <c r="BY29" s="787"/>
      <c r="BZ29" s="787"/>
      <c r="CA29" s="787"/>
      <c r="CB29" s="787"/>
      <c r="CC29" s="787"/>
      <c r="CD29" s="787"/>
      <c r="CE29" s="787"/>
      <c r="CF29" s="787"/>
      <c r="CG29" s="788"/>
      <c r="CH29" s="789"/>
      <c r="CI29" s="790"/>
      <c r="CJ29" s="790"/>
      <c r="CK29" s="790"/>
      <c r="CL29" s="791"/>
      <c r="CM29" s="789"/>
      <c r="CN29" s="790"/>
      <c r="CO29" s="790"/>
      <c r="CP29" s="790"/>
      <c r="CQ29" s="791"/>
      <c r="CR29" s="789"/>
      <c r="CS29" s="790"/>
      <c r="CT29" s="790"/>
      <c r="CU29" s="790"/>
      <c r="CV29" s="791"/>
      <c r="CW29" s="789"/>
      <c r="CX29" s="790"/>
      <c r="CY29" s="790"/>
      <c r="CZ29" s="790"/>
      <c r="DA29" s="791"/>
      <c r="DB29" s="789"/>
      <c r="DC29" s="790"/>
      <c r="DD29" s="790"/>
      <c r="DE29" s="790"/>
      <c r="DF29" s="791"/>
      <c r="DG29" s="789"/>
      <c r="DH29" s="790"/>
      <c r="DI29" s="790"/>
      <c r="DJ29" s="790"/>
      <c r="DK29" s="791"/>
      <c r="DL29" s="789"/>
      <c r="DM29" s="790"/>
      <c r="DN29" s="790"/>
      <c r="DO29" s="790"/>
      <c r="DP29" s="791"/>
      <c r="DQ29" s="789"/>
      <c r="DR29" s="790"/>
      <c r="DS29" s="790"/>
      <c r="DT29" s="790"/>
      <c r="DU29" s="791"/>
      <c r="DV29" s="786"/>
      <c r="DW29" s="787"/>
      <c r="DX29" s="787"/>
      <c r="DY29" s="787"/>
      <c r="DZ29" s="792"/>
      <c r="EA29" s="212"/>
    </row>
    <row r="30" spans="1:131" ht="26.25" customHeight="1" x14ac:dyDescent="0.2">
      <c r="A30" s="224">
        <v>3</v>
      </c>
      <c r="B30" s="793" t="s">
        <v>391</v>
      </c>
      <c r="C30" s="794"/>
      <c r="D30" s="794"/>
      <c r="E30" s="794"/>
      <c r="F30" s="794"/>
      <c r="G30" s="794"/>
      <c r="H30" s="794"/>
      <c r="I30" s="794"/>
      <c r="J30" s="794"/>
      <c r="K30" s="794"/>
      <c r="L30" s="794"/>
      <c r="M30" s="794"/>
      <c r="N30" s="794"/>
      <c r="O30" s="794"/>
      <c r="P30" s="795"/>
      <c r="Q30" s="796">
        <v>462</v>
      </c>
      <c r="R30" s="797"/>
      <c r="S30" s="797"/>
      <c r="T30" s="797"/>
      <c r="U30" s="797"/>
      <c r="V30" s="797">
        <v>439</v>
      </c>
      <c r="W30" s="797"/>
      <c r="X30" s="797"/>
      <c r="Y30" s="797"/>
      <c r="Z30" s="797"/>
      <c r="AA30" s="797">
        <v>23</v>
      </c>
      <c r="AB30" s="797"/>
      <c r="AC30" s="797"/>
      <c r="AD30" s="797"/>
      <c r="AE30" s="798"/>
      <c r="AF30" s="799">
        <v>23</v>
      </c>
      <c r="AG30" s="800"/>
      <c r="AH30" s="800"/>
      <c r="AI30" s="800"/>
      <c r="AJ30" s="801"/>
      <c r="AK30" s="847">
        <v>67</v>
      </c>
      <c r="AL30" s="843"/>
      <c r="AM30" s="843"/>
      <c r="AN30" s="843"/>
      <c r="AO30" s="843"/>
      <c r="AP30" s="843" t="s">
        <v>486</v>
      </c>
      <c r="AQ30" s="843"/>
      <c r="AR30" s="843"/>
      <c r="AS30" s="843"/>
      <c r="AT30" s="843"/>
      <c r="AU30" s="843" t="s">
        <v>486</v>
      </c>
      <c r="AV30" s="843"/>
      <c r="AW30" s="843"/>
      <c r="AX30" s="843"/>
      <c r="AY30" s="843"/>
      <c r="AZ30" s="844" t="s">
        <v>486</v>
      </c>
      <c r="BA30" s="844"/>
      <c r="BB30" s="844"/>
      <c r="BC30" s="844"/>
      <c r="BD30" s="844"/>
      <c r="BE30" s="845"/>
      <c r="BF30" s="845"/>
      <c r="BG30" s="845"/>
      <c r="BH30" s="845"/>
      <c r="BI30" s="846"/>
      <c r="BJ30" s="214"/>
      <c r="BK30" s="214"/>
      <c r="BL30" s="214"/>
      <c r="BM30" s="214"/>
      <c r="BN30" s="214"/>
      <c r="BO30" s="223"/>
      <c r="BP30" s="223"/>
      <c r="BQ30" s="220">
        <v>24</v>
      </c>
      <c r="BR30" s="221"/>
      <c r="BS30" s="786"/>
      <c r="BT30" s="787"/>
      <c r="BU30" s="787"/>
      <c r="BV30" s="787"/>
      <c r="BW30" s="787"/>
      <c r="BX30" s="787"/>
      <c r="BY30" s="787"/>
      <c r="BZ30" s="787"/>
      <c r="CA30" s="787"/>
      <c r="CB30" s="787"/>
      <c r="CC30" s="787"/>
      <c r="CD30" s="787"/>
      <c r="CE30" s="787"/>
      <c r="CF30" s="787"/>
      <c r="CG30" s="788"/>
      <c r="CH30" s="789"/>
      <c r="CI30" s="790"/>
      <c r="CJ30" s="790"/>
      <c r="CK30" s="790"/>
      <c r="CL30" s="791"/>
      <c r="CM30" s="789"/>
      <c r="CN30" s="790"/>
      <c r="CO30" s="790"/>
      <c r="CP30" s="790"/>
      <c r="CQ30" s="791"/>
      <c r="CR30" s="789"/>
      <c r="CS30" s="790"/>
      <c r="CT30" s="790"/>
      <c r="CU30" s="790"/>
      <c r="CV30" s="791"/>
      <c r="CW30" s="789"/>
      <c r="CX30" s="790"/>
      <c r="CY30" s="790"/>
      <c r="CZ30" s="790"/>
      <c r="DA30" s="791"/>
      <c r="DB30" s="789"/>
      <c r="DC30" s="790"/>
      <c r="DD30" s="790"/>
      <c r="DE30" s="790"/>
      <c r="DF30" s="791"/>
      <c r="DG30" s="789"/>
      <c r="DH30" s="790"/>
      <c r="DI30" s="790"/>
      <c r="DJ30" s="790"/>
      <c r="DK30" s="791"/>
      <c r="DL30" s="789"/>
      <c r="DM30" s="790"/>
      <c r="DN30" s="790"/>
      <c r="DO30" s="790"/>
      <c r="DP30" s="791"/>
      <c r="DQ30" s="789"/>
      <c r="DR30" s="790"/>
      <c r="DS30" s="790"/>
      <c r="DT30" s="790"/>
      <c r="DU30" s="791"/>
      <c r="DV30" s="786"/>
      <c r="DW30" s="787"/>
      <c r="DX30" s="787"/>
      <c r="DY30" s="787"/>
      <c r="DZ30" s="792"/>
      <c r="EA30" s="212"/>
    </row>
    <row r="31" spans="1:131" ht="26.25" customHeight="1" x14ac:dyDescent="0.2">
      <c r="A31" s="224">
        <v>4</v>
      </c>
      <c r="B31" s="793" t="s">
        <v>392</v>
      </c>
      <c r="C31" s="794"/>
      <c r="D31" s="794"/>
      <c r="E31" s="794"/>
      <c r="F31" s="794"/>
      <c r="G31" s="794"/>
      <c r="H31" s="794"/>
      <c r="I31" s="794"/>
      <c r="J31" s="794"/>
      <c r="K31" s="794"/>
      <c r="L31" s="794"/>
      <c r="M31" s="794"/>
      <c r="N31" s="794"/>
      <c r="O31" s="794"/>
      <c r="P31" s="795"/>
      <c r="Q31" s="796">
        <v>97</v>
      </c>
      <c r="R31" s="797"/>
      <c r="S31" s="797"/>
      <c r="T31" s="797"/>
      <c r="U31" s="797"/>
      <c r="V31" s="797">
        <v>97</v>
      </c>
      <c r="W31" s="797"/>
      <c r="X31" s="797"/>
      <c r="Y31" s="797"/>
      <c r="Z31" s="797"/>
      <c r="AA31" s="797" t="s">
        <v>561</v>
      </c>
      <c r="AB31" s="797"/>
      <c r="AC31" s="797"/>
      <c r="AD31" s="797"/>
      <c r="AE31" s="798"/>
      <c r="AF31" s="799" t="s">
        <v>561</v>
      </c>
      <c r="AG31" s="800"/>
      <c r="AH31" s="800"/>
      <c r="AI31" s="800"/>
      <c r="AJ31" s="801"/>
      <c r="AK31" s="847">
        <v>63</v>
      </c>
      <c r="AL31" s="843"/>
      <c r="AM31" s="843"/>
      <c r="AN31" s="843"/>
      <c r="AO31" s="843"/>
      <c r="AP31" s="843" t="s">
        <v>486</v>
      </c>
      <c r="AQ31" s="843"/>
      <c r="AR31" s="843"/>
      <c r="AS31" s="843"/>
      <c r="AT31" s="843"/>
      <c r="AU31" s="843" t="s">
        <v>486</v>
      </c>
      <c r="AV31" s="843"/>
      <c r="AW31" s="843"/>
      <c r="AX31" s="843"/>
      <c r="AY31" s="843"/>
      <c r="AZ31" s="844" t="s">
        <v>486</v>
      </c>
      <c r="BA31" s="844"/>
      <c r="BB31" s="844"/>
      <c r="BC31" s="844"/>
      <c r="BD31" s="844"/>
      <c r="BE31" s="845"/>
      <c r="BF31" s="845"/>
      <c r="BG31" s="845"/>
      <c r="BH31" s="845"/>
      <c r="BI31" s="846"/>
      <c r="BJ31" s="214"/>
      <c r="BK31" s="214"/>
      <c r="BL31" s="214"/>
      <c r="BM31" s="214"/>
      <c r="BN31" s="214"/>
      <c r="BO31" s="223"/>
      <c r="BP31" s="223"/>
      <c r="BQ31" s="220">
        <v>25</v>
      </c>
      <c r="BR31" s="221"/>
      <c r="BS31" s="786"/>
      <c r="BT31" s="787"/>
      <c r="BU31" s="787"/>
      <c r="BV31" s="787"/>
      <c r="BW31" s="787"/>
      <c r="BX31" s="787"/>
      <c r="BY31" s="787"/>
      <c r="BZ31" s="787"/>
      <c r="CA31" s="787"/>
      <c r="CB31" s="787"/>
      <c r="CC31" s="787"/>
      <c r="CD31" s="787"/>
      <c r="CE31" s="787"/>
      <c r="CF31" s="787"/>
      <c r="CG31" s="788"/>
      <c r="CH31" s="789"/>
      <c r="CI31" s="790"/>
      <c r="CJ31" s="790"/>
      <c r="CK31" s="790"/>
      <c r="CL31" s="791"/>
      <c r="CM31" s="789"/>
      <c r="CN31" s="790"/>
      <c r="CO31" s="790"/>
      <c r="CP31" s="790"/>
      <c r="CQ31" s="791"/>
      <c r="CR31" s="789"/>
      <c r="CS31" s="790"/>
      <c r="CT31" s="790"/>
      <c r="CU31" s="790"/>
      <c r="CV31" s="791"/>
      <c r="CW31" s="789"/>
      <c r="CX31" s="790"/>
      <c r="CY31" s="790"/>
      <c r="CZ31" s="790"/>
      <c r="DA31" s="791"/>
      <c r="DB31" s="789"/>
      <c r="DC31" s="790"/>
      <c r="DD31" s="790"/>
      <c r="DE31" s="790"/>
      <c r="DF31" s="791"/>
      <c r="DG31" s="789"/>
      <c r="DH31" s="790"/>
      <c r="DI31" s="790"/>
      <c r="DJ31" s="790"/>
      <c r="DK31" s="791"/>
      <c r="DL31" s="789"/>
      <c r="DM31" s="790"/>
      <c r="DN31" s="790"/>
      <c r="DO31" s="790"/>
      <c r="DP31" s="791"/>
      <c r="DQ31" s="789"/>
      <c r="DR31" s="790"/>
      <c r="DS31" s="790"/>
      <c r="DT31" s="790"/>
      <c r="DU31" s="791"/>
      <c r="DV31" s="786"/>
      <c r="DW31" s="787"/>
      <c r="DX31" s="787"/>
      <c r="DY31" s="787"/>
      <c r="DZ31" s="792"/>
      <c r="EA31" s="212"/>
    </row>
    <row r="32" spans="1:131" ht="26.25" customHeight="1" x14ac:dyDescent="0.2">
      <c r="A32" s="224">
        <v>5</v>
      </c>
      <c r="B32" s="793" t="s">
        <v>393</v>
      </c>
      <c r="C32" s="794"/>
      <c r="D32" s="794"/>
      <c r="E32" s="794"/>
      <c r="F32" s="794"/>
      <c r="G32" s="794"/>
      <c r="H32" s="794"/>
      <c r="I32" s="794"/>
      <c r="J32" s="794"/>
      <c r="K32" s="794"/>
      <c r="L32" s="794"/>
      <c r="M32" s="794"/>
      <c r="N32" s="794"/>
      <c r="O32" s="794"/>
      <c r="P32" s="795"/>
      <c r="Q32" s="796">
        <v>216</v>
      </c>
      <c r="R32" s="797"/>
      <c r="S32" s="797"/>
      <c r="T32" s="797"/>
      <c r="U32" s="797"/>
      <c r="V32" s="797">
        <v>3</v>
      </c>
      <c r="W32" s="797"/>
      <c r="X32" s="797"/>
      <c r="Y32" s="797"/>
      <c r="Z32" s="797"/>
      <c r="AA32" s="797">
        <v>213</v>
      </c>
      <c r="AB32" s="797"/>
      <c r="AC32" s="797"/>
      <c r="AD32" s="797"/>
      <c r="AE32" s="798"/>
      <c r="AF32" s="799">
        <v>213</v>
      </c>
      <c r="AG32" s="800"/>
      <c r="AH32" s="800"/>
      <c r="AI32" s="800"/>
      <c r="AJ32" s="801"/>
      <c r="AK32" s="847">
        <v>110</v>
      </c>
      <c r="AL32" s="843"/>
      <c r="AM32" s="843"/>
      <c r="AN32" s="843"/>
      <c r="AO32" s="843"/>
      <c r="AP32" s="843">
        <v>249</v>
      </c>
      <c r="AQ32" s="843"/>
      <c r="AR32" s="843"/>
      <c r="AS32" s="843"/>
      <c r="AT32" s="843"/>
      <c r="AU32" s="843">
        <v>249</v>
      </c>
      <c r="AV32" s="843"/>
      <c r="AW32" s="843"/>
      <c r="AX32" s="843"/>
      <c r="AY32" s="843"/>
      <c r="AZ32" s="844" t="s">
        <v>486</v>
      </c>
      <c r="BA32" s="844"/>
      <c r="BB32" s="844"/>
      <c r="BC32" s="844"/>
      <c r="BD32" s="844"/>
      <c r="BE32" s="845" t="s">
        <v>394</v>
      </c>
      <c r="BF32" s="845"/>
      <c r="BG32" s="845"/>
      <c r="BH32" s="845"/>
      <c r="BI32" s="846"/>
      <c r="BJ32" s="214"/>
      <c r="BK32" s="214"/>
      <c r="BL32" s="214"/>
      <c r="BM32" s="214"/>
      <c r="BN32" s="214"/>
      <c r="BO32" s="223"/>
      <c r="BP32" s="223"/>
      <c r="BQ32" s="220">
        <v>26</v>
      </c>
      <c r="BR32" s="221"/>
      <c r="BS32" s="786"/>
      <c r="BT32" s="787"/>
      <c r="BU32" s="787"/>
      <c r="BV32" s="787"/>
      <c r="BW32" s="787"/>
      <c r="BX32" s="787"/>
      <c r="BY32" s="787"/>
      <c r="BZ32" s="787"/>
      <c r="CA32" s="787"/>
      <c r="CB32" s="787"/>
      <c r="CC32" s="787"/>
      <c r="CD32" s="787"/>
      <c r="CE32" s="787"/>
      <c r="CF32" s="787"/>
      <c r="CG32" s="788"/>
      <c r="CH32" s="789"/>
      <c r="CI32" s="790"/>
      <c r="CJ32" s="790"/>
      <c r="CK32" s="790"/>
      <c r="CL32" s="791"/>
      <c r="CM32" s="789"/>
      <c r="CN32" s="790"/>
      <c r="CO32" s="790"/>
      <c r="CP32" s="790"/>
      <c r="CQ32" s="791"/>
      <c r="CR32" s="789"/>
      <c r="CS32" s="790"/>
      <c r="CT32" s="790"/>
      <c r="CU32" s="790"/>
      <c r="CV32" s="791"/>
      <c r="CW32" s="789"/>
      <c r="CX32" s="790"/>
      <c r="CY32" s="790"/>
      <c r="CZ32" s="790"/>
      <c r="DA32" s="791"/>
      <c r="DB32" s="789"/>
      <c r="DC32" s="790"/>
      <c r="DD32" s="790"/>
      <c r="DE32" s="790"/>
      <c r="DF32" s="791"/>
      <c r="DG32" s="789"/>
      <c r="DH32" s="790"/>
      <c r="DI32" s="790"/>
      <c r="DJ32" s="790"/>
      <c r="DK32" s="791"/>
      <c r="DL32" s="789"/>
      <c r="DM32" s="790"/>
      <c r="DN32" s="790"/>
      <c r="DO32" s="790"/>
      <c r="DP32" s="791"/>
      <c r="DQ32" s="789"/>
      <c r="DR32" s="790"/>
      <c r="DS32" s="790"/>
      <c r="DT32" s="790"/>
      <c r="DU32" s="791"/>
      <c r="DV32" s="786"/>
      <c r="DW32" s="787"/>
      <c r="DX32" s="787"/>
      <c r="DY32" s="787"/>
      <c r="DZ32" s="792"/>
      <c r="EA32" s="212"/>
    </row>
    <row r="33" spans="1:131" ht="26.25" customHeight="1" x14ac:dyDescent="0.2">
      <c r="A33" s="224">
        <v>6</v>
      </c>
      <c r="B33" s="793"/>
      <c r="C33" s="794"/>
      <c r="D33" s="794"/>
      <c r="E33" s="794"/>
      <c r="F33" s="794"/>
      <c r="G33" s="794"/>
      <c r="H33" s="794"/>
      <c r="I33" s="794"/>
      <c r="J33" s="794"/>
      <c r="K33" s="794"/>
      <c r="L33" s="794"/>
      <c r="M33" s="794"/>
      <c r="N33" s="794"/>
      <c r="O33" s="794"/>
      <c r="P33" s="795"/>
      <c r="Q33" s="796"/>
      <c r="R33" s="797"/>
      <c r="S33" s="797"/>
      <c r="T33" s="797"/>
      <c r="U33" s="797"/>
      <c r="V33" s="797"/>
      <c r="W33" s="797"/>
      <c r="X33" s="797"/>
      <c r="Y33" s="797"/>
      <c r="Z33" s="797"/>
      <c r="AA33" s="797"/>
      <c r="AB33" s="797"/>
      <c r="AC33" s="797"/>
      <c r="AD33" s="797"/>
      <c r="AE33" s="798"/>
      <c r="AF33" s="799"/>
      <c r="AG33" s="800"/>
      <c r="AH33" s="800"/>
      <c r="AI33" s="800"/>
      <c r="AJ33" s="801"/>
      <c r="AK33" s="847"/>
      <c r="AL33" s="843"/>
      <c r="AM33" s="843"/>
      <c r="AN33" s="843"/>
      <c r="AO33" s="843"/>
      <c r="AP33" s="843"/>
      <c r="AQ33" s="843"/>
      <c r="AR33" s="843"/>
      <c r="AS33" s="843"/>
      <c r="AT33" s="843"/>
      <c r="AU33" s="843"/>
      <c r="AV33" s="843"/>
      <c r="AW33" s="843"/>
      <c r="AX33" s="843"/>
      <c r="AY33" s="843"/>
      <c r="AZ33" s="844"/>
      <c r="BA33" s="844"/>
      <c r="BB33" s="844"/>
      <c r="BC33" s="844"/>
      <c r="BD33" s="844"/>
      <c r="BE33" s="845"/>
      <c r="BF33" s="845"/>
      <c r="BG33" s="845"/>
      <c r="BH33" s="845"/>
      <c r="BI33" s="846"/>
      <c r="BJ33" s="214"/>
      <c r="BK33" s="214"/>
      <c r="BL33" s="214"/>
      <c r="BM33" s="214"/>
      <c r="BN33" s="214"/>
      <c r="BO33" s="223"/>
      <c r="BP33" s="223"/>
      <c r="BQ33" s="220">
        <v>27</v>
      </c>
      <c r="BR33" s="221"/>
      <c r="BS33" s="786"/>
      <c r="BT33" s="787"/>
      <c r="BU33" s="787"/>
      <c r="BV33" s="787"/>
      <c r="BW33" s="787"/>
      <c r="BX33" s="787"/>
      <c r="BY33" s="787"/>
      <c r="BZ33" s="787"/>
      <c r="CA33" s="787"/>
      <c r="CB33" s="787"/>
      <c r="CC33" s="787"/>
      <c r="CD33" s="787"/>
      <c r="CE33" s="787"/>
      <c r="CF33" s="787"/>
      <c r="CG33" s="788"/>
      <c r="CH33" s="789"/>
      <c r="CI33" s="790"/>
      <c r="CJ33" s="790"/>
      <c r="CK33" s="790"/>
      <c r="CL33" s="791"/>
      <c r="CM33" s="789"/>
      <c r="CN33" s="790"/>
      <c r="CO33" s="790"/>
      <c r="CP33" s="790"/>
      <c r="CQ33" s="791"/>
      <c r="CR33" s="789"/>
      <c r="CS33" s="790"/>
      <c r="CT33" s="790"/>
      <c r="CU33" s="790"/>
      <c r="CV33" s="791"/>
      <c r="CW33" s="789"/>
      <c r="CX33" s="790"/>
      <c r="CY33" s="790"/>
      <c r="CZ33" s="790"/>
      <c r="DA33" s="791"/>
      <c r="DB33" s="789"/>
      <c r="DC33" s="790"/>
      <c r="DD33" s="790"/>
      <c r="DE33" s="790"/>
      <c r="DF33" s="791"/>
      <c r="DG33" s="789"/>
      <c r="DH33" s="790"/>
      <c r="DI33" s="790"/>
      <c r="DJ33" s="790"/>
      <c r="DK33" s="791"/>
      <c r="DL33" s="789"/>
      <c r="DM33" s="790"/>
      <c r="DN33" s="790"/>
      <c r="DO33" s="790"/>
      <c r="DP33" s="791"/>
      <c r="DQ33" s="789"/>
      <c r="DR33" s="790"/>
      <c r="DS33" s="790"/>
      <c r="DT33" s="790"/>
      <c r="DU33" s="791"/>
      <c r="DV33" s="786"/>
      <c r="DW33" s="787"/>
      <c r="DX33" s="787"/>
      <c r="DY33" s="787"/>
      <c r="DZ33" s="792"/>
      <c r="EA33" s="212"/>
    </row>
    <row r="34" spans="1:131" ht="26.25" customHeight="1" x14ac:dyDescent="0.2">
      <c r="A34" s="224">
        <v>7</v>
      </c>
      <c r="B34" s="793"/>
      <c r="C34" s="794"/>
      <c r="D34" s="794"/>
      <c r="E34" s="794"/>
      <c r="F34" s="794"/>
      <c r="G34" s="794"/>
      <c r="H34" s="794"/>
      <c r="I34" s="794"/>
      <c r="J34" s="794"/>
      <c r="K34" s="794"/>
      <c r="L34" s="794"/>
      <c r="M34" s="794"/>
      <c r="N34" s="794"/>
      <c r="O34" s="794"/>
      <c r="P34" s="795"/>
      <c r="Q34" s="796"/>
      <c r="R34" s="797"/>
      <c r="S34" s="797"/>
      <c r="T34" s="797"/>
      <c r="U34" s="797"/>
      <c r="V34" s="797"/>
      <c r="W34" s="797"/>
      <c r="X34" s="797"/>
      <c r="Y34" s="797"/>
      <c r="Z34" s="797"/>
      <c r="AA34" s="797"/>
      <c r="AB34" s="797"/>
      <c r="AC34" s="797"/>
      <c r="AD34" s="797"/>
      <c r="AE34" s="798"/>
      <c r="AF34" s="799"/>
      <c r="AG34" s="800"/>
      <c r="AH34" s="800"/>
      <c r="AI34" s="800"/>
      <c r="AJ34" s="801"/>
      <c r="AK34" s="847"/>
      <c r="AL34" s="843"/>
      <c r="AM34" s="843"/>
      <c r="AN34" s="843"/>
      <c r="AO34" s="843"/>
      <c r="AP34" s="843"/>
      <c r="AQ34" s="843"/>
      <c r="AR34" s="843"/>
      <c r="AS34" s="843"/>
      <c r="AT34" s="843"/>
      <c r="AU34" s="843"/>
      <c r="AV34" s="843"/>
      <c r="AW34" s="843"/>
      <c r="AX34" s="843"/>
      <c r="AY34" s="843"/>
      <c r="AZ34" s="844"/>
      <c r="BA34" s="844"/>
      <c r="BB34" s="844"/>
      <c r="BC34" s="844"/>
      <c r="BD34" s="844"/>
      <c r="BE34" s="845"/>
      <c r="BF34" s="845"/>
      <c r="BG34" s="845"/>
      <c r="BH34" s="845"/>
      <c r="BI34" s="846"/>
      <c r="BJ34" s="214"/>
      <c r="BK34" s="214"/>
      <c r="BL34" s="214"/>
      <c r="BM34" s="214"/>
      <c r="BN34" s="214"/>
      <c r="BO34" s="223"/>
      <c r="BP34" s="223"/>
      <c r="BQ34" s="220">
        <v>28</v>
      </c>
      <c r="BR34" s="221"/>
      <c r="BS34" s="786"/>
      <c r="BT34" s="787"/>
      <c r="BU34" s="787"/>
      <c r="BV34" s="787"/>
      <c r="BW34" s="787"/>
      <c r="BX34" s="787"/>
      <c r="BY34" s="787"/>
      <c r="BZ34" s="787"/>
      <c r="CA34" s="787"/>
      <c r="CB34" s="787"/>
      <c r="CC34" s="787"/>
      <c r="CD34" s="787"/>
      <c r="CE34" s="787"/>
      <c r="CF34" s="787"/>
      <c r="CG34" s="788"/>
      <c r="CH34" s="789"/>
      <c r="CI34" s="790"/>
      <c r="CJ34" s="790"/>
      <c r="CK34" s="790"/>
      <c r="CL34" s="791"/>
      <c r="CM34" s="789"/>
      <c r="CN34" s="790"/>
      <c r="CO34" s="790"/>
      <c r="CP34" s="790"/>
      <c r="CQ34" s="791"/>
      <c r="CR34" s="789"/>
      <c r="CS34" s="790"/>
      <c r="CT34" s="790"/>
      <c r="CU34" s="790"/>
      <c r="CV34" s="791"/>
      <c r="CW34" s="789"/>
      <c r="CX34" s="790"/>
      <c r="CY34" s="790"/>
      <c r="CZ34" s="790"/>
      <c r="DA34" s="791"/>
      <c r="DB34" s="789"/>
      <c r="DC34" s="790"/>
      <c r="DD34" s="790"/>
      <c r="DE34" s="790"/>
      <c r="DF34" s="791"/>
      <c r="DG34" s="789"/>
      <c r="DH34" s="790"/>
      <c r="DI34" s="790"/>
      <c r="DJ34" s="790"/>
      <c r="DK34" s="791"/>
      <c r="DL34" s="789"/>
      <c r="DM34" s="790"/>
      <c r="DN34" s="790"/>
      <c r="DO34" s="790"/>
      <c r="DP34" s="791"/>
      <c r="DQ34" s="789"/>
      <c r="DR34" s="790"/>
      <c r="DS34" s="790"/>
      <c r="DT34" s="790"/>
      <c r="DU34" s="791"/>
      <c r="DV34" s="786"/>
      <c r="DW34" s="787"/>
      <c r="DX34" s="787"/>
      <c r="DY34" s="787"/>
      <c r="DZ34" s="792"/>
      <c r="EA34" s="212"/>
    </row>
    <row r="35" spans="1:131" ht="26.25" customHeight="1" x14ac:dyDescent="0.2">
      <c r="A35" s="224">
        <v>8</v>
      </c>
      <c r="B35" s="793"/>
      <c r="C35" s="794"/>
      <c r="D35" s="794"/>
      <c r="E35" s="794"/>
      <c r="F35" s="794"/>
      <c r="G35" s="794"/>
      <c r="H35" s="794"/>
      <c r="I35" s="794"/>
      <c r="J35" s="794"/>
      <c r="K35" s="794"/>
      <c r="L35" s="794"/>
      <c r="M35" s="794"/>
      <c r="N35" s="794"/>
      <c r="O35" s="794"/>
      <c r="P35" s="795"/>
      <c r="Q35" s="796"/>
      <c r="R35" s="797"/>
      <c r="S35" s="797"/>
      <c r="T35" s="797"/>
      <c r="U35" s="797"/>
      <c r="V35" s="797"/>
      <c r="W35" s="797"/>
      <c r="X35" s="797"/>
      <c r="Y35" s="797"/>
      <c r="Z35" s="797"/>
      <c r="AA35" s="797"/>
      <c r="AB35" s="797"/>
      <c r="AC35" s="797"/>
      <c r="AD35" s="797"/>
      <c r="AE35" s="798"/>
      <c r="AF35" s="799"/>
      <c r="AG35" s="800"/>
      <c r="AH35" s="800"/>
      <c r="AI35" s="800"/>
      <c r="AJ35" s="801"/>
      <c r="AK35" s="847"/>
      <c r="AL35" s="843"/>
      <c r="AM35" s="843"/>
      <c r="AN35" s="843"/>
      <c r="AO35" s="843"/>
      <c r="AP35" s="843"/>
      <c r="AQ35" s="843"/>
      <c r="AR35" s="843"/>
      <c r="AS35" s="843"/>
      <c r="AT35" s="843"/>
      <c r="AU35" s="843"/>
      <c r="AV35" s="843"/>
      <c r="AW35" s="843"/>
      <c r="AX35" s="843"/>
      <c r="AY35" s="843"/>
      <c r="AZ35" s="844"/>
      <c r="BA35" s="844"/>
      <c r="BB35" s="844"/>
      <c r="BC35" s="844"/>
      <c r="BD35" s="844"/>
      <c r="BE35" s="845"/>
      <c r="BF35" s="845"/>
      <c r="BG35" s="845"/>
      <c r="BH35" s="845"/>
      <c r="BI35" s="846"/>
      <c r="BJ35" s="214"/>
      <c r="BK35" s="214"/>
      <c r="BL35" s="214"/>
      <c r="BM35" s="214"/>
      <c r="BN35" s="214"/>
      <c r="BO35" s="223"/>
      <c r="BP35" s="223"/>
      <c r="BQ35" s="220">
        <v>29</v>
      </c>
      <c r="BR35" s="221"/>
      <c r="BS35" s="786"/>
      <c r="BT35" s="787"/>
      <c r="BU35" s="787"/>
      <c r="BV35" s="787"/>
      <c r="BW35" s="787"/>
      <c r="BX35" s="787"/>
      <c r="BY35" s="787"/>
      <c r="BZ35" s="787"/>
      <c r="CA35" s="787"/>
      <c r="CB35" s="787"/>
      <c r="CC35" s="787"/>
      <c r="CD35" s="787"/>
      <c r="CE35" s="787"/>
      <c r="CF35" s="787"/>
      <c r="CG35" s="788"/>
      <c r="CH35" s="789"/>
      <c r="CI35" s="790"/>
      <c r="CJ35" s="790"/>
      <c r="CK35" s="790"/>
      <c r="CL35" s="791"/>
      <c r="CM35" s="789"/>
      <c r="CN35" s="790"/>
      <c r="CO35" s="790"/>
      <c r="CP35" s="790"/>
      <c r="CQ35" s="791"/>
      <c r="CR35" s="789"/>
      <c r="CS35" s="790"/>
      <c r="CT35" s="790"/>
      <c r="CU35" s="790"/>
      <c r="CV35" s="791"/>
      <c r="CW35" s="789"/>
      <c r="CX35" s="790"/>
      <c r="CY35" s="790"/>
      <c r="CZ35" s="790"/>
      <c r="DA35" s="791"/>
      <c r="DB35" s="789"/>
      <c r="DC35" s="790"/>
      <c r="DD35" s="790"/>
      <c r="DE35" s="790"/>
      <c r="DF35" s="791"/>
      <c r="DG35" s="789"/>
      <c r="DH35" s="790"/>
      <c r="DI35" s="790"/>
      <c r="DJ35" s="790"/>
      <c r="DK35" s="791"/>
      <c r="DL35" s="789"/>
      <c r="DM35" s="790"/>
      <c r="DN35" s="790"/>
      <c r="DO35" s="790"/>
      <c r="DP35" s="791"/>
      <c r="DQ35" s="789"/>
      <c r="DR35" s="790"/>
      <c r="DS35" s="790"/>
      <c r="DT35" s="790"/>
      <c r="DU35" s="791"/>
      <c r="DV35" s="786"/>
      <c r="DW35" s="787"/>
      <c r="DX35" s="787"/>
      <c r="DY35" s="787"/>
      <c r="DZ35" s="792"/>
      <c r="EA35" s="212"/>
    </row>
    <row r="36" spans="1:131" ht="26.25" customHeight="1" x14ac:dyDescent="0.2">
      <c r="A36" s="224">
        <v>9</v>
      </c>
      <c r="B36" s="793"/>
      <c r="C36" s="794"/>
      <c r="D36" s="794"/>
      <c r="E36" s="794"/>
      <c r="F36" s="794"/>
      <c r="G36" s="794"/>
      <c r="H36" s="794"/>
      <c r="I36" s="794"/>
      <c r="J36" s="794"/>
      <c r="K36" s="794"/>
      <c r="L36" s="794"/>
      <c r="M36" s="794"/>
      <c r="N36" s="794"/>
      <c r="O36" s="794"/>
      <c r="P36" s="795"/>
      <c r="Q36" s="796"/>
      <c r="R36" s="797"/>
      <c r="S36" s="797"/>
      <c r="T36" s="797"/>
      <c r="U36" s="797"/>
      <c r="V36" s="797"/>
      <c r="W36" s="797"/>
      <c r="X36" s="797"/>
      <c r="Y36" s="797"/>
      <c r="Z36" s="797"/>
      <c r="AA36" s="797"/>
      <c r="AB36" s="797"/>
      <c r="AC36" s="797"/>
      <c r="AD36" s="797"/>
      <c r="AE36" s="798"/>
      <c r="AF36" s="799"/>
      <c r="AG36" s="800"/>
      <c r="AH36" s="800"/>
      <c r="AI36" s="800"/>
      <c r="AJ36" s="801"/>
      <c r="AK36" s="847"/>
      <c r="AL36" s="843"/>
      <c r="AM36" s="843"/>
      <c r="AN36" s="843"/>
      <c r="AO36" s="843"/>
      <c r="AP36" s="843"/>
      <c r="AQ36" s="843"/>
      <c r="AR36" s="843"/>
      <c r="AS36" s="843"/>
      <c r="AT36" s="843"/>
      <c r="AU36" s="843"/>
      <c r="AV36" s="843"/>
      <c r="AW36" s="843"/>
      <c r="AX36" s="843"/>
      <c r="AY36" s="843"/>
      <c r="AZ36" s="844"/>
      <c r="BA36" s="844"/>
      <c r="BB36" s="844"/>
      <c r="BC36" s="844"/>
      <c r="BD36" s="844"/>
      <c r="BE36" s="845"/>
      <c r="BF36" s="845"/>
      <c r="BG36" s="845"/>
      <c r="BH36" s="845"/>
      <c r="BI36" s="846"/>
      <c r="BJ36" s="214"/>
      <c r="BK36" s="214"/>
      <c r="BL36" s="214"/>
      <c r="BM36" s="214"/>
      <c r="BN36" s="214"/>
      <c r="BO36" s="223"/>
      <c r="BP36" s="223"/>
      <c r="BQ36" s="220">
        <v>30</v>
      </c>
      <c r="BR36" s="221"/>
      <c r="BS36" s="786"/>
      <c r="BT36" s="787"/>
      <c r="BU36" s="787"/>
      <c r="BV36" s="787"/>
      <c r="BW36" s="787"/>
      <c r="BX36" s="787"/>
      <c r="BY36" s="787"/>
      <c r="BZ36" s="787"/>
      <c r="CA36" s="787"/>
      <c r="CB36" s="787"/>
      <c r="CC36" s="787"/>
      <c r="CD36" s="787"/>
      <c r="CE36" s="787"/>
      <c r="CF36" s="787"/>
      <c r="CG36" s="788"/>
      <c r="CH36" s="789"/>
      <c r="CI36" s="790"/>
      <c r="CJ36" s="790"/>
      <c r="CK36" s="790"/>
      <c r="CL36" s="791"/>
      <c r="CM36" s="789"/>
      <c r="CN36" s="790"/>
      <c r="CO36" s="790"/>
      <c r="CP36" s="790"/>
      <c r="CQ36" s="791"/>
      <c r="CR36" s="789"/>
      <c r="CS36" s="790"/>
      <c r="CT36" s="790"/>
      <c r="CU36" s="790"/>
      <c r="CV36" s="791"/>
      <c r="CW36" s="789"/>
      <c r="CX36" s="790"/>
      <c r="CY36" s="790"/>
      <c r="CZ36" s="790"/>
      <c r="DA36" s="791"/>
      <c r="DB36" s="789"/>
      <c r="DC36" s="790"/>
      <c r="DD36" s="790"/>
      <c r="DE36" s="790"/>
      <c r="DF36" s="791"/>
      <c r="DG36" s="789"/>
      <c r="DH36" s="790"/>
      <c r="DI36" s="790"/>
      <c r="DJ36" s="790"/>
      <c r="DK36" s="791"/>
      <c r="DL36" s="789"/>
      <c r="DM36" s="790"/>
      <c r="DN36" s="790"/>
      <c r="DO36" s="790"/>
      <c r="DP36" s="791"/>
      <c r="DQ36" s="789"/>
      <c r="DR36" s="790"/>
      <c r="DS36" s="790"/>
      <c r="DT36" s="790"/>
      <c r="DU36" s="791"/>
      <c r="DV36" s="786"/>
      <c r="DW36" s="787"/>
      <c r="DX36" s="787"/>
      <c r="DY36" s="787"/>
      <c r="DZ36" s="792"/>
      <c r="EA36" s="212"/>
    </row>
    <row r="37" spans="1:131" ht="26.25" customHeight="1" x14ac:dyDescent="0.2">
      <c r="A37" s="224">
        <v>10</v>
      </c>
      <c r="B37" s="793"/>
      <c r="C37" s="794"/>
      <c r="D37" s="794"/>
      <c r="E37" s="794"/>
      <c r="F37" s="794"/>
      <c r="G37" s="794"/>
      <c r="H37" s="794"/>
      <c r="I37" s="794"/>
      <c r="J37" s="794"/>
      <c r="K37" s="794"/>
      <c r="L37" s="794"/>
      <c r="M37" s="794"/>
      <c r="N37" s="794"/>
      <c r="O37" s="794"/>
      <c r="P37" s="795"/>
      <c r="Q37" s="796"/>
      <c r="R37" s="797"/>
      <c r="S37" s="797"/>
      <c r="T37" s="797"/>
      <c r="U37" s="797"/>
      <c r="V37" s="797"/>
      <c r="W37" s="797"/>
      <c r="X37" s="797"/>
      <c r="Y37" s="797"/>
      <c r="Z37" s="797"/>
      <c r="AA37" s="797"/>
      <c r="AB37" s="797"/>
      <c r="AC37" s="797"/>
      <c r="AD37" s="797"/>
      <c r="AE37" s="798"/>
      <c r="AF37" s="799"/>
      <c r="AG37" s="800"/>
      <c r="AH37" s="800"/>
      <c r="AI37" s="800"/>
      <c r="AJ37" s="801"/>
      <c r="AK37" s="847"/>
      <c r="AL37" s="843"/>
      <c r="AM37" s="843"/>
      <c r="AN37" s="843"/>
      <c r="AO37" s="843"/>
      <c r="AP37" s="843"/>
      <c r="AQ37" s="843"/>
      <c r="AR37" s="843"/>
      <c r="AS37" s="843"/>
      <c r="AT37" s="843"/>
      <c r="AU37" s="843"/>
      <c r="AV37" s="843"/>
      <c r="AW37" s="843"/>
      <c r="AX37" s="843"/>
      <c r="AY37" s="843"/>
      <c r="AZ37" s="844"/>
      <c r="BA37" s="844"/>
      <c r="BB37" s="844"/>
      <c r="BC37" s="844"/>
      <c r="BD37" s="844"/>
      <c r="BE37" s="845"/>
      <c r="BF37" s="845"/>
      <c r="BG37" s="845"/>
      <c r="BH37" s="845"/>
      <c r="BI37" s="846"/>
      <c r="BJ37" s="214"/>
      <c r="BK37" s="214"/>
      <c r="BL37" s="214"/>
      <c r="BM37" s="214"/>
      <c r="BN37" s="214"/>
      <c r="BO37" s="223"/>
      <c r="BP37" s="223"/>
      <c r="BQ37" s="220">
        <v>31</v>
      </c>
      <c r="BR37" s="221"/>
      <c r="BS37" s="786"/>
      <c r="BT37" s="787"/>
      <c r="BU37" s="787"/>
      <c r="BV37" s="787"/>
      <c r="BW37" s="787"/>
      <c r="BX37" s="787"/>
      <c r="BY37" s="787"/>
      <c r="BZ37" s="787"/>
      <c r="CA37" s="787"/>
      <c r="CB37" s="787"/>
      <c r="CC37" s="787"/>
      <c r="CD37" s="787"/>
      <c r="CE37" s="787"/>
      <c r="CF37" s="787"/>
      <c r="CG37" s="788"/>
      <c r="CH37" s="789"/>
      <c r="CI37" s="790"/>
      <c r="CJ37" s="790"/>
      <c r="CK37" s="790"/>
      <c r="CL37" s="791"/>
      <c r="CM37" s="789"/>
      <c r="CN37" s="790"/>
      <c r="CO37" s="790"/>
      <c r="CP37" s="790"/>
      <c r="CQ37" s="791"/>
      <c r="CR37" s="789"/>
      <c r="CS37" s="790"/>
      <c r="CT37" s="790"/>
      <c r="CU37" s="790"/>
      <c r="CV37" s="791"/>
      <c r="CW37" s="789"/>
      <c r="CX37" s="790"/>
      <c r="CY37" s="790"/>
      <c r="CZ37" s="790"/>
      <c r="DA37" s="791"/>
      <c r="DB37" s="789"/>
      <c r="DC37" s="790"/>
      <c r="DD37" s="790"/>
      <c r="DE37" s="790"/>
      <c r="DF37" s="791"/>
      <c r="DG37" s="789"/>
      <c r="DH37" s="790"/>
      <c r="DI37" s="790"/>
      <c r="DJ37" s="790"/>
      <c r="DK37" s="791"/>
      <c r="DL37" s="789"/>
      <c r="DM37" s="790"/>
      <c r="DN37" s="790"/>
      <c r="DO37" s="790"/>
      <c r="DP37" s="791"/>
      <c r="DQ37" s="789"/>
      <c r="DR37" s="790"/>
      <c r="DS37" s="790"/>
      <c r="DT37" s="790"/>
      <c r="DU37" s="791"/>
      <c r="DV37" s="786"/>
      <c r="DW37" s="787"/>
      <c r="DX37" s="787"/>
      <c r="DY37" s="787"/>
      <c r="DZ37" s="792"/>
      <c r="EA37" s="212"/>
    </row>
    <row r="38" spans="1:131" ht="26.25" customHeight="1" x14ac:dyDescent="0.2">
      <c r="A38" s="224">
        <v>11</v>
      </c>
      <c r="B38" s="793"/>
      <c r="C38" s="794"/>
      <c r="D38" s="794"/>
      <c r="E38" s="794"/>
      <c r="F38" s="794"/>
      <c r="G38" s="794"/>
      <c r="H38" s="794"/>
      <c r="I38" s="794"/>
      <c r="J38" s="794"/>
      <c r="K38" s="794"/>
      <c r="L38" s="794"/>
      <c r="M38" s="794"/>
      <c r="N38" s="794"/>
      <c r="O38" s="794"/>
      <c r="P38" s="795"/>
      <c r="Q38" s="796"/>
      <c r="R38" s="797"/>
      <c r="S38" s="797"/>
      <c r="T38" s="797"/>
      <c r="U38" s="797"/>
      <c r="V38" s="797"/>
      <c r="W38" s="797"/>
      <c r="X38" s="797"/>
      <c r="Y38" s="797"/>
      <c r="Z38" s="797"/>
      <c r="AA38" s="797"/>
      <c r="AB38" s="797"/>
      <c r="AC38" s="797"/>
      <c r="AD38" s="797"/>
      <c r="AE38" s="798"/>
      <c r="AF38" s="799"/>
      <c r="AG38" s="800"/>
      <c r="AH38" s="800"/>
      <c r="AI38" s="800"/>
      <c r="AJ38" s="801"/>
      <c r="AK38" s="847"/>
      <c r="AL38" s="843"/>
      <c r="AM38" s="843"/>
      <c r="AN38" s="843"/>
      <c r="AO38" s="843"/>
      <c r="AP38" s="843"/>
      <c r="AQ38" s="843"/>
      <c r="AR38" s="843"/>
      <c r="AS38" s="843"/>
      <c r="AT38" s="843"/>
      <c r="AU38" s="843"/>
      <c r="AV38" s="843"/>
      <c r="AW38" s="843"/>
      <c r="AX38" s="843"/>
      <c r="AY38" s="843"/>
      <c r="AZ38" s="844"/>
      <c r="BA38" s="844"/>
      <c r="BB38" s="844"/>
      <c r="BC38" s="844"/>
      <c r="BD38" s="844"/>
      <c r="BE38" s="845"/>
      <c r="BF38" s="845"/>
      <c r="BG38" s="845"/>
      <c r="BH38" s="845"/>
      <c r="BI38" s="846"/>
      <c r="BJ38" s="214"/>
      <c r="BK38" s="214"/>
      <c r="BL38" s="214"/>
      <c r="BM38" s="214"/>
      <c r="BN38" s="214"/>
      <c r="BO38" s="223"/>
      <c r="BP38" s="223"/>
      <c r="BQ38" s="220">
        <v>32</v>
      </c>
      <c r="BR38" s="221"/>
      <c r="BS38" s="786"/>
      <c r="BT38" s="787"/>
      <c r="BU38" s="787"/>
      <c r="BV38" s="787"/>
      <c r="BW38" s="787"/>
      <c r="BX38" s="787"/>
      <c r="BY38" s="787"/>
      <c r="BZ38" s="787"/>
      <c r="CA38" s="787"/>
      <c r="CB38" s="787"/>
      <c r="CC38" s="787"/>
      <c r="CD38" s="787"/>
      <c r="CE38" s="787"/>
      <c r="CF38" s="787"/>
      <c r="CG38" s="788"/>
      <c r="CH38" s="789"/>
      <c r="CI38" s="790"/>
      <c r="CJ38" s="790"/>
      <c r="CK38" s="790"/>
      <c r="CL38" s="791"/>
      <c r="CM38" s="789"/>
      <c r="CN38" s="790"/>
      <c r="CO38" s="790"/>
      <c r="CP38" s="790"/>
      <c r="CQ38" s="791"/>
      <c r="CR38" s="789"/>
      <c r="CS38" s="790"/>
      <c r="CT38" s="790"/>
      <c r="CU38" s="790"/>
      <c r="CV38" s="791"/>
      <c r="CW38" s="789"/>
      <c r="CX38" s="790"/>
      <c r="CY38" s="790"/>
      <c r="CZ38" s="790"/>
      <c r="DA38" s="791"/>
      <c r="DB38" s="789"/>
      <c r="DC38" s="790"/>
      <c r="DD38" s="790"/>
      <c r="DE38" s="790"/>
      <c r="DF38" s="791"/>
      <c r="DG38" s="789"/>
      <c r="DH38" s="790"/>
      <c r="DI38" s="790"/>
      <c r="DJ38" s="790"/>
      <c r="DK38" s="791"/>
      <c r="DL38" s="789"/>
      <c r="DM38" s="790"/>
      <c r="DN38" s="790"/>
      <c r="DO38" s="790"/>
      <c r="DP38" s="791"/>
      <c r="DQ38" s="789"/>
      <c r="DR38" s="790"/>
      <c r="DS38" s="790"/>
      <c r="DT38" s="790"/>
      <c r="DU38" s="791"/>
      <c r="DV38" s="786"/>
      <c r="DW38" s="787"/>
      <c r="DX38" s="787"/>
      <c r="DY38" s="787"/>
      <c r="DZ38" s="792"/>
      <c r="EA38" s="212"/>
    </row>
    <row r="39" spans="1:131" ht="26.25" customHeight="1" x14ac:dyDescent="0.2">
      <c r="A39" s="224">
        <v>12</v>
      </c>
      <c r="B39" s="793"/>
      <c r="C39" s="794"/>
      <c r="D39" s="794"/>
      <c r="E39" s="794"/>
      <c r="F39" s="794"/>
      <c r="G39" s="794"/>
      <c r="H39" s="794"/>
      <c r="I39" s="794"/>
      <c r="J39" s="794"/>
      <c r="K39" s="794"/>
      <c r="L39" s="794"/>
      <c r="M39" s="794"/>
      <c r="N39" s="794"/>
      <c r="O39" s="794"/>
      <c r="P39" s="795"/>
      <c r="Q39" s="796"/>
      <c r="R39" s="797"/>
      <c r="S39" s="797"/>
      <c r="T39" s="797"/>
      <c r="U39" s="797"/>
      <c r="V39" s="797"/>
      <c r="W39" s="797"/>
      <c r="X39" s="797"/>
      <c r="Y39" s="797"/>
      <c r="Z39" s="797"/>
      <c r="AA39" s="797"/>
      <c r="AB39" s="797"/>
      <c r="AC39" s="797"/>
      <c r="AD39" s="797"/>
      <c r="AE39" s="798"/>
      <c r="AF39" s="799"/>
      <c r="AG39" s="800"/>
      <c r="AH39" s="800"/>
      <c r="AI39" s="800"/>
      <c r="AJ39" s="801"/>
      <c r="AK39" s="847"/>
      <c r="AL39" s="843"/>
      <c r="AM39" s="843"/>
      <c r="AN39" s="843"/>
      <c r="AO39" s="843"/>
      <c r="AP39" s="843"/>
      <c r="AQ39" s="843"/>
      <c r="AR39" s="843"/>
      <c r="AS39" s="843"/>
      <c r="AT39" s="843"/>
      <c r="AU39" s="843"/>
      <c r="AV39" s="843"/>
      <c r="AW39" s="843"/>
      <c r="AX39" s="843"/>
      <c r="AY39" s="843"/>
      <c r="AZ39" s="844"/>
      <c r="BA39" s="844"/>
      <c r="BB39" s="844"/>
      <c r="BC39" s="844"/>
      <c r="BD39" s="844"/>
      <c r="BE39" s="845"/>
      <c r="BF39" s="845"/>
      <c r="BG39" s="845"/>
      <c r="BH39" s="845"/>
      <c r="BI39" s="846"/>
      <c r="BJ39" s="214"/>
      <c r="BK39" s="214"/>
      <c r="BL39" s="214"/>
      <c r="BM39" s="214"/>
      <c r="BN39" s="214"/>
      <c r="BO39" s="223"/>
      <c r="BP39" s="223"/>
      <c r="BQ39" s="220">
        <v>33</v>
      </c>
      <c r="BR39" s="221"/>
      <c r="BS39" s="786"/>
      <c r="BT39" s="787"/>
      <c r="BU39" s="787"/>
      <c r="BV39" s="787"/>
      <c r="BW39" s="787"/>
      <c r="BX39" s="787"/>
      <c r="BY39" s="787"/>
      <c r="BZ39" s="787"/>
      <c r="CA39" s="787"/>
      <c r="CB39" s="787"/>
      <c r="CC39" s="787"/>
      <c r="CD39" s="787"/>
      <c r="CE39" s="787"/>
      <c r="CF39" s="787"/>
      <c r="CG39" s="788"/>
      <c r="CH39" s="789"/>
      <c r="CI39" s="790"/>
      <c r="CJ39" s="790"/>
      <c r="CK39" s="790"/>
      <c r="CL39" s="791"/>
      <c r="CM39" s="789"/>
      <c r="CN39" s="790"/>
      <c r="CO39" s="790"/>
      <c r="CP39" s="790"/>
      <c r="CQ39" s="791"/>
      <c r="CR39" s="789"/>
      <c r="CS39" s="790"/>
      <c r="CT39" s="790"/>
      <c r="CU39" s="790"/>
      <c r="CV39" s="791"/>
      <c r="CW39" s="789"/>
      <c r="CX39" s="790"/>
      <c r="CY39" s="790"/>
      <c r="CZ39" s="790"/>
      <c r="DA39" s="791"/>
      <c r="DB39" s="789"/>
      <c r="DC39" s="790"/>
      <c r="DD39" s="790"/>
      <c r="DE39" s="790"/>
      <c r="DF39" s="791"/>
      <c r="DG39" s="789"/>
      <c r="DH39" s="790"/>
      <c r="DI39" s="790"/>
      <c r="DJ39" s="790"/>
      <c r="DK39" s="791"/>
      <c r="DL39" s="789"/>
      <c r="DM39" s="790"/>
      <c r="DN39" s="790"/>
      <c r="DO39" s="790"/>
      <c r="DP39" s="791"/>
      <c r="DQ39" s="789"/>
      <c r="DR39" s="790"/>
      <c r="DS39" s="790"/>
      <c r="DT39" s="790"/>
      <c r="DU39" s="791"/>
      <c r="DV39" s="786"/>
      <c r="DW39" s="787"/>
      <c r="DX39" s="787"/>
      <c r="DY39" s="787"/>
      <c r="DZ39" s="792"/>
      <c r="EA39" s="212"/>
    </row>
    <row r="40" spans="1:131" ht="26.25" customHeight="1" x14ac:dyDescent="0.2">
      <c r="A40" s="220">
        <v>13</v>
      </c>
      <c r="B40" s="793"/>
      <c r="C40" s="794"/>
      <c r="D40" s="794"/>
      <c r="E40" s="794"/>
      <c r="F40" s="794"/>
      <c r="G40" s="794"/>
      <c r="H40" s="794"/>
      <c r="I40" s="794"/>
      <c r="J40" s="794"/>
      <c r="K40" s="794"/>
      <c r="L40" s="794"/>
      <c r="M40" s="794"/>
      <c r="N40" s="794"/>
      <c r="O40" s="794"/>
      <c r="P40" s="795"/>
      <c r="Q40" s="796"/>
      <c r="R40" s="797"/>
      <c r="S40" s="797"/>
      <c r="T40" s="797"/>
      <c r="U40" s="797"/>
      <c r="V40" s="797"/>
      <c r="W40" s="797"/>
      <c r="X40" s="797"/>
      <c r="Y40" s="797"/>
      <c r="Z40" s="797"/>
      <c r="AA40" s="797"/>
      <c r="AB40" s="797"/>
      <c r="AC40" s="797"/>
      <c r="AD40" s="797"/>
      <c r="AE40" s="798"/>
      <c r="AF40" s="799"/>
      <c r="AG40" s="800"/>
      <c r="AH40" s="800"/>
      <c r="AI40" s="800"/>
      <c r="AJ40" s="801"/>
      <c r="AK40" s="847"/>
      <c r="AL40" s="843"/>
      <c r="AM40" s="843"/>
      <c r="AN40" s="843"/>
      <c r="AO40" s="843"/>
      <c r="AP40" s="843"/>
      <c r="AQ40" s="843"/>
      <c r="AR40" s="843"/>
      <c r="AS40" s="843"/>
      <c r="AT40" s="843"/>
      <c r="AU40" s="843"/>
      <c r="AV40" s="843"/>
      <c r="AW40" s="843"/>
      <c r="AX40" s="843"/>
      <c r="AY40" s="843"/>
      <c r="AZ40" s="844"/>
      <c r="BA40" s="844"/>
      <c r="BB40" s="844"/>
      <c r="BC40" s="844"/>
      <c r="BD40" s="844"/>
      <c r="BE40" s="845"/>
      <c r="BF40" s="845"/>
      <c r="BG40" s="845"/>
      <c r="BH40" s="845"/>
      <c r="BI40" s="846"/>
      <c r="BJ40" s="214"/>
      <c r="BK40" s="214"/>
      <c r="BL40" s="214"/>
      <c r="BM40" s="214"/>
      <c r="BN40" s="214"/>
      <c r="BO40" s="223"/>
      <c r="BP40" s="223"/>
      <c r="BQ40" s="220">
        <v>34</v>
      </c>
      <c r="BR40" s="221"/>
      <c r="BS40" s="786"/>
      <c r="BT40" s="787"/>
      <c r="BU40" s="787"/>
      <c r="BV40" s="787"/>
      <c r="BW40" s="787"/>
      <c r="BX40" s="787"/>
      <c r="BY40" s="787"/>
      <c r="BZ40" s="787"/>
      <c r="CA40" s="787"/>
      <c r="CB40" s="787"/>
      <c r="CC40" s="787"/>
      <c r="CD40" s="787"/>
      <c r="CE40" s="787"/>
      <c r="CF40" s="787"/>
      <c r="CG40" s="788"/>
      <c r="CH40" s="789"/>
      <c r="CI40" s="790"/>
      <c r="CJ40" s="790"/>
      <c r="CK40" s="790"/>
      <c r="CL40" s="791"/>
      <c r="CM40" s="789"/>
      <c r="CN40" s="790"/>
      <c r="CO40" s="790"/>
      <c r="CP40" s="790"/>
      <c r="CQ40" s="791"/>
      <c r="CR40" s="789"/>
      <c r="CS40" s="790"/>
      <c r="CT40" s="790"/>
      <c r="CU40" s="790"/>
      <c r="CV40" s="791"/>
      <c r="CW40" s="789"/>
      <c r="CX40" s="790"/>
      <c r="CY40" s="790"/>
      <c r="CZ40" s="790"/>
      <c r="DA40" s="791"/>
      <c r="DB40" s="789"/>
      <c r="DC40" s="790"/>
      <c r="DD40" s="790"/>
      <c r="DE40" s="790"/>
      <c r="DF40" s="791"/>
      <c r="DG40" s="789"/>
      <c r="DH40" s="790"/>
      <c r="DI40" s="790"/>
      <c r="DJ40" s="790"/>
      <c r="DK40" s="791"/>
      <c r="DL40" s="789"/>
      <c r="DM40" s="790"/>
      <c r="DN40" s="790"/>
      <c r="DO40" s="790"/>
      <c r="DP40" s="791"/>
      <c r="DQ40" s="789"/>
      <c r="DR40" s="790"/>
      <c r="DS40" s="790"/>
      <c r="DT40" s="790"/>
      <c r="DU40" s="791"/>
      <c r="DV40" s="786"/>
      <c r="DW40" s="787"/>
      <c r="DX40" s="787"/>
      <c r="DY40" s="787"/>
      <c r="DZ40" s="792"/>
      <c r="EA40" s="212"/>
    </row>
    <row r="41" spans="1:131" ht="26.25" customHeight="1" x14ac:dyDescent="0.2">
      <c r="A41" s="220">
        <v>14</v>
      </c>
      <c r="B41" s="793"/>
      <c r="C41" s="794"/>
      <c r="D41" s="794"/>
      <c r="E41" s="794"/>
      <c r="F41" s="794"/>
      <c r="G41" s="794"/>
      <c r="H41" s="794"/>
      <c r="I41" s="794"/>
      <c r="J41" s="794"/>
      <c r="K41" s="794"/>
      <c r="L41" s="794"/>
      <c r="M41" s="794"/>
      <c r="N41" s="794"/>
      <c r="O41" s="794"/>
      <c r="P41" s="795"/>
      <c r="Q41" s="796"/>
      <c r="R41" s="797"/>
      <c r="S41" s="797"/>
      <c r="T41" s="797"/>
      <c r="U41" s="797"/>
      <c r="V41" s="797"/>
      <c r="W41" s="797"/>
      <c r="X41" s="797"/>
      <c r="Y41" s="797"/>
      <c r="Z41" s="797"/>
      <c r="AA41" s="797"/>
      <c r="AB41" s="797"/>
      <c r="AC41" s="797"/>
      <c r="AD41" s="797"/>
      <c r="AE41" s="798"/>
      <c r="AF41" s="799"/>
      <c r="AG41" s="800"/>
      <c r="AH41" s="800"/>
      <c r="AI41" s="800"/>
      <c r="AJ41" s="801"/>
      <c r="AK41" s="847"/>
      <c r="AL41" s="843"/>
      <c r="AM41" s="843"/>
      <c r="AN41" s="843"/>
      <c r="AO41" s="843"/>
      <c r="AP41" s="843"/>
      <c r="AQ41" s="843"/>
      <c r="AR41" s="843"/>
      <c r="AS41" s="843"/>
      <c r="AT41" s="843"/>
      <c r="AU41" s="843"/>
      <c r="AV41" s="843"/>
      <c r="AW41" s="843"/>
      <c r="AX41" s="843"/>
      <c r="AY41" s="843"/>
      <c r="AZ41" s="844"/>
      <c r="BA41" s="844"/>
      <c r="BB41" s="844"/>
      <c r="BC41" s="844"/>
      <c r="BD41" s="844"/>
      <c r="BE41" s="845"/>
      <c r="BF41" s="845"/>
      <c r="BG41" s="845"/>
      <c r="BH41" s="845"/>
      <c r="BI41" s="846"/>
      <c r="BJ41" s="214"/>
      <c r="BK41" s="214"/>
      <c r="BL41" s="214"/>
      <c r="BM41" s="214"/>
      <c r="BN41" s="214"/>
      <c r="BO41" s="223"/>
      <c r="BP41" s="223"/>
      <c r="BQ41" s="220">
        <v>35</v>
      </c>
      <c r="BR41" s="221"/>
      <c r="BS41" s="786"/>
      <c r="BT41" s="787"/>
      <c r="BU41" s="787"/>
      <c r="BV41" s="787"/>
      <c r="BW41" s="787"/>
      <c r="BX41" s="787"/>
      <c r="BY41" s="787"/>
      <c r="BZ41" s="787"/>
      <c r="CA41" s="787"/>
      <c r="CB41" s="787"/>
      <c r="CC41" s="787"/>
      <c r="CD41" s="787"/>
      <c r="CE41" s="787"/>
      <c r="CF41" s="787"/>
      <c r="CG41" s="788"/>
      <c r="CH41" s="789"/>
      <c r="CI41" s="790"/>
      <c r="CJ41" s="790"/>
      <c r="CK41" s="790"/>
      <c r="CL41" s="791"/>
      <c r="CM41" s="789"/>
      <c r="CN41" s="790"/>
      <c r="CO41" s="790"/>
      <c r="CP41" s="790"/>
      <c r="CQ41" s="791"/>
      <c r="CR41" s="789"/>
      <c r="CS41" s="790"/>
      <c r="CT41" s="790"/>
      <c r="CU41" s="790"/>
      <c r="CV41" s="791"/>
      <c r="CW41" s="789"/>
      <c r="CX41" s="790"/>
      <c r="CY41" s="790"/>
      <c r="CZ41" s="790"/>
      <c r="DA41" s="791"/>
      <c r="DB41" s="789"/>
      <c r="DC41" s="790"/>
      <c r="DD41" s="790"/>
      <c r="DE41" s="790"/>
      <c r="DF41" s="791"/>
      <c r="DG41" s="789"/>
      <c r="DH41" s="790"/>
      <c r="DI41" s="790"/>
      <c r="DJ41" s="790"/>
      <c r="DK41" s="791"/>
      <c r="DL41" s="789"/>
      <c r="DM41" s="790"/>
      <c r="DN41" s="790"/>
      <c r="DO41" s="790"/>
      <c r="DP41" s="791"/>
      <c r="DQ41" s="789"/>
      <c r="DR41" s="790"/>
      <c r="DS41" s="790"/>
      <c r="DT41" s="790"/>
      <c r="DU41" s="791"/>
      <c r="DV41" s="786"/>
      <c r="DW41" s="787"/>
      <c r="DX41" s="787"/>
      <c r="DY41" s="787"/>
      <c r="DZ41" s="792"/>
      <c r="EA41" s="212"/>
    </row>
    <row r="42" spans="1:131" ht="26.25" customHeight="1" x14ac:dyDescent="0.2">
      <c r="A42" s="220">
        <v>15</v>
      </c>
      <c r="B42" s="793"/>
      <c r="C42" s="794"/>
      <c r="D42" s="794"/>
      <c r="E42" s="794"/>
      <c r="F42" s="794"/>
      <c r="G42" s="794"/>
      <c r="H42" s="794"/>
      <c r="I42" s="794"/>
      <c r="J42" s="794"/>
      <c r="K42" s="794"/>
      <c r="L42" s="794"/>
      <c r="M42" s="794"/>
      <c r="N42" s="794"/>
      <c r="O42" s="794"/>
      <c r="P42" s="795"/>
      <c r="Q42" s="796"/>
      <c r="R42" s="797"/>
      <c r="S42" s="797"/>
      <c r="T42" s="797"/>
      <c r="U42" s="797"/>
      <c r="V42" s="797"/>
      <c r="W42" s="797"/>
      <c r="X42" s="797"/>
      <c r="Y42" s="797"/>
      <c r="Z42" s="797"/>
      <c r="AA42" s="797"/>
      <c r="AB42" s="797"/>
      <c r="AC42" s="797"/>
      <c r="AD42" s="797"/>
      <c r="AE42" s="798"/>
      <c r="AF42" s="799"/>
      <c r="AG42" s="800"/>
      <c r="AH42" s="800"/>
      <c r="AI42" s="800"/>
      <c r="AJ42" s="801"/>
      <c r="AK42" s="847"/>
      <c r="AL42" s="843"/>
      <c r="AM42" s="843"/>
      <c r="AN42" s="843"/>
      <c r="AO42" s="843"/>
      <c r="AP42" s="843"/>
      <c r="AQ42" s="843"/>
      <c r="AR42" s="843"/>
      <c r="AS42" s="843"/>
      <c r="AT42" s="843"/>
      <c r="AU42" s="843"/>
      <c r="AV42" s="843"/>
      <c r="AW42" s="843"/>
      <c r="AX42" s="843"/>
      <c r="AY42" s="843"/>
      <c r="AZ42" s="844"/>
      <c r="BA42" s="844"/>
      <c r="BB42" s="844"/>
      <c r="BC42" s="844"/>
      <c r="BD42" s="844"/>
      <c r="BE42" s="845"/>
      <c r="BF42" s="845"/>
      <c r="BG42" s="845"/>
      <c r="BH42" s="845"/>
      <c r="BI42" s="846"/>
      <c r="BJ42" s="214"/>
      <c r="BK42" s="214"/>
      <c r="BL42" s="214"/>
      <c r="BM42" s="214"/>
      <c r="BN42" s="214"/>
      <c r="BO42" s="223"/>
      <c r="BP42" s="223"/>
      <c r="BQ42" s="220">
        <v>36</v>
      </c>
      <c r="BR42" s="221"/>
      <c r="BS42" s="786"/>
      <c r="BT42" s="787"/>
      <c r="BU42" s="787"/>
      <c r="BV42" s="787"/>
      <c r="BW42" s="787"/>
      <c r="BX42" s="787"/>
      <c r="BY42" s="787"/>
      <c r="BZ42" s="787"/>
      <c r="CA42" s="787"/>
      <c r="CB42" s="787"/>
      <c r="CC42" s="787"/>
      <c r="CD42" s="787"/>
      <c r="CE42" s="787"/>
      <c r="CF42" s="787"/>
      <c r="CG42" s="788"/>
      <c r="CH42" s="789"/>
      <c r="CI42" s="790"/>
      <c r="CJ42" s="790"/>
      <c r="CK42" s="790"/>
      <c r="CL42" s="791"/>
      <c r="CM42" s="789"/>
      <c r="CN42" s="790"/>
      <c r="CO42" s="790"/>
      <c r="CP42" s="790"/>
      <c r="CQ42" s="791"/>
      <c r="CR42" s="789"/>
      <c r="CS42" s="790"/>
      <c r="CT42" s="790"/>
      <c r="CU42" s="790"/>
      <c r="CV42" s="791"/>
      <c r="CW42" s="789"/>
      <c r="CX42" s="790"/>
      <c r="CY42" s="790"/>
      <c r="CZ42" s="790"/>
      <c r="DA42" s="791"/>
      <c r="DB42" s="789"/>
      <c r="DC42" s="790"/>
      <c r="DD42" s="790"/>
      <c r="DE42" s="790"/>
      <c r="DF42" s="791"/>
      <c r="DG42" s="789"/>
      <c r="DH42" s="790"/>
      <c r="DI42" s="790"/>
      <c r="DJ42" s="790"/>
      <c r="DK42" s="791"/>
      <c r="DL42" s="789"/>
      <c r="DM42" s="790"/>
      <c r="DN42" s="790"/>
      <c r="DO42" s="790"/>
      <c r="DP42" s="791"/>
      <c r="DQ42" s="789"/>
      <c r="DR42" s="790"/>
      <c r="DS42" s="790"/>
      <c r="DT42" s="790"/>
      <c r="DU42" s="791"/>
      <c r="DV42" s="786"/>
      <c r="DW42" s="787"/>
      <c r="DX42" s="787"/>
      <c r="DY42" s="787"/>
      <c r="DZ42" s="792"/>
      <c r="EA42" s="212"/>
    </row>
    <row r="43" spans="1:131" ht="26.25" customHeight="1" x14ac:dyDescent="0.2">
      <c r="A43" s="220">
        <v>16</v>
      </c>
      <c r="B43" s="793"/>
      <c r="C43" s="794"/>
      <c r="D43" s="794"/>
      <c r="E43" s="794"/>
      <c r="F43" s="794"/>
      <c r="G43" s="794"/>
      <c r="H43" s="794"/>
      <c r="I43" s="794"/>
      <c r="J43" s="794"/>
      <c r="K43" s="794"/>
      <c r="L43" s="794"/>
      <c r="M43" s="794"/>
      <c r="N43" s="794"/>
      <c r="O43" s="794"/>
      <c r="P43" s="795"/>
      <c r="Q43" s="796"/>
      <c r="R43" s="797"/>
      <c r="S43" s="797"/>
      <c r="T43" s="797"/>
      <c r="U43" s="797"/>
      <c r="V43" s="797"/>
      <c r="W43" s="797"/>
      <c r="X43" s="797"/>
      <c r="Y43" s="797"/>
      <c r="Z43" s="797"/>
      <c r="AA43" s="797"/>
      <c r="AB43" s="797"/>
      <c r="AC43" s="797"/>
      <c r="AD43" s="797"/>
      <c r="AE43" s="798"/>
      <c r="AF43" s="799"/>
      <c r="AG43" s="800"/>
      <c r="AH43" s="800"/>
      <c r="AI43" s="800"/>
      <c r="AJ43" s="801"/>
      <c r="AK43" s="847"/>
      <c r="AL43" s="843"/>
      <c r="AM43" s="843"/>
      <c r="AN43" s="843"/>
      <c r="AO43" s="843"/>
      <c r="AP43" s="843"/>
      <c r="AQ43" s="843"/>
      <c r="AR43" s="843"/>
      <c r="AS43" s="843"/>
      <c r="AT43" s="843"/>
      <c r="AU43" s="843"/>
      <c r="AV43" s="843"/>
      <c r="AW43" s="843"/>
      <c r="AX43" s="843"/>
      <c r="AY43" s="843"/>
      <c r="AZ43" s="844"/>
      <c r="BA43" s="844"/>
      <c r="BB43" s="844"/>
      <c r="BC43" s="844"/>
      <c r="BD43" s="844"/>
      <c r="BE43" s="845"/>
      <c r="BF43" s="845"/>
      <c r="BG43" s="845"/>
      <c r="BH43" s="845"/>
      <c r="BI43" s="846"/>
      <c r="BJ43" s="214"/>
      <c r="BK43" s="214"/>
      <c r="BL43" s="214"/>
      <c r="BM43" s="214"/>
      <c r="BN43" s="214"/>
      <c r="BO43" s="223"/>
      <c r="BP43" s="223"/>
      <c r="BQ43" s="220">
        <v>37</v>
      </c>
      <c r="BR43" s="221"/>
      <c r="BS43" s="786"/>
      <c r="BT43" s="787"/>
      <c r="BU43" s="787"/>
      <c r="BV43" s="787"/>
      <c r="BW43" s="787"/>
      <c r="BX43" s="787"/>
      <c r="BY43" s="787"/>
      <c r="BZ43" s="787"/>
      <c r="CA43" s="787"/>
      <c r="CB43" s="787"/>
      <c r="CC43" s="787"/>
      <c r="CD43" s="787"/>
      <c r="CE43" s="787"/>
      <c r="CF43" s="787"/>
      <c r="CG43" s="788"/>
      <c r="CH43" s="789"/>
      <c r="CI43" s="790"/>
      <c r="CJ43" s="790"/>
      <c r="CK43" s="790"/>
      <c r="CL43" s="791"/>
      <c r="CM43" s="789"/>
      <c r="CN43" s="790"/>
      <c r="CO43" s="790"/>
      <c r="CP43" s="790"/>
      <c r="CQ43" s="791"/>
      <c r="CR43" s="789"/>
      <c r="CS43" s="790"/>
      <c r="CT43" s="790"/>
      <c r="CU43" s="790"/>
      <c r="CV43" s="791"/>
      <c r="CW43" s="789"/>
      <c r="CX43" s="790"/>
      <c r="CY43" s="790"/>
      <c r="CZ43" s="790"/>
      <c r="DA43" s="791"/>
      <c r="DB43" s="789"/>
      <c r="DC43" s="790"/>
      <c r="DD43" s="790"/>
      <c r="DE43" s="790"/>
      <c r="DF43" s="791"/>
      <c r="DG43" s="789"/>
      <c r="DH43" s="790"/>
      <c r="DI43" s="790"/>
      <c r="DJ43" s="790"/>
      <c r="DK43" s="791"/>
      <c r="DL43" s="789"/>
      <c r="DM43" s="790"/>
      <c r="DN43" s="790"/>
      <c r="DO43" s="790"/>
      <c r="DP43" s="791"/>
      <c r="DQ43" s="789"/>
      <c r="DR43" s="790"/>
      <c r="DS43" s="790"/>
      <c r="DT43" s="790"/>
      <c r="DU43" s="791"/>
      <c r="DV43" s="786"/>
      <c r="DW43" s="787"/>
      <c r="DX43" s="787"/>
      <c r="DY43" s="787"/>
      <c r="DZ43" s="792"/>
      <c r="EA43" s="212"/>
    </row>
    <row r="44" spans="1:131" ht="26.25" customHeight="1" x14ac:dyDescent="0.2">
      <c r="A44" s="220">
        <v>17</v>
      </c>
      <c r="B44" s="793"/>
      <c r="C44" s="794"/>
      <c r="D44" s="794"/>
      <c r="E44" s="794"/>
      <c r="F44" s="794"/>
      <c r="G44" s="794"/>
      <c r="H44" s="794"/>
      <c r="I44" s="794"/>
      <c r="J44" s="794"/>
      <c r="K44" s="794"/>
      <c r="L44" s="794"/>
      <c r="M44" s="794"/>
      <c r="N44" s="794"/>
      <c r="O44" s="794"/>
      <c r="P44" s="795"/>
      <c r="Q44" s="796"/>
      <c r="R44" s="797"/>
      <c r="S44" s="797"/>
      <c r="T44" s="797"/>
      <c r="U44" s="797"/>
      <c r="V44" s="797"/>
      <c r="W44" s="797"/>
      <c r="X44" s="797"/>
      <c r="Y44" s="797"/>
      <c r="Z44" s="797"/>
      <c r="AA44" s="797"/>
      <c r="AB44" s="797"/>
      <c r="AC44" s="797"/>
      <c r="AD44" s="797"/>
      <c r="AE44" s="798"/>
      <c r="AF44" s="799"/>
      <c r="AG44" s="800"/>
      <c r="AH44" s="800"/>
      <c r="AI44" s="800"/>
      <c r="AJ44" s="801"/>
      <c r="AK44" s="847"/>
      <c r="AL44" s="843"/>
      <c r="AM44" s="843"/>
      <c r="AN44" s="843"/>
      <c r="AO44" s="843"/>
      <c r="AP44" s="843"/>
      <c r="AQ44" s="843"/>
      <c r="AR44" s="843"/>
      <c r="AS44" s="843"/>
      <c r="AT44" s="843"/>
      <c r="AU44" s="843"/>
      <c r="AV44" s="843"/>
      <c r="AW44" s="843"/>
      <c r="AX44" s="843"/>
      <c r="AY44" s="843"/>
      <c r="AZ44" s="844"/>
      <c r="BA44" s="844"/>
      <c r="BB44" s="844"/>
      <c r="BC44" s="844"/>
      <c r="BD44" s="844"/>
      <c r="BE44" s="845"/>
      <c r="BF44" s="845"/>
      <c r="BG44" s="845"/>
      <c r="BH44" s="845"/>
      <c r="BI44" s="846"/>
      <c r="BJ44" s="214"/>
      <c r="BK44" s="214"/>
      <c r="BL44" s="214"/>
      <c r="BM44" s="214"/>
      <c r="BN44" s="214"/>
      <c r="BO44" s="223"/>
      <c r="BP44" s="223"/>
      <c r="BQ44" s="220">
        <v>38</v>
      </c>
      <c r="BR44" s="221"/>
      <c r="BS44" s="786"/>
      <c r="BT44" s="787"/>
      <c r="BU44" s="787"/>
      <c r="BV44" s="787"/>
      <c r="BW44" s="787"/>
      <c r="BX44" s="787"/>
      <c r="BY44" s="787"/>
      <c r="BZ44" s="787"/>
      <c r="CA44" s="787"/>
      <c r="CB44" s="787"/>
      <c r="CC44" s="787"/>
      <c r="CD44" s="787"/>
      <c r="CE44" s="787"/>
      <c r="CF44" s="787"/>
      <c r="CG44" s="788"/>
      <c r="CH44" s="789"/>
      <c r="CI44" s="790"/>
      <c r="CJ44" s="790"/>
      <c r="CK44" s="790"/>
      <c r="CL44" s="791"/>
      <c r="CM44" s="789"/>
      <c r="CN44" s="790"/>
      <c r="CO44" s="790"/>
      <c r="CP44" s="790"/>
      <c r="CQ44" s="791"/>
      <c r="CR44" s="789"/>
      <c r="CS44" s="790"/>
      <c r="CT44" s="790"/>
      <c r="CU44" s="790"/>
      <c r="CV44" s="791"/>
      <c r="CW44" s="789"/>
      <c r="CX44" s="790"/>
      <c r="CY44" s="790"/>
      <c r="CZ44" s="790"/>
      <c r="DA44" s="791"/>
      <c r="DB44" s="789"/>
      <c r="DC44" s="790"/>
      <c r="DD44" s="790"/>
      <c r="DE44" s="790"/>
      <c r="DF44" s="791"/>
      <c r="DG44" s="789"/>
      <c r="DH44" s="790"/>
      <c r="DI44" s="790"/>
      <c r="DJ44" s="790"/>
      <c r="DK44" s="791"/>
      <c r="DL44" s="789"/>
      <c r="DM44" s="790"/>
      <c r="DN44" s="790"/>
      <c r="DO44" s="790"/>
      <c r="DP44" s="791"/>
      <c r="DQ44" s="789"/>
      <c r="DR44" s="790"/>
      <c r="DS44" s="790"/>
      <c r="DT44" s="790"/>
      <c r="DU44" s="791"/>
      <c r="DV44" s="786"/>
      <c r="DW44" s="787"/>
      <c r="DX44" s="787"/>
      <c r="DY44" s="787"/>
      <c r="DZ44" s="792"/>
      <c r="EA44" s="212"/>
    </row>
    <row r="45" spans="1:131" ht="26.25" customHeight="1" x14ac:dyDescent="0.2">
      <c r="A45" s="220">
        <v>18</v>
      </c>
      <c r="B45" s="793"/>
      <c r="C45" s="794"/>
      <c r="D45" s="794"/>
      <c r="E45" s="794"/>
      <c r="F45" s="794"/>
      <c r="G45" s="794"/>
      <c r="H45" s="794"/>
      <c r="I45" s="794"/>
      <c r="J45" s="794"/>
      <c r="K45" s="794"/>
      <c r="L45" s="794"/>
      <c r="M45" s="794"/>
      <c r="N45" s="794"/>
      <c r="O45" s="794"/>
      <c r="P45" s="795"/>
      <c r="Q45" s="796"/>
      <c r="R45" s="797"/>
      <c r="S45" s="797"/>
      <c r="T45" s="797"/>
      <c r="U45" s="797"/>
      <c r="V45" s="797"/>
      <c r="W45" s="797"/>
      <c r="X45" s="797"/>
      <c r="Y45" s="797"/>
      <c r="Z45" s="797"/>
      <c r="AA45" s="797"/>
      <c r="AB45" s="797"/>
      <c r="AC45" s="797"/>
      <c r="AD45" s="797"/>
      <c r="AE45" s="798"/>
      <c r="AF45" s="799"/>
      <c r="AG45" s="800"/>
      <c r="AH45" s="800"/>
      <c r="AI45" s="800"/>
      <c r="AJ45" s="801"/>
      <c r="AK45" s="847"/>
      <c r="AL45" s="843"/>
      <c r="AM45" s="843"/>
      <c r="AN45" s="843"/>
      <c r="AO45" s="843"/>
      <c r="AP45" s="843"/>
      <c r="AQ45" s="843"/>
      <c r="AR45" s="843"/>
      <c r="AS45" s="843"/>
      <c r="AT45" s="843"/>
      <c r="AU45" s="843"/>
      <c r="AV45" s="843"/>
      <c r="AW45" s="843"/>
      <c r="AX45" s="843"/>
      <c r="AY45" s="843"/>
      <c r="AZ45" s="844"/>
      <c r="BA45" s="844"/>
      <c r="BB45" s="844"/>
      <c r="BC45" s="844"/>
      <c r="BD45" s="844"/>
      <c r="BE45" s="845"/>
      <c r="BF45" s="845"/>
      <c r="BG45" s="845"/>
      <c r="BH45" s="845"/>
      <c r="BI45" s="846"/>
      <c r="BJ45" s="214"/>
      <c r="BK45" s="214"/>
      <c r="BL45" s="214"/>
      <c r="BM45" s="214"/>
      <c r="BN45" s="214"/>
      <c r="BO45" s="223"/>
      <c r="BP45" s="223"/>
      <c r="BQ45" s="220">
        <v>39</v>
      </c>
      <c r="BR45" s="221"/>
      <c r="BS45" s="786"/>
      <c r="BT45" s="787"/>
      <c r="BU45" s="787"/>
      <c r="BV45" s="787"/>
      <c r="BW45" s="787"/>
      <c r="BX45" s="787"/>
      <c r="BY45" s="787"/>
      <c r="BZ45" s="787"/>
      <c r="CA45" s="787"/>
      <c r="CB45" s="787"/>
      <c r="CC45" s="787"/>
      <c r="CD45" s="787"/>
      <c r="CE45" s="787"/>
      <c r="CF45" s="787"/>
      <c r="CG45" s="788"/>
      <c r="CH45" s="789"/>
      <c r="CI45" s="790"/>
      <c r="CJ45" s="790"/>
      <c r="CK45" s="790"/>
      <c r="CL45" s="791"/>
      <c r="CM45" s="789"/>
      <c r="CN45" s="790"/>
      <c r="CO45" s="790"/>
      <c r="CP45" s="790"/>
      <c r="CQ45" s="791"/>
      <c r="CR45" s="789"/>
      <c r="CS45" s="790"/>
      <c r="CT45" s="790"/>
      <c r="CU45" s="790"/>
      <c r="CV45" s="791"/>
      <c r="CW45" s="789"/>
      <c r="CX45" s="790"/>
      <c r="CY45" s="790"/>
      <c r="CZ45" s="790"/>
      <c r="DA45" s="791"/>
      <c r="DB45" s="789"/>
      <c r="DC45" s="790"/>
      <c r="DD45" s="790"/>
      <c r="DE45" s="790"/>
      <c r="DF45" s="791"/>
      <c r="DG45" s="789"/>
      <c r="DH45" s="790"/>
      <c r="DI45" s="790"/>
      <c r="DJ45" s="790"/>
      <c r="DK45" s="791"/>
      <c r="DL45" s="789"/>
      <c r="DM45" s="790"/>
      <c r="DN45" s="790"/>
      <c r="DO45" s="790"/>
      <c r="DP45" s="791"/>
      <c r="DQ45" s="789"/>
      <c r="DR45" s="790"/>
      <c r="DS45" s="790"/>
      <c r="DT45" s="790"/>
      <c r="DU45" s="791"/>
      <c r="DV45" s="786"/>
      <c r="DW45" s="787"/>
      <c r="DX45" s="787"/>
      <c r="DY45" s="787"/>
      <c r="DZ45" s="792"/>
      <c r="EA45" s="212"/>
    </row>
    <row r="46" spans="1:131" ht="26.25" customHeight="1" x14ac:dyDescent="0.2">
      <c r="A46" s="220">
        <v>19</v>
      </c>
      <c r="B46" s="793"/>
      <c r="C46" s="794"/>
      <c r="D46" s="794"/>
      <c r="E46" s="794"/>
      <c r="F46" s="794"/>
      <c r="G46" s="794"/>
      <c r="H46" s="794"/>
      <c r="I46" s="794"/>
      <c r="J46" s="794"/>
      <c r="K46" s="794"/>
      <c r="L46" s="794"/>
      <c r="M46" s="794"/>
      <c r="N46" s="794"/>
      <c r="O46" s="794"/>
      <c r="P46" s="795"/>
      <c r="Q46" s="796"/>
      <c r="R46" s="797"/>
      <c r="S46" s="797"/>
      <c r="T46" s="797"/>
      <c r="U46" s="797"/>
      <c r="V46" s="797"/>
      <c r="W46" s="797"/>
      <c r="X46" s="797"/>
      <c r="Y46" s="797"/>
      <c r="Z46" s="797"/>
      <c r="AA46" s="797"/>
      <c r="AB46" s="797"/>
      <c r="AC46" s="797"/>
      <c r="AD46" s="797"/>
      <c r="AE46" s="798"/>
      <c r="AF46" s="799"/>
      <c r="AG46" s="800"/>
      <c r="AH46" s="800"/>
      <c r="AI46" s="800"/>
      <c r="AJ46" s="801"/>
      <c r="AK46" s="847"/>
      <c r="AL46" s="843"/>
      <c r="AM46" s="843"/>
      <c r="AN46" s="843"/>
      <c r="AO46" s="843"/>
      <c r="AP46" s="843"/>
      <c r="AQ46" s="843"/>
      <c r="AR46" s="843"/>
      <c r="AS46" s="843"/>
      <c r="AT46" s="843"/>
      <c r="AU46" s="843"/>
      <c r="AV46" s="843"/>
      <c r="AW46" s="843"/>
      <c r="AX46" s="843"/>
      <c r="AY46" s="843"/>
      <c r="AZ46" s="844"/>
      <c r="BA46" s="844"/>
      <c r="BB46" s="844"/>
      <c r="BC46" s="844"/>
      <c r="BD46" s="844"/>
      <c r="BE46" s="845"/>
      <c r="BF46" s="845"/>
      <c r="BG46" s="845"/>
      <c r="BH46" s="845"/>
      <c r="BI46" s="846"/>
      <c r="BJ46" s="214"/>
      <c r="BK46" s="214"/>
      <c r="BL46" s="214"/>
      <c r="BM46" s="214"/>
      <c r="BN46" s="214"/>
      <c r="BO46" s="223"/>
      <c r="BP46" s="223"/>
      <c r="BQ46" s="220">
        <v>40</v>
      </c>
      <c r="BR46" s="221"/>
      <c r="BS46" s="786"/>
      <c r="BT46" s="787"/>
      <c r="BU46" s="787"/>
      <c r="BV46" s="787"/>
      <c r="BW46" s="787"/>
      <c r="BX46" s="787"/>
      <c r="BY46" s="787"/>
      <c r="BZ46" s="787"/>
      <c r="CA46" s="787"/>
      <c r="CB46" s="787"/>
      <c r="CC46" s="787"/>
      <c r="CD46" s="787"/>
      <c r="CE46" s="787"/>
      <c r="CF46" s="787"/>
      <c r="CG46" s="788"/>
      <c r="CH46" s="789"/>
      <c r="CI46" s="790"/>
      <c r="CJ46" s="790"/>
      <c r="CK46" s="790"/>
      <c r="CL46" s="791"/>
      <c r="CM46" s="789"/>
      <c r="CN46" s="790"/>
      <c r="CO46" s="790"/>
      <c r="CP46" s="790"/>
      <c r="CQ46" s="791"/>
      <c r="CR46" s="789"/>
      <c r="CS46" s="790"/>
      <c r="CT46" s="790"/>
      <c r="CU46" s="790"/>
      <c r="CV46" s="791"/>
      <c r="CW46" s="789"/>
      <c r="CX46" s="790"/>
      <c r="CY46" s="790"/>
      <c r="CZ46" s="790"/>
      <c r="DA46" s="791"/>
      <c r="DB46" s="789"/>
      <c r="DC46" s="790"/>
      <c r="DD46" s="790"/>
      <c r="DE46" s="790"/>
      <c r="DF46" s="791"/>
      <c r="DG46" s="789"/>
      <c r="DH46" s="790"/>
      <c r="DI46" s="790"/>
      <c r="DJ46" s="790"/>
      <c r="DK46" s="791"/>
      <c r="DL46" s="789"/>
      <c r="DM46" s="790"/>
      <c r="DN46" s="790"/>
      <c r="DO46" s="790"/>
      <c r="DP46" s="791"/>
      <c r="DQ46" s="789"/>
      <c r="DR46" s="790"/>
      <c r="DS46" s="790"/>
      <c r="DT46" s="790"/>
      <c r="DU46" s="791"/>
      <c r="DV46" s="786"/>
      <c r="DW46" s="787"/>
      <c r="DX46" s="787"/>
      <c r="DY46" s="787"/>
      <c r="DZ46" s="792"/>
      <c r="EA46" s="212"/>
    </row>
    <row r="47" spans="1:131" ht="26.25" customHeight="1" x14ac:dyDescent="0.2">
      <c r="A47" s="220">
        <v>20</v>
      </c>
      <c r="B47" s="793"/>
      <c r="C47" s="794"/>
      <c r="D47" s="794"/>
      <c r="E47" s="794"/>
      <c r="F47" s="794"/>
      <c r="G47" s="794"/>
      <c r="H47" s="794"/>
      <c r="I47" s="794"/>
      <c r="J47" s="794"/>
      <c r="K47" s="794"/>
      <c r="L47" s="794"/>
      <c r="M47" s="794"/>
      <c r="N47" s="794"/>
      <c r="O47" s="794"/>
      <c r="P47" s="795"/>
      <c r="Q47" s="796"/>
      <c r="R47" s="797"/>
      <c r="S47" s="797"/>
      <c r="T47" s="797"/>
      <c r="U47" s="797"/>
      <c r="V47" s="797"/>
      <c r="W47" s="797"/>
      <c r="X47" s="797"/>
      <c r="Y47" s="797"/>
      <c r="Z47" s="797"/>
      <c r="AA47" s="797"/>
      <c r="AB47" s="797"/>
      <c r="AC47" s="797"/>
      <c r="AD47" s="797"/>
      <c r="AE47" s="798"/>
      <c r="AF47" s="799"/>
      <c r="AG47" s="800"/>
      <c r="AH47" s="800"/>
      <c r="AI47" s="800"/>
      <c r="AJ47" s="801"/>
      <c r="AK47" s="847"/>
      <c r="AL47" s="843"/>
      <c r="AM47" s="843"/>
      <c r="AN47" s="843"/>
      <c r="AO47" s="843"/>
      <c r="AP47" s="843"/>
      <c r="AQ47" s="843"/>
      <c r="AR47" s="843"/>
      <c r="AS47" s="843"/>
      <c r="AT47" s="843"/>
      <c r="AU47" s="843"/>
      <c r="AV47" s="843"/>
      <c r="AW47" s="843"/>
      <c r="AX47" s="843"/>
      <c r="AY47" s="843"/>
      <c r="AZ47" s="844"/>
      <c r="BA47" s="844"/>
      <c r="BB47" s="844"/>
      <c r="BC47" s="844"/>
      <c r="BD47" s="844"/>
      <c r="BE47" s="845"/>
      <c r="BF47" s="845"/>
      <c r="BG47" s="845"/>
      <c r="BH47" s="845"/>
      <c r="BI47" s="846"/>
      <c r="BJ47" s="214"/>
      <c r="BK47" s="214"/>
      <c r="BL47" s="214"/>
      <c r="BM47" s="214"/>
      <c r="BN47" s="214"/>
      <c r="BO47" s="223"/>
      <c r="BP47" s="223"/>
      <c r="BQ47" s="220">
        <v>41</v>
      </c>
      <c r="BR47" s="221"/>
      <c r="BS47" s="786"/>
      <c r="BT47" s="787"/>
      <c r="BU47" s="787"/>
      <c r="BV47" s="787"/>
      <c r="BW47" s="787"/>
      <c r="BX47" s="787"/>
      <c r="BY47" s="787"/>
      <c r="BZ47" s="787"/>
      <c r="CA47" s="787"/>
      <c r="CB47" s="787"/>
      <c r="CC47" s="787"/>
      <c r="CD47" s="787"/>
      <c r="CE47" s="787"/>
      <c r="CF47" s="787"/>
      <c r="CG47" s="788"/>
      <c r="CH47" s="789"/>
      <c r="CI47" s="790"/>
      <c r="CJ47" s="790"/>
      <c r="CK47" s="790"/>
      <c r="CL47" s="791"/>
      <c r="CM47" s="789"/>
      <c r="CN47" s="790"/>
      <c r="CO47" s="790"/>
      <c r="CP47" s="790"/>
      <c r="CQ47" s="791"/>
      <c r="CR47" s="789"/>
      <c r="CS47" s="790"/>
      <c r="CT47" s="790"/>
      <c r="CU47" s="790"/>
      <c r="CV47" s="791"/>
      <c r="CW47" s="789"/>
      <c r="CX47" s="790"/>
      <c r="CY47" s="790"/>
      <c r="CZ47" s="790"/>
      <c r="DA47" s="791"/>
      <c r="DB47" s="789"/>
      <c r="DC47" s="790"/>
      <c r="DD47" s="790"/>
      <c r="DE47" s="790"/>
      <c r="DF47" s="791"/>
      <c r="DG47" s="789"/>
      <c r="DH47" s="790"/>
      <c r="DI47" s="790"/>
      <c r="DJ47" s="790"/>
      <c r="DK47" s="791"/>
      <c r="DL47" s="789"/>
      <c r="DM47" s="790"/>
      <c r="DN47" s="790"/>
      <c r="DO47" s="790"/>
      <c r="DP47" s="791"/>
      <c r="DQ47" s="789"/>
      <c r="DR47" s="790"/>
      <c r="DS47" s="790"/>
      <c r="DT47" s="790"/>
      <c r="DU47" s="791"/>
      <c r="DV47" s="786"/>
      <c r="DW47" s="787"/>
      <c r="DX47" s="787"/>
      <c r="DY47" s="787"/>
      <c r="DZ47" s="792"/>
      <c r="EA47" s="212"/>
    </row>
    <row r="48" spans="1:131" ht="26.25" customHeight="1" x14ac:dyDescent="0.2">
      <c r="A48" s="220">
        <v>21</v>
      </c>
      <c r="B48" s="793"/>
      <c r="C48" s="794"/>
      <c r="D48" s="794"/>
      <c r="E48" s="794"/>
      <c r="F48" s="794"/>
      <c r="G48" s="794"/>
      <c r="H48" s="794"/>
      <c r="I48" s="794"/>
      <c r="J48" s="794"/>
      <c r="K48" s="794"/>
      <c r="L48" s="794"/>
      <c r="M48" s="794"/>
      <c r="N48" s="794"/>
      <c r="O48" s="794"/>
      <c r="P48" s="795"/>
      <c r="Q48" s="796"/>
      <c r="R48" s="797"/>
      <c r="S48" s="797"/>
      <c r="T48" s="797"/>
      <c r="U48" s="797"/>
      <c r="V48" s="797"/>
      <c r="W48" s="797"/>
      <c r="X48" s="797"/>
      <c r="Y48" s="797"/>
      <c r="Z48" s="797"/>
      <c r="AA48" s="797"/>
      <c r="AB48" s="797"/>
      <c r="AC48" s="797"/>
      <c r="AD48" s="797"/>
      <c r="AE48" s="798"/>
      <c r="AF48" s="799"/>
      <c r="AG48" s="800"/>
      <c r="AH48" s="800"/>
      <c r="AI48" s="800"/>
      <c r="AJ48" s="801"/>
      <c r="AK48" s="847"/>
      <c r="AL48" s="843"/>
      <c r="AM48" s="843"/>
      <c r="AN48" s="843"/>
      <c r="AO48" s="843"/>
      <c r="AP48" s="843"/>
      <c r="AQ48" s="843"/>
      <c r="AR48" s="843"/>
      <c r="AS48" s="843"/>
      <c r="AT48" s="843"/>
      <c r="AU48" s="843"/>
      <c r="AV48" s="843"/>
      <c r="AW48" s="843"/>
      <c r="AX48" s="843"/>
      <c r="AY48" s="843"/>
      <c r="AZ48" s="844"/>
      <c r="BA48" s="844"/>
      <c r="BB48" s="844"/>
      <c r="BC48" s="844"/>
      <c r="BD48" s="844"/>
      <c r="BE48" s="845"/>
      <c r="BF48" s="845"/>
      <c r="BG48" s="845"/>
      <c r="BH48" s="845"/>
      <c r="BI48" s="846"/>
      <c r="BJ48" s="214"/>
      <c r="BK48" s="214"/>
      <c r="BL48" s="214"/>
      <c r="BM48" s="214"/>
      <c r="BN48" s="214"/>
      <c r="BO48" s="223"/>
      <c r="BP48" s="223"/>
      <c r="BQ48" s="220">
        <v>42</v>
      </c>
      <c r="BR48" s="221"/>
      <c r="BS48" s="786"/>
      <c r="BT48" s="787"/>
      <c r="BU48" s="787"/>
      <c r="BV48" s="787"/>
      <c r="BW48" s="787"/>
      <c r="BX48" s="787"/>
      <c r="BY48" s="787"/>
      <c r="BZ48" s="787"/>
      <c r="CA48" s="787"/>
      <c r="CB48" s="787"/>
      <c r="CC48" s="787"/>
      <c r="CD48" s="787"/>
      <c r="CE48" s="787"/>
      <c r="CF48" s="787"/>
      <c r="CG48" s="788"/>
      <c r="CH48" s="789"/>
      <c r="CI48" s="790"/>
      <c r="CJ48" s="790"/>
      <c r="CK48" s="790"/>
      <c r="CL48" s="791"/>
      <c r="CM48" s="789"/>
      <c r="CN48" s="790"/>
      <c r="CO48" s="790"/>
      <c r="CP48" s="790"/>
      <c r="CQ48" s="791"/>
      <c r="CR48" s="789"/>
      <c r="CS48" s="790"/>
      <c r="CT48" s="790"/>
      <c r="CU48" s="790"/>
      <c r="CV48" s="791"/>
      <c r="CW48" s="789"/>
      <c r="CX48" s="790"/>
      <c r="CY48" s="790"/>
      <c r="CZ48" s="790"/>
      <c r="DA48" s="791"/>
      <c r="DB48" s="789"/>
      <c r="DC48" s="790"/>
      <c r="DD48" s="790"/>
      <c r="DE48" s="790"/>
      <c r="DF48" s="791"/>
      <c r="DG48" s="789"/>
      <c r="DH48" s="790"/>
      <c r="DI48" s="790"/>
      <c r="DJ48" s="790"/>
      <c r="DK48" s="791"/>
      <c r="DL48" s="789"/>
      <c r="DM48" s="790"/>
      <c r="DN48" s="790"/>
      <c r="DO48" s="790"/>
      <c r="DP48" s="791"/>
      <c r="DQ48" s="789"/>
      <c r="DR48" s="790"/>
      <c r="DS48" s="790"/>
      <c r="DT48" s="790"/>
      <c r="DU48" s="791"/>
      <c r="DV48" s="786"/>
      <c r="DW48" s="787"/>
      <c r="DX48" s="787"/>
      <c r="DY48" s="787"/>
      <c r="DZ48" s="792"/>
      <c r="EA48" s="212"/>
    </row>
    <row r="49" spans="1:131" ht="26.25" customHeight="1" x14ac:dyDescent="0.2">
      <c r="A49" s="220">
        <v>22</v>
      </c>
      <c r="B49" s="793"/>
      <c r="C49" s="794"/>
      <c r="D49" s="794"/>
      <c r="E49" s="794"/>
      <c r="F49" s="794"/>
      <c r="G49" s="794"/>
      <c r="H49" s="794"/>
      <c r="I49" s="794"/>
      <c r="J49" s="794"/>
      <c r="K49" s="794"/>
      <c r="L49" s="794"/>
      <c r="M49" s="794"/>
      <c r="N49" s="794"/>
      <c r="O49" s="794"/>
      <c r="P49" s="795"/>
      <c r="Q49" s="796"/>
      <c r="R49" s="797"/>
      <c r="S49" s="797"/>
      <c r="T49" s="797"/>
      <c r="U49" s="797"/>
      <c r="V49" s="797"/>
      <c r="W49" s="797"/>
      <c r="X49" s="797"/>
      <c r="Y49" s="797"/>
      <c r="Z49" s="797"/>
      <c r="AA49" s="797"/>
      <c r="AB49" s="797"/>
      <c r="AC49" s="797"/>
      <c r="AD49" s="797"/>
      <c r="AE49" s="798"/>
      <c r="AF49" s="799"/>
      <c r="AG49" s="800"/>
      <c r="AH49" s="800"/>
      <c r="AI49" s="800"/>
      <c r="AJ49" s="801"/>
      <c r="AK49" s="847"/>
      <c r="AL49" s="843"/>
      <c r="AM49" s="843"/>
      <c r="AN49" s="843"/>
      <c r="AO49" s="843"/>
      <c r="AP49" s="843"/>
      <c r="AQ49" s="843"/>
      <c r="AR49" s="843"/>
      <c r="AS49" s="843"/>
      <c r="AT49" s="843"/>
      <c r="AU49" s="843"/>
      <c r="AV49" s="843"/>
      <c r="AW49" s="843"/>
      <c r="AX49" s="843"/>
      <c r="AY49" s="843"/>
      <c r="AZ49" s="844"/>
      <c r="BA49" s="844"/>
      <c r="BB49" s="844"/>
      <c r="BC49" s="844"/>
      <c r="BD49" s="844"/>
      <c r="BE49" s="845"/>
      <c r="BF49" s="845"/>
      <c r="BG49" s="845"/>
      <c r="BH49" s="845"/>
      <c r="BI49" s="846"/>
      <c r="BJ49" s="214"/>
      <c r="BK49" s="214"/>
      <c r="BL49" s="214"/>
      <c r="BM49" s="214"/>
      <c r="BN49" s="214"/>
      <c r="BO49" s="223"/>
      <c r="BP49" s="223"/>
      <c r="BQ49" s="220">
        <v>43</v>
      </c>
      <c r="BR49" s="221"/>
      <c r="BS49" s="786"/>
      <c r="BT49" s="787"/>
      <c r="BU49" s="787"/>
      <c r="BV49" s="787"/>
      <c r="BW49" s="787"/>
      <c r="BX49" s="787"/>
      <c r="BY49" s="787"/>
      <c r="BZ49" s="787"/>
      <c r="CA49" s="787"/>
      <c r="CB49" s="787"/>
      <c r="CC49" s="787"/>
      <c r="CD49" s="787"/>
      <c r="CE49" s="787"/>
      <c r="CF49" s="787"/>
      <c r="CG49" s="788"/>
      <c r="CH49" s="789"/>
      <c r="CI49" s="790"/>
      <c r="CJ49" s="790"/>
      <c r="CK49" s="790"/>
      <c r="CL49" s="791"/>
      <c r="CM49" s="789"/>
      <c r="CN49" s="790"/>
      <c r="CO49" s="790"/>
      <c r="CP49" s="790"/>
      <c r="CQ49" s="791"/>
      <c r="CR49" s="789"/>
      <c r="CS49" s="790"/>
      <c r="CT49" s="790"/>
      <c r="CU49" s="790"/>
      <c r="CV49" s="791"/>
      <c r="CW49" s="789"/>
      <c r="CX49" s="790"/>
      <c r="CY49" s="790"/>
      <c r="CZ49" s="790"/>
      <c r="DA49" s="791"/>
      <c r="DB49" s="789"/>
      <c r="DC49" s="790"/>
      <c r="DD49" s="790"/>
      <c r="DE49" s="790"/>
      <c r="DF49" s="791"/>
      <c r="DG49" s="789"/>
      <c r="DH49" s="790"/>
      <c r="DI49" s="790"/>
      <c r="DJ49" s="790"/>
      <c r="DK49" s="791"/>
      <c r="DL49" s="789"/>
      <c r="DM49" s="790"/>
      <c r="DN49" s="790"/>
      <c r="DO49" s="790"/>
      <c r="DP49" s="791"/>
      <c r="DQ49" s="789"/>
      <c r="DR49" s="790"/>
      <c r="DS49" s="790"/>
      <c r="DT49" s="790"/>
      <c r="DU49" s="791"/>
      <c r="DV49" s="786"/>
      <c r="DW49" s="787"/>
      <c r="DX49" s="787"/>
      <c r="DY49" s="787"/>
      <c r="DZ49" s="792"/>
      <c r="EA49" s="212"/>
    </row>
    <row r="50" spans="1:131" ht="26.25" customHeight="1" x14ac:dyDescent="0.2">
      <c r="A50" s="220">
        <v>23</v>
      </c>
      <c r="B50" s="793"/>
      <c r="C50" s="794"/>
      <c r="D50" s="794"/>
      <c r="E50" s="794"/>
      <c r="F50" s="794"/>
      <c r="G50" s="794"/>
      <c r="H50" s="794"/>
      <c r="I50" s="794"/>
      <c r="J50" s="794"/>
      <c r="K50" s="794"/>
      <c r="L50" s="794"/>
      <c r="M50" s="794"/>
      <c r="N50" s="794"/>
      <c r="O50" s="794"/>
      <c r="P50" s="795"/>
      <c r="Q50" s="848"/>
      <c r="R50" s="849"/>
      <c r="S50" s="849"/>
      <c r="T50" s="849"/>
      <c r="U50" s="849"/>
      <c r="V50" s="849"/>
      <c r="W50" s="849"/>
      <c r="X50" s="849"/>
      <c r="Y50" s="849"/>
      <c r="Z50" s="849"/>
      <c r="AA50" s="849"/>
      <c r="AB50" s="849"/>
      <c r="AC50" s="849"/>
      <c r="AD50" s="849"/>
      <c r="AE50" s="850"/>
      <c r="AF50" s="799"/>
      <c r="AG50" s="800"/>
      <c r="AH50" s="800"/>
      <c r="AI50" s="800"/>
      <c r="AJ50" s="801"/>
      <c r="AK50" s="852"/>
      <c r="AL50" s="849"/>
      <c r="AM50" s="849"/>
      <c r="AN50" s="849"/>
      <c r="AO50" s="849"/>
      <c r="AP50" s="849"/>
      <c r="AQ50" s="849"/>
      <c r="AR50" s="849"/>
      <c r="AS50" s="849"/>
      <c r="AT50" s="849"/>
      <c r="AU50" s="849"/>
      <c r="AV50" s="849"/>
      <c r="AW50" s="849"/>
      <c r="AX50" s="849"/>
      <c r="AY50" s="849"/>
      <c r="AZ50" s="851"/>
      <c r="BA50" s="851"/>
      <c r="BB50" s="851"/>
      <c r="BC50" s="851"/>
      <c r="BD50" s="851"/>
      <c r="BE50" s="845"/>
      <c r="BF50" s="845"/>
      <c r="BG50" s="845"/>
      <c r="BH50" s="845"/>
      <c r="BI50" s="846"/>
      <c r="BJ50" s="214"/>
      <c r="BK50" s="214"/>
      <c r="BL50" s="214"/>
      <c r="BM50" s="214"/>
      <c r="BN50" s="214"/>
      <c r="BO50" s="223"/>
      <c r="BP50" s="223"/>
      <c r="BQ50" s="220">
        <v>44</v>
      </c>
      <c r="BR50" s="221"/>
      <c r="BS50" s="786"/>
      <c r="BT50" s="787"/>
      <c r="BU50" s="787"/>
      <c r="BV50" s="787"/>
      <c r="BW50" s="787"/>
      <c r="BX50" s="787"/>
      <c r="BY50" s="787"/>
      <c r="BZ50" s="787"/>
      <c r="CA50" s="787"/>
      <c r="CB50" s="787"/>
      <c r="CC50" s="787"/>
      <c r="CD50" s="787"/>
      <c r="CE50" s="787"/>
      <c r="CF50" s="787"/>
      <c r="CG50" s="788"/>
      <c r="CH50" s="789"/>
      <c r="CI50" s="790"/>
      <c r="CJ50" s="790"/>
      <c r="CK50" s="790"/>
      <c r="CL50" s="791"/>
      <c r="CM50" s="789"/>
      <c r="CN50" s="790"/>
      <c r="CO50" s="790"/>
      <c r="CP50" s="790"/>
      <c r="CQ50" s="791"/>
      <c r="CR50" s="789"/>
      <c r="CS50" s="790"/>
      <c r="CT50" s="790"/>
      <c r="CU50" s="790"/>
      <c r="CV50" s="791"/>
      <c r="CW50" s="789"/>
      <c r="CX50" s="790"/>
      <c r="CY50" s="790"/>
      <c r="CZ50" s="790"/>
      <c r="DA50" s="791"/>
      <c r="DB50" s="789"/>
      <c r="DC50" s="790"/>
      <c r="DD50" s="790"/>
      <c r="DE50" s="790"/>
      <c r="DF50" s="791"/>
      <c r="DG50" s="789"/>
      <c r="DH50" s="790"/>
      <c r="DI50" s="790"/>
      <c r="DJ50" s="790"/>
      <c r="DK50" s="791"/>
      <c r="DL50" s="789"/>
      <c r="DM50" s="790"/>
      <c r="DN50" s="790"/>
      <c r="DO50" s="790"/>
      <c r="DP50" s="791"/>
      <c r="DQ50" s="789"/>
      <c r="DR50" s="790"/>
      <c r="DS50" s="790"/>
      <c r="DT50" s="790"/>
      <c r="DU50" s="791"/>
      <c r="DV50" s="786"/>
      <c r="DW50" s="787"/>
      <c r="DX50" s="787"/>
      <c r="DY50" s="787"/>
      <c r="DZ50" s="792"/>
      <c r="EA50" s="212"/>
    </row>
    <row r="51" spans="1:131" ht="26.25" customHeight="1" x14ac:dyDescent="0.2">
      <c r="A51" s="220">
        <v>24</v>
      </c>
      <c r="B51" s="793"/>
      <c r="C51" s="794"/>
      <c r="D51" s="794"/>
      <c r="E51" s="794"/>
      <c r="F51" s="794"/>
      <c r="G51" s="794"/>
      <c r="H51" s="794"/>
      <c r="I51" s="794"/>
      <c r="J51" s="794"/>
      <c r="K51" s="794"/>
      <c r="L51" s="794"/>
      <c r="M51" s="794"/>
      <c r="N51" s="794"/>
      <c r="O51" s="794"/>
      <c r="P51" s="795"/>
      <c r="Q51" s="848"/>
      <c r="R51" s="849"/>
      <c r="S51" s="849"/>
      <c r="T51" s="849"/>
      <c r="U51" s="849"/>
      <c r="V51" s="849"/>
      <c r="W51" s="849"/>
      <c r="X51" s="849"/>
      <c r="Y51" s="849"/>
      <c r="Z51" s="849"/>
      <c r="AA51" s="849"/>
      <c r="AB51" s="849"/>
      <c r="AC51" s="849"/>
      <c r="AD51" s="849"/>
      <c r="AE51" s="850"/>
      <c r="AF51" s="799"/>
      <c r="AG51" s="800"/>
      <c r="AH51" s="800"/>
      <c r="AI51" s="800"/>
      <c r="AJ51" s="801"/>
      <c r="AK51" s="852"/>
      <c r="AL51" s="849"/>
      <c r="AM51" s="849"/>
      <c r="AN51" s="849"/>
      <c r="AO51" s="849"/>
      <c r="AP51" s="849"/>
      <c r="AQ51" s="849"/>
      <c r="AR51" s="849"/>
      <c r="AS51" s="849"/>
      <c r="AT51" s="849"/>
      <c r="AU51" s="849"/>
      <c r="AV51" s="849"/>
      <c r="AW51" s="849"/>
      <c r="AX51" s="849"/>
      <c r="AY51" s="849"/>
      <c r="AZ51" s="851"/>
      <c r="BA51" s="851"/>
      <c r="BB51" s="851"/>
      <c r="BC51" s="851"/>
      <c r="BD51" s="851"/>
      <c r="BE51" s="845"/>
      <c r="BF51" s="845"/>
      <c r="BG51" s="845"/>
      <c r="BH51" s="845"/>
      <c r="BI51" s="846"/>
      <c r="BJ51" s="214"/>
      <c r="BK51" s="214"/>
      <c r="BL51" s="214"/>
      <c r="BM51" s="214"/>
      <c r="BN51" s="214"/>
      <c r="BO51" s="223"/>
      <c r="BP51" s="223"/>
      <c r="BQ51" s="220">
        <v>45</v>
      </c>
      <c r="BR51" s="221"/>
      <c r="BS51" s="786"/>
      <c r="BT51" s="787"/>
      <c r="BU51" s="787"/>
      <c r="BV51" s="787"/>
      <c r="BW51" s="787"/>
      <c r="BX51" s="787"/>
      <c r="BY51" s="787"/>
      <c r="BZ51" s="787"/>
      <c r="CA51" s="787"/>
      <c r="CB51" s="787"/>
      <c r="CC51" s="787"/>
      <c r="CD51" s="787"/>
      <c r="CE51" s="787"/>
      <c r="CF51" s="787"/>
      <c r="CG51" s="788"/>
      <c r="CH51" s="789"/>
      <c r="CI51" s="790"/>
      <c r="CJ51" s="790"/>
      <c r="CK51" s="790"/>
      <c r="CL51" s="791"/>
      <c r="CM51" s="789"/>
      <c r="CN51" s="790"/>
      <c r="CO51" s="790"/>
      <c r="CP51" s="790"/>
      <c r="CQ51" s="791"/>
      <c r="CR51" s="789"/>
      <c r="CS51" s="790"/>
      <c r="CT51" s="790"/>
      <c r="CU51" s="790"/>
      <c r="CV51" s="791"/>
      <c r="CW51" s="789"/>
      <c r="CX51" s="790"/>
      <c r="CY51" s="790"/>
      <c r="CZ51" s="790"/>
      <c r="DA51" s="791"/>
      <c r="DB51" s="789"/>
      <c r="DC51" s="790"/>
      <c r="DD51" s="790"/>
      <c r="DE51" s="790"/>
      <c r="DF51" s="791"/>
      <c r="DG51" s="789"/>
      <c r="DH51" s="790"/>
      <c r="DI51" s="790"/>
      <c r="DJ51" s="790"/>
      <c r="DK51" s="791"/>
      <c r="DL51" s="789"/>
      <c r="DM51" s="790"/>
      <c r="DN51" s="790"/>
      <c r="DO51" s="790"/>
      <c r="DP51" s="791"/>
      <c r="DQ51" s="789"/>
      <c r="DR51" s="790"/>
      <c r="DS51" s="790"/>
      <c r="DT51" s="790"/>
      <c r="DU51" s="791"/>
      <c r="DV51" s="786"/>
      <c r="DW51" s="787"/>
      <c r="DX51" s="787"/>
      <c r="DY51" s="787"/>
      <c r="DZ51" s="792"/>
      <c r="EA51" s="212"/>
    </row>
    <row r="52" spans="1:131" ht="26.25" customHeight="1" x14ac:dyDescent="0.2">
      <c r="A52" s="220">
        <v>25</v>
      </c>
      <c r="B52" s="793"/>
      <c r="C52" s="794"/>
      <c r="D52" s="794"/>
      <c r="E52" s="794"/>
      <c r="F52" s="794"/>
      <c r="G52" s="794"/>
      <c r="H52" s="794"/>
      <c r="I52" s="794"/>
      <c r="J52" s="794"/>
      <c r="K52" s="794"/>
      <c r="L52" s="794"/>
      <c r="M52" s="794"/>
      <c r="N52" s="794"/>
      <c r="O52" s="794"/>
      <c r="P52" s="795"/>
      <c r="Q52" s="848"/>
      <c r="R52" s="849"/>
      <c r="S52" s="849"/>
      <c r="T52" s="849"/>
      <c r="U52" s="849"/>
      <c r="V52" s="849"/>
      <c r="W52" s="849"/>
      <c r="X52" s="849"/>
      <c r="Y52" s="849"/>
      <c r="Z52" s="849"/>
      <c r="AA52" s="849"/>
      <c r="AB52" s="849"/>
      <c r="AC52" s="849"/>
      <c r="AD52" s="849"/>
      <c r="AE52" s="850"/>
      <c r="AF52" s="799"/>
      <c r="AG52" s="800"/>
      <c r="AH52" s="800"/>
      <c r="AI52" s="800"/>
      <c r="AJ52" s="801"/>
      <c r="AK52" s="852"/>
      <c r="AL52" s="849"/>
      <c r="AM52" s="849"/>
      <c r="AN52" s="849"/>
      <c r="AO52" s="849"/>
      <c r="AP52" s="849"/>
      <c r="AQ52" s="849"/>
      <c r="AR52" s="849"/>
      <c r="AS52" s="849"/>
      <c r="AT52" s="849"/>
      <c r="AU52" s="849"/>
      <c r="AV52" s="849"/>
      <c r="AW52" s="849"/>
      <c r="AX52" s="849"/>
      <c r="AY52" s="849"/>
      <c r="AZ52" s="851"/>
      <c r="BA52" s="851"/>
      <c r="BB52" s="851"/>
      <c r="BC52" s="851"/>
      <c r="BD52" s="851"/>
      <c r="BE52" s="845"/>
      <c r="BF52" s="845"/>
      <c r="BG52" s="845"/>
      <c r="BH52" s="845"/>
      <c r="BI52" s="846"/>
      <c r="BJ52" s="214"/>
      <c r="BK52" s="214"/>
      <c r="BL52" s="214"/>
      <c r="BM52" s="214"/>
      <c r="BN52" s="214"/>
      <c r="BO52" s="223"/>
      <c r="BP52" s="223"/>
      <c r="BQ52" s="220">
        <v>46</v>
      </c>
      <c r="BR52" s="221"/>
      <c r="BS52" s="786"/>
      <c r="BT52" s="787"/>
      <c r="BU52" s="787"/>
      <c r="BV52" s="787"/>
      <c r="BW52" s="787"/>
      <c r="BX52" s="787"/>
      <c r="BY52" s="787"/>
      <c r="BZ52" s="787"/>
      <c r="CA52" s="787"/>
      <c r="CB52" s="787"/>
      <c r="CC52" s="787"/>
      <c r="CD52" s="787"/>
      <c r="CE52" s="787"/>
      <c r="CF52" s="787"/>
      <c r="CG52" s="788"/>
      <c r="CH52" s="789"/>
      <c r="CI52" s="790"/>
      <c r="CJ52" s="790"/>
      <c r="CK52" s="790"/>
      <c r="CL52" s="791"/>
      <c r="CM52" s="789"/>
      <c r="CN52" s="790"/>
      <c r="CO52" s="790"/>
      <c r="CP52" s="790"/>
      <c r="CQ52" s="791"/>
      <c r="CR52" s="789"/>
      <c r="CS52" s="790"/>
      <c r="CT52" s="790"/>
      <c r="CU52" s="790"/>
      <c r="CV52" s="791"/>
      <c r="CW52" s="789"/>
      <c r="CX52" s="790"/>
      <c r="CY52" s="790"/>
      <c r="CZ52" s="790"/>
      <c r="DA52" s="791"/>
      <c r="DB52" s="789"/>
      <c r="DC52" s="790"/>
      <c r="DD52" s="790"/>
      <c r="DE52" s="790"/>
      <c r="DF52" s="791"/>
      <c r="DG52" s="789"/>
      <c r="DH52" s="790"/>
      <c r="DI52" s="790"/>
      <c r="DJ52" s="790"/>
      <c r="DK52" s="791"/>
      <c r="DL52" s="789"/>
      <c r="DM52" s="790"/>
      <c r="DN52" s="790"/>
      <c r="DO52" s="790"/>
      <c r="DP52" s="791"/>
      <c r="DQ52" s="789"/>
      <c r="DR52" s="790"/>
      <c r="DS52" s="790"/>
      <c r="DT52" s="790"/>
      <c r="DU52" s="791"/>
      <c r="DV52" s="786"/>
      <c r="DW52" s="787"/>
      <c r="DX52" s="787"/>
      <c r="DY52" s="787"/>
      <c r="DZ52" s="792"/>
      <c r="EA52" s="212"/>
    </row>
    <row r="53" spans="1:131" ht="26.25" customHeight="1" x14ac:dyDescent="0.2">
      <c r="A53" s="220">
        <v>26</v>
      </c>
      <c r="B53" s="793"/>
      <c r="C53" s="794"/>
      <c r="D53" s="794"/>
      <c r="E53" s="794"/>
      <c r="F53" s="794"/>
      <c r="G53" s="794"/>
      <c r="H53" s="794"/>
      <c r="I53" s="794"/>
      <c r="J53" s="794"/>
      <c r="K53" s="794"/>
      <c r="L53" s="794"/>
      <c r="M53" s="794"/>
      <c r="N53" s="794"/>
      <c r="O53" s="794"/>
      <c r="P53" s="795"/>
      <c r="Q53" s="848"/>
      <c r="R53" s="849"/>
      <c r="S53" s="849"/>
      <c r="T53" s="849"/>
      <c r="U53" s="849"/>
      <c r="V53" s="849"/>
      <c r="W53" s="849"/>
      <c r="X53" s="849"/>
      <c r="Y53" s="849"/>
      <c r="Z53" s="849"/>
      <c r="AA53" s="849"/>
      <c r="AB53" s="849"/>
      <c r="AC53" s="849"/>
      <c r="AD53" s="849"/>
      <c r="AE53" s="850"/>
      <c r="AF53" s="799"/>
      <c r="AG53" s="800"/>
      <c r="AH53" s="800"/>
      <c r="AI53" s="800"/>
      <c r="AJ53" s="801"/>
      <c r="AK53" s="852"/>
      <c r="AL53" s="849"/>
      <c r="AM53" s="849"/>
      <c r="AN53" s="849"/>
      <c r="AO53" s="849"/>
      <c r="AP53" s="849"/>
      <c r="AQ53" s="849"/>
      <c r="AR53" s="849"/>
      <c r="AS53" s="849"/>
      <c r="AT53" s="849"/>
      <c r="AU53" s="849"/>
      <c r="AV53" s="849"/>
      <c r="AW53" s="849"/>
      <c r="AX53" s="849"/>
      <c r="AY53" s="849"/>
      <c r="AZ53" s="851"/>
      <c r="BA53" s="851"/>
      <c r="BB53" s="851"/>
      <c r="BC53" s="851"/>
      <c r="BD53" s="851"/>
      <c r="BE53" s="845"/>
      <c r="BF53" s="845"/>
      <c r="BG53" s="845"/>
      <c r="BH53" s="845"/>
      <c r="BI53" s="846"/>
      <c r="BJ53" s="214"/>
      <c r="BK53" s="214"/>
      <c r="BL53" s="214"/>
      <c r="BM53" s="214"/>
      <c r="BN53" s="214"/>
      <c r="BO53" s="223"/>
      <c r="BP53" s="223"/>
      <c r="BQ53" s="220">
        <v>47</v>
      </c>
      <c r="BR53" s="221"/>
      <c r="BS53" s="786"/>
      <c r="BT53" s="787"/>
      <c r="BU53" s="787"/>
      <c r="BV53" s="787"/>
      <c r="BW53" s="787"/>
      <c r="BX53" s="787"/>
      <c r="BY53" s="787"/>
      <c r="BZ53" s="787"/>
      <c r="CA53" s="787"/>
      <c r="CB53" s="787"/>
      <c r="CC53" s="787"/>
      <c r="CD53" s="787"/>
      <c r="CE53" s="787"/>
      <c r="CF53" s="787"/>
      <c r="CG53" s="788"/>
      <c r="CH53" s="789"/>
      <c r="CI53" s="790"/>
      <c r="CJ53" s="790"/>
      <c r="CK53" s="790"/>
      <c r="CL53" s="791"/>
      <c r="CM53" s="789"/>
      <c r="CN53" s="790"/>
      <c r="CO53" s="790"/>
      <c r="CP53" s="790"/>
      <c r="CQ53" s="791"/>
      <c r="CR53" s="789"/>
      <c r="CS53" s="790"/>
      <c r="CT53" s="790"/>
      <c r="CU53" s="790"/>
      <c r="CV53" s="791"/>
      <c r="CW53" s="789"/>
      <c r="CX53" s="790"/>
      <c r="CY53" s="790"/>
      <c r="CZ53" s="790"/>
      <c r="DA53" s="791"/>
      <c r="DB53" s="789"/>
      <c r="DC53" s="790"/>
      <c r="DD53" s="790"/>
      <c r="DE53" s="790"/>
      <c r="DF53" s="791"/>
      <c r="DG53" s="789"/>
      <c r="DH53" s="790"/>
      <c r="DI53" s="790"/>
      <c r="DJ53" s="790"/>
      <c r="DK53" s="791"/>
      <c r="DL53" s="789"/>
      <c r="DM53" s="790"/>
      <c r="DN53" s="790"/>
      <c r="DO53" s="790"/>
      <c r="DP53" s="791"/>
      <c r="DQ53" s="789"/>
      <c r="DR53" s="790"/>
      <c r="DS53" s="790"/>
      <c r="DT53" s="790"/>
      <c r="DU53" s="791"/>
      <c r="DV53" s="786"/>
      <c r="DW53" s="787"/>
      <c r="DX53" s="787"/>
      <c r="DY53" s="787"/>
      <c r="DZ53" s="792"/>
      <c r="EA53" s="212"/>
    </row>
    <row r="54" spans="1:131" ht="26.25" customHeight="1" x14ac:dyDescent="0.2">
      <c r="A54" s="220">
        <v>27</v>
      </c>
      <c r="B54" s="793"/>
      <c r="C54" s="794"/>
      <c r="D54" s="794"/>
      <c r="E54" s="794"/>
      <c r="F54" s="794"/>
      <c r="G54" s="794"/>
      <c r="H54" s="794"/>
      <c r="I54" s="794"/>
      <c r="J54" s="794"/>
      <c r="K54" s="794"/>
      <c r="L54" s="794"/>
      <c r="M54" s="794"/>
      <c r="N54" s="794"/>
      <c r="O54" s="794"/>
      <c r="P54" s="795"/>
      <c r="Q54" s="848"/>
      <c r="R54" s="849"/>
      <c r="S54" s="849"/>
      <c r="T54" s="849"/>
      <c r="U54" s="849"/>
      <c r="V54" s="849"/>
      <c r="W54" s="849"/>
      <c r="X54" s="849"/>
      <c r="Y54" s="849"/>
      <c r="Z54" s="849"/>
      <c r="AA54" s="849"/>
      <c r="AB54" s="849"/>
      <c r="AC54" s="849"/>
      <c r="AD54" s="849"/>
      <c r="AE54" s="850"/>
      <c r="AF54" s="799"/>
      <c r="AG54" s="800"/>
      <c r="AH54" s="800"/>
      <c r="AI54" s="800"/>
      <c r="AJ54" s="801"/>
      <c r="AK54" s="852"/>
      <c r="AL54" s="849"/>
      <c r="AM54" s="849"/>
      <c r="AN54" s="849"/>
      <c r="AO54" s="849"/>
      <c r="AP54" s="849"/>
      <c r="AQ54" s="849"/>
      <c r="AR54" s="849"/>
      <c r="AS54" s="849"/>
      <c r="AT54" s="849"/>
      <c r="AU54" s="849"/>
      <c r="AV54" s="849"/>
      <c r="AW54" s="849"/>
      <c r="AX54" s="849"/>
      <c r="AY54" s="849"/>
      <c r="AZ54" s="851"/>
      <c r="BA54" s="851"/>
      <c r="BB54" s="851"/>
      <c r="BC54" s="851"/>
      <c r="BD54" s="851"/>
      <c r="BE54" s="845"/>
      <c r="BF54" s="845"/>
      <c r="BG54" s="845"/>
      <c r="BH54" s="845"/>
      <c r="BI54" s="846"/>
      <c r="BJ54" s="214"/>
      <c r="BK54" s="214"/>
      <c r="BL54" s="214"/>
      <c r="BM54" s="214"/>
      <c r="BN54" s="214"/>
      <c r="BO54" s="223"/>
      <c r="BP54" s="223"/>
      <c r="BQ54" s="220">
        <v>48</v>
      </c>
      <c r="BR54" s="221"/>
      <c r="BS54" s="786"/>
      <c r="BT54" s="787"/>
      <c r="BU54" s="787"/>
      <c r="BV54" s="787"/>
      <c r="BW54" s="787"/>
      <c r="BX54" s="787"/>
      <c r="BY54" s="787"/>
      <c r="BZ54" s="787"/>
      <c r="CA54" s="787"/>
      <c r="CB54" s="787"/>
      <c r="CC54" s="787"/>
      <c r="CD54" s="787"/>
      <c r="CE54" s="787"/>
      <c r="CF54" s="787"/>
      <c r="CG54" s="788"/>
      <c r="CH54" s="789"/>
      <c r="CI54" s="790"/>
      <c r="CJ54" s="790"/>
      <c r="CK54" s="790"/>
      <c r="CL54" s="791"/>
      <c r="CM54" s="789"/>
      <c r="CN54" s="790"/>
      <c r="CO54" s="790"/>
      <c r="CP54" s="790"/>
      <c r="CQ54" s="791"/>
      <c r="CR54" s="789"/>
      <c r="CS54" s="790"/>
      <c r="CT54" s="790"/>
      <c r="CU54" s="790"/>
      <c r="CV54" s="791"/>
      <c r="CW54" s="789"/>
      <c r="CX54" s="790"/>
      <c r="CY54" s="790"/>
      <c r="CZ54" s="790"/>
      <c r="DA54" s="791"/>
      <c r="DB54" s="789"/>
      <c r="DC54" s="790"/>
      <c r="DD54" s="790"/>
      <c r="DE54" s="790"/>
      <c r="DF54" s="791"/>
      <c r="DG54" s="789"/>
      <c r="DH54" s="790"/>
      <c r="DI54" s="790"/>
      <c r="DJ54" s="790"/>
      <c r="DK54" s="791"/>
      <c r="DL54" s="789"/>
      <c r="DM54" s="790"/>
      <c r="DN54" s="790"/>
      <c r="DO54" s="790"/>
      <c r="DP54" s="791"/>
      <c r="DQ54" s="789"/>
      <c r="DR54" s="790"/>
      <c r="DS54" s="790"/>
      <c r="DT54" s="790"/>
      <c r="DU54" s="791"/>
      <c r="DV54" s="786"/>
      <c r="DW54" s="787"/>
      <c r="DX54" s="787"/>
      <c r="DY54" s="787"/>
      <c r="DZ54" s="792"/>
      <c r="EA54" s="212"/>
    </row>
    <row r="55" spans="1:131" ht="26.25" customHeight="1" x14ac:dyDescent="0.2">
      <c r="A55" s="220">
        <v>28</v>
      </c>
      <c r="B55" s="793"/>
      <c r="C55" s="794"/>
      <c r="D55" s="794"/>
      <c r="E55" s="794"/>
      <c r="F55" s="794"/>
      <c r="G55" s="794"/>
      <c r="H55" s="794"/>
      <c r="I55" s="794"/>
      <c r="J55" s="794"/>
      <c r="K55" s="794"/>
      <c r="L55" s="794"/>
      <c r="M55" s="794"/>
      <c r="N55" s="794"/>
      <c r="O55" s="794"/>
      <c r="P55" s="795"/>
      <c r="Q55" s="848"/>
      <c r="R55" s="849"/>
      <c r="S55" s="849"/>
      <c r="T55" s="849"/>
      <c r="U55" s="849"/>
      <c r="V55" s="849"/>
      <c r="W55" s="849"/>
      <c r="X55" s="849"/>
      <c r="Y55" s="849"/>
      <c r="Z55" s="849"/>
      <c r="AA55" s="849"/>
      <c r="AB55" s="849"/>
      <c r="AC55" s="849"/>
      <c r="AD55" s="849"/>
      <c r="AE55" s="850"/>
      <c r="AF55" s="799"/>
      <c r="AG55" s="800"/>
      <c r="AH55" s="800"/>
      <c r="AI55" s="800"/>
      <c r="AJ55" s="801"/>
      <c r="AK55" s="852"/>
      <c r="AL55" s="849"/>
      <c r="AM55" s="849"/>
      <c r="AN55" s="849"/>
      <c r="AO55" s="849"/>
      <c r="AP55" s="849"/>
      <c r="AQ55" s="849"/>
      <c r="AR55" s="849"/>
      <c r="AS55" s="849"/>
      <c r="AT55" s="849"/>
      <c r="AU55" s="849"/>
      <c r="AV55" s="849"/>
      <c r="AW55" s="849"/>
      <c r="AX55" s="849"/>
      <c r="AY55" s="849"/>
      <c r="AZ55" s="851"/>
      <c r="BA55" s="851"/>
      <c r="BB55" s="851"/>
      <c r="BC55" s="851"/>
      <c r="BD55" s="851"/>
      <c r="BE55" s="845"/>
      <c r="BF55" s="845"/>
      <c r="BG55" s="845"/>
      <c r="BH55" s="845"/>
      <c r="BI55" s="846"/>
      <c r="BJ55" s="214"/>
      <c r="BK55" s="214"/>
      <c r="BL55" s="214"/>
      <c r="BM55" s="214"/>
      <c r="BN55" s="214"/>
      <c r="BO55" s="223"/>
      <c r="BP55" s="223"/>
      <c r="BQ55" s="220">
        <v>49</v>
      </c>
      <c r="BR55" s="221"/>
      <c r="BS55" s="786"/>
      <c r="BT55" s="787"/>
      <c r="BU55" s="787"/>
      <c r="BV55" s="787"/>
      <c r="BW55" s="787"/>
      <c r="BX55" s="787"/>
      <c r="BY55" s="787"/>
      <c r="BZ55" s="787"/>
      <c r="CA55" s="787"/>
      <c r="CB55" s="787"/>
      <c r="CC55" s="787"/>
      <c r="CD55" s="787"/>
      <c r="CE55" s="787"/>
      <c r="CF55" s="787"/>
      <c r="CG55" s="788"/>
      <c r="CH55" s="789"/>
      <c r="CI55" s="790"/>
      <c r="CJ55" s="790"/>
      <c r="CK55" s="790"/>
      <c r="CL55" s="791"/>
      <c r="CM55" s="789"/>
      <c r="CN55" s="790"/>
      <c r="CO55" s="790"/>
      <c r="CP55" s="790"/>
      <c r="CQ55" s="791"/>
      <c r="CR55" s="789"/>
      <c r="CS55" s="790"/>
      <c r="CT55" s="790"/>
      <c r="CU55" s="790"/>
      <c r="CV55" s="791"/>
      <c r="CW55" s="789"/>
      <c r="CX55" s="790"/>
      <c r="CY55" s="790"/>
      <c r="CZ55" s="790"/>
      <c r="DA55" s="791"/>
      <c r="DB55" s="789"/>
      <c r="DC55" s="790"/>
      <c r="DD55" s="790"/>
      <c r="DE55" s="790"/>
      <c r="DF55" s="791"/>
      <c r="DG55" s="789"/>
      <c r="DH55" s="790"/>
      <c r="DI55" s="790"/>
      <c r="DJ55" s="790"/>
      <c r="DK55" s="791"/>
      <c r="DL55" s="789"/>
      <c r="DM55" s="790"/>
      <c r="DN55" s="790"/>
      <c r="DO55" s="790"/>
      <c r="DP55" s="791"/>
      <c r="DQ55" s="789"/>
      <c r="DR55" s="790"/>
      <c r="DS55" s="790"/>
      <c r="DT55" s="790"/>
      <c r="DU55" s="791"/>
      <c r="DV55" s="786"/>
      <c r="DW55" s="787"/>
      <c r="DX55" s="787"/>
      <c r="DY55" s="787"/>
      <c r="DZ55" s="792"/>
      <c r="EA55" s="212"/>
    </row>
    <row r="56" spans="1:131" ht="26.25" customHeight="1" x14ac:dyDescent="0.2">
      <c r="A56" s="220">
        <v>29</v>
      </c>
      <c r="B56" s="793"/>
      <c r="C56" s="794"/>
      <c r="D56" s="794"/>
      <c r="E56" s="794"/>
      <c r="F56" s="794"/>
      <c r="G56" s="794"/>
      <c r="H56" s="794"/>
      <c r="I56" s="794"/>
      <c r="J56" s="794"/>
      <c r="K56" s="794"/>
      <c r="L56" s="794"/>
      <c r="M56" s="794"/>
      <c r="N56" s="794"/>
      <c r="O56" s="794"/>
      <c r="P56" s="795"/>
      <c r="Q56" s="848"/>
      <c r="R56" s="849"/>
      <c r="S56" s="849"/>
      <c r="T56" s="849"/>
      <c r="U56" s="849"/>
      <c r="V56" s="849"/>
      <c r="W56" s="849"/>
      <c r="X56" s="849"/>
      <c r="Y56" s="849"/>
      <c r="Z56" s="849"/>
      <c r="AA56" s="849"/>
      <c r="AB56" s="849"/>
      <c r="AC56" s="849"/>
      <c r="AD56" s="849"/>
      <c r="AE56" s="850"/>
      <c r="AF56" s="799"/>
      <c r="AG56" s="800"/>
      <c r="AH56" s="800"/>
      <c r="AI56" s="800"/>
      <c r="AJ56" s="801"/>
      <c r="AK56" s="852"/>
      <c r="AL56" s="849"/>
      <c r="AM56" s="849"/>
      <c r="AN56" s="849"/>
      <c r="AO56" s="849"/>
      <c r="AP56" s="849"/>
      <c r="AQ56" s="849"/>
      <c r="AR56" s="849"/>
      <c r="AS56" s="849"/>
      <c r="AT56" s="849"/>
      <c r="AU56" s="849"/>
      <c r="AV56" s="849"/>
      <c r="AW56" s="849"/>
      <c r="AX56" s="849"/>
      <c r="AY56" s="849"/>
      <c r="AZ56" s="851"/>
      <c r="BA56" s="851"/>
      <c r="BB56" s="851"/>
      <c r="BC56" s="851"/>
      <c r="BD56" s="851"/>
      <c r="BE56" s="845"/>
      <c r="BF56" s="845"/>
      <c r="BG56" s="845"/>
      <c r="BH56" s="845"/>
      <c r="BI56" s="846"/>
      <c r="BJ56" s="214"/>
      <c r="BK56" s="214"/>
      <c r="BL56" s="214"/>
      <c r="BM56" s="214"/>
      <c r="BN56" s="214"/>
      <c r="BO56" s="223"/>
      <c r="BP56" s="223"/>
      <c r="BQ56" s="220">
        <v>50</v>
      </c>
      <c r="BR56" s="221"/>
      <c r="BS56" s="786"/>
      <c r="BT56" s="787"/>
      <c r="BU56" s="787"/>
      <c r="BV56" s="787"/>
      <c r="BW56" s="787"/>
      <c r="BX56" s="787"/>
      <c r="BY56" s="787"/>
      <c r="BZ56" s="787"/>
      <c r="CA56" s="787"/>
      <c r="CB56" s="787"/>
      <c r="CC56" s="787"/>
      <c r="CD56" s="787"/>
      <c r="CE56" s="787"/>
      <c r="CF56" s="787"/>
      <c r="CG56" s="788"/>
      <c r="CH56" s="789"/>
      <c r="CI56" s="790"/>
      <c r="CJ56" s="790"/>
      <c r="CK56" s="790"/>
      <c r="CL56" s="791"/>
      <c r="CM56" s="789"/>
      <c r="CN56" s="790"/>
      <c r="CO56" s="790"/>
      <c r="CP56" s="790"/>
      <c r="CQ56" s="791"/>
      <c r="CR56" s="789"/>
      <c r="CS56" s="790"/>
      <c r="CT56" s="790"/>
      <c r="CU56" s="790"/>
      <c r="CV56" s="791"/>
      <c r="CW56" s="789"/>
      <c r="CX56" s="790"/>
      <c r="CY56" s="790"/>
      <c r="CZ56" s="790"/>
      <c r="DA56" s="791"/>
      <c r="DB56" s="789"/>
      <c r="DC56" s="790"/>
      <c r="DD56" s="790"/>
      <c r="DE56" s="790"/>
      <c r="DF56" s="791"/>
      <c r="DG56" s="789"/>
      <c r="DH56" s="790"/>
      <c r="DI56" s="790"/>
      <c r="DJ56" s="790"/>
      <c r="DK56" s="791"/>
      <c r="DL56" s="789"/>
      <c r="DM56" s="790"/>
      <c r="DN56" s="790"/>
      <c r="DO56" s="790"/>
      <c r="DP56" s="791"/>
      <c r="DQ56" s="789"/>
      <c r="DR56" s="790"/>
      <c r="DS56" s="790"/>
      <c r="DT56" s="790"/>
      <c r="DU56" s="791"/>
      <c r="DV56" s="786"/>
      <c r="DW56" s="787"/>
      <c r="DX56" s="787"/>
      <c r="DY56" s="787"/>
      <c r="DZ56" s="792"/>
      <c r="EA56" s="212"/>
    </row>
    <row r="57" spans="1:131" ht="26.25" customHeight="1" x14ac:dyDescent="0.2">
      <c r="A57" s="220">
        <v>30</v>
      </c>
      <c r="B57" s="793"/>
      <c r="C57" s="794"/>
      <c r="D57" s="794"/>
      <c r="E57" s="794"/>
      <c r="F57" s="794"/>
      <c r="G57" s="794"/>
      <c r="H57" s="794"/>
      <c r="I57" s="794"/>
      <c r="J57" s="794"/>
      <c r="K57" s="794"/>
      <c r="L57" s="794"/>
      <c r="M57" s="794"/>
      <c r="N57" s="794"/>
      <c r="O57" s="794"/>
      <c r="P57" s="795"/>
      <c r="Q57" s="848"/>
      <c r="R57" s="849"/>
      <c r="S57" s="849"/>
      <c r="T57" s="849"/>
      <c r="U57" s="849"/>
      <c r="V57" s="849"/>
      <c r="W57" s="849"/>
      <c r="X57" s="849"/>
      <c r="Y57" s="849"/>
      <c r="Z57" s="849"/>
      <c r="AA57" s="849"/>
      <c r="AB57" s="849"/>
      <c r="AC57" s="849"/>
      <c r="AD57" s="849"/>
      <c r="AE57" s="850"/>
      <c r="AF57" s="799"/>
      <c r="AG57" s="800"/>
      <c r="AH57" s="800"/>
      <c r="AI57" s="800"/>
      <c r="AJ57" s="801"/>
      <c r="AK57" s="852"/>
      <c r="AL57" s="849"/>
      <c r="AM57" s="849"/>
      <c r="AN57" s="849"/>
      <c r="AO57" s="849"/>
      <c r="AP57" s="849"/>
      <c r="AQ57" s="849"/>
      <c r="AR57" s="849"/>
      <c r="AS57" s="849"/>
      <c r="AT57" s="849"/>
      <c r="AU57" s="849"/>
      <c r="AV57" s="849"/>
      <c r="AW57" s="849"/>
      <c r="AX57" s="849"/>
      <c r="AY57" s="849"/>
      <c r="AZ57" s="851"/>
      <c r="BA57" s="851"/>
      <c r="BB57" s="851"/>
      <c r="BC57" s="851"/>
      <c r="BD57" s="851"/>
      <c r="BE57" s="845"/>
      <c r="BF57" s="845"/>
      <c r="BG57" s="845"/>
      <c r="BH57" s="845"/>
      <c r="BI57" s="846"/>
      <c r="BJ57" s="214"/>
      <c r="BK57" s="214"/>
      <c r="BL57" s="214"/>
      <c r="BM57" s="214"/>
      <c r="BN57" s="214"/>
      <c r="BO57" s="223"/>
      <c r="BP57" s="223"/>
      <c r="BQ57" s="220">
        <v>51</v>
      </c>
      <c r="BR57" s="221"/>
      <c r="BS57" s="786"/>
      <c r="BT57" s="787"/>
      <c r="BU57" s="787"/>
      <c r="BV57" s="787"/>
      <c r="BW57" s="787"/>
      <c r="BX57" s="787"/>
      <c r="BY57" s="787"/>
      <c r="BZ57" s="787"/>
      <c r="CA57" s="787"/>
      <c r="CB57" s="787"/>
      <c r="CC57" s="787"/>
      <c r="CD57" s="787"/>
      <c r="CE57" s="787"/>
      <c r="CF57" s="787"/>
      <c r="CG57" s="788"/>
      <c r="CH57" s="789"/>
      <c r="CI57" s="790"/>
      <c r="CJ57" s="790"/>
      <c r="CK57" s="790"/>
      <c r="CL57" s="791"/>
      <c r="CM57" s="789"/>
      <c r="CN57" s="790"/>
      <c r="CO57" s="790"/>
      <c r="CP57" s="790"/>
      <c r="CQ57" s="791"/>
      <c r="CR57" s="789"/>
      <c r="CS57" s="790"/>
      <c r="CT57" s="790"/>
      <c r="CU57" s="790"/>
      <c r="CV57" s="791"/>
      <c r="CW57" s="789"/>
      <c r="CX57" s="790"/>
      <c r="CY57" s="790"/>
      <c r="CZ57" s="790"/>
      <c r="DA57" s="791"/>
      <c r="DB57" s="789"/>
      <c r="DC57" s="790"/>
      <c r="DD57" s="790"/>
      <c r="DE57" s="790"/>
      <c r="DF57" s="791"/>
      <c r="DG57" s="789"/>
      <c r="DH57" s="790"/>
      <c r="DI57" s="790"/>
      <c r="DJ57" s="790"/>
      <c r="DK57" s="791"/>
      <c r="DL57" s="789"/>
      <c r="DM57" s="790"/>
      <c r="DN57" s="790"/>
      <c r="DO57" s="790"/>
      <c r="DP57" s="791"/>
      <c r="DQ57" s="789"/>
      <c r="DR57" s="790"/>
      <c r="DS57" s="790"/>
      <c r="DT57" s="790"/>
      <c r="DU57" s="791"/>
      <c r="DV57" s="786"/>
      <c r="DW57" s="787"/>
      <c r="DX57" s="787"/>
      <c r="DY57" s="787"/>
      <c r="DZ57" s="792"/>
      <c r="EA57" s="212"/>
    </row>
    <row r="58" spans="1:131" ht="26.25" customHeight="1" x14ac:dyDescent="0.2">
      <c r="A58" s="220">
        <v>31</v>
      </c>
      <c r="B58" s="793"/>
      <c r="C58" s="794"/>
      <c r="D58" s="794"/>
      <c r="E58" s="794"/>
      <c r="F58" s="794"/>
      <c r="G58" s="794"/>
      <c r="H58" s="794"/>
      <c r="I58" s="794"/>
      <c r="J58" s="794"/>
      <c r="K58" s="794"/>
      <c r="L58" s="794"/>
      <c r="M58" s="794"/>
      <c r="N58" s="794"/>
      <c r="O58" s="794"/>
      <c r="P58" s="795"/>
      <c r="Q58" s="848"/>
      <c r="R58" s="849"/>
      <c r="S58" s="849"/>
      <c r="T58" s="849"/>
      <c r="U58" s="849"/>
      <c r="V58" s="849"/>
      <c r="W58" s="849"/>
      <c r="X58" s="849"/>
      <c r="Y58" s="849"/>
      <c r="Z58" s="849"/>
      <c r="AA58" s="849"/>
      <c r="AB58" s="849"/>
      <c r="AC58" s="849"/>
      <c r="AD58" s="849"/>
      <c r="AE58" s="850"/>
      <c r="AF58" s="799"/>
      <c r="AG58" s="800"/>
      <c r="AH58" s="800"/>
      <c r="AI58" s="800"/>
      <c r="AJ58" s="801"/>
      <c r="AK58" s="852"/>
      <c r="AL58" s="849"/>
      <c r="AM58" s="849"/>
      <c r="AN58" s="849"/>
      <c r="AO58" s="849"/>
      <c r="AP58" s="849"/>
      <c r="AQ58" s="849"/>
      <c r="AR58" s="849"/>
      <c r="AS58" s="849"/>
      <c r="AT58" s="849"/>
      <c r="AU58" s="849"/>
      <c r="AV58" s="849"/>
      <c r="AW58" s="849"/>
      <c r="AX58" s="849"/>
      <c r="AY58" s="849"/>
      <c r="AZ58" s="851"/>
      <c r="BA58" s="851"/>
      <c r="BB58" s="851"/>
      <c r="BC58" s="851"/>
      <c r="BD58" s="851"/>
      <c r="BE58" s="845"/>
      <c r="BF58" s="845"/>
      <c r="BG58" s="845"/>
      <c r="BH58" s="845"/>
      <c r="BI58" s="846"/>
      <c r="BJ58" s="214"/>
      <c r="BK58" s="214"/>
      <c r="BL58" s="214"/>
      <c r="BM58" s="214"/>
      <c r="BN58" s="214"/>
      <c r="BO58" s="223"/>
      <c r="BP58" s="223"/>
      <c r="BQ58" s="220">
        <v>52</v>
      </c>
      <c r="BR58" s="221"/>
      <c r="BS58" s="786"/>
      <c r="BT58" s="787"/>
      <c r="BU58" s="787"/>
      <c r="BV58" s="787"/>
      <c r="BW58" s="787"/>
      <c r="BX58" s="787"/>
      <c r="BY58" s="787"/>
      <c r="BZ58" s="787"/>
      <c r="CA58" s="787"/>
      <c r="CB58" s="787"/>
      <c r="CC58" s="787"/>
      <c r="CD58" s="787"/>
      <c r="CE58" s="787"/>
      <c r="CF58" s="787"/>
      <c r="CG58" s="788"/>
      <c r="CH58" s="789"/>
      <c r="CI58" s="790"/>
      <c r="CJ58" s="790"/>
      <c r="CK58" s="790"/>
      <c r="CL58" s="791"/>
      <c r="CM58" s="789"/>
      <c r="CN58" s="790"/>
      <c r="CO58" s="790"/>
      <c r="CP58" s="790"/>
      <c r="CQ58" s="791"/>
      <c r="CR58" s="789"/>
      <c r="CS58" s="790"/>
      <c r="CT58" s="790"/>
      <c r="CU58" s="790"/>
      <c r="CV58" s="791"/>
      <c r="CW58" s="789"/>
      <c r="CX58" s="790"/>
      <c r="CY58" s="790"/>
      <c r="CZ58" s="790"/>
      <c r="DA58" s="791"/>
      <c r="DB58" s="789"/>
      <c r="DC58" s="790"/>
      <c r="DD58" s="790"/>
      <c r="DE58" s="790"/>
      <c r="DF58" s="791"/>
      <c r="DG58" s="789"/>
      <c r="DH58" s="790"/>
      <c r="DI58" s="790"/>
      <c r="DJ58" s="790"/>
      <c r="DK58" s="791"/>
      <c r="DL58" s="789"/>
      <c r="DM58" s="790"/>
      <c r="DN58" s="790"/>
      <c r="DO58" s="790"/>
      <c r="DP58" s="791"/>
      <c r="DQ58" s="789"/>
      <c r="DR58" s="790"/>
      <c r="DS58" s="790"/>
      <c r="DT58" s="790"/>
      <c r="DU58" s="791"/>
      <c r="DV58" s="786"/>
      <c r="DW58" s="787"/>
      <c r="DX58" s="787"/>
      <c r="DY58" s="787"/>
      <c r="DZ58" s="792"/>
      <c r="EA58" s="212"/>
    </row>
    <row r="59" spans="1:131" ht="26.25" customHeight="1" x14ac:dyDescent="0.2">
      <c r="A59" s="220">
        <v>32</v>
      </c>
      <c r="B59" s="793"/>
      <c r="C59" s="794"/>
      <c r="D59" s="794"/>
      <c r="E59" s="794"/>
      <c r="F59" s="794"/>
      <c r="G59" s="794"/>
      <c r="H59" s="794"/>
      <c r="I59" s="794"/>
      <c r="J59" s="794"/>
      <c r="K59" s="794"/>
      <c r="L59" s="794"/>
      <c r="M59" s="794"/>
      <c r="N59" s="794"/>
      <c r="O59" s="794"/>
      <c r="P59" s="795"/>
      <c r="Q59" s="848"/>
      <c r="R59" s="849"/>
      <c r="S59" s="849"/>
      <c r="T59" s="849"/>
      <c r="U59" s="849"/>
      <c r="V59" s="849"/>
      <c r="W59" s="849"/>
      <c r="X59" s="849"/>
      <c r="Y59" s="849"/>
      <c r="Z59" s="849"/>
      <c r="AA59" s="849"/>
      <c r="AB59" s="849"/>
      <c r="AC59" s="849"/>
      <c r="AD59" s="849"/>
      <c r="AE59" s="850"/>
      <c r="AF59" s="799"/>
      <c r="AG59" s="800"/>
      <c r="AH59" s="800"/>
      <c r="AI59" s="800"/>
      <c r="AJ59" s="801"/>
      <c r="AK59" s="852"/>
      <c r="AL59" s="849"/>
      <c r="AM59" s="849"/>
      <c r="AN59" s="849"/>
      <c r="AO59" s="849"/>
      <c r="AP59" s="849"/>
      <c r="AQ59" s="849"/>
      <c r="AR59" s="849"/>
      <c r="AS59" s="849"/>
      <c r="AT59" s="849"/>
      <c r="AU59" s="849"/>
      <c r="AV59" s="849"/>
      <c r="AW59" s="849"/>
      <c r="AX59" s="849"/>
      <c r="AY59" s="849"/>
      <c r="AZ59" s="851"/>
      <c r="BA59" s="851"/>
      <c r="BB59" s="851"/>
      <c r="BC59" s="851"/>
      <c r="BD59" s="851"/>
      <c r="BE59" s="845"/>
      <c r="BF59" s="845"/>
      <c r="BG59" s="845"/>
      <c r="BH59" s="845"/>
      <c r="BI59" s="846"/>
      <c r="BJ59" s="214"/>
      <c r="BK59" s="214"/>
      <c r="BL59" s="214"/>
      <c r="BM59" s="214"/>
      <c r="BN59" s="214"/>
      <c r="BO59" s="223"/>
      <c r="BP59" s="223"/>
      <c r="BQ59" s="220">
        <v>53</v>
      </c>
      <c r="BR59" s="221"/>
      <c r="BS59" s="786"/>
      <c r="BT59" s="787"/>
      <c r="BU59" s="787"/>
      <c r="BV59" s="787"/>
      <c r="BW59" s="787"/>
      <c r="BX59" s="787"/>
      <c r="BY59" s="787"/>
      <c r="BZ59" s="787"/>
      <c r="CA59" s="787"/>
      <c r="CB59" s="787"/>
      <c r="CC59" s="787"/>
      <c r="CD59" s="787"/>
      <c r="CE59" s="787"/>
      <c r="CF59" s="787"/>
      <c r="CG59" s="788"/>
      <c r="CH59" s="789"/>
      <c r="CI59" s="790"/>
      <c r="CJ59" s="790"/>
      <c r="CK59" s="790"/>
      <c r="CL59" s="791"/>
      <c r="CM59" s="789"/>
      <c r="CN59" s="790"/>
      <c r="CO59" s="790"/>
      <c r="CP59" s="790"/>
      <c r="CQ59" s="791"/>
      <c r="CR59" s="789"/>
      <c r="CS59" s="790"/>
      <c r="CT59" s="790"/>
      <c r="CU59" s="790"/>
      <c r="CV59" s="791"/>
      <c r="CW59" s="789"/>
      <c r="CX59" s="790"/>
      <c r="CY59" s="790"/>
      <c r="CZ59" s="790"/>
      <c r="DA59" s="791"/>
      <c r="DB59" s="789"/>
      <c r="DC59" s="790"/>
      <c r="DD59" s="790"/>
      <c r="DE59" s="790"/>
      <c r="DF59" s="791"/>
      <c r="DG59" s="789"/>
      <c r="DH59" s="790"/>
      <c r="DI59" s="790"/>
      <c r="DJ59" s="790"/>
      <c r="DK59" s="791"/>
      <c r="DL59" s="789"/>
      <c r="DM59" s="790"/>
      <c r="DN59" s="790"/>
      <c r="DO59" s="790"/>
      <c r="DP59" s="791"/>
      <c r="DQ59" s="789"/>
      <c r="DR59" s="790"/>
      <c r="DS59" s="790"/>
      <c r="DT59" s="790"/>
      <c r="DU59" s="791"/>
      <c r="DV59" s="786"/>
      <c r="DW59" s="787"/>
      <c r="DX59" s="787"/>
      <c r="DY59" s="787"/>
      <c r="DZ59" s="792"/>
      <c r="EA59" s="212"/>
    </row>
    <row r="60" spans="1:131" ht="26.25" customHeight="1" x14ac:dyDescent="0.2">
      <c r="A60" s="220">
        <v>33</v>
      </c>
      <c r="B60" s="793"/>
      <c r="C60" s="794"/>
      <c r="D60" s="794"/>
      <c r="E60" s="794"/>
      <c r="F60" s="794"/>
      <c r="G60" s="794"/>
      <c r="H60" s="794"/>
      <c r="I60" s="794"/>
      <c r="J60" s="794"/>
      <c r="K60" s="794"/>
      <c r="L60" s="794"/>
      <c r="M60" s="794"/>
      <c r="N60" s="794"/>
      <c r="O60" s="794"/>
      <c r="P60" s="795"/>
      <c r="Q60" s="848"/>
      <c r="R60" s="849"/>
      <c r="S60" s="849"/>
      <c r="T60" s="849"/>
      <c r="U60" s="849"/>
      <c r="V60" s="849"/>
      <c r="W60" s="849"/>
      <c r="X60" s="849"/>
      <c r="Y60" s="849"/>
      <c r="Z60" s="849"/>
      <c r="AA60" s="849"/>
      <c r="AB60" s="849"/>
      <c r="AC60" s="849"/>
      <c r="AD60" s="849"/>
      <c r="AE60" s="850"/>
      <c r="AF60" s="799"/>
      <c r="AG60" s="800"/>
      <c r="AH60" s="800"/>
      <c r="AI60" s="800"/>
      <c r="AJ60" s="801"/>
      <c r="AK60" s="852"/>
      <c r="AL60" s="849"/>
      <c r="AM60" s="849"/>
      <c r="AN60" s="849"/>
      <c r="AO60" s="849"/>
      <c r="AP60" s="849"/>
      <c r="AQ60" s="849"/>
      <c r="AR60" s="849"/>
      <c r="AS60" s="849"/>
      <c r="AT60" s="849"/>
      <c r="AU60" s="849"/>
      <c r="AV60" s="849"/>
      <c r="AW60" s="849"/>
      <c r="AX60" s="849"/>
      <c r="AY60" s="849"/>
      <c r="AZ60" s="851"/>
      <c r="BA60" s="851"/>
      <c r="BB60" s="851"/>
      <c r="BC60" s="851"/>
      <c r="BD60" s="851"/>
      <c r="BE60" s="845"/>
      <c r="BF60" s="845"/>
      <c r="BG60" s="845"/>
      <c r="BH60" s="845"/>
      <c r="BI60" s="846"/>
      <c r="BJ60" s="214"/>
      <c r="BK60" s="214"/>
      <c r="BL60" s="214"/>
      <c r="BM60" s="214"/>
      <c r="BN60" s="214"/>
      <c r="BO60" s="223"/>
      <c r="BP60" s="223"/>
      <c r="BQ60" s="220">
        <v>54</v>
      </c>
      <c r="BR60" s="221"/>
      <c r="BS60" s="786"/>
      <c r="BT60" s="787"/>
      <c r="BU60" s="787"/>
      <c r="BV60" s="787"/>
      <c r="BW60" s="787"/>
      <c r="BX60" s="787"/>
      <c r="BY60" s="787"/>
      <c r="BZ60" s="787"/>
      <c r="CA60" s="787"/>
      <c r="CB60" s="787"/>
      <c r="CC60" s="787"/>
      <c r="CD60" s="787"/>
      <c r="CE60" s="787"/>
      <c r="CF60" s="787"/>
      <c r="CG60" s="788"/>
      <c r="CH60" s="789"/>
      <c r="CI60" s="790"/>
      <c r="CJ60" s="790"/>
      <c r="CK60" s="790"/>
      <c r="CL60" s="791"/>
      <c r="CM60" s="789"/>
      <c r="CN60" s="790"/>
      <c r="CO60" s="790"/>
      <c r="CP60" s="790"/>
      <c r="CQ60" s="791"/>
      <c r="CR60" s="789"/>
      <c r="CS60" s="790"/>
      <c r="CT60" s="790"/>
      <c r="CU60" s="790"/>
      <c r="CV60" s="791"/>
      <c r="CW60" s="789"/>
      <c r="CX60" s="790"/>
      <c r="CY60" s="790"/>
      <c r="CZ60" s="790"/>
      <c r="DA60" s="791"/>
      <c r="DB60" s="789"/>
      <c r="DC60" s="790"/>
      <c r="DD60" s="790"/>
      <c r="DE60" s="790"/>
      <c r="DF60" s="791"/>
      <c r="DG60" s="789"/>
      <c r="DH60" s="790"/>
      <c r="DI60" s="790"/>
      <c r="DJ60" s="790"/>
      <c r="DK60" s="791"/>
      <c r="DL60" s="789"/>
      <c r="DM60" s="790"/>
      <c r="DN60" s="790"/>
      <c r="DO60" s="790"/>
      <c r="DP60" s="791"/>
      <c r="DQ60" s="789"/>
      <c r="DR60" s="790"/>
      <c r="DS60" s="790"/>
      <c r="DT60" s="790"/>
      <c r="DU60" s="791"/>
      <c r="DV60" s="786"/>
      <c r="DW60" s="787"/>
      <c r="DX60" s="787"/>
      <c r="DY60" s="787"/>
      <c r="DZ60" s="792"/>
      <c r="EA60" s="212"/>
    </row>
    <row r="61" spans="1:131" ht="26.25" customHeight="1" thickBot="1" x14ac:dyDescent="0.25">
      <c r="A61" s="220">
        <v>34</v>
      </c>
      <c r="B61" s="793"/>
      <c r="C61" s="794"/>
      <c r="D61" s="794"/>
      <c r="E61" s="794"/>
      <c r="F61" s="794"/>
      <c r="G61" s="794"/>
      <c r="H61" s="794"/>
      <c r="I61" s="794"/>
      <c r="J61" s="794"/>
      <c r="K61" s="794"/>
      <c r="L61" s="794"/>
      <c r="M61" s="794"/>
      <c r="N61" s="794"/>
      <c r="O61" s="794"/>
      <c r="P61" s="795"/>
      <c r="Q61" s="848"/>
      <c r="R61" s="849"/>
      <c r="S61" s="849"/>
      <c r="T61" s="849"/>
      <c r="U61" s="849"/>
      <c r="V61" s="849"/>
      <c r="W61" s="849"/>
      <c r="X61" s="849"/>
      <c r="Y61" s="849"/>
      <c r="Z61" s="849"/>
      <c r="AA61" s="849"/>
      <c r="AB61" s="849"/>
      <c r="AC61" s="849"/>
      <c r="AD61" s="849"/>
      <c r="AE61" s="850"/>
      <c r="AF61" s="799"/>
      <c r="AG61" s="800"/>
      <c r="AH61" s="800"/>
      <c r="AI61" s="800"/>
      <c r="AJ61" s="801"/>
      <c r="AK61" s="852"/>
      <c r="AL61" s="849"/>
      <c r="AM61" s="849"/>
      <c r="AN61" s="849"/>
      <c r="AO61" s="849"/>
      <c r="AP61" s="849"/>
      <c r="AQ61" s="849"/>
      <c r="AR61" s="849"/>
      <c r="AS61" s="849"/>
      <c r="AT61" s="849"/>
      <c r="AU61" s="849"/>
      <c r="AV61" s="849"/>
      <c r="AW61" s="849"/>
      <c r="AX61" s="849"/>
      <c r="AY61" s="849"/>
      <c r="AZ61" s="851"/>
      <c r="BA61" s="851"/>
      <c r="BB61" s="851"/>
      <c r="BC61" s="851"/>
      <c r="BD61" s="851"/>
      <c r="BE61" s="845"/>
      <c r="BF61" s="845"/>
      <c r="BG61" s="845"/>
      <c r="BH61" s="845"/>
      <c r="BI61" s="846"/>
      <c r="BJ61" s="214"/>
      <c r="BK61" s="214"/>
      <c r="BL61" s="214"/>
      <c r="BM61" s="214"/>
      <c r="BN61" s="214"/>
      <c r="BO61" s="223"/>
      <c r="BP61" s="223"/>
      <c r="BQ61" s="220">
        <v>55</v>
      </c>
      <c r="BR61" s="221"/>
      <c r="BS61" s="786"/>
      <c r="BT61" s="787"/>
      <c r="BU61" s="787"/>
      <c r="BV61" s="787"/>
      <c r="BW61" s="787"/>
      <c r="BX61" s="787"/>
      <c r="BY61" s="787"/>
      <c r="BZ61" s="787"/>
      <c r="CA61" s="787"/>
      <c r="CB61" s="787"/>
      <c r="CC61" s="787"/>
      <c r="CD61" s="787"/>
      <c r="CE61" s="787"/>
      <c r="CF61" s="787"/>
      <c r="CG61" s="788"/>
      <c r="CH61" s="789"/>
      <c r="CI61" s="790"/>
      <c r="CJ61" s="790"/>
      <c r="CK61" s="790"/>
      <c r="CL61" s="791"/>
      <c r="CM61" s="789"/>
      <c r="CN61" s="790"/>
      <c r="CO61" s="790"/>
      <c r="CP61" s="790"/>
      <c r="CQ61" s="791"/>
      <c r="CR61" s="789"/>
      <c r="CS61" s="790"/>
      <c r="CT61" s="790"/>
      <c r="CU61" s="790"/>
      <c r="CV61" s="791"/>
      <c r="CW61" s="789"/>
      <c r="CX61" s="790"/>
      <c r="CY61" s="790"/>
      <c r="CZ61" s="790"/>
      <c r="DA61" s="791"/>
      <c r="DB61" s="789"/>
      <c r="DC61" s="790"/>
      <c r="DD61" s="790"/>
      <c r="DE61" s="790"/>
      <c r="DF61" s="791"/>
      <c r="DG61" s="789"/>
      <c r="DH61" s="790"/>
      <c r="DI61" s="790"/>
      <c r="DJ61" s="790"/>
      <c r="DK61" s="791"/>
      <c r="DL61" s="789"/>
      <c r="DM61" s="790"/>
      <c r="DN61" s="790"/>
      <c r="DO61" s="790"/>
      <c r="DP61" s="791"/>
      <c r="DQ61" s="789"/>
      <c r="DR61" s="790"/>
      <c r="DS61" s="790"/>
      <c r="DT61" s="790"/>
      <c r="DU61" s="791"/>
      <c r="DV61" s="786"/>
      <c r="DW61" s="787"/>
      <c r="DX61" s="787"/>
      <c r="DY61" s="787"/>
      <c r="DZ61" s="792"/>
      <c r="EA61" s="212"/>
    </row>
    <row r="62" spans="1:131" ht="26.25" customHeight="1" x14ac:dyDescent="0.2">
      <c r="A62" s="220">
        <v>35</v>
      </c>
      <c r="B62" s="793"/>
      <c r="C62" s="794"/>
      <c r="D62" s="794"/>
      <c r="E62" s="794"/>
      <c r="F62" s="794"/>
      <c r="G62" s="794"/>
      <c r="H62" s="794"/>
      <c r="I62" s="794"/>
      <c r="J62" s="794"/>
      <c r="K62" s="794"/>
      <c r="L62" s="794"/>
      <c r="M62" s="794"/>
      <c r="N62" s="794"/>
      <c r="O62" s="794"/>
      <c r="P62" s="795"/>
      <c r="Q62" s="848"/>
      <c r="R62" s="849"/>
      <c r="S62" s="849"/>
      <c r="T62" s="849"/>
      <c r="U62" s="849"/>
      <c r="V62" s="849"/>
      <c r="W62" s="849"/>
      <c r="X62" s="849"/>
      <c r="Y62" s="849"/>
      <c r="Z62" s="849"/>
      <c r="AA62" s="849"/>
      <c r="AB62" s="849"/>
      <c r="AC62" s="849"/>
      <c r="AD62" s="849"/>
      <c r="AE62" s="850"/>
      <c r="AF62" s="799"/>
      <c r="AG62" s="800"/>
      <c r="AH62" s="800"/>
      <c r="AI62" s="800"/>
      <c r="AJ62" s="801"/>
      <c r="AK62" s="852"/>
      <c r="AL62" s="849"/>
      <c r="AM62" s="849"/>
      <c r="AN62" s="849"/>
      <c r="AO62" s="849"/>
      <c r="AP62" s="849"/>
      <c r="AQ62" s="849"/>
      <c r="AR62" s="849"/>
      <c r="AS62" s="849"/>
      <c r="AT62" s="849"/>
      <c r="AU62" s="849"/>
      <c r="AV62" s="849"/>
      <c r="AW62" s="849"/>
      <c r="AX62" s="849"/>
      <c r="AY62" s="849"/>
      <c r="AZ62" s="851"/>
      <c r="BA62" s="851"/>
      <c r="BB62" s="851"/>
      <c r="BC62" s="851"/>
      <c r="BD62" s="851"/>
      <c r="BE62" s="845"/>
      <c r="BF62" s="845"/>
      <c r="BG62" s="845"/>
      <c r="BH62" s="845"/>
      <c r="BI62" s="846"/>
      <c r="BJ62" s="860" t="s">
        <v>395</v>
      </c>
      <c r="BK62" s="819"/>
      <c r="BL62" s="819"/>
      <c r="BM62" s="819"/>
      <c r="BN62" s="820"/>
      <c r="BO62" s="223"/>
      <c r="BP62" s="223"/>
      <c r="BQ62" s="220">
        <v>56</v>
      </c>
      <c r="BR62" s="221"/>
      <c r="BS62" s="786"/>
      <c r="BT62" s="787"/>
      <c r="BU62" s="787"/>
      <c r="BV62" s="787"/>
      <c r="BW62" s="787"/>
      <c r="BX62" s="787"/>
      <c r="BY62" s="787"/>
      <c r="BZ62" s="787"/>
      <c r="CA62" s="787"/>
      <c r="CB62" s="787"/>
      <c r="CC62" s="787"/>
      <c r="CD62" s="787"/>
      <c r="CE62" s="787"/>
      <c r="CF62" s="787"/>
      <c r="CG62" s="788"/>
      <c r="CH62" s="789"/>
      <c r="CI62" s="790"/>
      <c r="CJ62" s="790"/>
      <c r="CK62" s="790"/>
      <c r="CL62" s="791"/>
      <c r="CM62" s="789"/>
      <c r="CN62" s="790"/>
      <c r="CO62" s="790"/>
      <c r="CP62" s="790"/>
      <c r="CQ62" s="791"/>
      <c r="CR62" s="789"/>
      <c r="CS62" s="790"/>
      <c r="CT62" s="790"/>
      <c r="CU62" s="790"/>
      <c r="CV62" s="791"/>
      <c r="CW62" s="789"/>
      <c r="CX62" s="790"/>
      <c r="CY62" s="790"/>
      <c r="CZ62" s="790"/>
      <c r="DA62" s="791"/>
      <c r="DB62" s="789"/>
      <c r="DC62" s="790"/>
      <c r="DD62" s="790"/>
      <c r="DE62" s="790"/>
      <c r="DF62" s="791"/>
      <c r="DG62" s="789"/>
      <c r="DH62" s="790"/>
      <c r="DI62" s="790"/>
      <c r="DJ62" s="790"/>
      <c r="DK62" s="791"/>
      <c r="DL62" s="789"/>
      <c r="DM62" s="790"/>
      <c r="DN62" s="790"/>
      <c r="DO62" s="790"/>
      <c r="DP62" s="791"/>
      <c r="DQ62" s="789"/>
      <c r="DR62" s="790"/>
      <c r="DS62" s="790"/>
      <c r="DT62" s="790"/>
      <c r="DU62" s="791"/>
      <c r="DV62" s="786"/>
      <c r="DW62" s="787"/>
      <c r="DX62" s="787"/>
      <c r="DY62" s="787"/>
      <c r="DZ62" s="792"/>
      <c r="EA62" s="212"/>
    </row>
    <row r="63" spans="1:131" ht="26.25" customHeight="1" thickBot="1" x14ac:dyDescent="0.25">
      <c r="A63" s="222" t="s">
        <v>377</v>
      </c>
      <c r="B63" s="802" t="s">
        <v>396</v>
      </c>
      <c r="C63" s="803"/>
      <c r="D63" s="803"/>
      <c r="E63" s="803"/>
      <c r="F63" s="803"/>
      <c r="G63" s="803"/>
      <c r="H63" s="803"/>
      <c r="I63" s="803"/>
      <c r="J63" s="803"/>
      <c r="K63" s="803"/>
      <c r="L63" s="803"/>
      <c r="M63" s="803"/>
      <c r="N63" s="803"/>
      <c r="O63" s="803"/>
      <c r="P63" s="804"/>
      <c r="Q63" s="853"/>
      <c r="R63" s="854"/>
      <c r="S63" s="854"/>
      <c r="T63" s="854"/>
      <c r="U63" s="854"/>
      <c r="V63" s="854"/>
      <c r="W63" s="854"/>
      <c r="X63" s="854"/>
      <c r="Y63" s="854"/>
      <c r="Z63" s="854"/>
      <c r="AA63" s="854"/>
      <c r="AB63" s="854"/>
      <c r="AC63" s="854"/>
      <c r="AD63" s="854"/>
      <c r="AE63" s="855"/>
      <c r="AF63" s="856">
        <v>273</v>
      </c>
      <c r="AG63" s="857"/>
      <c r="AH63" s="857"/>
      <c r="AI63" s="857"/>
      <c r="AJ63" s="858"/>
      <c r="AK63" s="859"/>
      <c r="AL63" s="854"/>
      <c r="AM63" s="854"/>
      <c r="AN63" s="854"/>
      <c r="AO63" s="854"/>
      <c r="AP63" s="857"/>
      <c r="AQ63" s="857"/>
      <c r="AR63" s="857"/>
      <c r="AS63" s="857"/>
      <c r="AT63" s="857"/>
      <c r="AU63" s="857"/>
      <c r="AV63" s="857"/>
      <c r="AW63" s="857"/>
      <c r="AX63" s="857"/>
      <c r="AY63" s="857"/>
      <c r="AZ63" s="861"/>
      <c r="BA63" s="861"/>
      <c r="BB63" s="861"/>
      <c r="BC63" s="861"/>
      <c r="BD63" s="861"/>
      <c r="BE63" s="862"/>
      <c r="BF63" s="862"/>
      <c r="BG63" s="862"/>
      <c r="BH63" s="862"/>
      <c r="BI63" s="863"/>
      <c r="BJ63" s="864" t="s">
        <v>122</v>
      </c>
      <c r="BK63" s="865"/>
      <c r="BL63" s="865"/>
      <c r="BM63" s="865"/>
      <c r="BN63" s="866"/>
      <c r="BO63" s="223"/>
      <c r="BP63" s="223"/>
      <c r="BQ63" s="220">
        <v>57</v>
      </c>
      <c r="BR63" s="221"/>
      <c r="BS63" s="786"/>
      <c r="BT63" s="787"/>
      <c r="BU63" s="787"/>
      <c r="BV63" s="787"/>
      <c r="BW63" s="787"/>
      <c r="BX63" s="787"/>
      <c r="BY63" s="787"/>
      <c r="BZ63" s="787"/>
      <c r="CA63" s="787"/>
      <c r="CB63" s="787"/>
      <c r="CC63" s="787"/>
      <c r="CD63" s="787"/>
      <c r="CE63" s="787"/>
      <c r="CF63" s="787"/>
      <c r="CG63" s="788"/>
      <c r="CH63" s="789"/>
      <c r="CI63" s="790"/>
      <c r="CJ63" s="790"/>
      <c r="CK63" s="790"/>
      <c r="CL63" s="791"/>
      <c r="CM63" s="789"/>
      <c r="CN63" s="790"/>
      <c r="CO63" s="790"/>
      <c r="CP63" s="790"/>
      <c r="CQ63" s="791"/>
      <c r="CR63" s="789"/>
      <c r="CS63" s="790"/>
      <c r="CT63" s="790"/>
      <c r="CU63" s="790"/>
      <c r="CV63" s="791"/>
      <c r="CW63" s="789"/>
      <c r="CX63" s="790"/>
      <c r="CY63" s="790"/>
      <c r="CZ63" s="790"/>
      <c r="DA63" s="791"/>
      <c r="DB63" s="789"/>
      <c r="DC63" s="790"/>
      <c r="DD63" s="790"/>
      <c r="DE63" s="790"/>
      <c r="DF63" s="791"/>
      <c r="DG63" s="789"/>
      <c r="DH63" s="790"/>
      <c r="DI63" s="790"/>
      <c r="DJ63" s="790"/>
      <c r="DK63" s="791"/>
      <c r="DL63" s="789"/>
      <c r="DM63" s="790"/>
      <c r="DN63" s="790"/>
      <c r="DO63" s="790"/>
      <c r="DP63" s="791"/>
      <c r="DQ63" s="789"/>
      <c r="DR63" s="790"/>
      <c r="DS63" s="790"/>
      <c r="DT63" s="790"/>
      <c r="DU63" s="791"/>
      <c r="DV63" s="786"/>
      <c r="DW63" s="787"/>
      <c r="DX63" s="787"/>
      <c r="DY63" s="787"/>
      <c r="DZ63" s="792"/>
      <c r="EA63" s="212"/>
    </row>
    <row r="64" spans="1:131" ht="26.25"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786"/>
      <c r="BT64" s="787"/>
      <c r="BU64" s="787"/>
      <c r="BV64" s="787"/>
      <c r="BW64" s="787"/>
      <c r="BX64" s="787"/>
      <c r="BY64" s="787"/>
      <c r="BZ64" s="787"/>
      <c r="CA64" s="787"/>
      <c r="CB64" s="787"/>
      <c r="CC64" s="787"/>
      <c r="CD64" s="787"/>
      <c r="CE64" s="787"/>
      <c r="CF64" s="787"/>
      <c r="CG64" s="788"/>
      <c r="CH64" s="789"/>
      <c r="CI64" s="790"/>
      <c r="CJ64" s="790"/>
      <c r="CK64" s="790"/>
      <c r="CL64" s="791"/>
      <c r="CM64" s="789"/>
      <c r="CN64" s="790"/>
      <c r="CO64" s="790"/>
      <c r="CP64" s="790"/>
      <c r="CQ64" s="791"/>
      <c r="CR64" s="789"/>
      <c r="CS64" s="790"/>
      <c r="CT64" s="790"/>
      <c r="CU64" s="790"/>
      <c r="CV64" s="791"/>
      <c r="CW64" s="789"/>
      <c r="CX64" s="790"/>
      <c r="CY64" s="790"/>
      <c r="CZ64" s="790"/>
      <c r="DA64" s="791"/>
      <c r="DB64" s="789"/>
      <c r="DC64" s="790"/>
      <c r="DD64" s="790"/>
      <c r="DE64" s="790"/>
      <c r="DF64" s="791"/>
      <c r="DG64" s="789"/>
      <c r="DH64" s="790"/>
      <c r="DI64" s="790"/>
      <c r="DJ64" s="790"/>
      <c r="DK64" s="791"/>
      <c r="DL64" s="789"/>
      <c r="DM64" s="790"/>
      <c r="DN64" s="790"/>
      <c r="DO64" s="790"/>
      <c r="DP64" s="791"/>
      <c r="DQ64" s="789"/>
      <c r="DR64" s="790"/>
      <c r="DS64" s="790"/>
      <c r="DT64" s="790"/>
      <c r="DU64" s="791"/>
      <c r="DV64" s="786"/>
      <c r="DW64" s="787"/>
      <c r="DX64" s="787"/>
      <c r="DY64" s="787"/>
      <c r="DZ64" s="792"/>
      <c r="EA64" s="212"/>
    </row>
    <row r="65" spans="1:131" ht="26.25" customHeight="1" thickBot="1" x14ac:dyDescent="0.25">
      <c r="A65" s="214" t="s">
        <v>397</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786"/>
      <c r="BT65" s="787"/>
      <c r="BU65" s="787"/>
      <c r="BV65" s="787"/>
      <c r="BW65" s="787"/>
      <c r="BX65" s="787"/>
      <c r="BY65" s="787"/>
      <c r="BZ65" s="787"/>
      <c r="CA65" s="787"/>
      <c r="CB65" s="787"/>
      <c r="CC65" s="787"/>
      <c r="CD65" s="787"/>
      <c r="CE65" s="787"/>
      <c r="CF65" s="787"/>
      <c r="CG65" s="788"/>
      <c r="CH65" s="789"/>
      <c r="CI65" s="790"/>
      <c r="CJ65" s="790"/>
      <c r="CK65" s="790"/>
      <c r="CL65" s="791"/>
      <c r="CM65" s="789"/>
      <c r="CN65" s="790"/>
      <c r="CO65" s="790"/>
      <c r="CP65" s="790"/>
      <c r="CQ65" s="791"/>
      <c r="CR65" s="789"/>
      <c r="CS65" s="790"/>
      <c r="CT65" s="790"/>
      <c r="CU65" s="790"/>
      <c r="CV65" s="791"/>
      <c r="CW65" s="789"/>
      <c r="CX65" s="790"/>
      <c r="CY65" s="790"/>
      <c r="CZ65" s="790"/>
      <c r="DA65" s="791"/>
      <c r="DB65" s="789"/>
      <c r="DC65" s="790"/>
      <c r="DD65" s="790"/>
      <c r="DE65" s="790"/>
      <c r="DF65" s="791"/>
      <c r="DG65" s="789"/>
      <c r="DH65" s="790"/>
      <c r="DI65" s="790"/>
      <c r="DJ65" s="790"/>
      <c r="DK65" s="791"/>
      <c r="DL65" s="789"/>
      <c r="DM65" s="790"/>
      <c r="DN65" s="790"/>
      <c r="DO65" s="790"/>
      <c r="DP65" s="791"/>
      <c r="DQ65" s="789"/>
      <c r="DR65" s="790"/>
      <c r="DS65" s="790"/>
      <c r="DT65" s="790"/>
      <c r="DU65" s="791"/>
      <c r="DV65" s="786"/>
      <c r="DW65" s="787"/>
      <c r="DX65" s="787"/>
      <c r="DY65" s="787"/>
      <c r="DZ65" s="792"/>
      <c r="EA65" s="212"/>
    </row>
    <row r="66" spans="1:131" ht="26.25" customHeight="1" x14ac:dyDescent="0.2">
      <c r="A66" s="740" t="s">
        <v>398</v>
      </c>
      <c r="B66" s="741"/>
      <c r="C66" s="741"/>
      <c r="D66" s="741"/>
      <c r="E66" s="741"/>
      <c r="F66" s="741"/>
      <c r="G66" s="741"/>
      <c r="H66" s="741"/>
      <c r="I66" s="741"/>
      <c r="J66" s="741"/>
      <c r="K66" s="741"/>
      <c r="L66" s="741"/>
      <c r="M66" s="741"/>
      <c r="N66" s="741"/>
      <c r="O66" s="741"/>
      <c r="P66" s="742"/>
      <c r="Q66" s="746" t="s">
        <v>381</v>
      </c>
      <c r="R66" s="747"/>
      <c r="S66" s="747"/>
      <c r="T66" s="747"/>
      <c r="U66" s="748"/>
      <c r="V66" s="746" t="s">
        <v>382</v>
      </c>
      <c r="W66" s="747"/>
      <c r="X66" s="747"/>
      <c r="Y66" s="747"/>
      <c r="Z66" s="748"/>
      <c r="AA66" s="746" t="s">
        <v>383</v>
      </c>
      <c r="AB66" s="747"/>
      <c r="AC66" s="747"/>
      <c r="AD66" s="747"/>
      <c r="AE66" s="748"/>
      <c r="AF66" s="867" t="s">
        <v>384</v>
      </c>
      <c r="AG66" s="828"/>
      <c r="AH66" s="828"/>
      <c r="AI66" s="828"/>
      <c r="AJ66" s="868"/>
      <c r="AK66" s="746" t="s">
        <v>385</v>
      </c>
      <c r="AL66" s="741"/>
      <c r="AM66" s="741"/>
      <c r="AN66" s="741"/>
      <c r="AO66" s="742"/>
      <c r="AP66" s="746" t="s">
        <v>386</v>
      </c>
      <c r="AQ66" s="747"/>
      <c r="AR66" s="747"/>
      <c r="AS66" s="747"/>
      <c r="AT66" s="748"/>
      <c r="AU66" s="746" t="s">
        <v>399</v>
      </c>
      <c r="AV66" s="747"/>
      <c r="AW66" s="747"/>
      <c r="AX66" s="747"/>
      <c r="AY66" s="748"/>
      <c r="AZ66" s="746" t="s">
        <v>365</v>
      </c>
      <c r="BA66" s="747"/>
      <c r="BB66" s="747"/>
      <c r="BC66" s="747"/>
      <c r="BD66" s="753"/>
      <c r="BE66" s="223"/>
      <c r="BF66" s="223"/>
      <c r="BG66" s="223"/>
      <c r="BH66" s="223"/>
      <c r="BI66" s="223"/>
      <c r="BJ66" s="223"/>
      <c r="BK66" s="223"/>
      <c r="BL66" s="223"/>
      <c r="BM66" s="223"/>
      <c r="BN66" s="223"/>
      <c r="BO66" s="223"/>
      <c r="BP66" s="223"/>
      <c r="BQ66" s="220">
        <v>60</v>
      </c>
      <c r="BR66" s="225"/>
      <c r="BS66" s="872"/>
      <c r="BT66" s="873"/>
      <c r="BU66" s="873"/>
      <c r="BV66" s="873"/>
      <c r="BW66" s="873"/>
      <c r="BX66" s="873"/>
      <c r="BY66" s="873"/>
      <c r="BZ66" s="873"/>
      <c r="CA66" s="873"/>
      <c r="CB66" s="873"/>
      <c r="CC66" s="873"/>
      <c r="CD66" s="873"/>
      <c r="CE66" s="873"/>
      <c r="CF66" s="873"/>
      <c r="CG66" s="878"/>
      <c r="CH66" s="875"/>
      <c r="CI66" s="876"/>
      <c r="CJ66" s="876"/>
      <c r="CK66" s="876"/>
      <c r="CL66" s="877"/>
      <c r="CM66" s="875"/>
      <c r="CN66" s="876"/>
      <c r="CO66" s="876"/>
      <c r="CP66" s="876"/>
      <c r="CQ66" s="877"/>
      <c r="CR66" s="875"/>
      <c r="CS66" s="876"/>
      <c r="CT66" s="876"/>
      <c r="CU66" s="876"/>
      <c r="CV66" s="877"/>
      <c r="CW66" s="875"/>
      <c r="CX66" s="876"/>
      <c r="CY66" s="876"/>
      <c r="CZ66" s="876"/>
      <c r="DA66" s="877"/>
      <c r="DB66" s="875"/>
      <c r="DC66" s="876"/>
      <c r="DD66" s="876"/>
      <c r="DE66" s="876"/>
      <c r="DF66" s="877"/>
      <c r="DG66" s="875"/>
      <c r="DH66" s="876"/>
      <c r="DI66" s="876"/>
      <c r="DJ66" s="876"/>
      <c r="DK66" s="877"/>
      <c r="DL66" s="875"/>
      <c r="DM66" s="876"/>
      <c r="DN66" s="876"/>
      <c r="DO66" s="876"/>
      <c r="DP66" s="877"/>
      <c r="DQ66" s="875"/>
      <c r="DR66" s="876"/>
      <c r="DS66" s="876"/>
      <c r="DT66" s="876"/>
      <c r="DU66" s="877"/>
      <c r="DV66" s="872"/>
      <c r="DW66" s="873"/>
      <c r="DX66" s="873"/>
      <c r="DY66" s="873"/>
      <c r="DZ66" s="874"/>
      <c r="EA66" s="212"/>
    </row>
    <row r="67" spans="1:131" ht="26.25" customHeight="1" thickBot="1" x14ac:dyDescent="0.25">
      <c r="A67" s="743"/>
      <c r="B67" s="744"/>
      <c r="C67" s="744"/>
      <c r="D67" s="744"/>
      <c r="E67" s="744"/>
      <c r="F67" s="744"/>
      <c r="G67" s="744"/>
      <c r="H67" s="744"/>
      <c r="I67" s="744"/>
      <c r="J67" s="744"/>
      <c r="K67" s="744"/>
      <c r="L67" s="744"/>
      <c r="M67" s="744"/>
      <c r="N67" s="744"/>
      <c r="O67" s="744"/>
      <c r="P67" s="745"/>
      <c r="Q67" s="749"/>
      <c r="R67" s="750"/>
      <c r="S67" s="750"/>
      <c r="T67" s="750"/>
      <c r="U67" s="751"/>
      <c r="V67" s="749"/>
      <c r="W67" s="750"/>
      <c r="X67" s="750"/>
      <c r="Y67" s="750"/>
      <c r="Z67" s="751"/>
      <c r="AA67" s="749"/>
      <c r="AB67" s="750"/>
      <c r="AC67" s="750"/>
      <c r="AD67" s="750"/>
      <c r="AE67" s="751"/>
      <c r="AF67" s="869"/>
      <c r="AG67" s="831"/>
      <c r="AH67" s="831"/>
      <c r="AI67" s="831"/>
      <c r="AJ67" s="870"/>
      <c r="AK67" s="871"/>
      <c r="AL67" s="744"/>
      <c r="AM67" s="744"/>
      <c r="AN67" s="744"/>
      <c r="AO67" s="745"/>
      <c r="AP67" s="749"/>
      <c r="AQ67" s="750"/>
      <c r="AR67" s="750"/>
      <c r="AS67" s="750"/>
      <c r="AT67" s="751"/>
      <c r="AU67" s="749"/>
      <c r="AV67" s="750"/>
      <c r="AW67" s="750"/>
      <c r="AX67" s="750"/>
      <c r="AY67" s="751"/>
      <c r="AZ67" s="749"/>
      <c r="BA67" s="750"/>
      <c r="BB67" s="750"/>
      <c r="BC67" s="750"/>
      <c r="BD67" s="755"/>
      <c r="BE67" s="223"/>
      <c r="BF67" s="223"/>
      <c r="BG67" s="223"/>
      <c r="BH67" s="223"/>
      <c r="BI67" s="223"/>
      <c r="BJ67" s="223"/>
      <c r="BK67" s="223"/>
      <c r="BL67" s="223"/>
      <c r="BM67" s="223"/>
      <c r="BN67" s="223"/>
      <c r="BO67" s="223"/>
      <c r="BP67" s="223"/>
      <c r="BQ67" s="220">
        <v>61</v>
      </c>
      <c r="BR67" s="225"/>
      <c r="BS67" s="872"/>
      <c r="BT67" s="873"/>
      <c r="BU67" s="873"/>
      <c r="BV67" s="873"/>
      <c r="BW67" s="873"/>
      <c r="BX67" s="873"/>
      <c r="BY67" s="873"/>
      <c r="BZ67" s="873"/>
      <c r="CA67" s="873"/>
      <c r="CB67" s="873"/>
      <c r="CC67" s="873"/>
      <c r="CD67" s="873"/>
      <c r="CE67" s="873"/>
      <c r="CF67" s="873"/>
      <c r="CG67" s="878"/>
      <c r="CH67" s="875"/>
      <c r="CI67" s="876"/>
      <c r="CJ67" s="876"/>
      <c r="CK67" s="876"/>
      <c r="CL67" s="877"/>
      <c r="CM67" s="875"/>
      <c r="CN67" s="876"/>
      <c r="CO67" s="876"/>
      <c r="CP67" s="876"/>
      <c r="CQ67" s="877"/>
      <c r="CR67" s="875"/>
      <c r="CS67" s="876"/>
      <c r="CT67" s="876"/>
      <c r="CU67" s="876"/>
      <c r="CV67" s="877"/>
      <c r="CW67" s="875"/>
      <c r="CX67" s="876"/>
      <c r="CY67" s="876"/>
      <c r="CZ67" s="876"/>
      <c r="DA67" s="877"/>
      <c r="DB67" s="875"/>
      <c r="DC67" s="876"/>
      <c r="DD67" s="876"/>
      <c r="DE67" s="876"/>
      <c r="DF67" s="877"/>
      <c r="DG67" s="875"/>
      <c r="DH67" s="876"/>
      <c r="DI67" s="876"/>
      <c r="DJ67" s="876"/>
      <c r="DK67" s="877"/>
      <c r="DL67" s="875"/>
      <c r="DM67" s="876"/>
      <c r="DN67" s="876"/>
      <c r="DO67" s="876"/>
      <c r="DP67" s="877"/>
      <c r="DQ67" s="875"/>
      <c r="DR67" s="876"/>
      <c r="DS67" s="876"/>
      <c r="DT67" s="876"/>
      <c r="DU67" s="877"/>
      <c r="DV67" s="872"/>
      <c r="DW67" s="873"/>
      <c r="DX67" s="873"/>
      <c r="DY67" s="873"/>
      <c r="DZ67" s="874"/>
      <c r="EA67" s="212"/>
    </row>
    <row r="68" spans="1:131" ht="26.25" customHeight="1" thickTop="1" x14ac:dyDescent="0.2">
      <c r="A68" s="218">
        <v>1</v>
      </c>
      <c r="B68" s="882" t="s">
        <v>546</v>
      </c>
      <c r="C68" s="883"/>
      <c r="D68" s="883"/>
      <c r="E68" s="883"/>
      <c r="F68" s="883"/>
      <c r="G68" s="883"/>
      <c r="H68" s="883"/>
      <c r="I68" s="883"/>
      <c r="J68" s="883"/>
      <c r="K68" s="883"/>
      <c r="L68" s="883"/>
      <c r="M68" s="883"/>
      <c r="N68" s="883"/>
      <c r="O68" s="883"/>
      <c r="P68" s="884"/>
      <c r="Q68" s="885">
        <v>8989</v>
      </c>
      <c r="R68" s="879"/>
      <c r="S68" s="879"/>
      <c r="T68" s="879"/>
      <c r="U68" s="879"/>
      <c r="V68" s="879">
        <v>8935</v>
      </c>
      <c r="W68" s="879"/>
      <c r="X68" s="879"/>
      <c r="Y68" s="879"/>
      <c r="Z68" s="879"/>
      <c r="AA68" s="879">
        <v>54</v>
      </c>
      <c r="AB68" s="879"/>
      <c r="AC68" s="879"/>
      <c r="AD68" s="879"/>
      <c r="AE68" s="879"/>
      <c r="AF68" s="879">
        <v>54</v>
      </c>
      <c r="AG68" s="879"/>
      <c r="AH68" s="879"/>
      <c r="AI68" s="879"/>
      <c r="AJ68" s="879"/>
      <c r="AK68" s="879">
        <v>2644</v>
      </c>
      <c r="AL68" s="879"/>
      <c r="AM68" s="879"/>
      <c r="AN68" s="879"/>
      <c r="AO68" s="879"/>
      <c r="AP68" s="879">
        <v>126</v>
      </c>
      <c r="AQ68" s="879"/>
      <c r="AR68" s="879"/>
      <c r="AS68" s="879"/>
      <c r="AT68" s="879"/>
      <c r="AU68" s="879" t="s">
        <v>486</v>
      </c>
      <c r="AV68" s="879"/>
      <c r="AW68" s="879"/>
      <c r="AX68" s="879"/>
      <c r="AY68" s="879"/>
      <c r="AZ68" s="880"/>
      <c r="BA68" s="880"/>
      <c r="BB68" s="880"/>
      <c r="BC68" s="880"/>
      <c r="BD68" s="881"/>
      <c r="BE68" s="223"/>
      <c r="BF68" s="223"/>
      <c r="BG68" s="223"/>
      <c r="BH68" s="223"/>
      <c r="BI68" s="223"/>
      <c r="BJ68" s="223"/>
      <c r="BK68" s="223"/>
      <c r="BL68" s="223"/>
      <c r="BM68" s="223"/>
      <c r="BN68" s="223"/>
      <c r="BO68" s="223"/>
      <c r="BP68" s="223"/>
      <c r="BQ68" s="220">
        <v>62</v>
      </c>
      <c r="BR68" s="225"/>
      <c r="BS68" s="872"/>
      <c r="BT68" s="873"/>
      <c r="BU68" s="873"/>
      <c r="BV68" s="873"/>
      <c r="BW68" s="873"/>
      <c r="BX68" s="873"/>
      <c r="BY68" s="873"/>
      <c r="BZ68" s="873"/>
      <c r="CA68" s="873"/>
      <c r="CB68" s="873"/>
      <c r="CC68" s="873"/>
      <c r="CD68" s="873"/>
      <c r="CE68" s="873"/>
      <c r="CF68" s="873"/>
      <c r="CG68" s="878"/>
      <c r="CH68" s="875"/>
      <c r="CI68" s="876"/>
      <c r="CJ68" s="876"/>
      <c r="CK68" s="876"/>
      <c r="CL68" s="877"/>
      <c r="CM68" s="875"/>
      <c r="CN68" s="876"/>
      <c r="CO68" s="876"/>
      <c r="CP68" s="876"/>
      <c r="CQ68" s="877"/>
      <c r="CR68" s="875"/>
      <c r="CS68" s="876"/>
      <c r="CT68" s="876"/>
      <c r="CU68" s="876"/>
      <c r="CV68" s="877"/>
      <c r="CW68" s="875"/>
      <c r="CX68" s="876"/>
      <c r="CY68" s="876"/>
      <c r="CZ68" s="876"/>
      <c r="DA68" s="877"/>
      <c r="DB68" s="875"/>
      <c r="DC68" s="876"/>
      <c r="DD68" s="876"/>
      <c r="DE68" s="876"/>
      <c r="DF68" s="877"/>
      <c r="DG68" s="875"/>
      <c r="DH68" s="876"/>
      <c r="DI68" s="876"/>
      <c r="DJ68" s="876"/>
      <c r="DK68" s="877"/>
      <c r="DL68" s="875"/>
      <c r="DM68" s="876"/>
      <c r="DN68" s="876"/>
      <c r="DO68" s="876"/>
      <c r="DP68" s="877"/>
      <c r="DQ68" s="875"/>
      <c r="DR68" s="876"/>
      <c r="DS68" s="876"/>
      <c r="DT68" s="876"/>
      <c r="DU68" s="877"/>
      <c r="DV68" s="872"/>
      <c r="DW68" s="873"/>
      <c r="DX68" s="873"/>
      <c r="DY68" s="873"/>
      <c r="DZ68" s="874"/>
      <c r="EA68" s="212"/>
    </row>
    <row r="69" spans="1:131" ht="26.25" customHeight="1" x14ac:dyDescent="0.2">
      <c r="A69" s="220">
        <v>2</v>
      </c>
      <c r="B69" s="886" t="s">
        <v>547</v>
      </c>
      <c r="C69" s="887"/>
      <c r="D69" s="887"/>
      <c r="E69" s="887"/>
      <c r="F69" s="887"/>
      <c r="G69" s="887"/>
      <c r="H69" s="887"/>
      <c r="I69" s="887"/>
      <c r="J69" s="887"/>
      <c r="K69" s="887"/>
      <c r="L69" s="887"/>
      <c r="M69" s="887"/>
      <c r="N69" s="887"/>
      <c r="O69" s="887"/>
      <c r="P69" s="888"/>
      <c r="Q69" s="889">
        <v>63</v>
      </c>
      <c r="R69" s="843"/>
      <c r="S69" s="843"/>
      <c r="T69" s="843"/>
      <c r="U69" s="843"/>
      <c r="V69" s="843">
        <v>63</v>
      </c>
      <c r="W69" s="843"/>
      <c r="X69" s="843"/>
      <c r="Y69" s="843"/>
      <c r="Z69" s="843"/>
      <c r="AA69" s="843" t="s">
        <v>561</v>
      </c>
      <c r="AB69" s="843"/>
      <c r="AC69" s="843"/>
      <c r="AD69" s="843"/>
      <c r="AE69" s="843"/>
      <c r="AF69" s="843" t="s">
        <v>561</v>
      </c>
      <c r="AG69" s="843"/>
      <c r="AH69" s="843"/>
      <c r="AI69" s="843"/>
      <c r="AJ69" s="843"/>
      <c r="AK69" s="843" t="s">
        <v>561</v>
      </c>
      <c r="AL69" s="843"/>
      <c r="AM69" s="843"/>
      <c r="AN69" s="843"/>
      <c r="AO69" s="843"/>
      <c r="AP69" s="843" t="s">
        <v>561</v>
      </c>
      <c r="AQ69" s="843"/>
      <c r="AR69" s="843"/>
      <c r="AS69" s="843"/>
      <c r="AT69" s="843"/>
      <c r="AU69" s="843" t="s">
        <v>486</v>
      </c>
      <c r="AV69" s="843"/>
      <c r="AW69" s="843"/>
      <c r="AX69" s="843"/>
      <c r="AY69" s="843"/>
      <c r="AZ69" s="845"/>
      <c r="BA69" s="845"/>
      <c r="BB69" s="845"/>
      <c r="BC69" s="845"/>
      <c r="BD69" s="846"/>
      <c r="BE69" s="223"/>
      <c r="BF69" s="223"/>
      <c r="BG69" s="223"/>
      <c r="BH69" s="223"/>
      <c r="BI69" s="223"/>
      <c r="BJ69" s="223"/>
      <c r="BK69" s="223"/>
      <c r="BL69" s="223"/>
      <c r="BM69" s="223"/>
      <c r="BN69" s="223"/>
      <c r="BO69" s="223"/>
      <c r="BP69" s="223"/>
      <c r="BQ69" s="220">
        <v>63</v>
      </c>
      <c r="BR69" s="225"/>
      <c r="BS69" s="872"/>
      <c r="BT69" s="873"/>
      <c r="BU69" s="873"/>
      <c r="BV69" s="873"/>
      <c r="BW69" s="873"/>
      <c r="BX69" s="873"/>
      <c r="BY69" s="873"/>
      <c r="BZ69" s="873"/>
      <c r="CA69" s="873"/>
      <c r="CB69" s="873"/>
      <c r="CC69" s="873"/>
      <c r="CD69" s="873"/>
      <c r="CE69" s="873"/>
      <c r="CF69" s="873"/>
      <c r="CG69" s="878"/>
      <c r="CH69" s="875"/>
      <c r="CI69" s="876"/>
      <c r="CJ69" s="876"/>
      <c r="CK69" s="876"/>
      <c r="CL69" s="877"/>
      <c r="CM69" s="875"/>
      <c r="CN69" s="876"/>
      <c r="CO69" s="876"/>
      <c r="CP69" s="876"/>
      <c r="CQ69" s="877"/>
      <c r="CR69" s="875"/>
      <c r="CS69" s="876"/>
      <c r="CT69" s="876"/>
      <c r="CU69" s="876"/>
      <c r="CV69" s="877"/>
      <c r="CW69" s="875"/>
      <c r="CX69" s="876"/>
      <c r="CY69" s="876"/>
      <c r="CZ69" s="876"/>
      <c r="DA69" s="877"/>
      <c r="DB69" s="875"/>
      <c r="DC69" s="876"/>
      <c r="DD69" s="876"/>
      <c r="DE69" s="876"/>
      <c r="DF69" s="877"/>
      <c r="DG69" s="875"/>
      <c r="DH69" s="876"/>
      <c r="DI69" s="876"/>
      <c r="DJ69" s="876"/>
      <c r="DK69" s="877"/>
      <c r="DL69" s="875"/>
      <c r="DM69" s="876"/>
      <c r="DN69" s="876"/>
      <c r="DO69" s="876"/>
      <c r="DP69" s="877"/>
      <c r="DQ69" s="875"/>
      <c r="DR69" s="876"/>
      <c r="DS69" s="876"/>
      <c r="DT69" s="876"/>
      <c r="DU69" s="877"/>
      <c r="DV69" s="872"/>
      <c r="DW69" s="873"/>
      <c r="DX69" s="873"/>
      <c r="DY69" s="873"/>
      <c r="DZ69" s="874"/>
      <c r="EA69" s="212"/>
    </row>
    <row r="70" spans="1:131" ht="26.25" customHeight="1" x14ac:dyDescent="0.2">
      <c r="A70" s="220">
        <v>3</v>
      </c>
      <c r="B70" s="886" t="s">
        <v>548</v>
      </c>
      <c r="C70" s="887"/>
      <c r="D70" s="887"/>
      <c r="E70" s="887"/>
      <c r="F70" s="887"/>
      <c r="G70" s="887"/>
      <c r="H70" s="887"/>
      <c r="I70" s="887"/>
      <c r="J70" s="887"/>
      <c r="K70" s="887"/>
      <c r="L70" s="887"/>
      <c r="M70" s="887"/>
      <c r="N70" s="887"/>
      <c r="O70" s="887"/>
      <c r="P70" s="888"/>
      <c r="Q70" s="889">
        <v>2071</v>
      </c>
      <c r="R70" s="843"/>
      <c r="S70" s="843"/>
      <c r="T70" s="843"/>
      <c r="U70" s="843"/>
      <c r="V70" s="843">
        <v>2244</v>
      </c>
      <c r="W70" s="843"/>
      <c r="X70" s="843"/>
      <c r="Y70" s="843"/>
      <c r="Z70" s="843"/>
      <c r="AA70" s="843">
        <v>-173</v>
      </c>
      <c r="AB70" s="843"/>
      <c r="AC70" s="843"/>
      <c r="AD70" s="843"/>
      <c r="AE70" s="843"/>
      <c r="AF70" s="843">
        <v>491</v>
      </c>
      <c r="AG70" s="843"/>
      <c r="AH70" s="843"/>
      <c r="AI70" s="843"/>
      <c r="AJ70" s="843"/>
      <c r="AK70" s="843" t="s">
        <v>561</v>
      </c>
      <c r="AL70" s="843"/>
      <c r="AM70" s="843"/>
      <c r="AN70" s="843"/>
      <c r="AO70" s="843"/>
      <c r="AP70" s="843">
        <v>423</v>
      </c>
      <c r="AQ70" s="843"/>
      <c r="AR70" s="843"/>
      <c r="AS70" s="843"/>
      <c r="AT70" s="843"/>
      <c r="AU70" s="843" t="s">
        <v>486</v>
      </c>
      <c r="AV70" s="843"/>
      <c r="AW70" s="843"/>
      <c r="AX70" s="843"/>
      <c r="AY70" s="843"/>
      <c r="AZ70" s="845"/>
      <c r="BA70" s="845"/>
      <c r="BB70" s="845"/>
      <c r="BC70" s="845"/>
      <c r="BD70" s="846"/>
      <c r="BE70" s="223"/>
      <c r="BF70" s="223"/>
      <c r="BG70" s="223"/>
      <c r="BH70" s="223"/>
      <c r="BI70" s="223"/>
      <c r="BJ70" s="223"/>
      <c r="BK70" s="223"/>
      <c r="BL70" s="223"/>
      <c r="BM70" s="223"/>
      <c r="BN70" s="223"/>
      <c r="BO70" s="223"/>
      <c r="BP70" s="223"/>
      <c r="BQ70" s="220">
        <v>64</v>
      </c>
      <c r="BR70" s="225"/>
      <c r="BS70" s="872"/>
      <c r="BT70" s="873"/>
      <c r="BU70" s="873"/>
      <c r="BV70" s="873"/>
      <c r="BW70" s="873"/>
      <c r="BX70" s="873"/>
      <c r="BY70" s="873"/>
      <c r="BZ70" s="873"/>
      <c r="CA70" s="873"/>
      <c r="CB70" s="873"/>
      <c r="CC70" s="873"/>
      <c r="CD70" s="873"/>
      <c r="CE70" s="873"/>
      <c r="CF70" s="873"/>
      <c r="CG70" s="878"/>
      <c r="CH70" s="875"/>
      <c r="CI70" s="876"/>
      <c r="CJ70" s="876"/>
      <c r="CK70" s="876"/>
      <c r="CL70" s="877"/>
      <c r="CM70" s="875"/>
      <c r="CN70" s="876"/>
      <c r="CO70" s="876"/>
      <c r="CP70" s="876"/>
      <c r="CQ70" s="877"/>
      <c r="CR70" s="875"/>
      <c r="CS70" s="876"/>
      <c r="CT70" s="876"/>
      <c r="CU70" s="876"/>
      <c r="CV70" s="877"/>
      <c r="CW70" s="875"/>
      <c r="CX70" s="876"/>
      <c r="CY70" s="876"/>
      <c r="CZ70" s="876"/>
      <c r="DA70" s="877"/>
      <c r="DB70" s="875"/>
      <c r="DC70" s="876"/>
      <c r="DD70" s="876"/>
      <c r="DE70" s="876"/>
      <c r="DF70" s="877"/>
      <c r="DG70" s="875"/>
      <c r="DH70" s="876"/>
      <c r="DI70" s="876"/>
      <c r="DJ70" s="876"/>
      <c r="DK70" s="877"/>
      <c r="DL70" s="875"/>
      <c r="DM70" s="876"/>
      <c r="DN70" s="876"/>
      <c r="DO70" s="876"/>
      <c r="DP70" s="877"/>
      <c r="DQ70" s="875"/>
      <c r="DR70" s="876"/>
      <c r="DS70" s="876"/>
      <c r="DT70" s="876"/>
      <c r="DU70" s="877"/>
      <c r="DV70" s="872"/>
      <c r="DW70" s="873"/>
      <c r="DX70" s="873"/>
      <c r="DY70" s="873"/>
      <c r="DZ70" s="874"/>
      <c r="EA70" s="212"/>
    </row>
    <row r="71" spans="1:131" ht="26.25" customHeight="1" x14ac:dyDescent="0.2">
      <c r="A71" s="220">
        <v>4</v>
      </c>
      <c r="B71" s="886" t="s">
        <v>549</v>
      </c>
      <c r="C71" s="887"/>
      <c r="D71" s="887"/>
      <c r="E71" s="887"/>
      <c r="F71" s="887"/>
      <c r="G71" s="887"/>
      <c r="H71" s="887"/>
      <c r="I71" s="887"/>
      <c r="J71" s="887"/>
      <c r="K71" s="887"/>
      <c r="L71" s="887"/>
      <c r="M71" s="887"/>
      <c r="N71" s="887"/>
      <c r="O71" s="887"/>
      <c r="P71" s="888"/>
      <c r="Q71" s="889">
        <v>997</v>
      </c>
      <c r="R71" s="843"/>
      <c r="S71" s="843"/>
      <c r="T71" s="843"/>
      <c r="U71" s="843"/>
      <c r="V71" s="843">
        <v>947</v>
      </c>
      <c r="W71" s="843"/>
      <c r="X71" s="843"/>
      <c r="Y71" s="843"/>
      <c r="Z71" s="843"/>
      <c r="AA71" s="843">
        <v>50</v>
      </c>
      <c r="AB71" s="843"/>
      <c r="AC71" s="843"/>
      <c r="AD71" s="843"/>
      <c r="AE71" s="843"/>
      <c r="AF71" s="843">
        <v>50</v>
      </c>
      <c r="AG71" s="843"/>
      <c r="AH71" s="843"/>
      <c r="AI71" s="843"/>
      <c r="AJ71" s="843"/>
      <c r="AK71" s="843" t="s">
        <v>561</v>
      </c>
      <c r="AL71" s="843"/>
      <c r="AM71" s="843"/>
      <c r="AN71" s="843"/>
      <c r="AO71" s="843"/>
      <c r="AP71" s="843" t="s">
        <v>561</v>
      </c>
      <c r="AQ71" s="843"/>
      <c r="AR71" s="843"/>
      <c r="AS71" s="843"/>
      <c r="AT71" s="843"/>
      <c r="AU71" s="843" t="s">
        <v>486</v>
      </c>
      <c r="AV71" s="843"/>
      <c r="AW71" s="843"/>
      <c r="AX71" s="843"/>
      <c r="AY71" s="843"/>
      <c r="AZ71" s="845"/>
      <c r="BA71" s="845"/>
      <c r="BB71" s="845"/>
      <c r="BC71" s="845"/>
      <c r="BD71" s="846"/>
      <c r="BE71" s="223"/>
      <c r="BF71" s="223"/>
      <c r="BG71" s="223"/>
      <c r="BH71" s="223"/>
      <c r="BI71" s="223"/>
      <c r="BJ71" s="223"/>
      <c r="BK71" s="223"/>
      <c r="BL71" s="223"/>
      <c r="BM71" s="223"/>
      <c r="BN71" s="223"/>
      <c r="BO71" s="223"/>
      <c r="BP71" s="223"/>
      <c r="BQ71" s="220">
        <v>65</v>
      </c>
      <c r="BR71" s="225"/>
      <c r="BS71" s="872"/>
      <c r="BT71" s="873"/>
      <c r="BU71" s="873"/>
      <c r="BV71" s="873"/>
      <c r="BW71" s="873"/>
      <c r="BX71" s="873"/>
      <c r="BY71" s="873"/>
      <c r="BZ71" s="873"/>
      <c r="CA71" s="873"/>
      <c r="CB71" s="873"/>
      <c r="CC71" s="873"/>
      <c r="CD71" s="873"/>
      <c r="CE71" s="873"/>
      <c r="CF71" s="873"/>
      <c r="CG71" s="878"/>
      <c r="CH71" s="875"/>
      <c r="CI71" s="876"/>
      <c r="CJ71" s="876"/>
      <c r="CK71" s="876"/>
      <c r="CL71" s="877"/>
      <c r="CM71" s="875"/>
      <c r="CN71" s="876"/>
      <c r="CO71" s="876"/>
      <c r="CP71" s="876"/>
      <c r="CQ71" s="877"/>
      <c r="CR71" s="875"/>
      <c r="CS71" s="876"/>
      <c r="CT71" s="876"/>
      <c r="CU71" s="876"/>
      <c r="CV71" s="877"/>
      <c r="CW71" s="875"/>
      <c r="CX71" s="876"/>
      <c r="CY71" s="876"/>
      <c r="CZ71" s="876"/>
      <c r="DA71" s="877"/>
      <c r="DB71" s="875"/>
      <c r="DC71" s="876"/>
      <c r="DD71" s="876"/>
      <c r="DE71" s="876"/>
      <c r="DF71" s="877"/>
      <c r="DG71" s="875"/>
      <c r="DH71" s="876"/>
      <c r="DI71" s="876"/>
      <c r="DJ71" s="876"/>
      <c r="DK71" s="877"/>
      <c r="DL71" s="875"/>
      <c r="DM71" s="876"/>
      <c r="DN71" s="876"/>
      <c r="DO71" s="876"/>
      <c r="DP71" s="877"/>
      <c r="DQ71" s="875"/>
      <c r="DR71" s="876"/>
      <c r="DS71" s="876"/>
      <c r="DT71" s="876"/>
      <c r="DU71" s="877"/>
      <c r="DV71" s="872"/>
      <c r="DW71" s="873"/>
      <c r="DX71" s="873"/>
      <c r="DY71" s="873"/>
      <c r="DZ71" s="874"/>
      <c r="EA71" s="212"/>
    </row>
    <row r="72" spans="1:131" ht="26.25" customHeight="1" x14ac:dyDescent="0.2">
      <c r="A72" s="220">
        <v>5</v>
      </c>
      <c r="B72" s="886" t="s">
        <v>550</v>
      </c>
      <c r="C72" s="887"/>
      <c r="D72" s="887"/>
      <c r="E72" s="887"/>
      <c r="F72" s="887"/>
      <c r="G72" s="887"/>
      <c r="H72" s="887"/>
      <c r="I72" s="887"/>
      <c r="J72" s="887"/>
      <c r="K72" s="887"/>
      <c r="L72" s="887"/>
      <c r="M72" s="887"/>
      <c r="N72" s="887"/>
      <c r="O72" s="887"/>
      <c r="P72" s="888"/>
      <c r="Q72" s="889">
        <v>259339</v>
      </c>
      <c r="R72" s="843"/>
      <c r="S72" s="843"/>
      <c r="T72" s="843"/>
      <c r="U72" s="843"/>
      <c r="V72" s="843">
        <v>254515</v>
      </c>
      <c r="W72" s="843"/>
      <c r="X72" s="843"/>
      <c r="Y72" s="843"/>
      <c r="Z72" s="843"/>
      <c r="AA72" s="843">
        <v>4824</v>
      </c>
      <c r="AB72" s="843"/>
      <c r="AC72" s="843"/>
      <c r="AD72" s="843"/>
      <c r="AE72" s="843"/>
      <c r="AF72" s="843">
        <v>4824</v>
      </c>
      <c r="AG72" s="843"/>
      <c r="AH72" s="843"/>
      <c r="AI72" s="843"/>
      <c r="AJ72" s="843"/>
      <c r="AK72" s="843">
        <v>1141</v>
      </c>
      <c r="AL72" s="843"/>
      <c r="AM72" s="843"/>
      <c r="AN72" s="843"/>
      <c r="AO72" s="843"/>
      <c r="AP72" s="843" t="s">
        <v>561</v>
      </c>
      <c r="AQ72" s="843"/>
      <c r="AR72" s="843"/>
      <c r="AS72" s="843"/>
      <c r="AT72" s="843"/>
      <c r="AU72" s="843" t="s">
        <v>486</v>
      </c>
      <c r="AV72" s="843"/>
      <c r="AW72" s="843"/>
      <c r="AX72" s="843"/>
      <c r="AY72" s="843"/>
      <c r="AZ72" s="845"/>
      <c r="BA72" s="845"/>
      <c r="BB72" s="845"/>
      <c r="BC72" s="845"/>
      <c r="BD72" s="846"/>
      <c r="BE72" s="223"/>
      <c r="BF72" s="223"/>
      <c r="BG72" s="223"/>
      <c r="BH72" s="223"/>
      <c r="BI72" s="223"/>
      <c r="BJ72" s="223"/>
      <c r="BK72" s="223"/>
      <c r="BL72" s="223"/>
      <c r="BM72" s="223"/>
      <c r="BN72" s="223"/>
      <c r="BO72" s="223"/>
      <c r="BP72" s="223"/>
      <c r="BQ72" s="220">
        <v>66</v>
      </c>
      <c r="BR72" s="225"/>
      <c r="BS72" s="872"/>
      <c r="BT72" s="873"/>
      <c r="BU72" s="873"/>
      <c r="BV72" s="873"/>
      <c r="BW72" s="873"/>
      <c r="BX72" s="873"/>
      <c r="BY72" s="873"/>
      <c r="BZ72" s="873"/>
      <c r="CA72" s="873"/>
      <c r="CB72" s="873"/>
      <c r="CC72" s="873"/>
      <c r="CD72" s="873"/>
      <c r="CE72" s="873"/>
      <c r="CF72" s="873"/>
      <c r="CG72" s="878"/>
      <c r="CH72" s="875"/>
      <c r="CI72" s="876"/>
      <c r="CJ72" s="876"/>
      <c r="CK72" s="876"/>
      <c r="CL72" s="877"/>
      <c r="CM72" s="875"/>
      <c r="CN72" s="876"/>
      <c r="CO72" s="876"/>
      <c r="CP72" s="876"/>
      <c r="CQ72" s="877"/>
      <c r="CR72" s="875"/>
      <c r="CS72" s="876"/>
      <c r="CT72" s="876"/>
      <c r="CU72" s="876"/>
      <c r="CV72" s="877"/>
      <c r="CW72" s="875"/>
      <c r="CX72" s="876"/>
      <c r="CY72" s="876"/>
      <c r="CZ72" s="876"/>
      <c r="DA72" s="877"/>
      <c r="DB72" s="875"/>
      <c r="DC72" s="876"/>
      <c r="DD72" s="876"/>
      <c r="DE72" s="876"/>
      <c r="DF72" s="877"/>
      <c r="DG72" s="875"/>
      <c r="DH72" s="876"/>
      <c r="DI72" s="876"/>
      <c r="DJ72" s="876"/>
      <c r="DK72" s="877"/>
      <c r="DL72" s="875"/>
      <c r="DM72" s="876"/>
      <c r="DN72" s="876"/>
      <c r="DO72" s="876"/>
      <c r="DP72" s="877"/>
      <c r="DQ72" s="875"/>
      <c r="DR72" s="876"/>
      <c r="DS72" s="876"/>
      <c r="DT72" s="876"/>
      <c r="DU72" s="877"/>
      <c r="DV72" s="872"/>
      <c r="DW72" s="873"/>
      <c r="DX72" s="873"/>
      <c r="DY72" s="873"/>
      <c r="DZ72" s="874"/>
      <c r="EA72" s="212"/>
    </row>
    <row r="73" spans="1:131" ht="26.25" customHeight="1" x14ac:dyDescent="0.2">
      <c r="A73" s="220">
        <v>6</v>
      </c>
      <c r="B73" s="886" t="s">
        <v>551</v>
      </c>
      <c r="C73" s="887"/>
      <c r="D73" s="887"/>
      <c r="E73" s="887"/>
      <c r="F73" s="887"/>
      <c r="G73" s="887"/>
      <c r="H73" s="887"/>
      <c r="I73" s="887"/>
      <c r="J73" s="887"/>
      <c r="K73" s="887"/>
      <c r="L73" s="887"/>
      <c r="M73" s="887"/>
      <c r="N73" s="887"/>
      <c r="O73" s="887"/>
      <c r="P73" s="888"/>
      <c r="Q73" s="889">
        <v>8445</v>
      </c>
      <c r="R73" s="843"/>
      <c r="S73" s="843"/>
      <c r="T73" s="843"/>
      <c r="U73" s="843"/>
      <c r="V73" s="843">
        <v>6617</v>
      </c>
      <c r="W73" s="843"/>
      <c r="X73" s="843"/>
      <c r="Y73" s="843"/>
      <c r="Z73" s="843"/>
      <c r="AA73" s="843">
        <v>1828</v>
      </c>
      <c r="AB73" s="843"/>
      <c r="AC73" s="843"/>
      <c r="AD73" s="843"/>
      <c r="AE73" s="843"/>
      <c r="AF73" s="843" t="s">
        <v>561</v>
      </c>
      <c r="AG73" s="843"/>
      <c r="AH73" s="843"/>
      <c r="AI73" s="843"/>
      <c r="AJ73" s="843"/>
      <c r="AK73" s="843">
        <v>14</v>
      </c>
      <c r="AL73" s="843"/>
      <c r="AM73" s="843"/>
      <c r="AN73" s="843"/>
      <c r="AO73" s="843"/>
      <c r="AP73" s="843" t="s">
        <v>561</v>
      </c>
      <c r="AQ73" s="843"/>
      <c r="AR73" s="843"/>
      <c r="AS73" s="843"/>
      <c r="AT73" s="843"/>
      <c r="AU73" s="843" t="s">
        <v>486</v>
      </c>
      <c r="AV73" s="843"/>
      <c r="AW73" s="843"/>
      <c r="AX73" s="843"/>
      <c r="AY73" s="843"/>
      <c r="AZ73" s="845"/>
      <c r="BA73" s="845"/>
      <c r="BB73" s="845"/>
      <c r="BC73" s="845"/>
      <c r="BD73" s="846"/>
      <c r="BE73" s="223"/>
      <c r="BF73" s="223"/>
      <c r="BG73" s="223"/>
      <c r="BH73" s="223"/>
      <c r="BI73" s="223"/>
      <c r="BJ73" s="223"/>
      <c r="BK73" s="223"/>
      <c r="BL73" s="223"/>
      <c r="BM73" s="223"/>
      <c r="BN73" s="223"/>
      <c r="BO73" s="223"/>
      <c r="BP73" s="223"/>
      <c r="BQ73" s="220">
        <v>67</v>
      </c>
      <c r="BR73" s="225"/>
      <c r="BS73" s="872"/>
      <c r="BT73" s="873"/>
      <c r="BU73" s="873"/>
      <c r="BV73" s="873"/>
      <c r="BW73" s="873"/>
      <c r="BX73" s="873"/>
      <c r="BY73" s="873"/>
      <c r="BZ73" s="873"/>
      <c r="CA73" s="873"/>
      <c r="CB73" s="873"/>
      <c r="CC73" s="873"/>
      <c r="CD73" s="873"/>
      <c r="CE73" s="873"/>
      <c r="CF73" s="873"/>
      <c r="CG73" s="878"/>
      <c r="CH73" s="875"/>
      <c r="CI73" s="876"/>
      <c r="CJ73" s="876"/>
      <c r="CK73" s="876"/>
      <c r="CL73" s="877"/>
      <c r="CM73" s="875"/>
      <c r="CN73" s="876"/>
      <c r="CO73" s="876"/>
      <c r="CP73" s="876"/>
      <c r="CQ73" s="877"/>
      <c r="CR73" s="875"/>
      <c r="CS73" s="876"/>
      <c r="CT73" s="876"/>
      <c r="CU73" s="876"/>
      <c r="CV73" s="877"/>
      <c r="CW73" s="875"/>
      <c r="CX73" s="876"/>
      <c r="CY73" s="876"/>
      <c r="CZ73" s="876"/>
      <c r="DA73" s="877"/>
      <c r="DB73" s="875"/>
      <c r="DC73" s="876"/>
      <c r="DD73" s="876"/>
      <c r="DE73" s="876"/>
      <c r="DF73" s="877"/>
      <c r="DG73" s="875"/>
      <c r="DH73" s="876"/>
      <c r="DI73" s="876"/>
      <c r="DJ73" s="876"/>
      <c r="DK73" s="877"/>
      <c r="DL73" s="875"/>
      <c r="DM73" s="876"/>
      <c r="DN73" s="876"/>
      <c r="DO73" s="876"/>
      <c r="DP73" s="877"/>
      <c r="DQ73" s="875"/>
      <c r="DR73" s="876"/>
      <c r="DS73" s="876"/>
      <c r="DT73" s="876"/>
      <c r="DU73" s="877"/>
      <c r="DV73" s="872"/>
      <c r="DW73" s="873"/>
      <c r="DX73" s="873"/>
      <c r="DY73" s="873"/>
      <c r="DZ73" s="874"/>
      <c r="EA73" s="212"/>
    </row>
    <row r="74" spans="1:131" ht="26.25" customHeight="1" x14ac:dyDescent="0.2">
      <c r="A74" s="220">
        <v>7</v>
      </c>
      <c r="B74" s="886" t="s">
        <v>552</v>
      </c>
      <c r="C74" s="887"/>
      <c r="D74" s="887"/>
      <c r="E74" s="887"/>
      <c r="F74" s="887"/>
      <c r="G74" s="887"/>
      <c r="H74" s="887"/>
      <c r="I74" s="887"/>
      <c r="J74" s="887"/>
      <c r="K74" s="887"/>
      <c r="L74" s="887"/>
      <c r="M74" s="887"/>
      <c r="N74" s="887"/>
      <c r="O74" s="887"/>
      <c r="P74" s="888"/>
      <c r="Q74" s="889">
        <v>1514</v>
      </c>
      <c r="R74" s="843"/>
      <c r="S74" s="843"/>
      <c r="T74" s="843"/>
      <c r="U74" s="843"/>
      <c r="V74" s="843">
        <v>1513</v>
      </c>
      <c r="W74" s="843"/>
      <c r="X74" s="843"/>
      <c r="Y74" s="843"/>
      <c r="Z74" s="843"/>
      <c r="AA74" s="843">
        <v>1</v>
      </c>
      <c r="AB74" s="843"/>
      <c r="AC74" s="843"/>
      <c r="AD74" s="843"/>
      <c r="AE74" s="843"/>
      <c r="AF74" s="843" t="s">
        <v>561</v>
      </c>
      <c r="AG74" s="843"/>
      <c r="AH74" s="843"/>
      <c r="AI74" s="843"/>
      <c r="AJ74" s="843"/>
      <c r="AK74" s="843" t="s">
        <v>561</v>
      </c>
      <c r="AL74" s="843"/>
      <c r="AM74" s="843"/>
      <c r="AN74" s="843"/>
      <c r="AO74" s="843"/>
      <c r="AP74" s="843" t="s">
        <v>561</v>
      </c>
      <c r="AQ74" s="843"/>
      <c r="AR74" s="843"/>
      <c r="AS74" s="843"/>
      <c r="AT74" s="843"/>
      <c r="AU74" s="843" t="s">
        <v>486</v>
      </c>
      <c r="AV74" s="843"/>
      <c r="AW74" s="843"/>
      <c r="AX74" s="843"/>
      <c r="AY74" s="843"/>
      <c r="AZ74" s="845"/>
      <c r="BA74" s="845"/>
      <c r="BB74" s="845"/>
      <c r="BC74" s="845"/>
      <c r="BD74" s="846"/>
      <c r="BE74" s="223"/>
      <c r="BF74" s="223"/>
      <c r="BG74" s="223"/>
      <c r="BH74" s="223"/>
      <c r="BI74" s="223"/>
      <c r="BJ74" s="223"/>
      <c r="BK74" s="223"/>
      <c r="BL74" s="223"/>
      <c r="BM74" s="223"/>
      <c r="BN74" s="223"/>
      <c r="BO74" s="223"/>
      <c r="BP74" s="223"/>
      <c r="BQ74" s="220">
        <v>68</v>
      </c>
      <c r="BR74" s="225"/>
      <c r="BS74" s="872"/>
      <c r="BT74" s="873"/>
      <c r="BU74" s="873"/>
      <c r="BV74" s="873"/>
      <c r="BW74" s="873"/>
      <c r="BX74" s="873"/>
      <c r="BY74" s="873"/>
      <c r="BZ74" s="873"/>
      <c r="CA74" s="873"/>
      <c r="CB74" s="873"/>
      <c r="CC74" s="873"/>
      <c r="CD74" s="873"/>
      <c r="CE74" s="873"/>
      <c r="CF74" s="873"/>
      <c r="CG74" s="878"/>
      <c r="CH74" s="875"/>
      <c r="CI74" s="876"/>
      <c r="CJ74" s="876"/>
      <c r="CK74" s="876"/>
      <c r="CL74" s="877"/>
      <c r="CM74" s="875"/>
      <c r="CN74" s="876"/>
      <c r="CO74" s="876"/>
      <c r="CP74" s="876"/>
      <c r="CQ74" s="877"/>
      <c r="CR74" s="875"/>
      <c r="CS74" s="876"/>
      <c r="CT74" s="876"/>
      <c r="CU74" s="876"/>
      <c r="CV74" s="877"/>
      <c r="CW74" s="875"/>
      <c r="CX74" s="876"/>
      <c r="CY74" s="876"/>
      <c r="CZ74" s="876"/>
      <c r="DA74" s="877"/>
      <c r="DB74" s="875"/>
      <c r="DC74" s="876"/>
      <c r="DD74" s="876"/>
      <c r="DE74" s="876"/>
      <c r="DF74" s="877"/>
      <c r="DG74" s="875"/>
      <c r="DH74" s="876"/>
      <c r="DI74" s="876"/>
      <c r="DJ74" s="876"/>
      <c r="DK74" s="877"/>
      <c r="DL74" s="875"/>
      <c r="DM74" s="876"/>
      <c r="DN74" s="876"/>
      <c r="DO74" s="876"/>
      <c r="DP74" s="877"/>
      <c r="DQ74" s="875"/>
      <c r="DR74" s="876"/>
      <c r="DS74" s="876"/>
      <c r="DT74" s="876"/>
      <c r="DU74" s="877"/>
      <c r="DV74" s="872"/>
      <c r="DW74" s="873"/>
      <c r="DX74" s="873"/>
      <c r="DY74" s="873"/>
      <c r="DZ74" s="874"/>
      <c r="EA74" s="212"/>
    </row>
    <row r="75" spans="1:131" ht="26.25" customHeight="1" x14ac:dyDescent="0.2">
      <c r="A75" s="220">
        <v>8</v>
      </c>
      <c r="B75" s="886" t="s">
        <v>553</v>
      </c>
      <c r="C75" s="887"/>
      <c r="D75" s="887"/>
      <c r="E75" s="887"/>
      <c r="F75" s="887"/>
      <c r="G75" s="887"/>
      <c r="H75" s="887"/>
      <c r="I75" s="887"/>
      <c r="J75" s="887"/>
      <c r="K75" s="887"/>
      <c r="L75" s="887"/>
      <c r="M75" s="887"/>
      <c r="N75" s="887"/>
      <c r="O75" s="887"/>
      <c r="P75" s="888"/>
      <c r="Q75" s="890">
        <v>2</v>
      </c>
      <c r="R75" s="891"/>
      <c r="S75" s="891"/>
      <c r="T75" s="891"/>
      <c r="U75" s="847"/>
      <c r="V75" s="892" t="s">
        <v>561</v>
      </c>
      <c r="W75" s="891"/>
      <c r="X75" s="891"/>
      <c r="Y75" s="891"/>
      <c r="Z75" s="847"/>
      <c r="AA75" s="892">
        <v>2</v>
      </c>
      <c r="AB75" s="891"/>
      <c r="AC75" s="891"/>
      <c r="AD75" s="891"/>
      <c r="AE75" s="847"/>
      <c r="AF75" s="892" t="s">
        <v>561</v>
      </c>
      <c r="AG75" s="891"/>
      <c r="AH75" s="891"/>
      <c r="AI75" s="891"/>
      <c r="AJ75" s="847"/>
      <c r="AK75" s="892" t="s">
        <v>561</v>
      </c>
      <c r="AL75" s="891"/>
      <c r="AM75" s="891"/>
      <c r="AN75" s="891"/>
      <c r="AO75" s="847"/>
      <c r="AP75" s="892" t="s">
        <v>561</v>
      </c>
      <c r="AQ75" s="891"/>
      <c r="AR75" s="891"/>
      <c r="AS75" s="891"/>
      <c r="AT75" s="847"/>
      <c r="AU75" s="892" t="s">
        <v>486</v>
      </c>
      <c r="AV75" s="891"/>
      <c r="AW75" s="891"/>
      <c r="AX75" s="891"/>
      <c r="AY75" s="847"/>
      <c r="AZ75" s="845"/>
      <c r="BA75" s="845"/>
      <c r="BB75" s="845"/>
      <c r="BC75" s="845"/>
      <c r="BD75" s="846"/>
      <c r="BE75" s="223"/>
      <c r="BF75" s="223"/>
      <c r="BG75" s="223"/>
      <c r="BH75" s="223"/>
      <c r="BI75" s="223"/>
      <c r="BJ75" s="223"/>
      <c r="BK75" s="223"/>
      <c r="BL75" s="223"/>
      <c r="BM75" s="223"/>
      <c r="BN75" s="223"/>
      <c r="BO75" s="223"/>
      <c r="BP75" s="223"/>
      <c r="BQ75" s="220">
        <v>69</v>
      </c>
      <c r="BR75" s="225"/>
      <c r="BS75" s="872"/>
      <c r="BT75" s="873"/>
      <c r="BU75" s="873"/>
      <c r="BV75" s="873"/>
      <c r="BW75" s="873"/>
      <c r="BX75" s="873"/>
      <c r="BY75" s="873"/>
      <c r="BZ75" s="873"/>
      <c r="CA75" s="873"/>
      <c r="CB75" s="873"/>
      <c r="CC75" s="873"/>
      <c r="CD75" s="873"/>
      <c r="CE75" s="873"/>
      <c r="CF75" s="873"/>
      <c r="CG75" s="878"/>
      <c r="CH75" s="875"/>
      <c r="CI75" s="876"/>
      <c r="CJ75" s="876"/>
      <c r="CK75" s="876"/>
      <c r="CL75" s="877"/>
      <c r="CM75" s="875"/>
      <c r="CN75" s="876"/>
      <c r="CO75" s="876"/>
      <c r="CP75" s="876"/>
      <c r="CQ75" s="877"/>
      <c r="CR75" s="875"/>
      <c r="CS75" s="876"/>
      <c r="CT75" s="876"/>
      <c r="CU75" s="876"/>
      <c r="CV75" s="877"/>
      <c r="CW75" s="875"/>
      <c r="CX75" s="876"/>
      <c r="CY75" s="876"/>
      <c r="CZ75" s="876"/>
      <c r="DA75" s="877"/>
      <c r="DB75" s="875"/>
      <c r="DC75" s="876"/>
      <c r="DD75" s="876"/>
      <c r="DE75" s="876"/>
      <c r="DF75" s="877"/>
      <c r="DG75" s="875"/>
      <c r="DH75" s="876"/>
      <c r="DI75" s="876"/>
      <c r="DJ75" s="876"/>
      <c r="DK75" s="877"/>
      <c r="DL75" s="875"/>
      <c r="DM75" s="876"/>
      <c r="DN75" s="876"/>
      <c r="DO75" s="876"/>
      <c r="DP75" s="877"/>
      <c r="DQ75" s="875"/>
      <c r="DR75" s="876"/>
      <c r="DS75" s="876"/>
      <c r="DT75" s="876"/>
      <c r="DU75" s="877"/>
      <c r="DV75" s="872"/>
      <c r="DW75" s="873"/>
      <c r="DX75" s="873"/>
      <c r="DY75" s="873"/>
      <c r="DZ75" s="874"/>
      <c r="EA75" s="212"/>
    </row>
    <row r="76" spans="1:131" ht="26.25" customHeight="1" x14ac:dyDescent="0.2">
      <c r="A76" s="220">
        <v>9</v>
      </c>
      <c r="B76" s="886" t="s">
        <v>554</v>
      </c>
      <c r="C76" s="887"/>
      <c r="D76" s="887"/>
      <c r="E76" s="887"/>
      <c r="F76" s="887"/>
      <c r="G76" s="887"/>
      <c r="H76" s="887"/>
      <c r="I76" s="887"/>
      <c r="J76" s="887"/>
      <c r="K76" s="887"/>
      <c r="L76" s="887"/>
      <c r="M76" s="887"/>
      <c r="N76" s="887"/>
      <c r="O76" s="887"/>
      <c r="P76" s="888"/>
      <c r="Q76" s="890">
        <v>53</v>
      </c>
      <c r="R76" s="891"/>
      <c r="S76" s="891"/>
      <c r="T76" s="891"/>
      <c r="U76" s="847"/>
      <c r="V76" s="892">
        <v>29</v>
      </c>
      <c r="W76" s="891"/>
      <c r="X76" s="891"/>
      <c r="Y76" s="891"/>
      <c r="Z76" s="847"/>
      <c r="AA76" s="892">
        <v>24</v>
      </c>
      <c r="AB76" s="891"/>
      <c r="AC76" s="891"/>
      <c r="AD76" s="891"/>
      <c r="AE76" s="847"/>
      <c r="AF76" s="892" t="s">
        <v>561</v>
      </c>
      <c r="AG76" s="891"/>
      <c r="AH76" s="891"/>
      <c r="AI76" s="891"/>
      <c r="AJ76" s="847"/>
      <c r="AK76" s="892" t="s">
        <v>561</v>
      </c>
      <c r="AL76" s="891"/>
      <c r="AM76" s="891"/>
      <c r="AN76" s="891"/>
      <c r="AO76" s="847"/>
      <c r="AP76" s="892" t="s">
        <v>561</v>
      </c>
      <c r="AQ76" s="891"/>
      <c r="AR76" s="891"/>
      <c r="AS76" s="891"/>
      <c r="AT76" s="847"/>
      <c r="AU76" s="892" t="s">
        <v>486</v>
      </c>
      <c r="AV76" s="891"/>
      <c r="AW76" s="891"/>
      <c r="AX76" s="891"/>
      <c r="AY76" s="847"/>
      <c r="AZ76" s="845"/>
      <c r="BA76" s="845"/>
      <c r="BB76" s="845"/>
      <c r="BC76" s="845"/>
      <c r="BD76" s="846"/>
      <c r="BE76" s="223"/>
      <c r="BF76" s="223"/>
      <c r="BG76" s="223"/>
      <c r="BH76" s="223"/>
      <c r="BI76" s="223"/>
      <c r="BJ76" s="223"/>
      <c r="BK76" s="223"/>
      <c r="BL76" s="223"/>
      <c r="BM76" s="223"/>
      <c r="BN76" s="223"/>
      <c r="BO76" s="223"/>
      <c r="BP76" s="223"/>
      <c r="BQ76" s="220">
        <v>70</v>
      </c>
      <c r="BR76" s="225"/>
      <c r="BS76" s="872"/>
      <c r="BT76" s="873"/>
      <c r="BU76" s="873"/>
      <c r="BV76" s="873"/>
      <c r="BW76" s="873"/>
      <c r="BX76" s="873"/>
      <c r="BY76" s="873"/>
      <c r="BZ76" s="873"/>
      <c r="CA76" s="873"/>
      <c r="CB76" s="873"/>
      <c r="CC76" s="873"/>
      <c r="CD76" s="873"/>
      <c r="CE76" s="873"/>
      <c r="CF76" s="873"/>
      <c r="CG76" s="878"/>
      <c r="CH76" s="875"/>
      <c r="CI76" s="876"/>
      <c r="CJ76" s="876"/>
      <c r="CK76" s="876"/>
      <c r="CL76" s="877"/>
      <c r="CM76" s="875"/>
      <c r="CN76" s="876"/>
      <c r="CO76" s="876"/>
      <c r="CP76" s="876"/>
      <c r="CQ76" s="877"/>
      <c r="CR76" s="875"/>
      <c r="CS76" s="876"/>
      <c r="CT76" s="876"/>
      <c r="CU76" s="876"/>
      <c r="CV76" s="877"/>
      <c r="CW76" s="875"/>
      <c r="CX76" s="876"/>
      <c r="CY76" s="876"/>
      <c r="CZ76" s="876"/>
      <c r="DA76" s="877"/>
      <c r="DB76" s="875"/>
      <c r="DC76" s="876"/>
      <c r="DD76" s="876"/>
      <c r="DE76" s="876"/>
      <c r="DF76" s="877"/>
      <c r="DG76" s="875"/>
      <c r="DH76" s="876"/>
      <c r="DI76" s="876"/>
      <c r="DJ76" s="876"/>
      <c r="DK76" s="877"/>
      <c r="DL76" s="875"/>
      <c r="DM76" s="876"/>
      <c r="DN76" s="876"/>
      <c r="DO76" s="876"/>
      <c r="DP76" s="877"/>
      <c r="DQ76" s="875"/>
      <c r="DR76" s="876"/>
      <c r="DS76" s="876"/>
      <c r="DT76" s="876"/>
      <c r="DU76" s="877"/>
      <c r="DV76" s="872"/>
      <c r="DW76" s="873"/>
      <c r="DX76" s="873"/>
      <c r="DY76" s="873"/>
      <c r="DZ76" s="874"/>
      <c r="EA76" s="212"/>
    </row>
    <row r="77" spans="1:131" ht="26.25" customHeight="1" x14ac:dyDescent="0.2">
      <c r="A77" s="220">
        <v>10</v>
      </c>
      <c r="B77" s="886" t="s">
        <v>555</v>
      </c>
      <c r="C77" s="887"/>
      <c r="D77" s="887"/>
      <c r="E77" s="887"/>
      <c r="F77" s="887"/>
      <c r="G77" s="887"/>
      <c r="H77" s="887"/>
      <c r="I77" s="887"/>
      <c r="J77" s="887"/>
      <c r="K77" s="887"/>
      <c r="L77" s="887"/>
      <c r="M77" s="887"/>
      <c r="N77" s="887"/>
      <c r="O77" s="887"/>
      <c r="P77" s="888"/>
      <c r="Q77" s="890">
        <v>43</v>
      </c>
      <c r="R77" s="891"/>
      <c r="S77" s="891"/>
      <c r="T77" s="891"/>
      <c r="U77" s="847"/>
      <c r="V77" s="892">
        <v>42</v>
      </c>
      <c r="W77" s="891"/>
      <c r="X77" s="891"/>
      <c r="Y77" s="891"/>
      <c r="Z77" s="847"/>
      <c r="AA77" s="892">
        <v>1</v>
      </c>
      <c r="AB77" s="891"/>
      <c r="AC77" s="891"/>
      <c r="AD77" s="891"/>
      <c r="AE77" s="847"/>
      <c r="AF77" s="892" t="s">
        <v>561</v>
      </c>
      <c r="AG77" s="891"/>
      <c r="AH77" s="891"/>
      <c r="AI77" s="891"/>
      <c r="AJ77" s="847"/>
      <c r="AK77" s="892" t="s">
        <v>561</v>
      </c>
      <c r="AL77" s="891"/>
      <c r="AM77" s="891"/>
      <c r="AN77" s="891"/>
      <c r="AO77" s="847"/>
      <c r="AP77" s="892" t="s">
        <v>561</v>
      </c>
      <c r="AQ77" s="891"/>
      <c r="AR77" s="891"/>
      <c r="AS77" s="891"/>
      <c r="AT77" s="847"/>
      <c r="AU77" s="892" t="s">
        <v>486</v>
      </c>
      <c r="AV77" s="891"/>
      <c r="AW77" s="891"/>
      <c r="AX77" s="891"/>
      <c r="AY77" s="847"/>
      <c r="AZ77" s="845"/>
      <c r="BA77" s="845"/>
      <c r="BB77" s="845"/>
      <c r="BC77" s="845"/>
      <c r="BD77" s="846"/>
      <c r="BE77" s="223"/>
      <c r="BF77" s="223"/>
      <c r="BG77" s="223"/>
      <c r="BH77" s="223"/>
      <c r="BI77" s="223"/>
      <c r="BJ77" s="223"/>
      <c r="BK77" s="223"/>
      <c r="BL77" s="223"/>
      <c r="BM77" s="223"/>
      <c r="BN77" s="223"/>
      <c r="BO77" s="223"/>
      <c r="BP77" s="223"/>
      <c r="BQ77" s="220">
        <v>71</v>
      </c>
      <c r="BR77" s="225"/>
      <c r="BS77" s="872"/>
      <c r="BT77" s="873"/>
      <c r="BU77" s="873"/>
      <c r="BV77" s="873"/>
      <c r="BW77" s="873"/>
      <c r="BX77" s="873"/>
      <c r="BY77" s="873"/>
      <c r="BZ77" s="873"/>
      <c r="CA77" s="873"/>
      <c r="CB77" s="873"/>
      <c r="CC77" s="873"/>
      <c r="CD77" s="873"/>
      <c r="CE77" s="873"/>
      <c r="CF77" s="873"/>
      <c r="CG77" s="878"/>
      <c r="CH77" s="875"/>
      <c r="CI77" s="876"/>
      <c r="CJ77" s="876"/>
      <c r="CK77" s="876"/>
      <c r="CL77" s="877"/>
      <c r="CM77" s="875"/>
      <c r="CN77" s="876"/>
      <c r="CO77" s="876"/>
      <c r="CP77" s="876"/>
      <c r="CQ77" s="877"/>
      <c r="CR77" s="875"/>
      <c r="CS77" s="876"/>
      <c r="CT77" s="876"/>
      <c r="CU77" s="876"/>
      <c r="CV77" s="877"/>
      <c r="CW77" s="875"/>
      <c r="CX77" s="876"/>
      <c r="CY77" s="876"/>
      <c r="CZ77" s="876"/>
      <c r="DA77" s="877"/>
      <c r="DB77" s="875"/>
      <c r="DC77" s="876"/>
      <c r="DD77" s="876"/>
      <c r="DE77" s="876"/>
      <c r="DF77" s="877"/>
      <c r="DG77" s="875"/>
      <c r="DH77" s="876"/>
      <c r="DI77" s="876"/>
      <c r="DJ77" s="876"/>
      <c r="DK77" s="877"/>
      <c r="DL77" s="875"/>
      <c r="DM77" s="876"/>
      <c r="DN77" s="876"/>
      <c r="DO77" s="876"/>
      <c r="DP77" s="877"/>
      <c r="DQ77" s="875"/>
      <c r="DR77" s="876"/>
      <c r="DS77" s="876"/>
      <c r="DT77" s="876"/>
      <c r="DU77" s="877"/>
      <c r="DV77" s="872"/>
      <c r="DW77" s="873"/>
      <c r="DX77" s="873"/>
      <c r="DY77" s="873"/>
      <c r="DZ77" s="874"/>
      <c r="EA77" s="212"/>
    </row>
    <row r="78" spans="1:131" ht="26.25" customHeight="1" x14ac:dyDescent="0.2">
      <c r="A78" s="220">
        <v>11</v>
      </c>
      <c r="B78" s="886"/>
      <c r="C78" s="887"/>
      <c r="D78" s="887"/>
      <c r="E78" s="887"/>
      <c r="F78" s="887"/>
      <c r="G78" s="887"/>
      <c r="H78" s="887"/>
      <c r="I78" s="887"/>
      <c r="J78" s="887"/>
      <c r="K78" s="887"/>
      <c r="L78" s="887"/>
      <c r="M78" s="887"/>
      <c r="N78" s="887"/>
      <c r="O78" s="887"/>
      <c r="P78" s="888"/>
      <c r="Q78" s="889"/>
      <c r="R78" s="843"/>
      <c r="S78" s="843"/>
      <c r="T78" s="843"/>
      <c r="U78" s="843"/>
      <c r="V78" s="843"/>
      <c r="W78" s="843"/>
      <c r="X78" s="843"/>
      <c r="Y78" s="843"/>
      <c r="Z78" s="843"/>
      <c r="AA78" s="843"/>
      <c r="AB78" s="843"/>
      <c r="AC78" s="843"/>
      <c r="AD78" s="843"/>
      <c r="AE78" s="843"/>
      <c r="AF78" s="843"/>
      <c r="AG78" s="843"/>
      <c r="AH78" s="843"/>
      <c r="AI78" s="843"/>
      <c r="AJ78" s="843"/>
      <c r="AK78" s="843"/>
      <c r="AL78" s="843"/>
      <c r="AM78" s="843"/>
      <c r="AN78" s="843"/>
      <c r="AO78" s="843"/>
      <c r="AP78" s="843"/>
      <c r="AQ78" s="843"/>
      <c r="AR78" s="843"/>
      <c r="AS78" s="843"/>
      <c r="AT78" s="843"/>
      <c r="AU78" s="843"/>
      <c r="AV78" s="843"/>
      <c r="AW78" s="843"/>
      <c r="AX78" s="843"/>
      <c r="AY78" s="843"/>
      <c r="AZ78" s="845"/>
      <c r="BA78" s="845"/>
      <c r="BB78" s="845"/>
      <c r="BC78" s="845"/>
      <c r="BD78" s="846"/>
      <c r="BE78" s="223"/>
      <c r="BF78" s="223"/>
      <c r="BG78" s="223"/>
      <c r="BH78" s="223"/>
      <c r="BI78" s="223"/>
      <c r="BJ78" s="212"/>
      <c r="BK78" s="212"/>
      <c r="BL78" s="212"/>
      <c r="BM78" s="212"/>
      <c r="BN78" s="212"/>
      <c r="BO78" s="223"/>
      <c r="BP78" s="223"/>
      <c r="BQ78" s="220">
        <v>72</v>
      </c>
      <c r="BR78" s="225"/>
      <c r="BS78" s="872"/>
      <c r="BT78" s="873"/>
      <c r="BU78" s="873"/>
      <c r="BV78" s="873"/>
      <c r="BW78" s="873"/>
      <c r="BX78" s="873"/>
      <c r="BY78" s="873"/>
      <c r="BZ78" s="873"/>
      <c r="CA78" s="873"/>
      <c r="CB78" s="873"/>
      <c r="CC78" s="873"/>
      <c r="CD78" s="873"/>
      <c r="CE78" s="873"/>
      <c r="CF78" s="873"/>
      <c r="CG78" s="878"/>
      <c r="CH78" s="875"/>
      <c r="CI78" s="876"/>
      <c r="CJ78" s="876"/>
      <c r="CK78" s="876"/>
      <c r="CL78" s="877"/>
      <c r="CM78" s="875"/>
      <c r="CN78" s="876"/>
      <c r="CO78" s="876"/>
      <c r="CP78" s="876"/>
      <c r="CQ78" s="877"/>
      <c r="CR78" s="875"/>
      <c r="CS78" s="876"/>
      <c r="CT78" s="876"/>
      <c r="CU78" s="876"/>
      <c r="CV78" s="877"/>
      <c r="CW78" s="875"/>
      <c r="CX78" s="876"/>
      <c r="CY78" s="876"/>
      <c r="CZ78" s="876"/>
      <c r="DA78" s="877"/>
      <c r="DB78" s="875"/>
      <c r="DC78" s="876"/>
      <c r="DD78" s="876"/>
      <c r="DE78" s="876"/>
      <c r="DF78" s="877"/>
      <c r="DG78" s="875"/>
      <c r="DH78" s="876"/>
      <c r="DI78" s="876"/>
      <c r="DJ78" s="876"/>
      <c r="DK78" s="877"/>
      <c r="DL78" s="875"/>
      <c r="DM78" s="876"/>
      <c r="DN78" s="876"/>
      <c r="DO78" s="876"/>
      <c r="DP78" s="877"/>
      <c r="DQ78" s="875"/>
      <c r="DR78" s="876"/>
      <c r="DS78" s="876"/>
      <c r="DT78" s="876"/>
      <c r="DU78" s="877"/>
      <c r="DV78" s="872"/>
      <c r="DW78" s="873"/>
      <c r="DX78" s="873"/>
      <c r="DY78" s="873"/>
      <c r="DZ78" s="874"/>
      <c r="EA78" s="212"/>
    </row>
    <row r="79" spans="1:131" ht="26.25" customHeight="1" x14ac:dyDescent="0.2">
      <c r="A79" s="220">
        <v>12</v>
      </c>
      <c r="B79" s="886"/>
      <c r="C79" s="887"/>
      <c r="D79" s="887"/>
      <c r="E79" s="887"/>
      <c r="F79" s="887"/>
      <c r="G79" s="887"/>
      <c r="H79" s="887"/>
      <c r="I79" s="887"/>
      <c r="J79" s="887"/>
      <c r="K79" s="887"/>
      <c r="L79" s="887"/>
      <c r="M79" s="887"/>
      <c r="N79" s="887"/>
      <c r="O79" s="887"/>
      <c r="P79" s="888"/>
      <c r="Q79" s="889"/>
      <c r="R79" s="843"/>
      <c r="S79" s="843"/>
      <c r="T79" s="843"/>
      <c r="U79" s="843"/>
      <c r="V79" s="843"/>
      <c r="W79" s="843"/>
      <c r="X79" s="843"/>
      <c r="Y79" s="843"/>
      <c r="Z79" s="843"/>
      <c r="AA79" s="843"/>
      <c r="AB79" s="843"/>
      <c r="AC79" s="843"/>
      <c r="AD79" s="843"/>
      <c r="AE79" s="843"/>
      <c r="AF79" s="843"/>
      <c r="AG79" s="843"/>
      <c r="AH79" s="843"/>
      <c r="AI79" s="843"/>
      <c r="AJ79" s="843"/>
      <c r="AK79" s="843"/>
      <c r="AL79" s="843"/>
      <c r="AM79" s="843"/>
      <c r="AN79" s="843"/>
      <c r="AO79" s="843"/>
      <c r="AP79" s="843"/>
      <c r="AQ79" s="843"/>
      <c r="AR79" s="843"/>
      <c r="AS79" s="843"/>
      <c r="AT79" s="843"/>
      <c r="AU79" s="843"/>
      <c r="AV79" s="843"/>
      <c r="AW79" s="843"/>
      <c r="AX79" s="843"/>
      <c r="AY79" s="843"/>
      <c r="AZ79" s="845"/>
      <c r="BA79" s="845"/>
      <c r="BB79" s="845"/>
      <c r="BC79" s="845"/>
      <c r="BD79" s="846"/>
      <c r="BE79" s="223"/>
      <c r="BF79" s="223"/>
      <c r="BG79" s="223"/>
      <c r="BH79" s="223"/>
      <c r="BI79" s="223"/>
      <c r="BJ79" s="212"/>
      <c r="BK79" s="212"/>
      <c r="BL79" s="212"/>
      <c r="BM79" s="212"/>
      <c r="BN79" s="212"/>
      <c r="BO79" s="223"/>
      <c r="BP79" s="223"/>
      <c r="BQ79" s="220">
        <v>73</v>
      </c>
      <c r="BR79" s="225"/>
      <c r="BS79" s="872"/>
      <c r="BT79" s="873"/>
      <c r="BU79" s="873"/>
      <c r="BV79" s="873"/>
      <c r="BW79" s="873"/>
      <c r="BX79" s="873"/>
      <c r="BY79" s="873"/>
      <c r="BZ79" s="873"/>
      <c r="CA79" s="873"/>
      <c r="CB79" s="873"/>
      <c r="CC79" s="873"/>
      <c r="CD79" s="873"/>
      <c r="CE79" s="873"/>
      <c r="CF79" s="873"/>
      <c r="CG79" s="878"/>
      <c r="CH79" s="875"/>
      <c r="CI79" s="876"/>
      <c r="CJ79" s="876"/>
      <c r="CK79" s="876"/>
      <c r="CL79" s="877"/>
      <c r="CM79" s="875"/>
      <c r="CN79" s="876"/>
      <c r="CO79" s="876"/>
      <c r="CP79" s="876"/>
      <c r="CQ79" s="877"/>
      <c r="CR79" s="875"/>
      <c r="CS79" s="876"/>
      <c r="CT79" s="876"/>
      <c r="CU79" s="876"/>
      <c r="CV79" s="877"/>
      <c r="CW79" s="875"/>
      <c r="CX79" s="876"/>
      <c r="CY79" s="876"/>
      <c r="CZ79" s="876"/>
      <c r="DA79" s="877"/>
      <c r="DB79" s="875"/>
      <c r="DC79" s="876"/>
      <c r="DD79" s="876"/>
      <c r="DE79" s="876"/>
      <c r="DF79" s="877"/>
      <c r="DG79" s="875"/>
      <c r="DH79" s="876"/>
      <c r="DI79" s="876"/>
      <c r="DJ79" s="876"/>
      <c r="DK79" s="877"/>
      <c r="DL79" s="875"/>
      <c r="DM79" s="876"/>
      <c r="DN79" s="876"/>
      <c r="DO79" s="876"/>
      <c r="DP79" s="877"/>
      <c r="DQ79" s="875"/>
      <c r="DR79" s="876"/>
      <c r="DS79" s="876"/>
      <c r="DT79" s="876"/>
      <c r="DU79" s="877"/>
      <c r="DV79" s="872"/>
      <c r="DW79" s="873"/>
      <c r="DX79" s="873"/>
      <c r="DY79" s="873"/>
      <c r="DZ79" s="874"/>
      <c r="EA79" s="212"/>
    </row>
    <row r="80" spans="1:131" ht="26.25" customHeight="1" x14ac:dyDescent="0.2">
      <c r="A80" s="220">
        <v>13</v>
      </c>
      <c r="B80" s="886"/>
      <c r="C80" s="887"/>
      <c r="D80" s="887"/>
      <c r="E80" s="887"/>
      <c r="F80" s="887"/>
      <c r="G80" s="887"/>
      <c r="H80" s="887"/>
      <c r="I80" s="887"/>
      <c r="J80" s="887"/>
      <c r="K80" s="887"/>
      <c r="L80" s="887"/>
      <c r="M80" s="887"/>
      <c r="N80" s="887"/>
      <c r="O80" s="887"/>
      <c r="P80" s="888"/>
      <c r="Q80" s="889"/>
      <c r="R80" s="843"/>
      <c r="S80" s="843"/>
      <c r="T80" s="843"/>
      <c r="U80" s="843"/>
      <c r="V80" s="843"/>
      <c r="W80" s="843"/>
      <c r="X80" s="843"/>
      <c r="Y80" s="843"/>
      <c r="Z80" s="843"/>
      <c r="AA80" s="843"/>
      <c r="AB80" s="843"/>
      <c r="AC80" s="843"/>
      <c r="AD80" s="843"/>
      <c r="AE80" s="843"/>
      <c r="AF80" s="843"/>
      <c r="AG80" s="843"/>
      <c r="AH80" s="843"/>
      <c r="AI80" s="843"/>
      <c r="AJ80" s="843"/>
      <c r="AK80" s="843"/>
      <c r="AL80" s="843"/>
      <c r="AM80" s="843"/>
      <c r="AN80" s="843"/>
      <c r="AO80" s="843"/>
      <c r="AP80" s="843"/>
      <c r="AQ80" s="843"/>
      <c r="AR80" s="843"/>
      <c r="AS80" s="843"/>
      <c r="AT80" s="843"/>
      <c r="AU80" s="843"/>
      <c r="AV80" s="843"/>
      <c r="AW80" s="843"/>
      <c r="AX80" s="843"/>
      <c r="AY80" s="843"/>
      <c r="AZ80" s="845"/>
      <c r="BA80" s="845"/>
      <c r="BB80" s="845"/>
      <c r="BC80" s="845"/>
      <c r="BD80" s="846"/>
      <c r="BE80" s="223"/>
      <c r="BF80" s="223"/>
      <c r="BG80" s="223"/>
      <c r="BH80" s="223"/>
      <c r="BI80" s="223"/>
      <c r="BJ80" s="223"/>
      <c r="BK80" s="223"/>
      <c r="BL80" s="223"/>
      <c r="BM80" s="223"/>
      <c r="BN80" s="223"/>
      <c r="BO80" s="223"/>
      <c r="BP80" s="223"/>
      <c r="BQ80" s="220">
        <v>74</v>
      </c>
      <c r="BR80" s="225"/>
      <c r="BS80" s="872"/>
      <c r="BT80" s="873"/>
      <c r="BU80" s="873"/>
      <c r="BV80" s="873"/>
      <c r="BW80" s="873"/>
      <c r="BX80" s="873"/>
      <c r="BY80" s="873"/>
      <c r="BZ80" s="873"/>
      <c r="CA80" s="873"/>
      <c r="CB80" s="873"/>
      <c r="CC80" s="873"/>
      <c r="CD80" s="873"/>
      <c r="CE80" s="873"/>
      <c r="CF80" s="873"/>
      <c r="CG80" s="878"/>
      <c r="CH80" s="875"/>
      <c r="CI80" s="876"/>
      <c r="CJ80" s="876"/>
      <c r="CK80" s="876"/>
      <c r="CL80" s="877"/>
      <c r="CM80" s="875"/>
      <c r="CN80" s="876"/>
      <c r="CO80" s="876"/>
      <c r="CP80" s="876"/>
      <c r="CQ80" s="877"/>
      <c r="CR80" s="875"/>
      <c r="CS80" s="876"/>
      <c r="CT80" s="876"/>
      <c r="CU80" s="876"/>
      <c r="CV80" s="877"/>
      <c r="CW80" s="875"/>
      <c r="CX80" s="876"/>
      <c r="CY80" s="876"/>
      <c r="CZ80" s="876"/>
      <c r="DA80" s="877"/>
      <c r="DB80" s="875"/>
      <c r="DC80" s="876"/>
      <c r="DD80" s="876"/>
      <c r="DE80" s="876"/>
      <c r="DF80" s="877"/>
      <c r="DG80" s="875"/>
      <c r="DH80" s="876"/>
      <c r="DI80" s="876"/>
      <c r="DJ80" s="876"/>
      <c r="DK80" s="877"/>
      <c r="DL80" s="875"/>
      <c r="DM80" s="876"/>
      <c r="DN80" s="876"/>
      <c r="DO80" s="876"/>
      <c r="DP80" s="877"/>
      <c r="DQ80" s="875"/>
      <c r="DR80" s="876"/>
      <c r="DS80" s="876"/>
      <c r="DT80" s="876"/>
      <c r="DU80" s="877"/>
      <c r="DV80" s="872"/>
      <c r="DW80" s="873"/>
      <c r="DX80" s="873"/>
      <c r="DY80" s="873"/>
      <c r="DZ80" s="874"/>
      <c r="EA80" s="212"/>
    </row>
    <row r="81" spans="1:131" ht="26.25" customHeight="1" x14ac:dyDescent="0.2">
      <c r="A81" s="220">
        <v>14</v>
      </c>
      <c r="B81" s="886"/>
      <c r="C81" s="887"/>
      <c r="D81" s="887"/>
      <c r="E81" s="887"/>
      <c r="F81" s="887"/>
      <c r="G81" s="887"/>
      <c r="H81" s="887"/>
      <c r="I81" s="887"/>
      <c r="J81" s="887"/>
      <c r="K81" s="887"/>
      <c r="L81" s="887"/>
      <c r="M81" s="887"/>
      <c r="N81" s="887"/>
      <c r="O81" s="887"/>
      <c r="P81" s="888"/>
      <c r="Q81" s="889"/>
      <c r="R81" s="843"/>
      <c r="S81" s="843"/>
      <c r="T81" s="843"/>
      <c r="U81" s="843"/>
      <c r="V81" s="843"/>
      <c r="W81" s="843"/>
      <c r="X81" s="843"/>
      <c r="Y81" s="843"/>
      <c r="Z81" s="843"/>
      <c r="AA81" s="843"/>
      <c r="AB81" s="843"/>
      <c r="AC81" s="843"/>
      <c r="AD81" s="843"/>
      <c r="AE81" s="843"/>
      <c r="AF81" s="843"/>
      <c r="AG81" s="843"/>
      <c r="AH81" s="843"/>
      <c r="AI81" s="843"/>
      <c r="AJ81" s="843"/>
      <c r="AK81" s="843"/>
      <c r="AL81" s="843"/>
      <c r="AM81" s="843"/>
      <c r="AN81" s="843"/>
      <c r="AO81" s="843"/>
      <c r="AP81" s="843"/>
      <c r="AQ81" s="843"/>
      <c r="AR81" s="843"/>
      <c r="AS81" s="843"/>
      <c r="AT81" s="843"/>
      <c r="AU81" s="843"/>
      <c r="AV81" s="843"/>
      <c r="AW81" s="843"/>
      <c r="AX81" s="843"/>
      <c r="AY81" s="843"/>
      <c r="AZ81" s="845"/>
      <c r="BA81" s="845"/>
      <c r="BB81" s="845"/>
      <c r="BC81" s="845"/>
      <c r="BD81" s="846"/>
      <c r="BE81" s="223"/>
      <c r="BF81" s="223"/>
      <c r="BG81" s="223"/>
      <c r="BH81" s="223"/>
      <c r="BI81" s="223"/>
      <c r="BJ81" s="223"/>
      <c r="BK81" s="223"/>
      <c r="BL81" s="223"/>
      <c r="BM81" s="223"/>
      <c r="BN81" s="223"/>
      <c r="BO81" s="223"/>
      <c r="BP81" s="223"/>
      <c r="BQ81" s="220">
        <v>75</v>
      </c>
      <c r="BR81" s="225"/>
      <c r="BS81" s="872"/>
      <c r="BT81" s="873"/>
      <c r="BU81" s="873"/>
      <c r="BV81" s="873"/>
      <c r="BW81" s="873"/>
      <c r="BX81" s="873"/>
      <c r="BY81" s="873"/>
      <c r="BZ81" s="873"/>
      <c r="CA81" s="873"/>
      <c r="CB81" s="873"/>
      <c r="CC81" s="873"/>
      <c r="CD81" s="873"/>
      <c r="CE81" s="873"/>
      <c r="CF81" s="873"/>
      <c r="CG81" s="878"/>
      <c r="CH81" s="875"/>
      <c r="CI81" s="876"/>
      <c r="CJ81" s="876"/>
      <c r="CK81" s="876"/>
      <c r="CL81" s="877"/>
      <c r="CM81" s="875"/>
      <c r="CN81" s="876"/>
      <c r="CO81" s="876"/>
      <c r="CP81" s="876"/>
      <c r="CQ81" s="877"/>
      <c r="CR81" s="875"/>
      <c r="CS81" s="876"/>
      <c r="CT81" s="876"/>
      <c r="CU81" s="876"/>
      <c r="CV81" s="877"/>
      <c r="CW81" s="875"/>
      <c r="CX81" s="876"/>
      <c r="CY81" s="876"/>
      <c r="CZ81" s="876"/>
      <c r="DA81" s="877"/>
      <c r="DB81" s="875"/>
      <c r="DC81" s="876"/>
      <c r="DD81" s="876"/>
      <c r="DE81" s="876"/>
      <c r="DF81" s="877"/>
      <c r="DG81" s="875"/>
      <c r="DH81" s="876"/>
      <c r="DI81" s="876"/>
      <c r="DJ81" s="876"/>
      <c r="DK81" s="877"/>
      <c r="DL81" s="875"/>
      <c r="DM81" s="876"/>
      <c r="DN81" s="876"/>
      <c r="DO81" s="876"/>
      <c r="DP81" s="877"/>
      <c r="DQ81" s="875"/>
      <c r="DR81" s="876"/>
      <c r="DS81" s="876"/>
      <c r="DT81" s="876"/>
      <c r="DU81" s="877"/>
      <c r="DV81" s="872"/>
      <c r="DW81" s="873"/>
      <c r="DX81" s="873"/>
      <c r="DY81" s="873"/>
      <c r="DZ81" s="874"/>
      <c r="EA81" s="212"/>
    </row>
    <row r="82" spans="1:131" ht="26.25" customHeight="1" x14ac:dyDescent="0.2">
      <c r="A82" s="220">
        <v>15</v>
      </c>
      <c r="B82" s="886"/>
      <c r="C82" s="887"/>
      <c r="D82" s="887"/>
      <c r="E82" s="887"/>
      <c r="F82" s="887"/>
      <c r="G82" s="887"/>
      <c r="H82" s="887"/>
      <c r="I82" s="887"/>
      <c r="J82" s="887"/>
      <c r="K82" s="887"/>
      <c r="L82" s="887"/>
      <c r="M82" s="887"/>
      <c r="N82" s="887"/>
      <c r="O82" s="887"/>
      <c r="P82" s="888"/>
      <c r="Q82" s="889"/>
      <c r="R82" s="843"/>
      <c r="S82" s="843"/>
      <c r="T82" s="843"/>
      <c r="U82" s="843"/>
      <c r="V82" s="843"/>
      <c r="W82" s="843"/>
      <c r="X82" s="843"/>
      <c r="Y82" s="843"/>
      <c r="Z82" s="843"/>
      <c r="AA82" s="843"/>
      <c r="AB82" s="843"/>
      <c r="AC82" s="843"/>
      <c r="AD82" s="843"/>
      <c r="AE82" s="843"/>
      <c r="AF82" s="843"/>
      <c r="AG82" s="843"/>
      <c r="AH82" s="843"/>
      <c r="AI82" s="843"/>
      <c r="AJ82" s="843"/>
      <c r="AK82" s="843"/>
      <c r="AL82" s="843"/>
      <c r="AM82" s="843"/>
      <c r="AN82" s="843"/>
      <c r="AO82" s="843"/>
      <c r="AP82" s="843"/>
      <c r="AQ82" s="843"/>
      <c r="AR82" s="843"/>
      <c r="AS82" s="843"/>
      <c r="AT82" s="843"/>
      <c r="AU82" s="843"/>
      <c r="AV82" s="843"/>
      <c r="AW82" s="843"/>
      <c r="AX82" s="843"/>
      <c r="AY82" s="843"/>
      <c r="AZ82" s="845"/>
      <c r="BA82" s="845"/>
      <c r="BB82" s="845"/>
      <c r="BC82" s="845"/>
      <c r="BD82" s="846"/>
      <c r="BE82" s="223"/>
      <c r="BF82" s="223"/>
      <c r="BG82" s="223"/>
      <c r="BH82" s="223"/>
      <c r="BI82" s="223"/>
      <c r="BJ82" s="223"/>
      <c r="BK82" s="223"/>
      <c r="BL82" s="223"/>
      <c r="BM82" s="223"/>
      <c r="BN82" s="223"/>
      <c r="BO82" s="223"/>
      <c r="BP82" s="223"/>
      <c r="BQ82" s="220">
        <v>76</v>
      </c>
      <c r="BR82" s="225"/>
      <c r="BS82" s="872"/>
      <c r="BT82" s="873"/>
      <c r="BU82" s="873"/>
      <c r="BV82" s="873"/>
      <c r="BW82" s="873"/>
      <c r="BX82" s="873"/>
      <c r="BY82" s="873"/>
      <c r="BZ82" s="873"/>
      <c r="CA82" s="873"/>
      <c r="CB82" s="873"/>
      <c r="CC82" s="873"/>
      <c r="CD82" s="873"/>
      <c r="CE82" s="873"/>
      <c r="CF82" s="873"/>
      <c r="CG82" s="878"/>
      <c r="CH82" s="875"/>
      <c r="CI82" s="876"/>
      <c r="CJ82" s="876"/>
      <c r="CK82" s="876"/>
      <c r="CL82" s="877"/>
      <c r="CM82" s="875"/>
      <c r="CN82" s="876"/>
      <c r="CO82" s="876"/>
      <c r="CP82" s="876"/>
      <c r="CQ82" s="877"/>
      <c r="CR82" s="875"/>
      <c r="CS82" s="876"/>
      <c r="CT82" s="876"/>
      <c r="CU82" s="876"/>
      <c r="CV82" s="877"/>
      <c r="CW82" s="875"/>
      <c r="CX82" s="876"/>
      <c r="CY82" s="876"/>
      <c r="CZ82" s="876"/>
      <c r="DA82" s="877"/>
      <c r="DB82" s="875"/>
      <c r="DC82" s="876"/>
      <c r="DD82" s="876"/>
      <c r="DE82" s="876"/>
      <c r="DF82" s="877"/>
      <c r="DG82" s="875"/>
      <c r="DH82" s="876"/>
      <c r="DI82" s="876"/>
      <c r="DJ82" s="876"/>
      <c r="DK82" s="877"/>
      <c r="DL82" s="875"/>
      <c r="DM82" s="876"/>
      <c r="DN82" s="876"/>
      <c r="DO82" s="876"/>
      <c r="DP82" s="877"/>
      <c r="DQ82" s="875"/>
      <c r="DR82" s="876"/>
      <c r="DS82" s="876"/>
      <c r="DT82" s="876"/>
      <c r="DU82" s="877"/>
      <c r="DV82" s="872"/>
      <c r="DW82" s="873"/>
      <c r="DX82" s="873"/>
      <c r="DY82" s="873"/>
      <c r="DZ82" s="874"/>
      <c r="EA82" s="212"/>
    </row>
    <row r="83" spans="1:131" ht="26.25" customHeight="1" x14ac:dyDescent="0.2">
      <c r="A83" s="220">
        <v>16</v>
      </c>
      <c r="B83" s="886"/>
      <c r="C83" s="887"/>
      <c r="D83" s="887"/>
      <c r="E83" s="887"/>
      <c r="F83" s="887"/>
      <c r="G83" s="887"/>
      <c r="H83" s="887"/>
      <c r="I83" s="887"/>
      <c r="J83" s="887"/>
      <c r="K83" s="887"/>
      <c r="L83" s="887"/>
      <c r="M83" s="887"/>
      <c r="N83" s="887"/>
      <c r="O83" s="887"/>
      <c r="P83" s="888"/>
      <c r="Q83" s="889"/>
      <c r="R83" s="843"/>
      <c r="S83" s="843"/>
      <c r="T83" s="843"/>
      <c r="U83" s="843"/>
      <c r="V83" s="843"/>
      <c r="W83" s="843"/>
      <c r="X83" s="843"/>
      <c r="Y83" s="843"/>
      <c r="Z83" s="843"/>
      <c r="AA83" s="843"/>
      <c r="AB83" s="843"/>
      <c r="AC83" s="843"/>
      <c r="AD83" s="843"/>
      <c r="AE83" s="843"/>
      <c r="AF83" s="843"/>
      <c r="AG83" s="843"/>
      <c r="AH83" s="843"/>
      <c r="AI83" s="843"/>
      <c r="AJ83" s="843"/>
      <c r="AK83" s="843"/>
      <c r="AL83" s="843"/>
      <c r="AM83" s="843"/>
      <c r="AN83" s="843"/>
      <c r="AO83" s="843"/>
      <c r="AP83" s="843"/>
      <c r="AQ83" s="843"/>
      <c r="AR83" s="843"/>
      <c r="AS83" s="843"/>
      <c r="AT83" s="843"/>
      <c r="AU83" s="843"/>
      <c r="AV83" s="843"/>
      <c r="AW83" s="843"/>
      <c r="AX83" s="843"/>
      <c r="AY83" s="843"/>
      <c r="AZ83" s="845"/>
      <c r="BA83" s="845"/>
      <c r="BB83" s="845"/>
      <c r="BC83" s="845"/>
      <c r="BD83" s="846"/>
      <c r="BE83" s="223"/>
      <c r="BF83" s="223"/>
      <c r="BG83" s="223"/>
      <c r="BH83" s="223"/>
      <c r="BI83" s="223"/>
      <c r="BJ83" s="223"/>
      <c r="BK83" s="223"/>
      <c r="BL83" s="223"/>
      <c r="BM83" s="223"/>
      <c r="BN83" s="223"/>
      <c r="BO83" s="223"/>
      <c r="BP83" s="223"/>
      <c r="BQ83" s="220">
        <v>77</v>
      </c>
      <c r="BR83" s="225"/>
      <c r="BS83" s="872"/>
      <c r="BT83" s="873"/>
      <c r="BU83" s="873"/>
      <c r="BV83" s="873"/>
      <c r="BW83" s="873"/>
      <c r="BX83" s="873"/>
      <c r="BY83" s="873"/>
      <c r="BZ83" s="873"/>
      <c r="CA83" s="873"/>
      <c r="CB83" s="873"/>
      <c r="CC83" s="873"/>
      <c r="CD83" s="873"/>
      <c r="CE83" s="873"/>
      <c r="CF83" s="873"/>
      <c r="CG83" s="878"/>
      <c r="CH83" s="875"/>
      <c r="CI83" s="876"/>
      <c r="CJ83" s="876"/>
      <c r="CK83" s="876"/>
      <c r="CL83" s="877"/>
      <c r="CM83" s="875"/>
      <c r="CN83" s="876"/>
      <c r="CO83" s="876"/>
      <c r="CP83" s="876"/>
      <c r="CQ83" s="877"/>
      <c r="CR83" s="875"/>
      <c r="CS83" s="876"/>
      <c r="CT83" s="876"/>
      <c r="CU83" s="876"/>
      <c r="CV83" s="877"/>
      <c r="CW83" s="875"/>
      <c r="CX83" s="876"/>
      <c r="CY83" s="876"/>
      <c r="CZ83" s="876"/>
      <c r="DA83" s="877"/>
      <c r="DB83" s="875"/>
      <c r="DC83" s="876"/>
      <c r="DD83" s="876"/>
      <c r="DE83" s="876"/>
      <c r="DF83" s="877"/>
      <c r="DG83" s="875"/>
      <c r="DH83" s="876"/>
      <c r="DI83" s="876"/>
      <c r="DJ83" s="876"/>
      <c r="DK83" s="877"/>
      <c r="DL83" s="875"/>
      <c r="DM83" s="876"/>
      <c r="DN83" s="876"/>
      <c r="DO83" s="876"/>
      <c r="DP83" s="877"/>
      <c r="DQ83" s="875"/>
      <c r="DR83" s="876"/>
      <c r="DS83" s="876"/>
      <c r="DT83" s="876"/>
      <c r="DU83" s="877"/>
      <c r="DV83" s="872"/>
      <c r="DW83" s="873"/>
      <c r="DX83" s="873"/>
      <c r="DY83" s="873"/>
      <c r="DZ83" s="874"/>
      <c r="EA83" s="212"/>
    </row>
    <row r="84" spans="1:131" ht="26.25" customHeight="1" x14ac:dyDescent="0.2">
      <c r="A84" s="220">
        <v>17</v>
      </c>
      <c r="B84" s="886"/>
      <c r="C84" s="887"/>
      <c r="D84" s="887"/>
      <c r="E84" s="887"/>
      <c r="F84" s="887"/>
      <c r="G84" s="887"/>
      <c r="H84" s="887"/>
      <c r="I84" s="887"/>
      <c r="J84" s="887"/>
      <c r="K84" s="887"/>
      <c r="L84" s="887"/>
      <c r="M84" s="887"/>
      <c r="N84" s="887"/>
      <c r="O84" s="887"/>
      <c r="P84" s="888"/>
      <c r="Q84" s="889"/>
      <c r="R84" s="843"/>
      <c r="S84" s="843"/>
      <c r="T84" s="843"/>
      <c r="U84" s="843"/>
      <c r="V84" s="843"/>
      <c r="W84" s="843"/>
      <c r="X84" s="843"/>
      <c r="Y84" s="843"/>
      <c r="Z84" s="843"/>
      <c r="AA84" s="843"/>
      <c r="AB84" s="843"/>
      <c r="AC84" s="843"/>
      <c r="AD84" s="843"/>
      <c r="AE84" s="843"/>
      <c r="AF84" s="843"/>
      <c r="AG84" s="843"/>
      <c r="AH84" s="843"/>
      <c r="AI84" s="843"/>
      <c r="AJ84" s="843"/>
      <c r="AK84" s="843"/>
      <c r="AL84" s="843"/>
      <c r="AM84" s="843"/>
      <c r="AN84" s="843"/>
      <c r="AO84" s="843"/>
      <c r="AP84" s="843"/>
      <c r="AQ84" s="843"/>
      <c r="AR84" s="843"/>
      <c r="AS84" s="843"/>
      <c r="AT84" s="843"/>
      <c r="AU84" s="843"/>
      <c r="AV84" s="843"/>
      <c r="AW84" s="843"/>
      <c r="AX84" s="843"/>
      <c r="AY84" s="843"/>
      <c r="AZ84" s="845"/>
      <c r="BA84" s="845"/>
      <c r="BB84" s="845"/>
      <c r="BC84" s="845"/>
      <c r="BD84" s="846"/>
      <c r="BE84" s="223"/>
      <c r="BF84" s="223"/>
      <c r="BG84" s="223"/>
      <c r="BH84" s="223"/>
      <c r="BI84" s="223"/>
      <c r="BJ84" s="223"/>
      <c r="BK84" s="223"/>
      <c r="BL84" s="223"/>
      <c r="BM84" s="223"/>
      <c r="BN84" s="223"/>
      <c r="BO84" s="223"/>
      <c r="BP84" s="223"/>
      <c r="BQ84" s="220">
        <v>78</v>
      </c>
      <c r="BR84" s="225"/>
      <c r="BS84" s="872"/>
      <c r="BT84" s="873"/>
      <c r="BU84" s="873"/>
      <c r="BV84" s="873"/>
      <c r="BW84" s="873"/>
      <c r="BX84" s="873"/>
      <c r="BY84" s="873"/>
      <c r="BZ84" s="873"/>
      <c r="CA84" s="873"/>
      <c r="CB84" s="873"/>
      <c r="CC84" s="873"/>
      <c r="CD84" s="873"/>
      <c r="CE84" s="873"/>
      <c r="CF84" s="873"/>
      <c r="CG84" s="878"/>
      <c r="CH84" s="875"/>
      <c r="CI84" s="876"/>
      <c r="CJ84" s="876"/>
      <c r="CK84" s="876"/>
      <c r="CL84" s="877"/>
      <c r="CM84" s="875"/>
      <c r="CN84" s="876"/>
      <c r="CO84" s="876"/>
      <c r="CP84" s="876"/>
      <c r="CQ84" s="877"/>
      <c r="CR84" s="875"/>
      <c r="CS84" s="876"/>
      <c r="CT84" s="876"/>
      <c r="CU84" s="876"/>
      <c r="CV84" s="877"/>
      <c r="CW84" s="875"/>
      <c r="CX84" s="876"/>
      <c r="CY84" s="876"/>
      <c r="CZ84" s="876"/>
      <c r="DA84" s="877"/>
      <c r="DB84" s="875"/>
      <c r="DC84" s="876"/>
      <c r="DD84" s="876"/>
      <c r="DE84" s="876"/>
      <c r="DF84" s="877"/>
      <c r="DG84" s="875"/>
      <c r="DH84" s="876"/>
      <c r="DI84" s="876"/>
      <c r="DJ84" s="876"/>
      <c r="DK84" s="877"/>
      <c r="DL84" s="875"/>
      <c r="DM84" s="876"/>
      <c r="DN84" s="876"/>
      <c r="DO84" s="876"/>
      <c r="DP84" s="877"/>
      <c r="DQ84" s="875"/>
      <c r="DR84" s="876"/>
      <c r="DS84" s="876"/>
      <c r="DT84" s="876"/>
      <c r="DU84" s="877"/>
      <c r="DV84" s="872"/>
      <c r="DW84" s="873"/>
      <c r="DX84" s="873"/>
      <c r="DY84" s="873"/>
      <c r="DZ84" s="874"/>
      <c r="EA84" s="212"/>
    </row>
    <row r="85" spans="1:131" ht="26.25" customHeight="1" x14ac:dyDescent="0.2">
      <c r="A85" s="220">
        <v>18</v>
      </c>
      <c r="B85" s="886"/>
      <c r="C85" s="887"/>
      <c r="D85" s="887"/>
      <c r="E85" s="887"/>
      <c r="F85" s="887"/>
      <c r="G85" s="887"/>
      <c r="H85" s="887"/>
      <c r="I85" s="887"/>
      <c r="J85" s="887"/>
      <c r="K85" s="887"/>
      <c r="L85" s="887"/>
      <c r="M85" s="887"/>
      <c r="N85" s="887"/>
      <c r="O85" s="887"/>
      <c r="P85" s="888"/>
      <c r="Q85" s="889"/>
      <c r="R85" s="843"/>
      <c r="S85" s="843"/>
      <c r="T85" s="843"/>
      <c r="U85" s="843"/>
      <c r="V85" s="843"/>
      <c r="W85" s="843"/>
      <c r="X85" s="843"/>
      <c r="Y85" s="843"/>
      <c r="Z85" s="843"/>
      <c r="AA85" s="843"/>
      <c r="AB85" s="843"/>
      <c r="AC85" s="843"/>
      <c r="AD85" s="843"/>
      <c r="AE85" s="843"/>
      <c r="AF85" s="843"/>
      <c r="AG85" s="843"/>
      <c r="AH85" s="843"/>
      <c r="AI85" s="843"/>
      <c r="AJ85" s="843"/>
      <c r="AK85" s="843"/>
      <c r="AL85" s="843"/>
      <c r="AM85" s="843"/>
      <c r="AN85" s="843"/>
      <c r="AO85" s="843"/>
      <c r="AP85" s="843"/>
      <c r="AQ85" s="843"/>
      <c r="AR85" s="843"/>
      <c r="AS85" s="843"/>
      <c r="AT85" s="843"/>
      <c r="AU85" s="843"/>
      <c r="AV85" s="843"/>
      <c r="AW85" s="843"/>
      <c r="AX85" s="843"/>
      <c r="AY85" s="843"/>
      <c r="AZ85" s="845"/>
      <c r="BA85" s="845"/>
      <c r="BB85" s="845"/>
      <c r="BC85" s="845"/>
      <c r="BD85" s="846"/>
      <c r="BE85" s="223"/>
      <c r="BF85" s="223"/>
      <c r="BG85" s="223"/>
      <c r="BH85" s="223"/>
      <c r="BI85" s="223"/>
      <c r="BJ85" s="223"/>
      <c r="BK85" s="223"/>
      <c r="BL85" s="223"/>
      <c r="BM85" s="223"/>
      <c r="BN85" s="223"/>
      <c r="BO85" s="223"/>
      <c r="BP85" s="223"/>
      <c r="BQ85" s="220">
        <v>79</v>
      </c>
      <c r="BR85" s="225"/>
      <c r="BS85" s="872"/>
      <c r="BT85" s="873"/>
      <c r="BU85" s="873"/>
      <c r="BV85" s="873"/>
      <c r="BW85" s="873"/>
      <c r="BX85" s="873"/>
      <c r="BY85" s="873"/>
      <c r="BZ85" s="873"/>
      <c r="CA85" s="873"/>
      <c r="CB85" s="873"/>
      <c r="CC85" s="873"/>
      <c r="CD85" s="873"/>
      <c r="CE85" s="873"/>
      <c r="CF85" s="873"/>
      <c r="CG85" s="878"/>
      <c r="CH85" s="875"/>
      <c r="CI85" s="876"/>
      <c r="CJ85" s="876"/>
      <c r="CK85" s="876"/>
      <c r="CL85" s="877"/>
      <c r="CM85" s="875"/>
      <c r="CN85" s="876"/>
      <c r="CO85" s="876"/>
      <c r="CP85" s="876"/>
      <c r="CQ85" s="877"/>
      <c r="CR85" s="875"/>
      <c r="CS85" s="876"/>
      <c r="CT85" s="876"/>
      <c r="CU85" s="876"/>
      <c r="CV85" s="877"/>
      <c r="CW85" s="875"/>
      <c r="CX85" s="876"/>
      <c r="CY85" s="876"/>
      <c r="CZ85" s="876"/>
      <c r="DA85" s="877"/>
      <c r="DB85" s="875"/>
      <c r="DC85" s="876"/>
      <c r="DD85" s="876"/>
      <c r="DE85" s="876"/>
      <c r="DF85" s="877"/>
      <c r="DG85" s="875"/>
      <c r="DH85" s="876"/>
      <c r="DI85" s="876"/>
      <c r="DJ85" s="876"/>
      <c r="DK85" s="877"/>
      <c r="DL85" s="875"/>
      <c r="DM85" s="876"/>
      <c r="DN85" s="876"/>
      <c r="DO85" s="876"/>
      <c r="DP85" s="877"/>
      <c r="DQ85" s="875"/>
      <c r="DR85" s="876"/>
      <c r="DS85" s="876"/>
      <c r="DT85" s="876"/>
      <c r="DU85" s="877"/>
      <c r="DV85" s="872"/>
      <c r="DW85" s="873"/>
      <c r="DX85" s="873"/>
      <c r="DY85" s="873"/>
      <c r="DZ85" s="874"/>
      <c r="EA85" s="212"/>
    </row>
    <row r="86" spans="1:131" ht="26.25" customHeight="1" x14ac:dyDescent="0.2">
      <c r="A86" s="220">
        <v>19</v>
      </c>
      <c r="B86" s="886"/>
      <c r="C86" s="887"/>
      <c r="D86" s="887"/>
      <c r="E86" s="887"/>
      <c r="F86" s="887"/>
      <c r="G86" s="887"/>
      <c r="H86" s="887"/>
      <c r="I86" s="887"/>
      <c r="J86" s="887"/>
      <c r="K86" s="887"/>
      <c r="L86" s="887"/>
      <c r="M86" s="887"/>
      <c r="N86" s="887"/>
      <c r="O86" s="887"/>
      <c r="P86" s="888"/>
      <c r="Q86" s="889"/>
      <c r="R86" s="843"/>
      <c r="S86" s="843"/>
      <c r="T86" s="843"/>
      <c r="U86" s="843"/>
      <c r="V86" s="843"/>
      <c r="W86" s="843"/>
      <c r="X86" s="843"/>
      <c r="Y86" s="843"/>
      <c r="Z86" s="843"/>
      <c r="AA86" s="843"/>
      <c r="AB86" s="843"/>
      <c r="AC86" s="843"/>
      <c r="AD86" s="843"/>
      <c r="AE86" s="843"/>
      <c r="AF86" s="843"/>
      <c r="AG86" s="843"/>
      <c r="AH86" s="843"/>
      <c r="AI86" s="843"/>
      <c r="AJ86" s="843"/>
      <c r="AK86" s="843"/>
      <c r="AL86" s="843"/>
      <c r="AM86" s="843"/>
      <c r="AN86" s="843"/>
      <c r="AO86" s="843"/>
      <c r="AP86" s="843"/>
      <c r="AQ86" s="843"/>
      <c r="AR86" s="843"/>
      <c r="AS86" s="843"/>
      <c r="AT86" s="843"/>
      <c r="AU86" s="843"/>
      <c r="AV86" s="843"/>
      <c r="AW86" s="843"/>
      <c r="AX86" s="843"/>
      <c r="AY86" s="843"/>
      <c r="AZ86" s="845"/>
      <c r="BA86" s="845"/>
      <c r="BB86" s="845"/>
      <c r="BC86" s="845"/>
      <c r="BD86" s="846"/>
      <c r="BE86" s="223"/>
      <c r="BF86" s="223"/>
      <c r="BG86" s="223"/>
      <c r="BH86" s="223"/>
      <c r="BI86" s="223"/>
      <c r="BJ86" s="223"/>
      <c r="BK86" s="223"/>
      <c r="BL86" s="223"/>
      <c r="BM86" s="223"/>
      <c r="BN86" s="223"/>
      <c r="BO86" s="223"/>
      <c r="BP86" s="223"/>
      <c r="BQ86" s="220">
        <v>80</v>
      </c>
      <c r="BR86" s="225"/>
      <c r="BS86" s="872"/>
      <c r="BT86" s="873"/>
      <c r="BU86" s="873"/>
      <c r="BV86" s="873"/>
      <c r="BW86" s="873"/>
      <c r="BX86" s="873"/>
      <c r="BY86" s="873"/>
      <c r="BZ86" s="873"/>
      <c r="CA86" s="873"/>
      <c r="CB86" s="873"/>
      <c r="CC86" s="873"/>
      <c r="CD86" s="873"/>
      <c r="CE86" s="873"/>
      <c r="CF86" s="873"/>
      <c r="CG86" s="878"/>
      <c r="CH86" s="875"/>
      <c r="CI86" s="876"/>
      <c r="CJ86" s="876"/>
      <c r="CK86" s="876"/>
      <c r="CL86" s="877"/>
      <c r="CM86" s="875"/>
      <c r="CN86" s="876"/>
      <c r="CO86" s="876"/>
      <c r="CP86" s="876"/>
      <c r="CQ86" s="877"/>
      <c r="CR86" s="875"/>
      <c r="CS86" s="876"/>
      <c r="CT86" s="876"/>
      <c r="CU86" s="876"/>
      <c r="CV86" s="877"/>
      <c r="CW86" s="875"/>
      <c r="CX86" s="876"/>
      <c r="CY86" s="876"/>
      <c r="CZ86" s="876"/>
      <c r="DA86" s="877"/>
      <c r="DB86" s="875"/>
      <c r="DC86" s="876"/>
      <c r="DD86" s="876"/>
      <c r="DE86" s="876"/>
      <c r="DF86" s="877"/>
      <c r="DG86" s="875"/>
      <c r="DH86" s="876"/>
      <c r="DI86" s="876"/>
      <c r="DJ86" s="876"/>
      <c r="DK86" s="877"/>
      <c r="DL86" s="875"/>
      <c r="DM86" s="876"/>
      <c r="DN86" s="876"/>
      <c r="DO86" s="876"/>
      <c r="DP86" s="877"/>
      <c r="DQ86" s="875"/>
      <c r="DR86" s="876"/>
      <c r="DS86" s="876"/>
      <c r="DT86" s="876"/>
      <c r="DU86" s="877"/>
      <c r="DV86" s="872"/>
      <c r="DW86" s="873"/>
      <c r="DX86" s="873"/>
      <c r="DY86" s="873"/>
      <c r="DZ86" s="874"/>
      <c r="EA86" s="212"/>
    </row>
    <row r="87" spans="1:131" ht="26.25" customHeight="1" x14ac:dyDescent="0.2">
      <c r="A87" s="226">
        <v>20</v>
      </c>
      <c r="B87" s="893"/>
      <c r="C87" s="894"/>
      <c r="D87" s="894"/>
      <c r="E87" s="894"/>
      <c r="F87" s="894"/>
      <c r="G87" s="894"/>
      <c r="H87" s="894"/>
      <c r="I87" s="894"/>
      <c r="J87" s="894"/>
      <c r="K87" s="894"/>
      <c r="L87" s="894"/>
      <c r="M87" s="894"/>
      <c r="N87" s="894"/>
      <c r="O87" s="894"/>
      <c r="P87" s="895"/>
      <c r="Q87" s="896"/>
      <c r="R87" s="897"/>
      <c r="S87" s="897"/>
      <c r="T87" s="897"/>
      <c r="U87" s="897"/>
      <c r="V87" s="897"/>
      <c r="W87" s="897"/>
      <c r="X87" s="897"/>
      <c r="Y87" s="897"/>
      <c r="Z87" s="897"/>
      <c r="AA87" s="897"/>
      <c r="AB87" s="897"/>
      <c r="AC87" s="897"/>
      <c r="AD87" s="897"/>
      <c r="AE87" s="897"/>
      <c r="AF87" s="897"/>
      <c r="AG87" s="897"/>
      <c r="AH87" s="897"/>
      <c r="AI87" s="897"/>
      <c r="AJ87" s="897"/>
      <c r="AK87" s="897"/>
      <c r="AL87" s="897"/>
      <c r="AM87" s="897"/>
      <c r="AN87" s="897"/>
      <c r="AO87" s="897"/>
      <c r="AP87" s="897"/>
      <c r="AQ87" s="897"/>
      <c r="AR87" s="897"/>
      <c r="AS87" s="897"/>
      <c r="AT87" s="897"/>
      <c r="AU87" s="897"/>
      <c r="AV87" s="897"/>
      <c r="AW87" s="897"/>
      <c r="AX87" s="897"/>
      <c r="AY87" s="897"/>
      <c r="AZ87" s="898"/>
      <c r="BA87" s="898"/>
      <c r="BB87" s="898"/>
      <c r="BC87" s="898"/>
      <c r="BD87" s="899"/>
      <c r="BE87" s="223"/>
      <c r="BF87" s="223"/>
      <c r="BG87" s="223"/>
      <c r="BH87" s="223"/>
      <c r="BI87" s="223"/>
      <c r="BJ87" s="223"/>
      <c r="BK87" s="223"/>
      <c r="BL87" s="223"/>
      <c r="BM87" s="223"/>
      <c r="BN87" s="223"/>
      <c r="BO87" s="223"/>
      <c r="BP87" s="223"/>
      <c r="BQ87" s="220">
        <v>81</v>
      </c>
      <c r="BR87" s="225"/>
      <c r="BS87" s="872"/>
      <c r="BT87" s="873"/>
      <c r="BU87" s="873"/>
      <c r="BV87" s="873"/>
      <c r="BW87" s="873"/>
      <c r="BX87" s="873"/>
      <c r="BY87" s="873"/>
      <c r="BZ87" s="873"/>
      <c r="CA87" s="873"/>
      <c r="CB87" s="873"/>
      <c r="CC87" s="873"/>
      <c r="CD87" s="873"/>
      <c r="CE87" s="873"/>
      <c r="CF87" s="873"/>
      <c r="CG87" s="878"/>
      <c r="CH87" s="875"/>
      <c r="CI87" s="876"/>
      <c r="CJ87" s="876"/>
      <c r="CK87" s="876"/>
      <c r="CL87" s="877"/>
      <c r="CM87" s="875"/>
      <c r="CN87" s="876"/>
      <c r="CO87" s="876"/>
      <c r="CP87" s="876"/>
      <c r="CQ87" s="877"/>
      <c r="CR87" s="875"/>
      <c r="CS87" s="876"/>
      <c r="CT87" s="876"/>
      <c r="CU87" s="876"/>
      <c r="CV87" s="877"/>
      <c r="CW87" s="875"/>
      <c r="CX87" s="876"/>
      <c r="CY87" s="876"/>
      <c r="CZ87" s="876"/>
      <c r="DA87" s="877"/>
      <c r="DB87" s="875"/>
      <c r="DC87" s="876"/>
      <c r="DD87" s="876"/>
      <c r="DE87" s="876"/>
      <c r="DF87" s="877"/>
      <c r="DG87" s="875"/>
      <c r="DH87" s="876"/>
      <c r="DI87" s="876"/>
      <c r="DJ87" s="876"/>
      <c r="DK87" s="877"/>
      <c r="DL87" s="875"/>
      <c r="DM87" s="876"/>
      <c r="DN87" s="876"/>
      <c r="DO87" s="876"/>
      <c r="DP87" s="877"/>
      <c r="DQ87" s="875"/>
      <c r="DR87" s="876"/>
      <c r="DS87" s="876"/>
      <c r="DT87" s="876"/>
      <c r="DU87" s="877"/>
      <c r="DV87" s="872"/>
      <c r="DW87" s="873"/>
      <c r="DX87" s="873"/>
      <c r="DY87" s="873"/>
      <c r="DZ87" s="874"/>
      <c r="EA87" s="212"/>
    </row>
    <row r="88" spans="1:131" ht="26.25" customHeight="1" thickBot="1" x14ac:dyDescent="0.25">
      <c r="A88" s="222" t="s">
        <v>377</v>
      </c>
      <c r="B88" s="802" t="s">
        <v>400</v>
      </c>
      <c r="C88" s="803"/>
      <c r="D88" s="803"/>
      <c r="E88" s="803"/>
      <c r="F88" s="803"/>
      <c r="G88" s="803"/>
      <c r="H88" s="803"/>
      <c r="I88" s="803"/>
      <c r="J88" s="803"/>
      <c r="K88" s="803"/>
      <c r="L88" s="803"/>
      <c r="M88" s="803"/>
      <c r="N88" s="803"/>
      <c r="O88" s="803"/>
      <c r="P88" s="804"/>
      <c r="Q88" s="853"/>
      <c r="R88" s="854"/>
      <c r="S88" s="854"/>
      <c r="T88" s="854"/>
      <c r="U88" s="854"/>
      <c r="V88" s="854"/>
      <c r="W88" s="854"/>
      <c r="X88" s="854"/>
      <c r="Y88" s="854"/>
      <c r="Z88" s="854"/>
      <c r="AA88" s="854"/>
      <c r="AB88" s="854"/>
      <c r="AC88" s="854"/>
      <c r="AD88" s="854"/>
      <c r="AE88" s="854"/>
      <c r="AF88" s="857"/>
      <c r="AG88" s="857"/>
      <c r="AH88" s="857"/>
      <c r="AI88" s="857"/>
      <c r="AJ88" s="857"/>
      <c r="AK88" s="854"/>
      <c r="AL88" s="854"/>
      <c r="AM88" s="854"/>
      <c r="AN88" s="854"/>
      <c r="AO88" s="854"/>
      <c r="AP88" s="857"/>
      <c r="AQ88" s="857"/>
      <c r="AR88" s="857"/>
      <c r="AS88" s="857"/>
      <c r="AT88" s="857"/>
      <c r="AU88" s="857"/>
      <c r="AV88" s="857"/>
      <c r="AW88" s="857"/>
      <c r="AX88" s="857"/>
      <c r="AY88" s="857"/>
      <c r="AZ88" s="862"/>
      <c r="BA88" s="862"/>
      <c r="BB88" s="862"/>
      <c r="BC88" s="862"/>
      <c r="BD88" s="863"/>
      <c r="BE88" s="223"/>
      <c r="BF88" s="223"/>
      <c r="BG88" s="223"/>
      <c r="BH88" s="223"/>
      <c r="BI88" s="223"/>
      <c r="BJ88" s="223"/>
      <c r="BK88" s="223"/>
      <c r="BL88" s="223"/>
      <c r="BM88" s="223"/>
      <c r="BN88" s="223"/>
      <c r="BO88" s="223"/>
      <c r="BP88" s="223"/>
      <c r="BQ88" s="220">
        <v>82</v>
      </c>
      <c r="BR88" s="225"/>
      <c r="BS88" s="872"/>
      <c r="BT88" s="873"/>
      <c r="BU88" s="873"/>
      <c r="BV88" s="873"/>
      <c r="BW88" s="873"/>
      <c r="BX88" s="873"/>
      <c r="BY88" s="873"/>
      <c r="BZ88" s="873"/>
      <c r="CA88" s="873"/>
      <c r="CB88" s="873"/>
      <c r="CC88" s="873"/>
      <c r="CD88" s="873"/>
      <c r="CE88" s="873"/>
      <c r="CF88" s="873"/>
      <c r="CG88" s="878"/>
      <c r="CH88" s="875"/>
      <c r="CI88" s="876"/>
      <c r="CJ88" s="876"/>
      <c r="CK88" s="876"/>
      <c r="CL88" s="877"/>
      <c r="CM88" s="875"/>
      <c r="CN88" s="876"/>
      <c r="CO88" s="876"/>
      <c r="CP88" s="876"/>
      <c r="CQ88" s="877"/>
      <c r="CR88" s="875"/>
      <c r="CS88" s="876"/>
      <c r="CT88" s="876"/>
      <c r="CU88" s="876"/>
      <c r="CV88" s="877"/>
      <c r="CW88" s="875"/>
      <c r="CX88" s="876"/>
      <c r="CY88" s="876"/>
      <c r="CZ88" s="876"/>
      <c r="DA88" s="877"/>
      <c r="DB88" s="875"/>
      <c r="DC88" s="876"/>
      <c r="DD88" s="876"/>
      <c r="DE88" s="876"/>
      <c r="DF88" s="877"/>
      <c r="DG88" s="875"/>
      <c r="DH88" s="876"/>
      <c r="DI88" s="876"/>
      <c r="DJ88" s="876"/>
      <c r="DK88" s="877"/>
      <c r="DL88" s="875"/>
      <c r="DM88" s="876"/>
      <c r="DN88" s="876"/>
      <c r="DO88" s="876"/>
      <c r="DP88" s="877"/>
      <c r="DQ88" s="875"/>
      <c r="DR88" s="876"/>
      <c r="DS88" s="876"/>
      <c r="DT88" s="876"/>
      <c r="DU88" s="877"/>
      <c r="DV88" s="872"/>
      <c r="DW88" s="873"/>
      <c r="DX88" s="873"/>
      <c r="DY88" s="873"/>
      <c r="DZ88" s="874"/>
      <c r="EA88" s="212"/>
    </row>
    <row r="89" spans="1:131" ht="26.25" hidden="1"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872"/>
      <c r="BT89" s="873"/>
      <c r="BU89" s="873"/>
      <c r="BV89" s="873"/>
      <c r="BW89" s="873"/>
      <c r="BX89" s="873"/>
      <c r="BY89" s="873"/>
      <c r="BZ89" s="873"/>
      <c r="CA89" s="873"/>
      <c r="CB89" s="873"/>
      <c r="CC89" s="873"/>
      <c r="CD89" s="873"/>
      <c r="CE89" s="873"/>
      <c r="CF89" s="873"/>
      <c r="CG89" s="878"/>
      <c r="CH89" s="875"/>
      <c r="CI89" s="876"/>
      <c r="CJ89" s="876"/>
      <c r="CK89" s="876"/>
      <c r="CL89" s="877"/>
      <c r="CM89" s="875"/>
      <c r="CN89" s="876"/>
      <c r="CO89" s="876"/>
      <c r="CP89" s="876"/>
      <c r="CQ89" s="877"/>
      <c r="CR89" s="875"/>
      <c r="CS89" s="876"/>
      <c r="CT89" s="876"/>
      <c r="CU89" s="876"/>
      <c r="CV89" s="877"/>
      <c r="CW89" s="875"/>
      <c r="CX89" s="876"/>
      <c r="CY89" s="876"/>
      <c r="CZ89" s="876"/>
      <c r="DA89" s="877"/>
      <c r="DB89" s="875"/>
      <c r="DC89" s="876"/>
      <c r="DD89" s="876"/>
      <c r="DE89" s="876"/>
      <c r="DF89" s="877"/>
      <c r="DG89" s="875"/>
      <c r="DH89" s="876"/>
      <c r="DI89" s="876"/>
      <c r="DJ89" s="876"/>
      <c r="DK89" s="877"/>
      <c r="DL89" s="875"/>
      <c r="DM89" s="876"/>
      <c r="DN89" s="876"/>
      <c r="DO89" s="876"/>
      <c r="DP89" s="877"/>
      <c r="DQ89" s="875"/>
      <c r="DR89" s="876"/>
      <c r="DS89" s="876"/>
      <c r="DT89" s="876"/>
      <c r="DU89" s="877"/>
      <c r="DV89" s="872"/>
      <c r="DW89" s="873"/>
      <c r="DX89" s="873"/>
      <c r="DY89" s="873"/>
      <c r="DZ89" s="874"/>
      <c r="EA89" s="212"/>
    </row>
    <row r="90" spans="1:131" ht="26.25" hidden="1"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872"/>
      <c r="BT90" s="873"/>
      <c r="BU90" s="873"/>
      <c r="BV90" s="873"/>
      <c r="BW90" s="873"/>
      <c r="BX90" s="873"/>
      <c r="BY90" s="873"/>
      <c r="BZ90" s="873"/>
      <c r="CA90" s="873"/>
      <c r="CB90" s="873"/>
      <c r="CC90" s="873"/>
      <c r="CD90" s="873"/>
      <c r="CE90" s="873"/>
      <c r="CF90" s="873"/>
      <c r="CG90" s="878"/>
      <c r="CH90" s="875"/>
      <c r="CI90" s="876"/>
      <c r="CJ90" s="876"/>
      <c r="CK90" s="876"/>
      <c r="CL90" s="877"/>
      <c r="CM90" s="875"/>
      <c r="CN90" s="876"/>
      <c r="CO90" s="876"/>
      <c r="CP90" s="876"/>
      <c r="CQ90" s="877"/>
      <c r="CR90" s="875"/>
      <c r="CS90" s="876"/>
      <c r="CT90" s="876"/>
      <c r="CU90" s="876"/>
      <c r="CV90" s="877"/>
      <c r="CW90" s="875"/>
      <c r="CX90" s="876"/>
      <c r="CY90" s="876"/>
      <c r="CZ90" s="876"/>
      <c r="DA90" s="877"/>
      <c r="DB90" s="875"/>
      <c r="DC90" s="876"/>
      <c r="DD90" s="876"/>
      <c r="DE90" s="876"/>
      <c r="DF90" s="877"/>
      <c r="DG90" s="875"/>
      <c r="DH90" s="876"/>
      <c r="DI90" s="876"/>
      <c r="DJ90" s="876"/>
      <c r="DK90" s="877"/>
      <c r="DL90" s="875"/>
      <c r="DM90" s="876"/>
      <c r="DN90" s="876"/>
      <c r="DO90" s="876"/>
      <c r="DP90" s="877"/>
      <c r="DQ90" s="875"/>
      <c r="DR90" s="876"/>
      <c r="DS90" s="876"/>
      <c r="DT90" s="876"/>
      <c r="DU90" s="877"/>
      <c r="DV90" s="872"/>
      <c r="DW90" s="873"/>
      <c r="DX90" s="873"/>
      <c r="DY90" s="873"/>
      <c r="DZ90" s="874"/>
      <c r="EA90" s="212"/>
    </row>
    <row r="91" spans="1:131" ht="26.25" hidden="1"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872"/>
      <c r="BT91" s="873"/>
      <c r="BU91" s="873"/>
      <c r="BV91" s="873"/>
      <c r="BW91" s="873"/>
      <c r="BX91" s="873"/>
      <c r="BY91" s="873"/>
      <c r="BZ91" s="873"/>
      <c r="CA91" s="873"/>
      <c r="CB91" s="873"/>
      <c r="CC91" s="873"/>
      <c r="CD91" s="873"/>
      <c r="CE91" s="873"/>
      <c r="CF91" s="873"/>
      <c r="CG91" s="878"/>
      <c r="CH91" s="875"/>
      <c r="CI91" s="876"/>
      <c r="CJ91" s="876"/>
      <c r="CK91" s="876"/>
      <c r="CL91" s="877"/>
      <c r="CM91" s="875"/>
      <c r="CN91" s="876"/>
      <c r="CO91" s="876"/>
      <c r="CP91" s="876"/>
      <c r="CQ91" s="877"/>
      <c r="CR91" s="875"/>
      <c r="CS91" s="876"/>
      <c r="CT91" s="876"/>
      <c r="CU91" s="876"/>
      <c r="CV91" s="877"/>
      <c r="CW91" s="875"/>
      <c r="CX91" s="876"/>
      <c r="CY91" s="876"/>
      <c r="CZ91" s="876"/>
      <c r="DA91" s="877"/>
      <c r="DB91" s="875"/>
      <c r="DC91" s="876"/>
      <c r="DD91" s="876"/>
      <c r="DE91" s="876"/>
      <c r="DF91" s="877"/>
      <c r="DG91" s="875"/>
      <c r="DH91" s="876"/>
      <c r="DI91" s="876"/>
      <c r="DJ91" s="876"/>
      <c r="DK91" s="877"/>
      <c r="DL91" s="875"/>
      <c r="DM91" s="876"/>
      <c r="DN91" s="876"/>
      <c r="DO91" s="876"/>
      <c r="DP91" s="877"/>
      <c r="DQ91" s="875"/>
      <c r="DR91" s="876"/>
      <c r="DS91" s="876"/>
      <c r="DT91" s="876"/>
      <c r="DU91" s="877"/>
      <c r="DV91" s="872"/>
      <c r="DW91" s="873"/>
      <c r="DX91" s="873"/>
      <c r="DY91" s="873"/>
      <c r="DZ91" s="874"/>
      <c r="EA91" s="212"/>
    </row>
    <row r="92" spans="1:131" ht="26.25" hidden="1"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872"/>
      <c r="BT92" s="873"/>
      <c r="BU92" s="873"/>
      <c r="BV92" s="873"/>
      <c r="BW92" s="873"/>
      <c r="BX92" s="873"/>
      <c r="BY92" s="873"/>
      <c r="BZ92" s="873"/>
      <c r="CA92" s="873"/>
      <c r="CB92" s="873"/>
      <c r="CC92" s="873"/>
      <c r="CD92" s="873"/>
      <c r="CE92" s="873"/>
      <c r="CF92" s="873"/>
      <c r="CG92" s="878"/>
      <c r="CH92" s="875"/>
      <c r="CI92" s="876"/>
      <c r="CJ92" s="876"/>
      <c r="CK92" s="876"/>
      <c r="CL92" s="877"/>
      <c r="CM92" s="875"/>
      <c r="CN92" s="876"/>
      <c r="CO92" s="876"/>
      <c r="CP92" s="876"/>
      <c r="CQ92" s="877"/>
      <c r="CR92" s="875"/>
      <c r="CS92" s="876"/>
      <c r="CT92" s="876"/>
      <c r="CU92" s="876"/>
      <c r="CV92" s="877"/>
      <c r="CW92" s="875"/>
      <c r="CX92" s="876"/>
      <c r="CY92" s="876"/>
      <c r="CZ92" s="876"/>
      <c r="DA92" s="877"/>
      <c r="DB92" s="875"/>
      <c r="DC92" s="876"/>
      <c r="DD92" s="876"/>
      <c r="DE92" s="876"/>
      <c r="DF92" s="877"/>
      <c r="DG92" s="875"/>
      <c r="DH92" s="876"/>
      <c r="DI92" s="876"/>
      <c r="DJ92" s="876"/>
      <c r="DK92" s="877"/>
      <c r="DL92" s="875"/>
      <c r="DM92" s="876"/>
      <c r="DN92" s="876"/>
      <c r="DO92" s="876"/>
      <c r="DP92" s="877"/>
      <c r="DQ92" s="875"/>
      <c r="DR92" s="876"/>
      <c r="DS92" s="876"/>
      <c r="DT92" s="876"/>
      <c r="DU92" s="877"/>
      <c r="DV92" s="872"/>
      <c r="DW92" s="873"/>
      <c r="DX92" s="873"/>
      <c r="DY92" s="873"/>
      <c r="DZ92" s="874"/>
      <c r="EA92" s="212"/>
    </row>
    <row r="93" spans="1:131" ht="26.25" hidden="1"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872"/>
      <c r="BT93" s="873"/>
      <c r="BU93" s="873"/>
      <c r="BV93" s="873"/>
      <c r="BW93" s="873"/>
      <c r="BX93" s="873"/>
      <c r="BY93" s="873"/>
      <c r="BZ93" s="873"/>
      <c r="CA93" s="873"/>
      <c r="CB93" s="873"/>
      <c r="CC93" s="873"/>
      <c r="CD93" s="873"/>
      <c r="CE93" s="873"/>
      <c r="CF93" s="873"/>
      <c r="CG93" s="878"/>
      <c r="CH93" s="875"/>
      <c r="CI93" s="876"/>
      <c r="CJ93" s="876"/>
      <c r="CK93" s="876"/>
      <c r="CL93" s="877"/>
      <c r="CM93" s="875"/>
      <c r="CN93" s="876"/>
      <c r="CO93" s="876"/>
      <c r="CP93" s="876"/>
      <c r="CQ93" s="877"/>
      <c r="CR93" s="875"/>
      <c r="CS93" s="876"/>
      <c r="CT93" s="876"/>
      <c r="CU93" s="876"/>
      <c r="CV93" s="877"/>
      <c r="CW93" s="875"/>
      <c r="CX93" s="876"/>
      <c r="CY93" s="876"/>
      <c r="CZ93" s="876"/>
      <c r="DA93" s="877"/>
      <c r="DB93" s="875"/>
      <c r="DC93" s="876"/>
      <c r="DD93" s="876"/>
      <c r="DE93" s="876"/>
      <c r="DF93" s="877"/>
      <c r="DG93" s="875"/>
      <c r="DH93" s="876"/>
      <c r="DI93" s="876"/>
      <c r="DJ93" s="876"/>
      <c r="DK93" s="877"/>
      <c r="DL93" s="875"/>
      <c r="DM93" s="876"/>
      <c r="DN93" s="876"/>
      <c r="DO93" s="876"/>
      <c r="DP93" s="877"/>
      <c r="DQ93" s="875"/>
      <c r="DR93" s="876"/>
      <c r="DS93" s="876"/>
      <c r="DT93" s="876"/>
      <c r="DU93" s="877"/>
      <c r="DV93" s="872"/>
      <c r="DW93" s="873"/>
      <c r="DX93" s="873"/>
      <c r="DY93" s="873"/>
      <c r="DZ93" s="874"/>
      <c r="EA93" s="212"/>
    </row>
    <row r="94" spans="1:131" ht="26.25" hidden="1"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872"/>
      <c r="BT94" s="873"/>
      <c r="BU94" s="873"/>
      <c r="BV94" s="873"/>
      <c r="BW94" s="873"/>
      <c r="BX94" s="873"/>
      <c r="BY94" s="873"/>
      <c r="BZ94" s="873"/>
      <c r="CA94" s="873"/>
      <c r="CB94" s="873"/>
      <c r="CC94" s="873"/>
      <c r="CD94" s="873"/>
      <c r="CE94" s="873"/>
      <c r="CF94" s="873"/>
      <c r="CG94" s="878"/>
      <c r="CH94" s="875"/>
      <c r="CI94" s="876"/>
      <c r="CJ94" s="876"/>
      <c r="CK94" s="876"/>
      <c r="CL94" s="877"/>
      <c r="CM94" s="875"/>
      <c r="CN94" s="876"/>
      <c r="CO94" s="876"/>
      <c r="CP94" s="876"/>
      <c r="CQ94" s="877"/>
      <c r="CR94" s="875"/>
      <c r="CS94" s="876"/>
      <c r="CT94" s="876"/>
      <c r="CU94" s="876"/>
      <c r="CV94" s="877"/>
      <c r="CW94" s="875"/>
      <c r="CX94" s="876"/>
      <c r="CY94" s="876"/>
      <c r="CZ94" s="876"/>
      <c r="DA94" s="877"/>
      <c r="DB94" s="875"/>
      <c r="DC94" s="876"/>
      <c r="DD94" s="876"/>
      <c r="DE94" s="876"/>
      <c r="DF94" s="877"/>
      <c r="DG94" s="875"/>
      <c r="DH94" s="876"/>
      <c r="DI94" s="876"/>
      <c r="DJ94" s="876"/>
      <c r="DK94" s="877"/>
      <c r="DL94" s="875"/>
      <c r="DM94" s="876"/>
      <c r="DN94" s="876"/>
      <c r="DO94" s="876"/>
      <c r="DP94" s="877"/>
      <c r="DQ94" s="875"/>
      <c r="DR94" s="876"/>
      <c r="DS94" s="876"/>
      <c r="DT94" s="876"/>
      <c r="DU94" s="877"/>
      <c r="DV94" s="872"/>
      <c r="DW94" s="873"/>
      <c r="DX94" s="873"/>
      <c r="DY94" s="873"/>
      <c r="DZ94" s="874"/>
      <c r="EA94" s="212"/>
    </row>
    <row r="95" spans="1:131" ht="26.25" hidden="1"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872"/>
      <c r="BT95" s="873"/>
      <c r="BU95" s="873"/>
      <c r="BV95" s="873"/>
      <c r="BW95" s="873"/>
      <c r="BX95" s="873"/>
      <c r="BY95" s="873"/>
      <c r="BZ95" s="873"/>
      <c r="CA95" s="873"/>
      <c r="CB95" s="873"/>
      <c r="CC95" s="873"/>
      <c r="CD95" s="873"/>
      <c r="CE95" s="873"/>
      <c r="CF95" s="873"/>
      <c r="CG95" s="878"/>
      <c r="CH95" s="875"/>
      <c r="CI95" s="876"/>
      <c r="CJ95" s="876"/>
      <c r="CK95" s="876"/>
      <c r="CL95" s="877"/>
      <c r="CM95" s="875"/>
      <c r="CN95" s="876"/>
      <c r="CO95" s="876"/>
      <c r="CP95" s="876"/>
      <c r="CQ95" s="877"/>
      <c r="CR95" s="875"/>
      <c r="CS95" s="876"/>
      <c r="CT95" s="876"/>
      <c r="CU95" s="876"/>
      <c r="CV95" s="877"/>
      <c r="CW95" s="875"/>
      <c r="CX95" s="876"/>
      <c r="CY95" s="876"/>
      <c r="CZ95" s="876"/>
      <c r="DA95" s="877"/>
      <c r="DB95" s="875"/>
      <c r="DC95" s="876"/>
      <c r="DD95" s="876"/>
      <c r="DE95" s="876"/>
      <c r="DF95" s="877"/>
      <c r="DG95" s="875"/>
      <c r="DH95" s="876"/>
      <c r="DI95" s="876"/>
      <c r="DJ95" s="876"/>
      <c r="DK95" s="877"/>
      <c r="DL95" s="875"/>
      <c r="DM95" s="876"/>
      <c r="DN95" s="876"/>
      <c r="DO95" s="876"/>
      <c r="DP95" s="877"/>
      <c r="DQ95" s="875"/>
      <c r="DR95" s="876"/>
      <c r="DS95" s="876"/>
      <c r="DT95" s="876"/>
      <c r="DU95" s="877"/>
      <c r="DV95" s="872"/>
      <c r="DW95" s="873"/>
      <c r="DX95" s="873"/>
      <c r="DY95" s="873"/>
      <c r="DZ95" s="874"/>
      <c r="EA95" s="212"/>
    </row>
    <row r="96" spans="1:131" ht="26.25" hidden="1"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872"/>
      <c r="BT96" s="873"/>
      <c r="BU96" s="873"/>
      <c r="BV96" s="873"/>
      <c r="BW96" s="873"/>
      <c r="BX96" s="873"/>
      <c r="BY96" s="873"/>
      <c r="BZ96" s="873"/>
      <c r="CA96" s="873"/>
      <c r="CB96" s="873"/>
      <c r="CC96" s="873"/>
      <c r="CD96" s="873"/>
      <c r="CE96" s="873"/>
      <c r="CF96" s="873"/>
      <c r="CG96" s="878"/>
      <c r="CH96" s="875"/>
      <c r="CI96" s="876"/>
      <c r="CJ96" s="876"/>
      <c r="CK96" s="876"/>
      <c r="CL96" s="877"/>
      <c r="CM96" s="875"/>
      <c r="CN96" s="876"/>
      <c r="CO96" s="876"/>
      <c r="CP96" s="876"/>
      <c r="CQ96" s="877"/>
      <c r="CR96" s="875"/>
      <c r="CS96" s="876"/>
      <c r="CT96" s="876"/>
      <c r="CU96" s="876"/>
      <c r="CV96" s="877"/>
      <c r="CW96" s="875"/>
      <c r="CX96" s="876"/>
      <c r="CY96" s="876"/>
      <c r="CZ96" s="876"/>
      <c r="DA96" s="877"/>
      <c r="DB96" s="875"/>
      <c r="DC96" s="876"/>
      <c r="DD96" s="876"/>
      <c r="DE96" s="876"/>
      <c r="DF96" s="877"/>
      <c r="DG96" s="875"/>
      <c r="DH96" s="876"/>
      <c r="DI96" s="876"/>
      <c r="DJ96" s="876"/>
      <c r="DK96" s="877"/>
      <c r="DL96" s="875"/>
      <c r="DM96" s="876"/>
      <c r="DN96" s="876"/>
      <c r="DO96" s="876"/>
      <c r="DP96" s="877"/>
      <c r="DQ96" s="875"/>
      <c r="DR96" s="876"/>
      <c r="DS96" s="876"/>
      <c r="DT96" s="876"/>
      <c r="DU96" s="877"/>
      <c r="DV96" s="872"/>
      <c r="DW96" s="873"/>
      <c r="DX96" s="873"/>
      <c r="DY96" s="873"/>
      <c r="DZ96" s="874"/>
      <c r="EA96" s="212"/>
    </row>
    <row r="97" spans="1:131" ht="26.25" hidden="1"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872"/>
      <c r="BT97" s="873"/>
      <c r="BU97" s="873"/>
      <c r="BV97" s="873"/>
      <c r="BW97" s="873"/>
      <c r="BX97" s="873"/>
      <c r="BY97" s="873"/>
      <c r="BZ97" s="873"/>
      <c r="CA97" s="873"/>
      <c r="CB97" s="873"/>
      <c r="CC97" s="873"/>
      <c r="CD97" s="873"/>
      <c r="CE97" s="873"/>
      <c r="CF97" s="873"/>
      <c r="CG97" s="878"/>
      <c r="CH97" s="875"/>
      <c r="CI97" s="876"/>
      <c r="CJ97" s="876"/>
      <c r="CK97" s="876"/>
      <c r="CL97" s="877"/>
      <c r="CM97" s="875"/>
      <c r="CN97" s="876"/>
      <c r="CO97" s="876"/>
      <c r="CP97" s="876"/>
      <c r="CQ97" s="877"/>
      <c r="CR97" s="875"/>
      <c r="CS97" s="876"/>
      <c r="CT97" s="876"/>
      <c r="CU97" s="876"/>
      <c r="CV97" s="877"/>
      <c r="CW97" s="875"/>
      <c r="CX97" s="876"/>
      <c r="CY97" s="876"/>
      <c r="CZ97" s="876"/>
      <c r="DA97" s="877"/>
      <c r="DB97" s="875"/>
      <c r="DC97" s="876"/>
      <c r="DD97" s="876"/>
      <c r="DE97" s="876"/>
      <c r="DF97" s="877"/>
      <c r="DG97" s="875"/>
      <c r="DH97" s="876"/>
      <c r="DI97" s="876"/>
      <c r="DJ97" s="876"/>
      <c r="DK97" s="877"/>
      <c r="DL97" s="875"/>
      <c r="DM97" s="876"/>
      <c r="DN97" s="876"/>
      <c r="DO97" s="876"/>
      <c r="DP97" s="877"/>
      <c r="DQ97" s="875"/>
      <c r="DR97" s="876"/>
      <c r="DS97" s="876"/>
      <c r="DT97" s="876"/>
      <c r="DU97" s="877"/>
      <c r="DV97" s="872"/>
      <c r="DW97" s="873"/>
      <c r="DX97" s="873"/>
      <c r="DY97" s="873"/>
      <c r="DZ97" s="874"/>
      <c r="EA97" s="212"/>
    </row>
    <row r="98" spans="1:131" ht="26.25" hidden="1"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872"/>
      <c r="BT98" s="873"/>
      <c r="BU98" s="873"/>
      <c r="BV98" s="873"/>
      <c r="BW98" s="873"/>
      <c r="BX98" s="873"/>
      <c r="BY98" s="873"/>
      <c r="BZ98" s="873"/>
      <c r="CA98" s="873"/>
      <c r="CB98" s="873"/>
      <c r="CC98" s="873"/>
      <c r="CD98" s="873"/>
      <c r="CE98" s="873"/>
      <c r="CF98" s="873"/>
      <c r="CG98" s="878"/>
      <c r="CH98" s="875"/>
      <c r="CI98" s="876"/>
      <c r="CJ98" s="876"/>
      <c r="CK98" s="876"/>
      <c r="CL98" s="877"/>
      <c r="CM98" s="875"/>
      <c r="CN98" s="876"/>
      <c r="CO98" s="876"/>
      <c r="CP98" s="876"/>
      <c r="CQ98" s="877"/>
      <c r="CR98" s="875"/>
      <c r="CS98" s="876"/>
      <c r="CT98" s="876"/>
      <c r="CU98" s="876"/>
      <c r="CV98" s="877"/>
      <c r="CW98" s="875"/>
      <c r="CX98" s="876"/>
      <c r="CY98" s="876"/>
      <c r="CZ98" s="876"/>
      <c r="DA98" s="877"/>
      <c r="DB98" s="875"/>
      <c r="DC98" s="876"/>
      <c r="DD98" s="876"/>
      <c r="DE98" s="876"/>
      <c r="DF98" s="877"/>
      <c r="DG98" s="875"/>
      <c r="DH98" s="876"/>
      <c r="DI98" s="876"/>
      <c r="DJ98" s="876"/>
      <c r="DK98" s="877"/>
      <c r="DL98" s="875"/>
      <c r="DM98" s="876"/>
      <c r="DN98" s="876"/>
      <c r="DO98" s="876"/>
      <c r="DP98" s="877"/>
      <c r="DQ98" s="875"/>
      <c r="DR98" s="876"/>
      <c r="DS98" s="876"/>
      <c r="DT98" s="876"/>
      <c r="DU98" s="877"/>
      <c r="DV98" s="872"/>
      <c r="DW98" s="873"/>
      <c r="DX98" s="873"/>
      <c r="DY98" s="873"/>
      <c r="DZ98" s="874"/>
      <c r="EA98" s="212"/>
    </row>
    <row r="99" spans="1:131" ht="26.25" hidden="1"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872"/>
      <c r="BT99" s="873"/>
      <c r="BU99" s="873"/>
      <c r="BV99" s="873"/>
      <c r="BW99" s="873"/>
      <c r="BX99" s="873"/>
      <c r="BY99" s="873"/>
      <c r="BZ99" s="873"/>
      <c r="CA99" s="873"/>
      <c r="CB99" s="873"/>
      <c r="CC99" s="873"/>
      <c r="CD99" s="873"/>
      <c r="CE99" s="873"/>
      <c r="CF99" s="873"/>
      <c r="CG99" s="878"/>
      <c r="CH99" s="875"/>
      <c r="CI99" s="876"/>
      <c r="CJ99" s="876"/>
      <c r="CK99" s="876"/>
      <c r="CL99" s="877"/>
      <c r="CM99" s="875"/>
      <c r="CN99" s="876"/>
      <c r="CO99" s="876"/>
      <c r="CP99" s="876"/>
      <c r="CQ99" s="877"/>
      <c r="CR99" s="875"/>
      <c r="CS99" s="876"/>
      <c r="CT99" s="876"/>
      <c r="CU99" s="876"/>
      <c r="CV99" s="877"/>
      <c r="CW99" s="875"/>
      <c r="CX99" s="876"/>
      <c r="CY99" s="876"/>
      <c r="CZ99" s="876"/>
      <c r="DA99" s="877"/>
      <c r="DB99" s="875"/>
      <c r="DC99" s="876"/>
      <c r="DD99" s="876"/>
      <c r="DE99" s="876"/>
      <c r="DF99" s="877"/>
      <c r="DG99" s="875"/>
      <c r="DH99" s="876"/>
      <c r="DI99" s="876"/>
      <c r="DJ99" s="876"/>
      <c r="DK99" s="877"/>
      <c r="DL99" s="875"/>
      <c r="DM99" s="876"/>
      <c r="DN99" s="876"/>
      <c r="DO99" s="876"/>
      <c r="DP99" s="877"/>
      <c r="DQ99" s="875"/>
      <c r="DR99" s="876"/>
      <c r="DS99" s="876"/>
      <c r="DT99" s="876"/>
      <c r="DU99" s="877"/>
      <c r="DV99" s="872"/>
      <c r="DW99" s="873"/>
      <c r="DX99" s="873"/>
      <c r="DY99" s="873"/>
      <c r="DZ99" s="874"/>
      <c r="EA99" s="212"/>
    </row>
    <row r="100" spans="1:131" ht="26.25" hidden="1"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872"/>
      <c r="BT100" s="873"/>
      <c r="BU100" s="873"/>
      <c r="BV100" s="873"/>
      <c r="BW100" s="873"/>
      <c r="BX100" s="873"/>
      <c r="BY100" s="873"/>
      <c r="BZ100" s="873"/>
      <c r="CA100" s="873"/>
      <c r="CB100" s="873"/>
      <c r="CC100" s="873"/>
      <c r="CD100" s="873"/>
      <c r="CE100" s="873"/>
      <c r="CF100" s="873"/>
      <c r="CG100" s="878"/>
      <c r="CH100" s="875"/>
      <c r="CI100" s="876"/>
      <c r="CJ100" s="876"/>
      <c r="CK100" s="876"/>
      <c r="CL100" s="877"/>
      <c r="CM100" s="875"/>
      <c r="CN100" s="876"/>
      <c r="CO100" s="876"/>
      <c r="CP100" s="876"/>
      <c r="CQ100" s="877"/>
      <c r="CR100" s="875"/>
      <c r="CS100" s="876"/>
      <c r="CT100" s="876"/>
      <c r="CU100" s="876"/>
      <c r="CV100" s="877"/>
      <c r="CW100" s="875"/>
      <c r="CX100" s="876"/>
      <c r="CY100" s="876"/>
      <c r="CZ100" s="876"/>
      <c r="DA100" s="877"/>
      <c r="DB100" s="875"/>
      <c r="DC100" s="876"/>
      <c r="DD100" s="876"/>
      <c r="DE100" s="876"/>
      <c r="DF100" s="877"/>
      <c r="DG100" s="875"/>
      <c r="DH100" s="876"/>
      <c r="DI100" s="876"/>
      <c r="DJ100" s="876"/>
      <c r="DK100" s="877"/>
      <c r="DL100" s="875"/>
      <c r="DM100" s="876"/>
      <c r="DN100" s="876"/>
      <c r="DO100" s="876"/>
      <c r="DP100" s="877"/>
      <c r="DQ100" s="875"/>
      <c r="DR100" s="876"/>
      <c r="DS100" s="876"/>
      <c r="DT100" s="876"/>
      <c r="DU100" s="877"/>
      <c r="DV100" s="872"/>
      <c r="DW100" s="873"/>
      <c r="DX100" s="873"/>
      <c r="DY100" s="873"/>
      <c r="DZ100" s="874"/>
      <c r="EA100" s="212"/>
    </row>
    <row r="101" spans="1:131" ht="26.25" hidden="1"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872"/>
      <c r="BT101" s="873"/>
      <c r="BU101" s="873"/>
      <c r="BV101" s="873"/>
      <c r="BW101" s="873"/>
      <c r="BX101" s="873"/>
      <c r="BY101" s="873"/>
      <c r="BZ101" s="873"/>
      <c r="CA101" s="873"/>
      <c r="CB101" s="873"/>
      <c r="CC101" s="873"/>
      <c r="CD101" s="873"/>
      <c r="CE101" s="873"/>
      <c r="CF101" s="873"/>
      <c r="CG101" s="878"/>
      <c r="CH101" s="875"/>
      <c r="CI101" s="876"/>
      <c r="CJ101" s="876"/>
      <c r="CK101" s="876"/>
      <c r="CL101" s="877"/>
      <c r="CM101" s="875"/>
      <c r="CN101" s="876"/>
      <c r="CO101" s="876"/>
      <c r="CP101" s="876"/>
      <c r="CQ101" s="877"/>
      <c r="CR101" s="875"/>
      <c r="CS101" s="876"/>
      <c r="CT101" s="876"/>
      <c r="CU101" s="876"/>
      <c r="CV101" s="877"/>
      <c r="CW101" s="875"/>
      <c r="CX101" s="876"/>
      <c r="CY101" s="876"/>
      <c r="CZ101" s="876"/>
      <c r="DA101" s="877"/>
      <c r="DB101" s="875"/>
      <c r="DC101" s="876"/>
      <c r="DD101" s="876"/>
      <c r="DE101" s="876"/>
      <c r="DF101" s="877"/>
      <c r="DG101" s="875"/>
      <c r="DH101" s="876"/>
      <c r="DI101" s="876"/>
      <c r="DJ101" s="876"/>
      <c r="DK101" s="877"/>
      <c r="DL101" s="875"/>
      <c r="DM101" s="876"/>
      <c r="DN101" s="876"/>
      <c r="DO101" s="876"/>
      <c r="DP101" s="877"/>
      <c r="DQ101" s="875"/>
      <c r="DR101" s="876"/>
      <c r="DS101" s="876"/>
      <c r="DT101" s="876"/>
      <c r="DU101" s="877"/>
      <c r="DV101" s="872"/>
      <c r="DW101" s="873"/>
      <c r="DX101" s="873"/>
      <c r="DY101" s="873"/>
      <c r="DZ101" s="874"/>
      <c r="EA101" s="212"/>
    </row>
    <row r="102" spans="1:131" ht="26.25"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377</v>
      </c>
      <c r="BR102" s="802" t="s">
        <v>401</v>
      </c>
      <c r="BS102" s="803"/>
      <c r="BT102" s="803"/>
      <c r="BU102" s="803"/>
      <c r="BV102" s="803"/>
      <c r="BW102" s="803"/>
      <c r="BX102" s="803"/>
      <c r="BY102" s="803"/>
      <c r="BZ102" s="803"/>
      <c r="CA102" s="803"/>
      <c r="CB102" s="803"/>
      <c r="CC102" s="803"/>
      <c r="CD102" s="803"/>
      <c r="CE102" s="803"/>
      <c r="CF102" s="803"/>
      <c r="CG102" s="804"/>
      <c r="CH102" s="900"/>
      <c r="CI102" s="901"/>
      <c r="CJ102" s="901"/>
      <c r="CK102" s="901"/>
      <c r="CL102" s="902"/>
      <c r="CM102" s="900"/>
      <c r="CN102" s="901"/>
      <c r="CO102" s="901"/>
      <c r="CP102" s="901"/>
      <c r="CQ102" s="902"/>
      <c r="CR102" s="903"/>
      <c r="CS102" s="865"/>
      <c r="CT102" s="865"/>
      <c r="CU102" s="865"/>
      <c r="CV102" s="904"/>
      <c r="CW102" s="903"/>
      <c r="CX102" s="865"/>
      <c r="CY102" s="865"/>
      <c r="CZ102" s="865"/>
      <c r="DA102" s="904"/>
      <c r="DB102" s="903"/>
      <c r="DC102" s="865"/>
      <c r="DD102" s="865"/>
      <c r="DE102" s="865"/>
      <c r="DF102" s="904"/>
      <c r="DG102" s="903"/>
      <c r="DH102" s="865"/>
      <c r="DI102" s="865"/>
      <c r="DJ102" s="865"/>
      <c r="DK102" s="904"/>
      <c r="DL102" s="903"/>
      <c r="DM102" s="865"/>
      <c r="DN102" s="865"/>
      <c r="DO102" s="865"/>
      <c r="DP102" s="904"/>
      <c r="DQ102" s="903"/>
      <c r="DR102" s="865"/>
      <c r="DS102" s="865"/>
      <c r="DT102" s="865"/>
      <c r="DU102" s="904"/>
      <c r="DV102" s="802"/>
      <c r="DW102" s="803"/>
      <c r="DX102" s="803"/>
      <c r="DY102" s="803"/>
      <c r="DZ102" s="927"/>
      <c r="EA102" s="212"/>
    </row>
    <row r="103" spans="1:131" ht="26.25"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28" t="s">
        <v>402</v>
      </c>
      <c r="BR103" s="928"/>
      <c r="BS103" s="928"/>
      <c r="BT103" s="928"/>
      <c r="BU103" s="928"/>
      <c r="BV103" s="928"/>
      <c r="BW103" s="928"/>
      <c r="BX103" s="928"/>
      <c r="BY103" s="928"/>
      <c r="BZ103" s="928"/>
      <c r="CA103" s="928"/>
      <c r="CB103" s="928"/>
      <c r="CC103" s="928"/>
      <c r="CD103" s="928"/>
      <c r="CE103" s="928"/>
      <c r="CF103" s="928"/>
      <c r="CG103" s="928"/>
      <c r="CH103" s="928"/>
      <c r="CI103" s="928"/>
      <c r="CJ103" s="928"/>
      <c r="CK103" s="928"/>
      <c r="CL103" s="928"/>
      <c r="CM103" s="928"/>
      <c r="CN103" s="928"/>
      <c r="CO103" s="928"/>
      <c r="CP103" s="928"/>
      <c r="CQ103" s="928"/>
      <c r="CR103" s="928"/>
      <c r="CS103" s="928"/>
      <c r="CT103" s="928"/>
      <c r="CU103" s="928"/>
      <c r="CV103" s="928"/>
      <c r="CW103" s="928"/>
      <c r="CX103" s="928"/>
      <c r="CY103" s="928"/>
      <c r="CZ103" s="928"/>
      <c r="DA103" s="928"/>
      <c r="DB103" s="928"/>
      <c r="DC103" s="928"/>
      <c r="DD103" s="928"/>
      <c r="DE103" s="928"/>
      <c r="DF103" s="928"/>
      <c r="DG103" s="928"/>
      <c r="DH103" s="928"/>
      <c r="DI103" s="928"/>
      <c r="DJ103" s="928"/>
      <c r="DK103" s="928"/>
      <c r="DL103" s="928"/>
      <c r="DM103" s="928"/>
      <c r="DN103" s="928"/>
      <c r="DO103" s="928"/>
      <c r="DP103" s="928"/>
      <c r="DQ103" s="928"/>
      <c r="DR103" s="928"/>
      <c r="DS103" s="928"/>
      <c r="DT103" s="928"/>
      <c r="DU103" s="928"/>
      <c r="DV103" s="928"/>
      <c r="DW103" s="928"/>
      <c r="DX103" s="928"/>
      <c r="DY103" s="928"/>
      <c r="DZ103" s="928"/>
      <c r="EA103" s="212"/>
    </row>
    <row r="104" spans="1:131" ht="26.25"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29" t="s">
        <v>403</v>
      </c>
      <c r="BR104" s="929"/>
      <c r="BS104" s="929"/>
      <c r="BT104" s="929"/>
      <c r="BU104" s="929"/>
      <c r="BV104" s="929"/>
      <c r="BW104" s="929"/>
      <c r="BX104" s="929"/>
      <c r="BY104" s="929"/>
      <c r="BZ104" s="929"/>
      <c r="CA104" s="929"/>
      <c r="CB104" s="929"/>
      <c r="CC104" s="929"/>
      <c r="CD104" s="929"/>
      <c r="CE104" s="929"/>
      <c r="CF104" s="929"/>
      <c r="CG104" s="929"/>
      <c r="CH104" s="929"/>
      <c r="CI104" s="929"/>
      <c r="CJ104" s="929"/>
      <c r="CK104" s="929"/>
      <c r="CL104" s="929"/>
      <c r="CM104" s="929"/>
      <c r="CN104" s="929"/>
      <c r="CO104" s="929"/>
      <c r="CP104" s="929"/>
      <c r="CQ104" s="929"/>
      <c r="CR104" s="929"/>
      <c r="CS104" s="929"/>
      <c r="CT104" s="929"/>
      <c r="CU104" s="929"/>
      <c r="CV104" s="929"/>
      <c r="CW104" s="929"/>
      <c r="CX104" s="929"/>
      <c r="CY104" s="929"/>
      <c r="CZ104" s="929"/>
      <c r="DA104" s="929"/>
      <c r="DB104" s="929"/>
      <c r="DC104" s="929"/>
      <c r="DD104" s="929"/>
      <c r="DE104" s="929"/>
      <c r="DF104" s="929"/>
      <c r="DG104" s="929"/>
      <c r="DH104" s="929"/>
      <c r="DI104" s="929"/>
      <c r="DJ104" s="929"/>
      <c r="DK104" s="929"/>
      <c r="DL104" s="929"/>
      <c r="DM104" s="929"/>
      <c r="DN104" s="929"/>
      <c r="DO104" s="929"/>
      <c r="DP104" s="929"/>
      <c r="DQ104" s="929"/>
      <c r="DR104" s="929"/>
      <c r="DS104" s="929"/>
      <c r="DT104" s="929"/>
      <c r="DU104" s="929"/>
      <c r="DV104" s="929"/>
      <c r="DW104" s="929"/>
      <c r="DX104" s="929"/>
      <c r="DY104" s="929"/>
      <c r="DZ104" s="929"/>
      <c r="EA104" s="212"/>
    </row>
    <row r="105" spans="1:131" ht="11.25"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31" t="s">
        <v>404</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405</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30" t="s">
        <v>406</v>
      </c>
      <c r="B108" s="931"/>
      <c r="C108" s="931"/>
      <c r="D108" s="931"/>
      <c r="E108" s="931"/>
      <c r="F108" s="931"/>
      <c r="G108" s="931"/>
      <c r="H108" s="931"/>
      <c r="I108" s="931"/>
      <c r="J108" s="931"/>
      <c r="K108" s="931"/>
      <c r="L108" s="931"/>
      <c r="M108" s="931"/>
      <c r="N108" s="931"/>
      <c r="O108" s="931"/>
      <c r="P108" s="931"/>
      <c r="Q108" s="931"/>
      <c r="R108" s="931"/>
      <c r="S108" s="931"/>
      <c r="T108" s="931"/>
      <c r="U108" s="931"/>
      <c r="V108" s="931"/>
      <c r="W108" s="931"/>
      <c r="X108" s="931"/>
      <c r="Y108" s="931"/>
      <c r="Z108" s="931"/>
      <c r="AA108" s="931"/>
      <c r="AB108" s="931"/>
      <c r="AC108" s="931"/>
      <c r="AD108" s="931"/>
      <c r="AE108" s="931"/>
      <c r="AF108" s="931"/>
      <c r="AG108" s="931"/>
      <c r="AH108" s="931"/>
      <c r="AI108" s="931"/>
      <c r="AJ108" s="931"/>
      <c r="AK108" s="931"/>
      <c r="AL108" s="931"/>
      <c r="AM108" s="931"/>
      <c r="AN108" s="931"/>
      <c r="AO108" s="931"/>
      <c r="AP108" s="931"/>
      <c r="AQ108" s="931"/>
      <c r="AR108" s="931"/>
      <c r="AS108" s="931"/>
      <c r="AT108" s="932"/>
      <c r="AU108" s="930" t="s">
        <v>407</v>
      </c>
      <c r="AV108" s="931"/>
      <c r="AW108" s="931"/>
      <c r="AX108" s="931"/>
      <c r="AY108" s="931"/>
      <c r="AZ108" s="931"/>
      <c r="BA108" s="931"/>
      <c r="BB108" s="931"/>
      <c r="BC108" s="931"/>
      <c r="BD108" s="931"/>
      <c r="BE108" s="931"/>
      <c r="BF108" s="931"/>
      <c r="BG108" s="931"/>
      <c r="BH108" s="931"/>
      <c r="BI108" s="931"/>
      <c r="BJ108" s="931"/>
      <c r="BK108" s="931"/>
      <c r="BL108" s="931"/>
      <c r="BM108" s="931"/>
      <c r="BN108" s="931"/>
      <c r="BO108" s="931"/>
      <c r="BP108" s="931"/>
      <c r="BQ108" s="931"/>
      <c r="BR108" s="931"/>
      <c r="BS108" s="931"/>
      <c r="BT108" s="931"/>
      <c r="BU108" s="931"/>
      <c r="BV108" s="931"/>
      <c r="BW108" s="931"/>
      <c r="BX108" s="931"/>
      <c r="BY108" s="931"/>
      <c r="BZ108" s="931"/>
      <c r="CA108" s="931"/>
      <c r="CB108" s="931"/>
      <c r="CC108" s="931"/>
      <c r="CD108" s="931"/>
      <c r="CE108" s="931"/>
      <c r="CF108" s="931"/>
      <c r="CG108" s="931"/>
      <c r="CH108" s="931"/>
      <c r="CI108" s="931"/>
      <c r="CJ108" s="931"/>
      <c r="CK108" s="931"/>
      <c r="CL108" s="931"/>
      <c r="CM108" s="931"/>
      <c r="CN108" s="931"/>
      <c r="CO108" s="931"/>
      <c r="CP108" s="931"/>
      <c r="CQ108" s="931"/>
      <c r="CR108" s="931"/>
      <c r="CS108" s="931"/>
      <c r="CT108" s="931"/>
      <c r="CU108" s="931"/>
      <c r="CV108" s="931"/>
      <c r="CW108" s="931"/>
      <c r="CX108" s="931"/>
      <c r="CY108" s="931"/>
      <c r="CZ108" s="931"/>
      <c r="DA108" s="931"/>
      <c r="DB108" s="931"/>
      <c r="DC108" s="931"/>
      <c r="DD108" s="931"/>
      <c r="DE108" s="931"/>
      <c r="DF108" s="931"/>
      <c r="DG108" s="931"/>
      <c r="DH108" s="931"/>
      <c r="DI108" s="931"/>
      <c r="DJ108" s="931"/>
      <c r="DK108" s="931"/>
      <c r="DL108" s="931"/>
      <c r="DM108" s="931"/>
      <c r="DN108" s="931"/>
      <c r="DO108" s="931"/>
      <c r="DP108" s="931"/>
      <c r="DQ108" s="931"/>
      <c r="DR108" s="931"/>
      <c r="DS108" s="931"/>
      <c r="DT108" s="931"/>
      <c r="DU108" s="931"/>
      <c r="DV108" s="931"/>
      <c r="DW108" s="931"/>
      <c r="DX108" s="931"/>
      <c r="DY108" s="931"/>
      <c r="DZ108" s="932"/>
    </row>
    <row r="109" spans="1:131" s="212" customFormat="1" ht="26.25" customHeight="1" x14ac:dyDescent="0.2">
      <c r="A109" s="925" t="s">
        <v>408</v>
      </c>
      <c r="B109" s="906"/>
      <c r="C109" s="906"/>
      <c r="D109" s="906"/>
      <c r="E109" s="906"/>
      <c r="F109" s="906"/>
      <c r="G109" s="906"/>
      <c r="H109" s="906"/>
      <c r="I109" s="906"/>
      <c r="J109" s="906"/>
      <c r="K109" s="906"/>
      <c r="L109" s="906"/>
      <c r="M109" s="906"/>
      <c r="N109" s="906"/>
      <c r="O109" s="906"/>
      <c r="P109" s="906"/>
      <c r="Q109" s="906"/>
      <c r="R109" s="906"/>
      <c r="S109" s="906"/>
      <c r="T109" s="906"/>
      <c r="U109" s="906"/>
      <c r="V109" s="906"/>
      <c r="W109" s="906"/>
      <c r="X109" s="906"/>
      <c r="Y109" s="906"/>
      <c r="Z109" s="907"/>
      <c r="AA109" s="905" t="s">
        <v>409</v>
      </c>
      <c r="AB109" s="906"/>
      <c r="AC109" s="906"/>
      <c r="AD109" s="906"/>
      <c r="AE109" s="907"/>
      <c r="AF109" s="905" t="s">
        <v>410</v>
      </c>
      <c r="AG109" s="906"/>
      <c r="AH109" s="906"/>
      <c r="AI109" s="906"/>
      <c r="AJ109" s="907"/>
      <c r="AK109" s="905" t="s">
        <v>295</v>
      </c>
      <c r="AL109" s="906"/>
      <c r="AM109" s="906"/>
      <c r="AN109" s="906"/>
      <c r="AO109" s="907"/>
      <c r="AP109" s="905" t="s">
        <v>411</v>
      </c>
      <c r="AQ109" s="906"/>
      <c r="AR109" s="906"/>
      <c r="AS109" s="906"/>
      <c r="AT109" s="908"/>
      <c r="AU109" s="925" t="s">
        <v>408</v>
      </c>
      <c r="AV109" s="906"/>
      <c r="AW109" s="906"/>
      <c r="AX109" s="906"/>
      <c r="AY109" s="906"/>
      <c r="AZ109" s="906"/>
      <c r="BA109" s="906"/>
      <c r="BB109" s="906"/>
      <c r="BC109" s="906"/>
      <c r="BD109" s="906"/>
      <c r="BE109" s="906"/>
      <c r="BF109" s="906"/>
      <c r="BG109" s="906"/>
      <c r="BH109" s="906"/>
      <c r="BI109" s="906"/>
      <c r="BJ109" s="906"/>
      <c r="BK109" s="906"/>
      <c r="BL109" s="906"/>
      <c r="BM109" s="906"/>
      <c r="BN109" s="906"/>
      <c r="BO109" s="906"/>
      <c r="BP109" s="907"/>
      <c r="BQ109" s="905" t="s">
        <v>409</v>
      </c>
      <c r="BR109" s="906"/>
      <c r="BS109" s="906"/>
      <c r="BT109" s="906"/>
      <c r="BU109" s="907"/>
      <c r="BV109" s="905" t="s">
        <v>410</v>
      </c>
      <c r="BW109" s="906"/>
      <c r="BX109" s="906"/>
      <c r="BY109" s="906"/>
      <c r="BZ109" s="907"/>
      <c r="CA109" s="905" t="s">
        <v>295</v>
      </c>
      <c r="CB109" s="906"/>
      <c r="CC109" s="906"/>
      <c r="CD109" s="906"/>
      <c r="CE109" s="907"/>
      <c r="CF109" s="926" t="s">
        <v>411</v>
      </c>
      <c r="CG109" s="926"/>
      <c r="CH109" s="926"/>
      <c r="CI109" s="926"/>
      <c r="CJ109" s="926"/>
      <c r="CK109" s="905" t="s">
        <v>412</v>
      </c>
      <c r="CL109" s="906"/>
      <c r="CM109" s="906"/>
      <c r="CN109" s="906"/>
      <c r="CO109" s="906"/>
      <c r="CP109" s="906"/>
      <c r="CQ109" s="906"/>
      <c r="CR109" s="906"/>
      <c r="CS109" s="906"/>
      <c r="CT109" s="906"/>
      <c r="CU109" s="906"/>
      <c r="CV109" s="906"/>
      <c r="CW109" s="906"/>
      <c r="CX109" s="906"/>
      <c r="CY109" s="906"/>
      <c r="CZ109" s="906"/>
      <c r="DA109" s="906"/>
      <c r="DB109" s="906"/>
      <c r="DC109" s="906"/>
      <c r="DD109" s="906"/>
      <c r="DE109" s="906"/>
      <c r="DF109" s="907"/>
      <c r="DG109" s="905" t="s">
        <v>409</v>
      </c>
      <c r="DH109" s="906"/>
      <c r="DI109" s="906"/>
      <c r="DJ109" s="906"/>
      <c r="DK109" s="907"/>
      <c r="DL109" s="905" t="s">
        <v>410</v>
      </c>
      <c r="DM109" s="906"/>
      <c r="DN109" s="906"/>
      <c r="DO109" s="906"/>
      <c r="DP109" s="907"/>
      <c r="DQ109" s="905" t="s">
        <v>295</v>
      </c>
      <c r="DR109" s="906"/>
      <c r="DS109" s="906"/>
      <c r="DT109" s="906"/>
      <c r="DU109" s="907"/>
      <c r="DV109" s="905" t="s">
        <v>411</v>
      </c>
      <c r="DW109" s="906"/>
      <c r="DX109" s="906"/>
      <c r="DY109" s="906"/>
      <c r="DZ109" s="908"/>
    </row>
    <row r="110" spans="1:131" s="212" customFormat="1" ht="26.25" customHeight="1" x14ac:dyDescent="0.2">
      <c r="A110" s="909" t="s">
        <v>413</v>
      </c>
      <c r="B110" s="910"/>
      <c r="C110" s="910"/>
      <c r="D110" s="910"/>
      <c r="E110" s="910"/>
      <c r="F110" s="910"/>
      <c r="G110" s="910"/>
      <c r="H110" s="910"/>
      <c r="I110" s="910"/>
      <c r="J110" s="910"/>
      <c r="K110" s="910"/>
      <c r="L110" s="910"/>
      <c r="M110" s="910"/>
      <c r="N110" s="910"/>
      <c r="O110" s="910"/>
      <c r="P110" s="910"/>
      <c r="Q110" s="910"/>
      <c r="R110" s="910"/>
      <c r="S110" s="910"/>
      <c r="T110" s="910"/>
      <c r="U110" s="910"/>
      <c r="V110" s="910"/>
      <c r="W110" s="910"/>
      <c r="X110" s="910"/>
      <c r="Y110" s="910"/>
      <c r="Z110" s="911"/>
      <c r="AA110" s="912">
        <v>336611</v>
      </c>
      <c r="AB110" s="913"/>
      <c r="AC110" s="913"/>
      <c r="AD110" s="913"/>
      <c r="AE110" s="914"/>
      <c r="AF110" s="915">
        <v>385221</v>
      </c>
      <c r="AG110" s="913"/>
      <c r="AH110" s="913"/>
      <c r="AI110" s="913"/>
      <c r="AJ110" s="914"/>
      <c r="AK110" s="915">
        <v>386888</v>
      </c>
      <c r="AL110" s="913"/>
      <c r="AM110" s="913"/>
      <c r="AN110" s="913"/>
      <c r="AO110" s="914"/>
      <c r="AP110" s="916">
        <v>21.5</v>
      </c>
      <c r="AQ110" s="917"/>
      <c r="AR110" s="917"/>
      <c r="AS110" s="917"/>
      <c r="AT110" s="918"/>
      <c r="AU110" s="919" t="s">
        <v>69</v>
      </c>
      <c r="AV110" s="920"/>
      <c r="AW110" s="920"/>
      <c r="AX110" s="920"/>
      <c r="AY110" s="920"/>
      <c r="AZ110" s="942" t="s">
        <v>414</v>
      </c>
      <c r="BA110" s="910"/>
      <c r="BB110" s="910"/>
      <c r="BC110" s="910"/>
      <c r="BD110" s="910"/>
      <c r="BE110" s="910"/>
      <c r="BF110" s="910"/>
      <c r="BG110" s="910"/>
      <c r="BH110" s="910"/>
      <c r="BI110" s="910"/>
      <c r="BJ110" s="910"/>
      <c r="BK110" s="910"/>
      <c r="BL110" s="910"/>
      <c r="BM110" s="910"/>
      <c r="BN110" s="910"/>
      <c r="BO110" s="910"/>
      <c r="BP110" s="911"/>
      <c r="BQ110" s="943">
        <v>2399449</v>
      </c>
      <c r="BR110" s="944"/>
      <c r="BS110" s="944"/>
      <c r="BT110" s="944"/>
      <c r="BU110" s="944"/>
      <c r="BV110" s="944">
        <v>2346907</v>
      </c>
      <c r="BW110" s="944"/>
      <c r="BX110" s="944"/>
      <c r="BY110" s="944"/>
      <c r="BZ110" s="944"/>
      <c r="CA110" s="944">
        <v>2150871</v>
      </c>
      <c r="CB110" s="944"/>
      <c r="CC110" s="944"/>
      <c r="CD110" s="944"/>
      <c r="CE110" s="944"/>
      <c r="CF110" s="957">
        <v>119.6</v>
      </c>
      <c r="CG110" s="958"/>
      <c r="CH110" s="958"/>
      <c r="CI110" s="958"/>
      <c r="CJ110" s="958"/>
      <c r="CK110" s="959" t="s">
        <v>415</v>
      </c>
      <c r="CL110" s="960"/>
      <c r="CM110" s="942" t="s">
        <v>416</v>
      </c>
      <c r="CN110" s="910"/>
      <c r="CO110" s="910"/>
      <c r="CP110" s="910"/>
      <c r="CQ110" s="910"/>
      <c r="CR110" s="910"/>
      <c r="CS110" s="910"/>
      <c r="CT110" s="910"/>
      <c r="CU110" s="910"/>
      <c r="CV110" s="910"/>
      <c r="CW110" s="910"/>
      <c r="CX110" s="910"/>
      <c r="CY110" s="910"/>
      <c r="CZ110" s="910"/>
      <c r="DA110" s="910"/>
      <c r="DB110" s="910"/>
      <c r="DC110" s="910"/>
      <c r="DD110" s="910"/>
      <c r="DE110" s="910"/>
      <c r="DF110" s="911"/>
      <c r="DG110" s="943" t="s">
        <v>122</v>
      </c>
      <c r="DH110" s="944"/>
      <c r="DI110" s="944"/>
      <c r="DJ110" s="944"/>
      <c r="DK110" s="944"/>
      <c r="DL110" s="944" t="s">
        <v>122</v>
      </c>
      <c r="DM110" s="944"/>
      <c r="DN110" s="944"/>
      <c r="DO110" s="944"/>
      <c r="DP110" s="944"/>
      <c r="DQ110" s="944" t="s">
        <v>122</v>
      </c>
      <c r="DR110" s="944"/>
      <c r="DS110" s="944"/>
      <c r="DT110" s="944"/>
      <c r="DU110" s="944"/>
      <c r="DV110" s="945" t="s">
        <v>122</v>
      </c>
      <c r="DW110" s="945"/>
      <c r="DX110" s="945"/>
      <c r="DY110" s="945"/>
      <c r="DZ110" s="946"/>
    </row>
    <row r="111" spans="1:131" s="212" customFormat="1" ht="26.25" customHeight="1" x14ac:dyDescent="0.2">
      <c r="A111" s="947" t="s">
        <v>417</v>
      </c>
      <c r="B111" s="948"/>
      <c r="C111" s="948"/>
      <c r="D111" s="948"/>
      <c r="E111" s="948"/>
      <c r="F111" s="948"/>
      <c r="G111" s="948"/>
      <c r="H111" s="948"/>
      <c r="I111" s="948"/>
      <c r="J111" s="948"/>
      <c r="K111" s="948"/>
      <c r="L111" s="948"/>
      <c r="M111" s="948"/>
      <c r="N111" s="948"/>
      <c r="O111" s="948"/>
      <c r="P111" s="948"/>
      <c r="Q111" s="948"/>
      <c r="R111" s="948"/>
      <c r="S111" s="948"/>
      <c r="T111" s="948"/>
      <c r="U111" s="948"/>
      <c r="V111" s="948"/>
      <c r="W111" s="948"/>
      <c r="X111" s="948"/>
      <c r="Y111" s="948"/>
      <c r="Z111" s="949"/>
      <c r="AA111" s="950" t="s">
        <v>122</v>
      </c>
      <c r="AB111" s="951"/>
      <c r="AC111" s="951"/>
      <c r="AD111" s="951"/>
      <c r="AE111" s="952"/>
      <c r="AF111" s="953" t="s">
        <v>122</v>
      </c>
      <c r="AG111" s="951"/>
      <c r="AH111" s="951"/>
      <c r="AI111" s="951"/>
      <c r="AJ111" s="952"/>
      <c r="AK111" s="953" t="s">
        <v>122</v>
      </c>
      <c r="AL111" s="951"/>
      <c r="AM111" s="951"/>
      <c r="AN111" s="951"/>
      <c r="AO111" s="952"/>
      <c r="AP111" s="954" t="s">
        <v>122</v>
      </c>
      <c r="AQ111" s="955"/>
      <c r="AR111" s="955"/>
      <c r="AS111" s="955"/>
      <c r="AT111" s="956"/>
      <c r="AU111" s="921"/>
      <c r="AV111" s="922"/>
      <c r="AW111" s="922"/>
      <c r="AX111" s="922"/>
      <c r="AY111" s="922"/>
      <c r="AZ111" s="935" t="s">
        <v>418</v>
      </c>
      <c r="BA111" s="936"/>
      <c r="BB111" s="936"/>
      <c r="BC111" s="936"/>
      <c r="BD111" s="936"/>
      <c r="BE111" s="936"/>
      <c r="BF111" s="936"/>
      <c r="BG111" s="936"/>
      <c r="BH111" s="936"/>
      <c r="BI111" s="936"/>
      <c r="BJ111" s="936"/>
      <c r="BK111" s="936"/>
      <c r="BL111" s="936"/>
      <c r="BM111" s="936"/>
      <c r="BN111" s="936"/>
      <c r="BO111" s="936"/>
      <c r="BP111" s="937"/>
      <c r="BQ111" s="938" t="s">
        <v>122</v>
      </c>
      <c r="BR111" s="939"/>
      <c r="BS111" s="939"/>
      <c r="BT111" s="939"/>
      <c r="BU111" s="939"/>
      <c r="BV111" s="939" t="s">
        <v>122</v>
      </c>
      <c r="BW111" s="939"/>
      <c r="BX111" s="939"/>
      <c r="BY111" s="939"/>
      <c r="BZ111" s="939"/>
      <c r="CA111" s="939" t="s">
        <v>122</v>
      </c>
      <c r="CB111" s="939"/>
      <c r="CC111" s="939"/>
      <c r="CD111" s="939"/>
      <c r="CE111" s="939"/>
      <c r="CF111" s="933" t="s">
        <v>122</v>
      </c>
      <c r="CG111" s="934"/>
      <c r="CH111" s="934"/>
      <c r="CI111" s="934"/>
      <c r="CJ111" s="934"/>
      <c r="CK111" s="961"/>
      <c r="CL111" s="962"/>
      <c r="CM111" s="935" t="s">
        <v>419</v>
      </c>
      <c r="CN111" s="936"/>
      <c r="CO111" s="936"/>
      <c r="CP111" s="936"/>
      <c r="CQ111" s="936"/>
      <c r="CR111" s="936"/>
      <c r="CS111" s="936"/>
      <c r="CT111" s="936"/>
      <c r="CU111" s="936"/>
      <c r="CV111" s="936"/>
      <c r="CW111" s="936"/>
      <c r="CX111" s="936"/>
      <c r="CY111" s="936"/>
      <c r="CZ111" s="936"/>
      <c r="DA111" s="936"/>
      <c r="DB111" s="936"/>
      <c r="DC111" s="936"/>
      <c r="DD111" s="936"/>
      <c r="DE111" s="936"/>
      <c r="DF111" s="937"/>
      <c r="DG111" s="938" t="s">
        <v>122</v>
      </c>
      <c r="DH111" s="939"/>
      <c r="DI111" s="939"/>
      <c r="DJ111" s="939"/>
      <c r="DK111" s="939"/>
      <c r="DL111" s="939" t="s">
        <v>122</v>
      </c>
      <c r="DM111" s="939"/>
      <c r="DN111" s="939"/>
      <c r="DO111" s="939"/>
      <c r="DP111" s="939"/>
      <c r="DQ111" s="939" t="s">
        <v>122</v>
      </c>
      <c r="DR111" s="939"/>
      <c r="DS111" s="939"/>
      <c r="DT111" s="939"/>
      <c r="DU111" s="939"/>
      <c r="DV111" s="940" t="s">
        <v>122</v>
      </c>
      <c r="DW111" s="940"/>
      <c r="DX111" s="940"/>
      <c r="DY111" s="940"/>
      <c r="DZ111" s="941"/>
    </row>
    <row r="112" spans="1:131" s="212" customFormat="1" ht="26.25" customHeight="1" x14ac:dyDescent="0.2">
      <c r="A112" s="965" t="s">
        <v>420</v>
      </c>
      <c r="B112" s="966"/>
      <c r="C112" s="936" t="s">
        <v>421</v>
      </c>
      <c r="D112" s="936"/>
      <c r="E112" s="936"/>
      <c r="F112" s="936"/>
      <c r="G112" s="936"/>
      <c r="H112" s="936"/>
      <c r="I112" s="936"/>
      <c r="J112" s="936"/>
      <c r="K112" s="936"/>
      <c r="L112" s="936"/>
      <c r="M112" s="936"/>
      <c r="N112" s="936"/>
      <c r="O112" s="936"/>
      <c r="P112" s="936"/>
      <c r="Q112" s="936"/>
      <c r="R112" s="936"/>
      <c r="S112" s="936"/>
      <c r="T112" s="936"/>
      <c r="U112" s="936"/>
      <c r="V112" s="936"/>
      <c r="W112" s="936"/>
      <c r="X112" s="936"/>
      <c r="Y112" s="936"/>
      <c r="Z112" s="937"/>
      <c r="AA112" s="971" t="s">
        <v>122</v>
      </c>
      <c r="AB112" s="972"/>
      <c r="AC112" s="972"/>
      <c r="AD112" s="972"/>
      <c r="AE112" s="973"/>
      <c r="AF112" s="974" t="s">
        <v>122</v>
      </c>
      <c r="AG112" s="972"/>
      <c r="AH112" s="972"/>
      <c r="AI112" s="972"/>
      <c r="AJ112" s="973"/>
      <c r="AK112" s="974" t="s">
        <v>122</v>
      </c>
      <c r="AL112" s="972"/>
      <c r="AM112" s="972"/>
      <c r="AN112" s="972"/>
      <c r="AO112" s="973"/>
      <c r="AP112" s="975" t="s">
        <v>122</v>
      </c>
      <c r="AQ112" s="976"/>
      <c r="AR112" s="976"/>
      <c r="AS112" s="976"/>
      <c r="AT112" s="977"/>
      <c r="AU112" s="921"/>
      <c r="AV112" s="922"/>
      <c r="AW112" s="922"/>
      <c r="AX112" s="922"/>
      <c r="AY112" s="922"/>
      <c r="AZ112" s="935" t="s">
        <v>422</v>
      </c>
      <c r="BA112" s="936"/>
      <c r="BB112" s="936"/>
      <c r="BC112" s="936"/>
      <c r="BD112" s="936"/>
      <c r="BE112" s="936"/>
      <c r="BF112" s="936"/>
      <c r="BG112" s="936"/>
      <c r="BH112" s="936"/>
      <c r="BI112" s="936"/>
      <c r="BJ112" s="936"/>
      <c r="BK112" s="936"/>
      <c r="BL112" s="936"/>
      <c r="BM112" s="936"/>
      <c r="BN112" s="936"/>
      <c r="BO112" s="936"/>
      <c r="BP112" s="937"/>
      <c r="BQ112" s="938">
        <v>358266</v>
      </c>
      <c r="BR112" s="939"/>
      <c r="BS112" s="939"/>
      <c r="BT112" s="939"/>
      <c r="BU112" s="939"/>
      <c r="BV112" s="939">
        <v>302442</v>
      </c>
      <c r="BW112" s="939"/>
      <c r="BX112" s="939"/>
      <c r="BY112" s="939"/>
      <c r="BZ112" s="939"/>
      <c r="CA112" s="939">
        <v>249254</v>
      </c>
      <c r="CB112" s="939"/>
      <c r="CC112" s="939"/>
      <c r="CD112" s="939"/>
      <c r="CE112" s="939"/>
      <c r="CF112" s="933">
        <v>13.9</v>
      </c>
      <c r="CG112" s="934"/>
      <c r="CH112" s="934"/>
      <c r="CI112" s="934"/>
      <c r="CJ112" s="934"/>
      <c r="CK112" s="961"/>
      <c r="CL112" s="962"/>
      <c r="CM112" s="935" t="s">
        <v>423</v>
      </c>
      <c r="CN112" s="936"/>
      <c r="CO112" s="936"/>
      <c r="CP112" s="936"/>
      <c r="CQ112" s="936"/>
      <c r="CR112" s="936"/>
      <c r="CS112" s="936"/>
      <c r="CT112" s="936"/>
      <c r="CU112" s="936"/>
      <c r="CV112" s="936"/>
      <c r="CW112" s="936"/>
      <c r="CX112" s="936"/>
      <c r="CY112" s="936"/>
      <c r="CZ112" s="936"/>
      <c r="DA112" s="936"/>
      <c r="DB112" s="936"/>
      <c r="DC112" s="936"/>
      <c r="DD112" s="936"/>
      <c r="DE112" s="936"/>
      <c r="DF112" s="937"/>
      <c r="DG112" s="938" t="s">
        <v>122</v>
      </c>
      <c r="DH112" s="939"/>
      <c r="DI112" s="939"/>
      <c r="DJ112" s="939"/>
      <c r="DK112" s="939"/>
      <c r="DL112" s="939" t="s">
        <v>122</v>
      </c>
      <c r="DM112" s="939"/>
      <c r="DN112" s="939"/>
      <c r="DO112" s="939"/>
      <c r="DP112" s="939"/>
      <c r="DQ112" s="939" t="s">
        <v>122</v>
      </c>
      <c r="DR112" s="939"/>
      <c r="DS112" s="939"/>
      <c r="DT112" s="939"/>
      <c r="DU112" s="939"/>
      <c r="DV112" s="940" t="s">
        <v>122</v>
      </c>
      <c r="DW112" s="940"/>
      <c r="DX112" s="940"/>
      <c r="DY112" s="940"/>
      <c r="DZ112" s="941"/>
    </row>
    <row r="113" spans="1:130" s="212" customFormat="1" ht="26.25" customHeight="1" x14ac:dyDescent="0.2">
      <c r="A113" s="967"/>
      <c r="B113" s="968"/>
      <c r="C113" s="936" t="s">
        <v>424</v>
      </c>
      <c r="D113" s="936"/>
      <c r="E113" s="936"/>
      <c r="F113" s="936"/>
      <c r="G113" s="936"/>
      <c r="H113" s="936"/>
      <c r="I113" s="936"/>
      <c r="J113" s="936"/>
      <c r="K113" s="936"/>
      <c r="L113" s="936"/>
      <c r="M113" s="936"/>
      <c r="N113" s="936"/>
      <c r="O113" s="936"/>
      <c r="P113" s="936"/>
      <c r="Q113" s="936"/>
      <c r="R113" s="936"/>
      <c r="S113" s="936"/>
      <c r="T113" s="936"/>
      <c r="U113" s="936"/>
      <c r="V113" s="936"/>
      <c r="W113" s="936"/>
      <c r="X113" s="936"/>
      <c r="Y113" s="936"/>
      <c r="Z113" s="937"/>
      <c r="AA113" s="950">
        <v>62754</v>
      </c>
      <c r="AB113" s="951"/>
      <c r="AC113" s="951"/>
      <c r="AD113" s="951"/>
      <c r="AE113" s="952"/>
      <c r="AF113" s="953">
        <v>62314</v>
      </c>
      <c r="AG113" s="951"/>
      <c r="AH113" s="951"/>
      <c r="AI113" s="951"/>
      <c r="AJ113" s="952"/>
      <c r="AK113" s="953">
        <v>58525</v>
      </c>
      <c r="AL113" s="951"/>
      <c r="AM113" s="951"/>
      <c r="AN113" s="951"/>
      <c r="AO113" s="952"/>
      <c r="AP113" s="954">
        <v>3.3</v>
      </c>
      <c r="AQ113" s="955"/>
      <c r="AR113" s="955"/>
      <c r="AS113" s="955"/>
      <c r="AT113" s="956"/>
      <c r="AU113" s="921"/>
      <c r="AV113" s="922"/>
      <c r="AW113" s="922"/>
      <c r="AX113" s="922"/>
      <c r="AY113" s="922"/>
      <c r="AZ113" s="935" t="s">
        <v>425</v>
      </c>
      <c r="BA113" s="936"/>
      <c r="BB113" s="936"/>
      <c r="BC113" s="936"/>
      <c r="BD113" s="936"/>
      <c r="BE113" s="936"/>
      <c r="BF113" s="936"/>
      <c r="BG113" s="936"/>
      <c r="BH113" s="936"/>
      <c r="BI113" s="936"/>
      <c r="BJ113" s="936"/>
      <c r="BK113" s="936"/>
      <c r="BL113" s="936"/>
      <c r="BM113" s="936"/>
      <c r="BN113" s="936"/>
      <c r="BO113" s="936"/>
      <c r="BP113" s="937"/>
      <c r="BQ113" s="938">
        <v>22731</v>
      </c>
      <c r="BR113" s="939"/>
      <c r="BS113" s="939"/>
      <c r="BT113" s="939"/>
      <c r="BU113" s="939"/>
      <c r="BV113" s="939">
        <v>17665</v>
      </c>
      <c r="BW113" s="939"/>
      <c r="BX113" s="939"/>
      <c r="BY113" s="939"/>
      <c r="BZ113" s="939"/>
      <c r="CA113" s="939">
        <v>16308</v>
      </c>
      <c r="CB113" s="939"/>
      <c r="CC113" s="939"/>
      <c r="CD113" s="939"/>
      <c r="CE113" s="939"/>
      <c r="CF113" s="933">
        <v>0.9</v>
      </c>
      <c r="CG113" s="934"/>
      <c r="CH113" s="934"/>
      <c r="CI113" s="934"/>
      <c r="CJ113" s="934"/>
      <c r="CK113" s="961"/>
      <c r="CL113" s="962"/>
      <c r="CM113" s="935" t="s">
        <v>426</v>
      </c>
      <c r="CN113" s="936"/>
      <c r="CO113" s="936"/>
      <c r="CP113" s="936"/>
      <c r="CQ113" s="936"/>
      <c r="CR113" s="936"/>
      <c r="CS113" s="936"/>
      <c r="CT113" s="936"/>
      <c r="CU113" s="936"/>
      <c r="CV113" s="936"/>
      <c r="CW113" s="936"/>
      <c r="CX113" s="936"/>
      <c r="CY113" s="936"/>
      <c r="CZ113" s="936"/>
      <c r="DA113" s="936"/>
      <c r="DB113" s="936"/>
      <c r="DC113" s="936"/>
      <c r="DD113" s="936"/>
      <c r="DE113" s="936"/>
      <c r="DF113" s="937"/>
      <c r="DG113" s="971" t="s">
        <v>122</v>
      </c>
      <c r="DH113" s="972"/>
      <c r="DI113" s="972"/>
      <c r="DJ113" s="972"/>
      <c r="DK113" s="973"/>
      <c r="DL113" s="974" t="s">
        <v>122</v>
      </c>
      <c r="DM113" s="972"/>
      <c r="DN113" s="972"/>
      <c r="DO113" s="972"/>
      <c r="DP113" s="973"/>
      <c r="DQ113" s="974" t="s">
        <v>122</v>
      </c>
      <c r="DR113" s="972"/>
      <c r="DS113" s="972"/>
      <c r="DT113" s="972"/>
      <c r="DU113" s="973"/>
      <c r="DV113" s="975" t="s">
        <v>122</v>
      </c>
      <c r="DW113" s="976"/>
      <c r="DX113" s="976"/>
      <c r="DY113" s="976"/>
      <c r="DZ113" s="977"/>
    </row>
    <row r="114" spans="1:130" s="212" customFormat="1" ht="26.25" customHeight="1" x14ac:dyDescent="0.2">
      <c r="A114" s="967"/>
      <c r="B114" s="968"/>
      <c r="C114" s="936" t="s">
        <v>427</v>
      </c>
      <c r="D114" s="936"/>
      <c r="E114" s="936"/>
      <c r="F114" s="936"/>
      <c r="G114" s="936"/>
      <c r="H114" s="936"/>
      <c r="I114" s="936"/>
      <c r="J114" s="936"/>
      <c r="K114" s="936"/>
      <c r="L114" s="936"/>
      <c r="M114" s="936"/>
      <c r="N114" s="936"/>
      <c r="O114" s="936"/>
      <c r="P114" s="936"/>
      <c r="Q114" s="936"/>
      <c r="R114" s="936"/>
      <c r="S114" s="936"/>
      <c r="T114" s="936"/>
      <c r="U114" s="936"/>
      <c r="V114" s="936"/>
      <c r="W114" s="936"/>
      <c r="X114" s="936"/>
      <c r="Y114" s="936"/>
      <c r="Z114" s="937"/>
      <c r="AA114" s="971">
        <v>6042</v>
      </c>
      <c r="AB114" s="972"/>
      <c r="AC114" s="972"/>
      <c r="AD114" s="972"/>
      <c r="AE114" s="973"/>
      <c r="AF114" s="974">
        <v>6536</v>
      </c>
      <c r="AG114" s="972"/>
      <c r="AH114" s="972"/>
      <c r="AI114" s="972"/>
      <c r="AJ114" s="973"/>
      <c r="AK114" s="974">
        <v>6742</v>
      </c>
      <c r="AL114" s="972"/>
      <c r="AM114" s="972"/>
      <c r="AN114" s="972"/>
      <c r="AO114" s="973"/>
      <c r="AP114" s="975">
        <v>0.4</v>
      </c>
      <c r="AQ114" s="976"/>
      <c r="AR114" s="976"/>
      <c r="AS114" s="976"/>
      <c r="AT114" s="977"/>
      <c r="AU114" s="921"/>
      <c r="AV114" s="922"/>
      <c r="AW114" s="922"/>
      <c r="AX114" s="922"/>
      <c r="AY114" s="922"/>
      <c r="AZ114" s="935" t="s">
        <v>428</v>
      </c>
      <c r="BA114" s="936"/>
      <c r="BB114" s="936"/>
      <c r="BC114" s="936"/>
      <c r="BD114" s="936"/>
      <c r="BE114" s="936"/>
      <c r="BF114" s="936"/>
      <c r="BG114" s="936"/>
      <c r="BH114" s="936"/>
      <c r="BI114" s="936"/>
      <c r="BJ114" s="936"/>
      <c r="BK114" s="936"/>
      <c r="BL114" s="936"/>
      <c r="BM114" s="936"/>
      <c r="BN114" s="936"/>
      <c r="BO114" s="936"/>
      <c r="BP114" s="937"/>
      <c r="BQ114" s="938">
        <v>229704</v>
      </c>
      <c r="BR114" s="939"/>
      <c r="BS114" s="939"/>
      <c r="BT114" s="939"/>
      <c r="BU114" s="939"/>
      <c r="BV114" s="939">
        <v>257972</v>
      </c>
      <c r="BW114" s="939"/>
      <c r="BX114" s="939"/>
      <c r="BY114" s="939"/>
      <c r="BZ114" s="939"/>
      <c r="CA114" s="939">
        <v>266979</v>
      </c>
      <c r="CB114" s="939"/>
      <c r="CC114" s="939"/>
      <c r="CD114" s="939"/>
      <c r="CE114" s="939"/>
      <c r="CF114" s="933">
        <v>14.8</v>
      </c>
      <c r="CG114" s="934"/>
      <c r="CH114" s="934"/>
      <c r="CI114" s="934"/>
      <c r="CJ114" s="934"/>
      <c r="CK114" s="961"/>
      <c r="CL114" s="962"/>
      <c r="CM114" s="935" t="s">
        <v>429</v>
      </c>
      <c r="CN114" s="936"/>
      <c r="CO114" s="936"/>
      <c r="CP114" s="936"/>
      <c r="CQ114" s="936"/>
      <c r="CR114" s="936"/>
      <c r="CS114" s="936"/>
      <c r="CT114" s="936"/>
      <c r="CU114" s="936"/>
      <c r="CV114" s="936"/>
      <c r="CW114" s="936"/>
      <c r="CX114" s="936"/>
      <c r="CY114" s="936"/>
      <c r="CZ114" s="936"/>
      <c r="DA114" s="936"/>
      <c r="DB114" s="936"/>
      <c r="DC114" s="936"/>
      <c r="DD114" s="936"/>
      <c r="DE114" s="936"/>
      <c r="DF114" s="937"/>
      <c r="DG114" s="971" t="s">
        <v>122</v>
      </c>
      <c r="DH114" s="972"/>
      <c r="DI114" s="972"/>
      <c r="DJ114" s="972"/>
      <c r="DK114" s="973"/>
      <c r="DL114" s="974" t="s">
        <v>122</v>
      </c>
      <c r="DM114" s="972"/>
      <c r="DN114" s="972"/>
      <c r="DO114" s="972"/>
      <c r="DP114" s="973"/>
      <c r="DQ114" s="974" t="s">
        <v>122</v>
      </c>
      <c r="DR114" s="972"/>
      <c r="DS114" s="972"/>
      <c r="DT114" s="972"/>
      <c r="DU114" s="973"/>
      <c r="DV114" s="975" t="s">
        <v>122</v>
      </c>
      <c r="DW114" s="976"/>
      <c r="DX114" s="976"/>
      <c r="DY114" s="976"/>
      <c r="DZ114" s="977"/>
    </row>
    <row r="115" spans="1:130" s="212" customFormat="1" ht="26.25" customHeight="1" x14ac:dyDescent="0.2">
      <c r="A115" s="967"/>
      <c r="B115" s="968"/>
      <c r="C115" s="936" t="s">
        <v>430</v>
      </c>
      <c r="D115" s="936"/>
      <c r="E115" s="936"/>
      <c r="F115" s="936"/>
      <c r="G115" s="936"/>
      <c r="H115" s="936"/>
      <c r="I115" s="936"/>
      <c r="J115" s="936"/>
      <c r="K115" s="936"/>
      <c r="L115" s="936"/>
      <c r="M115" s="936"/>
      <c r="N115" s="936"/>
      <c r="O115" s="936"/>
      <c r="P115" s="936"/>
      <c r="Q115" s="936"/>
      <c r="R115" s="936"/>
      <c r="S115" s="936"/>
      <c r="T115" s="936"/>
      <c r="U115" s="936"/>
      <c r="V115" s="936"/>
      <c r="W115" s="936"/>
      <c r="X115" s="936"/>
      <c r="Y115" s="936"/>
      <c r="Z115" s="937"/>
      <c r="AA115" s="950" t="s">
        <v>122</v>
      </c>
      <c r="AB115" s="951"/>
      <c r="AC115" s="951"/>
      <c r="AD115" s="951"/>
      <c r="AE115" s="952"/>
      <c r="AF115" s="953" t="s">
        <v>122</v>
      </c>
      <c r="AG115" s="951"/>
      <c r="AH115" s="951"/>
      <c r="AI115" s="951"/>
      <c r="AJ115" s="952"/>
      <c r="AK115" s="953" t="s">
        <v>122</v>
      </c>
      <c r="AL115" s="951"/>
      <c r="AM115" s="951"/>
      <c r="AN115" s="951"/>
      <c r="AO115" s="952"/>
      <c r="AP115" s="954" t="s">
        <v>122</v>
      </c>
      <c r="AQ115" s="955"/>
      <c r="AR115" s="955"/>
      <c r="AS115" s="955"/>
      <c r="AT115" s="956"/>
      <c r="AU115" s="921"/>
      <c r="AV115" s="922"/>
      <c r="AW115" s="922"/>
      <c r="AX115" s="922"/>
      <c r="AY115" s="922"/>
      <c r="AZ115" s="935" t="s">
        <v>431</v>
      </c>
      <c r="BA115" s="936"/>
      <c r="BB115" s="936"/>
      <c r="BC115" s="936"/>
      <c r="BD115" s="936"/>
      <c r="BE115" s="936"/>
      <c r="BF115" s="936"/>
      <c r="BG115" s="936"/>
      <c r="BH115" s="936"/>
      <c r="BI115" s="936"/>
      <c r="BJ115" s="936"/>
      <c r="BK115" s="936"/>
      <c r="BL115" s="936"/>
      <c r="BM115" s="936"/>
      <c r="BN115" s="936"/>
      <c r="BO115" s="936"/>
      <c r="BP115" s="937"/>
      <c r="BQ115" s="938" t="s">
        <v>122</v>
      </c>
      <c r="BR115" s="939"/>
      <c r="BS115" s="939"/>
      <c r="BT115" s="939"/>
      <c r="BU115" s="939"/>
      <c r="BV115" s="939" t="s">
        <v>122</v>
      </c>
      <c r="BW115" s="939"/>
      <c r="BX115" s="939"/>
      <c r="BY115" s="939"/>
      <c r="BZ115" s="939"/>
      <c r="CA115" s="939" t="s">
        <v>122</v>
      </c>
      <c r="CB115" s="939"/>
      <c r="CC115" s="939"/>
      <c r="CD115" s="939"/>
      <c r="CE115" s="939"/>
      <c r="CF115" s="933" t="s">
        <v>122</v>
      </c>
      <c r="CG115" s="934"/>
      <c r="CH115" s="934"/>
      <c r="CI115" s="934"/>
      <c r="CJ115" s="934"/>
      <c r="CK115" s="961"/>
      <c r="CL115" s="962"/>
      <c r="CM115" s="935" t="s">
        <v>432</v>
      </c>
      <c r="CN115" s="936"/>
      <c r="CO115" s="936"/>
      <c r="CP115" s="936"/>
      <c r="CQ115" s="936"/>
      <c r="CR115" s="936"/>
      <c r="CS115" s="936"/>
      <c r="CT115" s="936"/>
      <c r="CU115" s="936"/>
      <c r="CV115" s="936"/>
      <c r="CW115" s="936"/>
      <c r="CX115" s="936"/>
      <c r="CY115" s="936"/>
      <c r="CZ115" s="936"/>
      <c r="DA115" s="936"/>
      <c r="DB115" s="936"/>
      <c r="DC115" s="936"/>
      <c r="DD115" s="936"/>
      <c r="DE115" s="936"/>
      <c r="DF115" s="937"/>
      <c r="DG115" s="971" t="s">
        <v>122</v>
      </c>
      <c r="DH115" s="972"/>
      <c r="DI115" s="972"/>
      <c r="DJ115" s="972"/>
      <c r="DK115" s="973"/>
      <c r="DL115" s="974" t="s">
        <v>122</v>
      </c>
      <c r="DM115" s="972"/>
      <c r="DN115" s="972"/>
      <c r="DO115" s="972"/>
      <c r="DP115" s="973"/>
      <c r="DQ115" s="974" t="s">
        <v>122</v>
      </c>
      <c r="DR115" s="972"/>
      <c r="DS115" s="972"/>
      <c r="DT115" s="972"/>
      <c r="DU115" s="973"/>
      <c r="DV115" s="975" t="s">
        <v>122</v>
      </c>
      <c r="DW115" s="976"/>
      <c r="DX115" s="976"/>
      <c r="DY115" s="976"/>
      <c r="DZ115" s="977"/>
    </row>
    <row r="116" spans="1:130" s="212" customFormat="1" ht="26.25" customHeight="1" x14ac:dyDescent="0.2">
      <c r="A116" s="969"/>
      <c r="B116" s="970"/>
      <c r="C116" s="978" t="s">
        <v>433</v>
      </c>
      <c r="D116" s="978"/>
      <c r="E116" s="978"/>
      <c r="F116" s="978"/>
      <c r="G116" s="978"/>
      <c r="H116" s="978"/>
      <c r="I116" s="978"/>
      <c r="J116" s="978"/>
      <c r="K116" s="978"/>
      <c r="L116" s="978"/>
      <c r="M116" s="978"/>
      <c r="N116" s="978"/>
      <c r="O116" s="978"/>
      <c r="P116" s="978"/>
      <c r="Q116" s="978"/>
      <c r="R116" s="978"/>
      <c r="S116" s="978"/>
      <c r="T116" s="978"/>
      <c r="U116" s="978"/>
      <c r="V116" s="978"/>
      <c r="W116" s="978"/>
      <c r="X116" s="978"/>
      <c r="Y116" s="978"/>
      <c r="Z116" s="979"/>
      <c r="AA116" s="971" t="s">
        <v>122</v>
      </c>
      <c r="AB116" s="972"/>
      <c r="AC116" s="972"/>
      <c r="AD116" s="972"/>
      <c r="AE116" s="973"/>
      <c r="AF116" s="974" t="s">
        <v>122</v>
      </c>
      <c r="AG116" s="972"/>
      <c r="AH116" s="972"/>
      <c r="AI116" s="972"/>
      <c r="AJ116" s="973"/>
      <c r="AK116" s="974" t="s">
        <v>122</v>
      </c>
      <c r="AL116" s="972"/>
      <c r="AM116" s="972"/>
      <c r="AN116" s="972"/>
      <c r="AO116" s="973"/>
      <c r="AP116" s="975" t="s">
        <v>122</v>
      </c>
      <c r="AQ116" s="976"/>
      <c r="AR116" s="976"/>
      <c r="AS116" s="976"/>
      <c r="AT116" s="977"/>
      <c r="AU116" s="921"/>
      <c r="AV116" s="922"/>
      <c r="AW116" s="922"/>
      <c r="AX116" s="922"/>
      <c r="AY116" s="922"/>
      <c r="AZ116" s="980" t="s">
        <v>434</v>
      </c>
      <c r="BA116" s="981"/>
      <c r="BB116" s="981"/>
      <c r="BC116" s="981"/>
      <c r="BD116" s="981"/>
      <c r="BE116" s="981"/>
      <c r="BF116" s="981"/>
      <c r="BG116" s="981"/>
      <c r="BH116" s="981"/>
      <c r="BI116" s="981"/>
      <c r="BJ116" s="981"/>
      <c r="BK116" s="981"/>
      <c r="BL116" s="981"/>
      <c r="BM116" s="981"/>
      <c r="BN116" s="981"/>
      <c r="BO116" s="981"/>
      <c r="BP116" s="982"/>
      <c r="BQ116" s="938" t="s">
        <v>122</v>
      </c>
      <c r="BR116" s="939"/>
      <c r="BS116" s="939"/>
      <c r="BT116" s="939"/>
      <c r="BU116" s="939"/>
      <c r="BV116" s="939" t="s">
        <v>122</v>
      </c>
      <c r="BW116" s="939"/>
      <c r="BX116" s="939"/>
      <c r="BY116" s="939"/>
      <c r="BZ116" s="939"/>
      <c r="CA116" s="939" t="s">
        <v>122</v>
      </c>
      <c r="CB116" s="939"/>
      <c r="CC116" s="939"/>
      <c r="CD116" s="939"/>
      <c r="CE116" s="939"/>
      <c r="CF116" s="933" t="s">
        <v>122</v>
      </c>
      <c r="CG116" s="934"/>
      <c r="CH116" s="934"/>
      <c r="CI116" s="934"/>
      <c r="CJ116" s="934"/>
      <c r="CK116" s="961"/>
      <c r="CL116" s="962"/>
      <c r="CM116" s="935" t="s">
        <v>435</v>
      </c>
      <c r="CN116" s="936"/>
      <c r="CO116" s="936"/>
      <c r="CP116" s="936"/>
      <c r="CQ116" s="936"/>
      <c r="CR116" s="936"/>
      <c r="CS116" s="936"/>
      <c r="CT116" s="936"/>
      <c r="CU116" s="936"/>
      <c r="CV116" s="936"/>
      <c r="CW116" s="936"/>
      <c r="CX116" s="936"/>
      <c r="CY116" s="936"/>
      <c r="CZ116" s="936"/>
      <c r="DA116" s="936"/>
      <c r="DB116" s="936"/>
      <c r="DC116" s="936"/>
      <c r="DD116" s="936"/>
      <c r="DE116" s="936"/>
      <c r="DF116" s="937"/>
      <c r="DG116" s="971" t="s">
        <v>122</v>
      </c>
      <c r="DH116" s="972"/>
      <c r="DI116" s="972"/>
      <c r="DJ116" s="972"/>
      <c r="DK116" s="973"/>
      <c r="DL116" s="974" t="s">
        <v>122</v>
      </c>
      <c r="DM116" s="972"/>
      <c r="DN116" s="972"/>
      <c r="DO116" s="972"/>
      <c r="DP116" s="973"/>
      <c r="DQ116" s="974" t="s">
        <v>122</v>
      </c>
      <c r="DR116" s="972"/>
      <c r="DS116" s="972"/>
      <c r="DT116" s="972"/>
      <c r="DU116" s="973"/>
      <c r="DV116" s="975" t="s">
        <v>122</v>
      </c>
      <c r="DW116" s="976"/>
      <c r="DX116" s="976"/>
      <c r="DY116" s="976"/>
      <c r="DZ116" s="977"/>
    </row>
    <row r="117" spans="1:130" s="212" customFormat="1" ht="26.25" customHeight="1" x14ac:dyDescent="0.2">
      <c r="A117" s="925" t="s">
        <v>178</v>
      </c>
      <c r="B117" s="906"/>
      <c r="C117" s="906"/>
      <c r="D117" s="906"/>
      <c r="E117" s="906"/>
      <c r="F117" s="906"/>
      <c r="G117" s="906"/>
      <c r="H117" s="906"/>
      <c r="I117" s="906"/>
      <c r="J117" s="906"/>
      <c r="K117" s="906"/>
      <c r="L117" s="906"/>
      <c r="M117" s="906"/>
      <c r="N117" s="906"/>
      <c r="O117" s="906"/>
      <c r="P117" s="906"/>
      <c r="Q117" s="906"/>
      <c r="R117" s="906"/>
      <c r="S117" s="906"/>
      <c r="T117" s="906"/>
      <c r="U117" s="906"/>
      <c r="V117" s="906"/>
      <c r="W117" s="906"/>
      <c r="X117" s="906"/>
      <c r="Y117" s="990" t="s">
        <v>436</v>
      </c>
      <c r="Z117" s="907"/>
      <c r="AA117" s="991">
        <v>405407</v>
      </c>
      <c r="AB117" s="992"/>
      <c r="AC117" s="992"/>
      <c r="AD117" s="992"/>
      <c r="AE117" s="993"/>
      <c r="AF117" s="994">
        <v>454071</v>
      </c>
      <c r="AG117" s="992"/>
      <c r="AH117" s="992"/>
      <c r="AI117" s="992"/>
      <c r="AJ117" s="993"/>
      <c r="AK117" s="994">
        <v>452155</v>
      </c>
      <c r="AL117" s="992"/>
      <c r="AM117" s="992"/>
      <c r="AN117" s="992"/>
      <c r="AO117" s="993"/>
      <c r="AP117" s="995"/>
      <c r="AQ117" s="996"/>
      <c r="AR117" s="996"/>
      <c r="AS117" s="996"/>
      <c r="AT117" s="997"/>
      <c r="AU117" s="921"/>
      <c r="AV117" s="922"/>
      <c r="AW117" s="922"/>
      <c r="AX117" s="922"/>
      <c r="AY117" s="922"/>
      <c r="AZ117" s="987" t="s">
        <v>437</v>
      </c>
      <c r="BA117" s="988"/>
      <c r="BB117" s="988"/>
      <c r="BC117" s="988"/>
      <c r="BD117" s="988"/>
      <c r="BE117" s="988"/>
      <c r="BF117" s="988"/>
      <c r="BG117" s="988"/>
      <c r="BH117" s="988"/>
      <c r="BI117" s="988"/>
      <c r="BJ117" s="988"/>
      <c r="BK117" s="988"/>
      <c r="BL117" s="988"/>
      <c r="BM117" s="988"/>
      <c r="BN117" s="988"/>
      <c r="BO117" s="988"/>
      <c r="BP117" s="989"/>
      <c r="BQ117" s="938" t="s">
        <v>122</v>
      </c>
      <c r="BR117" s="939"/>
      <c r="BS117" s="939"/>
      <c r="BT117" s="939"/>
      <c r="BU117" s="939"/>
      <c r="BV117" s="939" t="s">
        <v>122</v>
      </c>
      <c r="BW117" s="939"/>
      <c r="BX117" s="939"/>
      <c r="BY117" s="939"/>
      <c r="BZ117" s="939"/>
      <c r="CA117" s="939" t="s">
        <v>122</v>
      </c>
      <c r="CB117" s="939"/>
      <c r="CC117" s="939"/>
      <c r="CD117" s="939"/>
      <c r="CE117" s="939"/>
      <c r="CF117" s="933" t="s">
        <v>122</v>
      </c>
      <c r="CG117" s="934"/>
      <c r="CH117" s="934"/>
      <c r="CI117" s="934"/>
      <c r="CJ117" s="934"/>
      <c r="CK117" s="961"/>
      <c r="CL117" s="962"/>
      <c r="CM117" s="935" t="s">
        <v>438</v>
      </c>
      <c r="CN117" s="936"/>
      <c r="CO117" s="936"/>
      <c r="CP117" s="936"/>
      <c r="CQ117" s="936"/>
      <c r="CR117" s="936"/>
      <c r="CS117" s="936"/>
      <c r="CT117" s="936"/>
      <c r="CU117" s="936"/>
      <c r="CV117" s="936"/>
      <c r="CW117" s="936"/>
      <c r="CX117" s="936"/>
      <c r="CY117" s="936"/>
      <c r="CZ117" s="936"/>
      <c r="DA117" s="936"/>
      <c r="DB117" s="936"/>
      <c r="DC117" s="936"/>
      <c r="DD117" s="936"/>
      <c r="DE117" s="936"/>
      <c r="DF117" s="937"/>
      <c r="DG117" s="971" t="s">
        <v>122</v>
      </c>
      <c r="DH117" s="972"/>
      <c r="DI117" s="972"/>
      <c r="DJ117" s="972"/>
      <c r="DK117" s="973"/>
      <c r="DL117" s="974" t="s">
        <v>122</v>
      </c>
      <c r="DM117" s="972"/>
      <c r="DN117" s="972"/>
      <c r="DO117" s="972"/>
      <c r="DP117" s="973"/>
      <c r="DQ117" s="974" t="s">
        <v>122</v>
      </c>
      <c r="DR117" s="972"/>
      <c r="DS117" s="972"/>
      <c r="DT117" s="972"/>
      <c r="DU117" s="973"/>
      <c r="DV117" s="975" t="s">
        <v>122</v>
      </c>
      <c r="DW117" s="976"/>
      <c r="DX117" s="976"/>
      <c r="DY117" s="976"/>
      <c r="DZ117" s="977"/>
    </row>
    <row r="118" spans="1:130" s="212" customFormat="1" ht="26.25" customHeight="1" x14ac:dyDescent="0.2">
      <c r="A118" s="925" t="s">
        <v>412</v>
      </c>
      <c r="B118" s="906"/>
      <c r="C118" s="906"/>
      <c r="D118" s="906"/>
      <c r="E118" s="906"/>
      <c r="F118" s="906"/>
      <c r="G118" s="906"/>
      <c r="H118" s="906"/>
      <c r="I118" s="906"/>
      <c r="J118" s="906"/>
      <c r="K118" s="906"/>
      <c r="L118" s="906"/>
      <c r="M118" s="906"/>
      <c r="N118" s="906"/>
      <c r="O118" s="906"/>
      <c r="P118" s="906"/>
      <c r="Q118" s="906"/>
      <c r="R118" s="906"/>
      <c r="S118" s="906"/>
      <c r="T118" s="906"/>
      <c r="U118" s="906"/>
      <c r="V118" s="906"/>
      <c r="W118" s="906"/>
      <c r="X118" s="906"/>
      <c r="Y118" s="906"/>
      <c r="Z118" s="907"/>
      <c r="AA118" s="905" t="s">
        <v>409</v>
      </c>
      <c r="AB118" s="906"/>
      <c r="AC118" s="906"/>
      <c r="AD118" s="906"/>
      <c r="AE118" s="907"/>
      <c r="AF118" s="905" t="s">
        <v>410</v>
      </c>
      <c r="AG118" s="906"/>
      <c r="AH118" s="906"/>
      <c r="AI118" s="906"/>
      <c r="AJ118" s="907"/>
      <c r="AK118" s="905" t="s">
        <v>295</v>
      </c>
      <c r="AL118" s="906"/>
      <c r="AM118" s="906"/>
      <c r="AN118" s="906"/>
      <c r="AO118" s="907"/>
      <c r="AP118" s="983" t="s">
        <v>411</v>
      </c>
      <c r="AQ118" s="984"/>
      <c r="AR118" s="984"/>
      <c r="AS118" s="984"/>
      <c r="AT118" s="985"/>
      <c r="AU118" s="921"/>
      <c r="AV118" s="922"/>
      <c r="AW118" s="922"/>
      <c r="AX118" s="922"/>
      <c r="AY118" s="922"/>
      <c r="AZ118" s="986" t="s">
        <v>439</v>
      </c>
      <c r="BA118" s="978"/>
      <c r="BB118" s="978"/>
      <c r="BC118" s="978"/>
      <c r="BD118" s="978"/>
      <c r="BE118" s="978"/>
      <c r="BF118" s="978"/>
      <c r="BG118" s="978"/>
      <c r="BH118" s="978"/>
      <c r="BI118" s="978"/>
      <c r="BJ118" s="978"/>
      <c r="BK118" s="978"/>
      <c r="BL118" s="978"/>
      <c r="BM118" s="978"/>
      <c r="BN118" s="978"/>
      <c r="BO118" s="978"/>
      <c r="BP118" s="979"/>
      <c r="BQ118" s="1012" t="s">
        <v>122</v>
      </c>
      <c r="BR118" s="1013"/>
      <c r="BS118" s="1013"/>
      <c r="BT118" s="1013"/>
      <c r="BU118" s="1013"/>
      <c r="BV118" s="1013" t="s">
        <v>122</v>
      </c>
      <c r="BW118" s="1013"/>
      <c r="BX118" s="1013"/>
      <c r="BY118" s="1013"/>
      <c r="BZ118" s="1013"/>
      <c r="CA118" s="1013" t="s">
        <v>122</v>
      </c>
      <c r="CB118" s="1013"/>
      <c r="CC118" s="1013"/>
      <c r="CD118" s="1013"/>
      <c r="CE118" s="1013"/>
      <c r="CF118" s="933" t="s">
        <v>122</v>
      </c>
      <c r="CG118" s="934"/>
      <c r="CH118" s="934"/>
      <c r="CI118" s="934"/>
      <c r="CJ118" s="934"/>
      <c r="CK118" s="961"/>
      <c r="CL118" s="962"/>
      <c r="CM118" s="935" t="s">
        <v>440</v>
      </c>
      <c r="CN118" s="936"/>
      <c r="CO118" s="936"/>
      <c r="CP118" s="936"/>
      <c r="CQ118" s="936"/>
      <c r="CR118" s="936"/>
      <c r="CS118" s="936"/>
      <c r="CT118" s="936"/>
      <c r="CU118" s="936"/>
      <c r="CV118" s="936"/>
      <c r="CW118" s="936"/>
      <c r="CX118" s="936"/>
      <c r="CY118" s="936"/>
      <c r="CZ118" s="936"/>
      <c r="DA118" s="936"/>
      <c r="DB118" s="936"/>
      <c r="DC118" s="936"/>
      <c r="DD118" s="936"/>
      <c r="DE118" s="936"/>
      <c r="DF118" s="937"/>
      <c r="DG118" s="971" t="s">
        <v>122</v>
      </c>
      <c r="DH118" s="972"/>
      <c r="DI118" s="972"/>
      <c r="DJ118" s="972"/>
      <c r="DK118" s="973"/>
      <c r="DL118" s="974" t="s">
        <v>122</v>
      </c>
      <c r="DM118" s="972"/>
      <c r="DN118" s="972"/>
      <c r="DO118" s="972"/>
      <c r="DP118" s="973"/>
      <c r="DQ118" s="974" t="s">
        <v>122</v>
      </c>
      <c r="DR118" s="972"/>
      <c r="DS118" s="972"/>
      <c r="DT118" s="972"/>
      <c r="DU118" s="973"/>
      <c r="DV118" s="975" t="s">
        <v>122</v>
      </c>
      <c r="DW118" s="976"/>
      <c r="DX118" s="976"/>
      <c r="DY118" s="976"/>
      <c r="DZ118" s="977"/>
    </row>
    <row r="119" spans="1:130" s="212" customFormat="1" ht="26.25" customHeight="1" x14ac:dyDescent="0.2">
      <c r="A119" s="1069" t="s">
        <v>415</v>
      </c>
      <c r="B119" s="960"/>
      <c r="C119" s="942" t="s">
        <v>416</v>
      </c>
      <c r="D119" s="910"/>
      <c r="E119" s="910"/>
      <c r="F119" s="910"/>
      <c r="G119" s="910"/>
      <c r="H119" s="910"/>
      <c r="I119" s="910"/>
      <c r="J119" s="910"/>
      <c r="K119" s="910"/>
      <c r="L119" s="910"/>
      <c r="M119" s="910"/>
      <c r="N119" s="910"/>
      <c r="O119" s="910"/>
      <c r="P119" s="910"/>
      <c r="Q119" s="910"/>
      <c r="R119" s="910"/>
      <c r="S119" s="910"/>
      <c r="T119" s="910"/>
      <c r="U119" s="910"/>
      <c r="V119" s="910"/>
      <c r="W119" s="910"/>
      <c r="X119" s="910"/>
      <c r="Y119" s="910"/>
      <c r="Z119" s="911"/>
      <c r="AA119" s="912" t="s">
        <v>122</v>
      </c>
      <c r="AB119" s="913"/>
      <c r="AC119" s="913"/>
      <c r="AD119" s="913"/>
      <c r="AE119" s="914"/>
      <c r="AF119" s="915" t="s">
        <v>122</v>
      </c>
      <c r="AG119" s="913"/>
      <c r="AH119" s="913"/>
      <c r="AI119" s="913"/>
      <c r="AJ119" s="914"/>
      <c r="AK119" s="915" t="s">
        <v>122</v>
      </c>
      <c r="AL119" s="913"/>
      <c r="AM119" s="913"/>
      <c r="AN119" s="913"/>
      <c r="AO119" s="914"/>
      <c r="AP119" s="916" t="s">
        <v>122</v>
      </c>
      <c r="AQ119" s="917"/>
      <c r="AR119" s="917"/>
      <c r="AS119" s="917"/>
      <c r="AT119" s="918"/>
      <c r="AU119" s="923"/>
      <c r="AV119" s="924"/>
      <c r="AW119" s="924"/>
      <c r="AX119" s="924"/>
      <c r="AY119" s="924"/>
      <c r="AZ119" s="233" t="s">
        <v>178</v>
      </c>
      <c r="BA119" s="233"/>
      <c r="BB119" s="233"/>
      <c r="BC119" s="233"/>
      <c r="BD119" s="233"/>
      <c r="BE119" s="233"/>
      <c r="BF119" s="233"/>
      <c r="BG119" s="233"/>
      <c r="BH119" s="233"/>
      <c r="BI119" s="233"/>
      <c r="BJ119" s="233"/>
      <c r="BK119" s="233"/>
      <c r="BL119" s="233"/>
      <c r="BM119" s="233"/>
      <c r="BN119" s="233"/>
      <c r="BO119" s="990" t="s">
        <v>441</v>
      </c>
      <c r="BP119" s="1018"/>
      <c r="BQ119" s="1012">
        <v>3010150</v>
      </c>
      <c r="BR119" s="1013"/>
      <c r="BS119" s="1013"/>
      <c r="BT119" s="1013"/>
      <c r="BU119" s="1013"/>
      <c r="BV119" s="1013">
        <v>2924986</v>
      </c>
      <c r="BW119" s="1013"/>
      <c r="BX119" s="1013"/>
      <c r="BY119" s="1013"/>
      <c r="BZ119" s="1013"/>
      <c r="CA119" s="1013">
        <v>2683412</v>
      </c>
      <c r="CB119" s="1013"/>
      <c r="CC119" s="1013"/>
      <c r="CD119" s="1013"/>
      <c r="CE119" s="1013"/>
      <c r="CF119" s="1014"/>
      <c r="CG119" s="1015"/>
      <c r="CH119" s="1015"/>
      <c r="CI119" s="1015"/>
      <c r="CJ119" s="1016"/>
      <c r="CK119" s="963"/>
      <c r="CL119" s="964"/>
      <c r="CM119" s="986" t="s">
        <v>442</v>
      </c>
      <c r="CN119" s="978"/>
      <c r="CO119" s="978"/>
      <c r="CP119" s="978"/>
      <c r="CQ119" s="978"/>
      <c r="CR119" s="978"/>
      <c r="CS119" s="978"/>
      <c r="CT119" s="978"/>
      <c r="CU119" s="978"/>
      <c r="CV119" s="978"/>
      <c r="CW119" s="978"/>
      <c r="CX119" s="978"/>
      <c r="CY119" s="978"/>
      <c r="CZ119" s="978"/>
      <c r="DA119" s="978"/>
      <c r="DB119" s="978"/>
      <c r="DC119" s="978"/>
      <c r="DD119" s="978"/>
      <c r="DE119" s="978"/>
      <c r="DF119" s="979"/>
      <c r="DG119" s="1017" t="s">
        <v>122</v>
      </c>
      <c r="DH119" s="999"/>
      <c r="DI119" s="999"/>
      <c r="DJ119" s="999"/>
      <c r="DK119" s="1000"/>
      <c r="DL119" s="998" t="s">
        <v>122</v>
      </c>
      <c r="DM119" s="999"/>
      <c r="DN119" s="999"/>
      <c r="DO119" s="999"/>
      <c r="DP119" s="1000"/>
      <c r="DQ119" s="998" t="s">
        <v>122</v>
      </c>
      <c r="DR119" s="999"/>
      <c r="DS119" s="999"/>
      <c r="DT119" s="999"/>
      <c r="DU119" s="1000"/>
      <c r="DV119" s="1001" t="s">
        <v>122</v>
      </c>
      <c r="DW119" s="1002"/>
      <c r="DX119" s="1002"/>
      <c r="DY119" s="1002"/>
      <c r="DZ119" s="1003"/>
    </row>
    <row r="120" spans="1:130" s="212" customFormat="1" ht="26.25" customHeight="1" x14ac:dyDescent="0.2">
      <c r="A120" s="1070"/>
      <c r="B120" s="962"/>
      <c r="C120" s="935" t="s">
        <v>419</v>
      </c>
      <c r="D120" s="936"/>
      <c r="E120" s="936"/>
      <c r="F120" s="936"/>
      <c r="G120" s="936"/>
      <c r="H120" s="936"/>
      <c r="I120" s="936"/>
      <c r="J120" s="936"/>
      <c r="K120" s="936"/>
      <c r="L120" s="936"/>
      <c r="M120" s="936"/>
      <c r="N120" s="936"/>
      <c r="O120" s="936"/>
      <c r="P120" s="936"/>
      <c r="Q120" s="936"/>
      <c r="R120" s="936"/>
      <c r="S120" s="936"/>
      <c r="T120" s="936"/>
      <c r="U120" s="936"/>
      <c r="V120" s="936"/>
      <c r="W120" s="936"/>
      <c r="X120" s="936"/>
      <c r="Y120" s="936"/>
      <c r="Z120" s="937"/>
      <c r="AA120" s="971" t="s">
        <v>122</v>
      </c>
      <c r="AB120" s="972"/>
      <c r="AC120" s="972"/>
      <c r="AD120" s="972"/>
      <c r="AE120" s="973"/>
      <c r="AF120" s="974" t="s">
        <v>122</v>
      </c>
      <c r="AG120" s="972"/>
      <c r="AH120" s="972"/>
      <c r="AI120" s="972"/>
      <c r="AJ120" s="973"/>
      <c r="AK120" s="974" t="s">
        <v>122</v>
      </c>
      <c r="AL120" s="972"/>
      <c r="AM120" s="972"/>
      <c r="AN120" s="972"/>
      <c r="AO120" s="973"/>
      <c r="AP120" s="975" t="s">
        <v>122</v>
      </c>
      <c r="AQ120" s="976"/>
      <c r="AR120" s="976"/>
      <c r="AS120" s="976"/>
      <c r="AT120" s="977"/>
      <c r="AU120" s="1004" t="s">
        <v>443</v>
      </c>
      <c r="AV120" s="1005"/>
      <c r="AW120" s="1005"/>
      <c r="AX120" s="1005"/>
      <c r="AY120" s="1006"/>
      <c r="AZ120" s="942" t="s">
        <v>444</v>
      </c>
      <c r="BA120" s="910"/>
      <c r="BB120" s="910"/>
      <c r="BC120" s="910"/>
      <c r="BD120" s="910"/>
      <c r="BE120" s="910"/>
      <c r="BF120" s="910"/>
      <c r="BG120" s="910"/>
      <c r="BH120" s="910"/>
      <c r="BI120" s="910"/>
      <c r="BJ120" s="910"/>
      <c r="BK120" s="910"/>
      <c r="BL120" s="910"/>
      <c r="BM120" s="910"/>
      <c r="BN120" s="910"/>
      <c r="BO120" s="910"/>
      <c r="BP120" s="911"/>
      <c r="BQ120" s="943">
        <v>8560185</v>
      </c>
      <c r="BR120" s="944"/>
      <c r="BS120" s="944"/>
      <c r="BT120" s="944"/>
      <c r="BU120" s="944"/>
      <c r="BV120" s="944">
        <v>9075016</v>
      </c>
      <c r="BW120" s="944"/>
      <c r="BX120" s="944"/>
      <c r="BY120" s="944"/>
      <c r="BZ120" s="944"/>
      <c r="CA120" s="944">
        <v>9603145</v>
      </c>
      <c r="CB120" s="944"/>
      <c r="CC120" s="944"/>
      <c r="CD120" s="944"/>
      <c r="CE120" s="944"/>
      <c r="CF120" s="957">
        <v>534</v>
      </c>
      <c r="CG120" s="958"/>
      <c r="CH120" s="958"/>
      <c r="CI120" s="958"/>
      <c r="CJ120" s="958"/>
      <c r="CK120" s="1019" t="s">
        <v>445</v>
      </c>
      <c r="CL120" s="1020"/>
      <c r="CM120" s="1020"/>
      <c r="CN120" s="1020"/>
      <c r="CO120" s="1021"/>
      <c r="CP120" s="1027" t="s">
        <v>393</v>
      </c>
      <c r="CQ120" s="1028"/>
      <c r="CR120" s="1028"/>
      <c r="CS120" s="1028"/>
      <c r="CT120" s="1028"/>
      <c r="CU120" s="1028"/>
      <c r="CV120" s="1028"/>
      <c r="CW120" s="1028"/>
      <c r="CX120" s="1028"/>
      <c r="CY120" s="1028"/>
      <c r="CZ120" s="1028"/>
      <c r="DA120" s="1028"/>
      <c r="DB120" s="1028"/>
      <c r="DC120" s="1028"/>
      <c r="DD120" s="1028"/>
      <c r="DE120" s="1028"/>
      <c r="DF120" s="1029"/>
      <c r="DG120" s="943" t="s">
        <v>122</v>
      </c>
      <c r="DH120" s="944"/>
      <c r="DI120" s="944"/>
      <c r="DJ120" s="944"/>
      <c r="DK120" s="944"/>
      <c r="DL120" s="944">
        <v>302442</v>
      </c>
      <c r="DM120" s="944"/>
      <c r="DN120" s="944"/>
      <c r="DO120" s="944"/>
      <c r="DP120" s="944"/>
      <c r="DQ120" s="944">
        <v>249254</v>
      </c>
      <c r="DR120" s="944"/>
      <c r="DS120" s="944"/>
      <c r="DT120" s="944"/>
      <c r="DU120" s="944"/>
      <c r="DV120" s="945">
        <v>13.9</v>
      </c>
      <c r="DW120" s="945"/>
      <c r="DX120" s="945"/>
      <c r="DY120" s="945"/>
      <c r="DZ120" s="946"/>
    </row>
    <row r="121" spans="1:130" s="212" customFormat="1" ht="26.25" customHeight="1" x14ac:dyDescent="0.2">
      <c r="A121" s="1070"/>
      <c r="B121" s="962"/>
      <c r="C121" s="987" t="s">
        <v>446</v>
      </c>
      <c r="D121" s="988"/>
      <c r="E121" s="988"/>
      <c r="F121" s="988"/>
      <c r="G121" s="988"/>
      <c r="H121" s="988"/>
      <c r="I121" s="988"/>
      <c r="J121" s="988"/>
      <c r="K121" s="988"/>
      <c r="L121" s="988"/>
      <c r="M121" s="988"/>
      <c r="N121" s="988"/>
      <c r="O121" s="988"/>
      <c r="P121" s="988"/>
      <c r="Q121" s="988"/>
      <c r="R121" s="988"/>
      <c r="S121" s="988"/>
      <c r="T121" s="988"/>
      <c r="U121" s="988"/>
      <c r="V121" s="988"/>
      <c r="W121" s="988"/>
      <c r="X121" s="988"/>
      <c r="Y121" s="988"/>
      <c r="Z121" s="989"/>
      <c r="AA121" s="971" t="s">
        <v>122</v>
      </c>
      <c r="AB121" s="972"/>
      <c r="AC121" s="972"/>
      <c r="AD121" s="972"/>
      <c r="AE121" s="973"/>
      <c r="AF121" s="974" t="s">
        <v>122</v>
      </c>
      <c r="AG121" s="972"/>
      <c r="AH121" s="972"/>
      <c r="AI121" s="972"/>
      <c r="AJ121" s="973"/>
      <c r="AK121" s="974" t="s">
        <v>122</v>
      </c>
      <c r="AL121" s="972"/>
      <c r="AM121" s="972"/>
      <c r="AN121" s="972"/>
      <c r="AO121" s="973"/>
      <c r="AP121" s="975" t="s">
        <v>122</v>
      </c>
      <c r="AQ121" s="976"/>
      <c r="AR121" s="976"/>
      <c r="AS121" s="976"/>
      <c r="AT121" s="977"/>
      <c r="AU121" s="1007"/>
      <c r="AV121" s="1008"/>
      <c r="AW121" s="1008"/>
      <c r="AX121" s="1008"/>
      <c r="AY121" s="1009"/>
      <c r="AZ121" s="935" t="s">
        <v>447</v>
      </c>
      <c r="BA121" s="936"/>
      <c r="BB121" s="936"/>
      <c r="BC121" s="936"/>
      <c r="BD121" s="936"/>
      <c r="BE121" s="936"/>
      <c r="BF121" s="936"/>
      <c r="BG121" s="936"/>
      <c r="BH121" s="936"/>
      <c r="BI121" s="936"/>
      <c r="BJ121" s="936"/>
      <c r="BK121" s="936"/>
      <c r="BL121" s="936"/>
      <c r="BM121" s="936"/>
      <c r="BN121" s="936"/>
      <c r="BO121" s="936"/>
      <c r="BP121" s="937"/>
      <c r="BQ121" s="938" t="s">
        <v>122</v>
      </c>
      <c r="BR121" s="939"/>
      <c r="BS121" s="939"/>
      <c r="BT121" s="939"/>
      <c r="BU121" s="939"/>
      <c r="BV121" s="939" t="s">
        <v>122</v>
      </c>
      <c r="BW121" s="939"/>
      <c r="BX121" s="939"/>
      <c r="BY121" s="939"/>
      <c r="BZ121" s="939"/>
      <c r="CA121" s="939" t="s">
        <v>122</v>
      </c>
      <c r="CB121" s="939"/>
      <c r="CC121" s="939"/>
      <c r="CD121" s="939"/>
      <c r="CE121" s="939"/>
      <c r="CF121" s="933" t="s">
        <v>122</v>
      </c>
      <c r="CG121" s="934"/>
      <c r="CH121" s="934"/>
      <c r="CI121" s="934"/>
      <c r="CJ121" s="934"/>
      <c r="CK121" s="1022"/>
      <c r="CL121" s="1023"/>
      <c r="CM121" s="1023"/>
      <c r="CN121" s="1023"/>
      <c r="CO121" s="1024"/>
      <c r="CP121" s="1032" t="s">
        <v>391</v>
      </c>
      <c r="CQ121" s="1033"/>
      <c r="CR121" s="1033"/>
      <c r="CS121" s="1033"/>
      <c r="CT121" s="1033"/>
      <c r="CU121" s="1033"/>
      <c r="CV121" s="1033"/>
      <c r="CW121" s="1033"/>
      <c r="CX121" s="1033"/>
      <c r="CY121" s="1033"/>
      <c r="CZ121" s="1033"/>
      <c r="DA121" s="1033"/>
      <c r="DB121" s="1033"/>
      <c r="DC121" s="1033"/>
      <c r="DD121" s="1033"/>
      <c r="DE121" s="1033"/>
      <c r="DF121" s="1034"/>
      <c r="DG121" s="938" t="s">
        <v>122</v>
      </c>
      <c r="DH121" s="939"/>
      <c r="DI121" s="939"/>
      <c r="DJ121" s="939"/>
      <c r="DK121" s="939"/>
      <c r="DL121" s="939" t="s">
        <v>122</v>
      </c>
      <c r="DM121" s="939"/>
      <c r="DN121" s="939"/>
      <c r="DO121" s="939"/>
      <c r="DP121" s="939"/>
      <c r="DQ121" s="939" t="s">
        <v>122</v>
      </c>
      <c r="DR121" s="939"/>
      <c r="DS121" s="939"/>
      <c r="DT121" s="939"/>
      <c r="DU121" s="939"/>
      <c r="DV121" s="940" t="s">
        <v>122</v>
      </c>
      <c r="DW121" s="940"/>
      <c r="DX121" s="940"/>
      <c r="DY121" s="940"/>
      <c r="DZ121" s="941"/>
    </row>
    <row r="122" spans="1:130" s="212" customFormat="1" ht="26.25" customHeight="1" x14ac:dyDescent="0.2">
      <c r="A122" s="1070"/>
      <c r="B122" s="962"/>
      <c r="C122" s="935" t="s">
        <v>429</v>
      </c>
      <c r="D122" s="936"/>
      <c r="E122" s="936"/>
      <c r="F122" s="936"/>
      <c r="G122" s="936"/>
      <c r="H122" s="936"/>
      <c r="I122" s="936"/>
      <c r="J122" s="936"/>
      <c r="K122" s="936"/>
      <c r="L122" s="936"/>
      <c r="M122" s="936"/>
      <c r="N122" s="936"/>
      <c r="O122" s="936"/>
      <c r="P122" s="936"/>
      <c r="Q122" s="936"/>
      <c r="R122" s="936"/>
      <c r="S122" s="936"/>
      <c r="T122" s="936"/>
      <c r="U122" s="936"/>
      <c r="V122" s="936"/>
      <c r="W122" s="936"/>
      <c r="X122" s="936"/>
      <c r="Y122" s="936"/>
      <c r="Z122" s="937"/>
      <c r="AA122" s="971" t="s">
        <v>122</v>
      </c>
      <c r="AB122" s="972"/>
      <c r="AC122" s="972"/>
      <c r="AD122" s="972"/>
      <c r="AE122" s="973"/>
      <c r="AF122" s="974" t="s">
        <v>122</v>
      </c>
      <c r="AG122" s="972"/>
      <c r="AH122" s="972"/>
      <c r="AI122" s="972"/>
      <c r="AJ122" s="973"/>
      <c r="AK122" s="974" t="s">
        <v>122</v>
      </c>
      <c r="AL122" s="972"/>
      <c r="AM122" s="972"/>
      <c r="AN122" s="972"/>
      <c r="AO122" s="973"/>
      <c r="AP122" s="975" t="s">
        <v>122</v>
      </c>
      <c r="AQ122" s="976"/>
      <c r="AR122" s="976"/>
      <c r="AS122" s="976"/>
      <c r="AT122" s="977"/>
      <c r="AU122" s="1007"/>
      <c r="AV122" s="1008"/>
      <c r="AW122" s="1008"/>
      <c r="AX122" s="1008"/>
      <c r="AY122" s="1009"/>
      <c r="AZ122" s="986" t="s">
        <v>448</v>
      </c>
      <c r="BA122" s="978"/>
      <c r="BB122" s="978"/>
      <c r="BC122" s="978"/>
      <c r="BD122" s="978"/>
      <c r="BE122" s="978"/>
      <c r="BF122" s="978"/>
      <c r="BG122" s="978"/>
      <c r="BH122" s="978"/>
      <c r="BI122" s="978"/>
      <c r="BJ122" s="978"/>
      <c r="BK122" s="978"/>
      <c r="BL122" s="978"/>
      <c r="BM122" s="978"/>
      <c r="BN122" s="978"/>
      <c r="BO122" s="978"/>
      <c r="BP122" s="979"/>
      <c r="BQ122" s="1012">
        <v>2627143</v>
      </c>
      <c r="BR122" s="1013"/>
      <c r="BS122" s="1013"/>
      <c r="BT122" s="1013"/>
      <c r="BU122" s="1013"/>
      <c r="BV122" s="1013">
        <v>2490936</v>
      </c>
      <c r="BW122" s="1013"/>
      <c r="BX122" s="1013"/>
      <c r="BY122" s="1013"/>
      <c r="BZ122" s="1013"/>
      <c r="CA122" s="1013">
        <v>2309412</v>
      </c>
      <c r="CB122" s="1013"/>
      <c r="CC122" s="1013"/>
      <c r="CD122" s="1013"/>
      <c r="CE122" s="1013"/>
      <c r="CF122" s="1030">
        <v>128.4</v>
      </c>
      <c r="CG122" s="1031"/>
      <c r="CH122" s="1031"/>
      <c r="CI122" s="1031"/>
      <c r="CJ122" s="1031"/>
      <c r="CK122" s="1022"/>
      <c r="CL122" s="1023"/>
      <c r="CM122" s="1023"/>
      <c r="CN122" s="1023"/>
      <c r="CO122" s="1024"/>
      <c r="CP122" s="1032" t="s">
        <v>392</v>
      </c>
      <c r="CQ122" s="1033"/>
      <c r="CR122" s="1033"/>
      <c r="CS122" s="1033"/>
      <c r="CT122" s="1033"/>
      <c r="CU122" s="1033"/>
      <c r="CV122" s="1033"/>
      <c r="CW122" s="1033"/>
      <c r="CX122" s="1033"/>
      <c r="CY122" s="1033"/>
      <c r="CZ122" s="1033"/>
      <c r="DA122" s="1033"/>
      <c r="DB122" s="1033"/>
      <c r="DC122" s="1033"/>
      <c r="DD122" s="1033"/>
      <c r="DE122" s="1033"/>
      <c r="DF122" s="1034"/>
      <c r="DG122" s="938" t="s">
        <v>122</v>
      </c>
      <c r="DH122" s="939"/>
      <c r="DI122" s="939"/>
      <c r="DJ122" s="939"/>
      <c r="DK122" s="939"/>
      <c r="DL122" s="939" t="s">
        <v>122</v>
      </c>
      <c r="DM122" s="939"/>
      <c r="DN122" s="939"/>
      <c r="DO122" s="939"/>
      <c r="DP122" s="939"/>
      <c r="DQ122" s="939" t="s">
        <v>122</v>
      </c>
      <c r="DR122" s="939"/>
      <c r="DS122" s="939"/>
      <c r="DT122" s="939"/>
      <c r="DU122" s="939"/>
      <c r="DV122" s="940" t="s">
        <v>122</v>
      </c>
      <c r="DW122" s="940"/>
      <c r="DX122" s="940"/>
      <c r="DY122" s="940"/>
      <c r="DZ122" s="941"/>
    </row>
    <row r="123" spans="1:130" s="212" customFormat="1" ht="26.25" customHeight="1" x14ac:dyDescent="0.2">
      <c r="A123" s="1070"/>
      <c r="B123" s="962"/>
      <c r="C123" s="935" t="s">
        <v>435</v>
      </c>
      <c r="D123" s="936"/>
      <c r="E123" s="936"/>
      <c r="F123" s="936"/>
      <c r="G123" s="936"/>
      <c r="H123" s="936"/>
      <c r="I123" s="936"/>
      <c r="J123" s="936"/>
      <c r="K123" s="936"/>
      <c r="L123" s="936"/>
      <c r="M123" s="936"/>
      <c r="N123" s="936"/>
      <c r="O123" s="936"/>
      <c r="P123" s="936"/>
      <c r="Q123" s="936"/>
      <c r="R123" s="936"/>
      <c r="S123" s="936"/>
      <c r="T123" s="936"/>
      <c r="U123" s="936"/>
      <c r="V123" s="936"/>
      <c r="W123" s="936"/>
      <c r="X123" s="936"/>
      <c r="Y123" s="936"/>
      <c r="Z123" s="937"/>
      <c r="AA123" s="971" t="s">
        <v>122</v>
      </c>
      <c r="AB123" s="972"/>
      <c r="AC123" s="972"/>
      <c r="AD123" s="972"/>
      <c r="AE123" s="973"/>
      <c r="AF123" s="974" t="s">
        <v>122</v>
      </c>
      <c r="AG123" s="972"/>
      <c r="AH123" s="972"/>
      <c r="AI123" s="972"/>
      <c r="AJ123" s="973"/>
      <c r="AK123" s="974" t="s">
        <v>122</v>
      </c>
      <c r="AL123" s="972"/>
      <c r="AM123" s="972"/>
      <c r="AN123" s="972"/>
      <c r="AO123" s="973"/>
      <c r="AP123" s="975" t="s">
        <v>122</v>
      </c>
      <c r="AQ123" s="976"/>
      <c r="AR123" s="976"/>
      <c r="AS123" s="976"/>
      <c r="AT123" s="977"/>
      <c r="AU123" s="1010"/>
      <c r="AV123" s="1011"/>
      <c r="AW123" s="1011"/>
      <c r="AX123" s="1011"/>
      <c r="AY123" s="1011"/>
      <c r="AZ123" s="233" t="s">
        <v>178</v>
      </c>
      <c r="BA123" s="233"/>
      <c r="BB123" s="233"/>
      <c r="BC123" s="233"/>
      <c r="BD123" s="233"/>
      <c r="BE123" s="233"/>
      <c r="BF123" s="233"/>
      <c r="BG123" s="233"/>
      <c r="BH123" s="233"/>
      <c r="BI123" s="233"/>
      <c r="BJ123" s="233"/>
      <c r="BK123" s="233"/>
      <c r="BL123" s="233"/>
      <c r="BM123" s="233"/>
      <c r="BN123" s="233"/>
      <c r="BO123" s="990" t="s">
        <v>449</v>
      </c>
      <c r="BP123" s="1018"/>
      <c r="BQ123" s="1076">
        <v>11187328</v>
      </c>
      <c r="BR123" s="1077"/>
      <c r="BS123" s="1077"/>
      <c r="BT123" s="1077"/>
      <c r="BU123" s="1077"/>
      <c r="BV123" s="1077">
        <v>11565952</v>
      </c>
      <c r="BW123" s="1077"/>
      <c r="BX123" s="1077"/>
      <c r="BY123" s="1077"/>
      <c r="BZ123" s="1077"/>
      <c r="CA123" s="1077">
        <v>11912557</v>
      </c>
      <c r="CB123" s="1077"/>
      <c r="CC123" s="1077"/>
      <c r="CD123" s="1077"/>
      <c r="CE123" s="1077"/>
      <c r="CF123" s="1014"/>
      <c r="CG123" s="1015"/>
      <c r="CH123" s="1015"/>
      <c r="CI123" s="1015"/>
      <c r="CJ123" s="1016"/>
      <c r="CK123" s="1022"/>
      <c r="CL123" s="1023"/>
      <c r="CM123" s="1023"/>
      <c r="CN123" s="1023"/>
      <c r="CO123" s="1024"/>
      <c r="CP123" s="1032" t="s">
        <v>389</v>
      </c>
      <c r="CQ123" s="1033"/>
      <c r="CR123" s="1033"/>
      <c r="CS123" s="1033"/>
      <c r="CT123" s="1033"/>
      <c r="CU123" s="1033"/>
      <c r="CV123" s="1033"/>
      <c r="CW123" s="1033"/>
      <c r="CX123" s="1033"/>
      <c r="CY123" s="1033"/>
      <c r="CZ123" s="1033"/>
      <c r="DA123" s="1033"/>
      <c r="DB123" s="1033"/>
      <c r="DC123" s="1033"/>
      <c r="DD123" s="1033"/>
      <c r="DE123" s="1033"/>
      <c r="DF123" s="1034"/>
      <c r="DG123" s="971" t="s">
        <v>122</v>
      </c>
      <c r="DH123" s="972"/>
      <c r="DI123" s="972"/>
      <c r="DJ123" s="972"/>
      <c r="DK123" s="973"/>
      <c r="DL123" s="974" t="s">
        <v>122</v>
      </c>
      <c r="DM123" s="972"/>
      <c r="DN123" s="972"/>
      <c r="DO123" s="972"/>
      <c r="DP123" s="973"/>
      <c r="DQ123" s="974" t="s">
        <v>122</v>
      </c>
      <c r="DR123" s="972"/>
      <c r="DS123" s="972"/>
      <c r="DT123" s="972"/>
      <c r="DU123" s="973"/>
      <c r="DV123" s="975" t="s">
        <v>122</v>
      </c>
      <c r="DW123" s="976"/>
      <c r="DX123" s="976"/>
      <c r="DY123" s="976"/>
      <c r="DZ123" s="977"/>
    </row>
    <row r="124" spans="1:130" s="212" customFormat="1" ht="26.25" customHeight="1" thickBot="1" x14ac:dyDescent="0.25">
      <c r="A124" s="1070"/>
      <c r="B124" s="962"/>
      <c r="C124" s="935" t="s">
        <v>438</v>
      </c>
      <c r="D124" s="936"/>
      <c r="E124" s="936"/>
      <c r="F124" s="936"/>
      <c r="G124" s="936"/>
      <c r="H124" s="936"/>
      <c r="I124" s="936"/>
      <c r="J124" s="936"/>
      <c r="K124" s="936"/>
      <c r="L124" s="936"/>
      <c r="M124" s="936"/>
      <c r="N124" s="936"/>
      <c r="O124" s="936"/>
      <c r="P124" s="936"/>
      <c r="Q124" s="936"/>
      <c r="R124" s="936"/>
      <c r="S124" s="936"/>
      <c r="T124" s="936"/>
      <c r="U124" s="936"/>
      <c r="V124" s="936"/>
      <c r="W124" s="936"/>
      <c r="X124" s="936"/>
      <c r="Y124" s="936"/>
      <c r="Z124" s="937"/>
      <c r="AA124" s="971" t="s">
        <v>122</v>
      </c>
      <c r="AB124" s="972"/>
      <c r="AC124" s="972"/>
      <c r="AD124" s="972"/>
      <c r="AE124" s="973"/>
      <c r="AF124" s="974" t="s">
        <v>122</v>
      </c>
      <c r="AG124" s="972"/>
      <c r="AH124" s="972"/>
      <c r="AI124" s="972"/>
      <c r="AJ124" s="973"/>
      <c r="AK124" s="974" t="s">
        <v>122</v>
      </c>
      <c r="AL124" s="972"/>
      <c r="AM124" s="972"/>
      <c r="AN124" s="972"/>
      <c r="AO124" s="973"/>
      <c r="AP124" s="975" t="s">
        <v>122</v>
      </c>
      <c r="AQ124" s="976"/>
      <c r="AR124" s="976"/>
      <c r="AS124" s="976"/>
      <c r="AT124" s="977"/>
      <c r="AU124" s="1072" t="s">
        <v>450</v>
      </c>
      <c r="AV124" s="1073"/>
      <c r="AW124" s="1073"/>
      <c r="AX124" s="1073"/>
      <c r="AY124" s="1073"/>
      <c r="AZ124" s="1073"/>
      <c r="BA124" s="1073"/>
      <c r="BB124" s="1073"/>
      <c r="BC124" s="1073"/>
      <c r="BD124" s="1073"/>
      <c r="BE124" s="1073"/>
      <c r="BF124" s="1073"/>
      <c r="BG124" s="1073"/>
      <c r="BH124" s="1073"/>
      <c r="BI124" s="1073"/>
      <c r="BJ124" s="1073"/>
      <c r="BK124" s="1073"/>
      <c r="BL124" s="1073"/>
      <c r="BM124" s="1073"/>
      <c r="BN124" s="1073"/>
      <c r="BO124" s="1073"/>
      <c r="BP124" s="1074"/>
      <c r="BQ124" s="1075" t="s">
        <v>122</v>
      </c>
      <c r="BR124" s="1040"/>
      <c r="BS124" s="1040"/>
      <c r="BT124" s="1040"/>
      <c r="BU124" s="1040"/>
      <c r="BV124" s="1040" t="s">
        <v>122</v>
      </c>
      <c r="BW124" s="1040"/>
      <c r="BX124" s="1040"/>
      <c r="BY124" s="1040"/>
      <c r="BZ124" s="1040"/>
      <c r="CA124" s="1040" t="s">
        <v>122</v>
      </c>
      <c r="CB124" s="1040"/>
      <c r="CC124" s="1040"/>
      <c r="CD124" s="1040"/>
      <c r="CE124" s="1040"/>
      <c r="CF124" s="1041"/>
      <c r="CG124" s="1042"/>
      <c r="CH124" s="1042"/>
      <c r="CI124" s="1042"/>
      <c r="CJ124" s="1043"/>
      <c r="CK124" s="1025"/>
      <c r="CL124" s="1025"/>
      <c r="CM124" s="1025"/>
      <c r="CN124" s="1025"/>
      <c r="CO124" s="1026"/>
      <c r="CP124" s="1032" t="s">
        <v>451</v>
      </c>
      <c r="CQ124" s="1033"/>
      <c r="CR124" s="1033"/>
      <c r="CS124" s="1033"/>
      <c r="CT124" s="1033"/>
      <c r="CU124" s="1033"/>
      <c r="CV124" s="1033"/>
      <c r="CW124" s="1033"/>
      <c r="CX124" s="1033"/>
      <c r="CY124" s="1033"/>
      <c r="CZ124" s="1033"/>
      <c r="DA124" s="1033"/>
      <c r="DB124" s="1033"/>
      <c r="DC124" s="1033"/>
      <c r="DD124" s="1033"/>
      <c r="DE124" s="1033"/>
      <c r="DF124" s="1034"/>
      <c r="DG124" s="1017">
        <v>358266</v>
      </c>
      <c r="DH124" s="999"/>
      <c r="DI124" s="999"/>
      <c r="DJ124" s="999"/>
      <c r="DK124" s="1000"/>
      <c r="DL124" s="998" t="s">
        <v>122</v>
      </c>
      <c r="DM124" s="999"/>
      <c r="DN124" s="999"/>
      <c r="DO124" s="999"/>
      <c r="DP124" s="1000"/>
      <c r="DQ124" s="998" t="s">
        <v>122</v>
      </c>
      <c r="DR124" s="999"/>
      <c r="DS124" s="999"/>
      <c r="DT124" s="999"/>
      <c r="DU124" s="1000"/>
      <c r="DV124" s="1001" t="s">
        <v>122</v>
      </c>
      <c r="DW124" s="1002"/>
      <c r="DX124" s="1002"/>
      <c r="DY124" s="1002"/>
      <c r="DZ124" s="1003"/>
    </row>
    <row r="125" spans="1:130" s="212" customFormat="1" ht="26.25" customHeight="1" x14ac:dyDescent="0.2">
      <c r="A125" s="1070"/>
      <c r="B125" s="962"/>
      <c r="C125" s="935" t="s">
        <v>440</v>
      </c>
      <c r="D125" s="936"/>
      <c r="E125" s="936"/>
      <c r="F125" s="936"/>
      <c r="G125" s="936"/>
      <c r="H125" s="936"/>
      <c r="I125" s="936"/>
      <c r="J125" s="936"/>
      <c r="K125" s="936"/>
      <c r="L125" s="936"/>
      <c r="M125" s="936"/>
      <c r="N125" s="936"/>
      <c r="O125" s="936"/>
      <c r="P125" s="936"/>
      <c r="Q125" s="936"/>
      <c r="R125" s="936"/>
      <c r="S125" s="936"/>
      <c r="T125" s="936"/>
      <c r="U125" s="936"/>
      <c r="V125" s="936"/>
      <c r="W125" s="936"/>
      <c r="X125" s="936"/>
      <c r="Y125" s="936"/>
      <c r="Z125" s="937"/>
      <c r="AA125" s="971" t="s">
        <v>122</v>
      </c>
      <c r="AB125" s="972"/>
      <c r="AC125" s="972"/>
      <c r="AD125" s="972"/>
      <c r="AE125" s="973"/>
      <c r="AF125" s="974" t="s">
        <v>122</v>
      </c>
      <c r="AG125" s="972"/>
      <c r="AH125" s="972"/>
      <c r="AI125" s="972"/>
      <c r="AJ125" s="973"/>
      <c r="AK125" s="974" t="s">
        <v>122</v>
      </c>
      <c r="AL125" s="972"/>
      <c r="AM125" s="972"/>
      <c r="AN125" s="972"/>
      <c r="AO125" s="973"/>
      <c r="AP125" s="975" t="s">
        <v>122</v>
      </c>
      <c r="AQ125" s="976"/>
      <c r="AR125" s="976"/>
      <c r="AS125" s="976"/>
      <c r="AT125" s="977"/>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35" t="s">
        <v>452</v>
      </c>
      <c r="CL125" s="1020"/>
      <c r="CM125" s="1020"/>
      <c r="CN125" s="1020"/>
      <c r="CO125" s="1021"/>
      <c r="CP125" s="942" t="s">
        <v>453</v>
      </c>
      <c r="CQ125" s="910"/>
      <c r="CR125" s="910"/>
      <c r="CS125" s="910"/>
      <c r="CT125" s="910"/>
      <c r="CU125" s="910"/>
      <c r="CV125" s="910"/>
      <c r="CW125" s="910"/>
      <c r="CX125" s="910"/>
      <c r="CY125" s="910"/>
      <c r="CZ125" s="910"/>
      <c r="DA125" s="910"/>
      <c r="DB125" s="910"/>
      <c r="DC125" s="910"/>
      <c r="DD125" s="910"/>
      <c r="DE125" s="910"/>
      <c r="DF125" s="911"/>
      <c r="DG125" s="943" t="s">
        <v>122</v>
      </c>
      <c r="DH125" s="944"/>
      <c r="DI125" s="944"/>
      <c r="DJ125" s="944"/>
      <c r="DK125" s="944"/>
      <c r="DL125" s="944" t="s">
        <v>122</v>
      </c>
      <c r="DM125" s="944"/>
      <c r="DN125" s="944"/>
      <c r="DO125" s="944"/>
      <c r="DP125" s="944"/>
      <c r="DQ125" s="944" t="s">
        <v>122</v>
      </c>
      <c r="DR125" s="944"/>
      <c r="DS125" s="944"/>
      <c r="DT125" s="944"/>
      <c r="DU125" s="944"/>
      <c r="DV125" s="945" t="s">
        <v>122</v>
      </c>
      <c r="DW125" s="945"/>
      <c r="DX125" s="945"/>
      <c r="DY125" s="945"/>
      <c r="DZ125" s="946"/>
    </row>
    <row r="126" spans="1:130" s="212" customFormat="1" ht="26.25" customHeight="1" thickBot="1" x14ac:dyDescent="0.25">
      <c r="A126" s="1070"/>
      <c r="B126" s="962"/>
      <c r="C126" s="935" t="s">
        <v>442</v>
      </c>
      <c r="D126" s="936"/>
      <c r="E126" s="936"/>
      <c r="F126" s="936"/>
      <c r="G126" s="936"/>
      <c r="H126" s="936"/>
      <c r="I126" s="936"/>
      <c r="J126" s="936"/>
      <c r="K126" s="936"/>
      <c r="L126" s="936"/>
      <c r="M126" s="936"/>
      <c r="N126" s="936"/>
      <c r="O126" s="936"/>
      <c r="P126" s="936"/>
      <c r="Q126" s="936"/>
      <c r="R126" s="936"/>
      <c r="S126" s="936"/>
      <c r="T126" s="936"/>
      <c r="U126" s="936"/>
      <c r="V126" s="936"/>
      <c r="W126" s="936"/>
      <c r="X126" s="936"/>
      <c r="Y126" s="936"/>
      <c r="Z126" s="937"/>
      <c r="AA126" s="971" t="s">
        <v>122</v>
      </c>
      <c r="AB126" s="972"/>
      <c r="AC126" s="972"/>
      <c r="AD126" s="972"/>
      <c r="AE126" s="973"/>
      <c r="AF126" s="974" t="s">
        <v>122</v>
      </c>
      <c r="AG126" s="972"/>
      <c r="AH126" s="972"/>
      <c r="AI126" s="972"/>
      <c r="AJ126" s="973"/>
      <c r="AK126" s="974" t="s">
        <v>122</v>
      </c>
      <c r="AL126" s="972"/>
      <c r="AM126" s="972"/>
      <c r="AN126" s="972"/>
      <c r="AO126" s="973"/>
      <c r="AP126" s="975" t="s">
        <v>122</v>
      </c>
      <c r="AQ126" s="976"/>
      <c r="AR126" s="976"/>
      <c r="AS126" s="976"/>
      <c r="AT126" s="977"/>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36"/>
      <c r="CL126" s="1023"/>
      <c r="CM126" s="1023"/>
      <c r="CN126" s="1023"/>
      <c r="CO126" s="1024"/>
      <c r="CP126" s="935" t="s">
        <v>454</v>
      </c>
      <c r="CQ126" s="936"/>
      <c r="CR126" s="936"/>
      <c r="CS126" s="936"/>
      <c r="CT126" s="936"/>
      <c r="CU126" s="936"/>
      <c r="CV126" s="936"/>
      <c r="CW126" s="936"/>
      <c r="CX126" s="936"/>
      <c r="CY126" s="936"/>
      <c r="CZ126" s="936"/>
      <c r="DA126" s="936"/>
      <c r="DB126" s="936"/>
      <c r="DC126" s="936"/>
      <c r="DD126" s="936"/>
      <c r="DE126" s="936"/>
      <c r="DF126" s="937"/>
      <c r="DG126" s="938" t="s">
        <v>122</v>
      </c>
      <c r="DH126" s="939"/>
      <c r="DI126" s="939"/>
      <c r="DJ126" s="939"/>
      <c r="DK126" s="939"/>
      <c r="DL126" s="939" t="s">
        <v>122</v>
      </c>
      <c r="DM126" s="939"/>
      <c r="DN126" s="939"/>
      <c r="DO126" s="939"/>
      <c r="DP126" s="939"/>
      <c r="DQ126" s="939" t="s">
        <v>122</v>
      </c>
      <c r="DR126" s="939"/>
      <c r="DS126" s="939"/>
      <c r="DT126" s="939"/>
      <c r="DU126" s="939"/>
      <c r="DV126" s="940" t="s">
        <v>122</v>
      </c>
      <c r="DW126" s="940"/>
      <c r="DX126" s="940"/>
      <c r="DY126" s="940"/>
      <c r="DZ126" s="941"/>
    </row>
    <row r="127" spans="1:130" s="212" customFormat="1" ht="26.25" customHeight="1" x14ac:dyDescent="0.2">
      <c r="A127" s="1071"/>
      <c r="B127" s="964"/>
      <c r="C127" s="986" t="s">
        <v>455</v>
      </c>
      <c r="D127" s="978"/>
      <c r="E127" s="978"/>
      <c r="F127" s="978"/>
      <c r="G127" s="978"/>
      <c r="H127" s="978"/>
      <c r="I127" s="978"/>
      <c r="J127" s="978"/>
      <c r="K127" s="978"/>
      <c r="L127" s="978"/>
      <c r="M127" s="978"/>
      <c r="N127" s="978"/>
      <c r="O127" s="978"/>
      <c r="P127" s="978"/>
      <c r="Q127" s="978"/>
      <c r="R127" s="978"/>
      <c r="S127" s="978"/>
      <c r="T127" s="978"/>
      <c r="U127" s="978"/>
      <c r="V127" s="978"/>
      <c r="W127" s="978"/>
      <c r="X127" s="978"/>
      <c r="Y127" s="978"/>
      <c r="Z127" s="979"/>
      <c r="AA127" s="971" t="s">
        <v>122</v>
      </c>
      <c r="AB127" s="972"/>
      <c r="AC127" s="972"/>
      <c r="AD127" s="972"/>
      <c r="AE127" s="973"/>
      <c r="AF127" s="974" t="s">
        <v>122</v>
      </c>
      <c r="AG127" s="972"/>
      <c r="AH127" s="972"/>
      <c r="AI127" s="972"/>
      <c r="AJ127" s="973"/>
      <c r="AK127" s="974" t="s">
        <v>122</v>
      </c>
      <c r="AL127" s="972"/>
      <c r="AM127" s="972"/>
      <c r="AN127" s="972"/>
      <c r="AO127" s="973"/>
      <c r="AP127" s="975" t="s">
        <v>122</v>
      </c>
      <c r="AQ127" s="976"/>
      <c r="AR127" s="976"/>
      <c r="AS127" s="976"/>
      <c r="AT127" s="977"/>
      <c r="AU127" s="214"/>
      <c r="AV127" s="214"/>
      <c r="AW127" s="214"/>
      <c r="AX127" s="1044" t="s">
        <v>456</v>
      </c>
      <c r="AY127" s="1045"/>
      <c r="AZ127" s="1045"/>
      <c r="BA127" s="1045"/>
      <c r="BB127" s="1045"/>
      <c r="BC127" s="1045"/>
      <c r="BD127" s="1045"/>
      <c r="BE127" s="1046"/>
      <c r="BF127" s="1047" t="s">
        <v>457</v>
      </c>
      <c r="BG127" s="1045"/>
      <c r="BH127" s="1045"/>
      <c r="BI127" s="1045"/>
      <c r="BJ127" s="1045"/>
      <c r="BK127" s="1045"/>
      <c r="BL127" s="1046"/>
      <c r="BM127" s="1047" t="s">
        <v>458</v>
      </c>
      <c r="BN127" s="1045"/>
      <c r="BO127" s="1045"/>
      <c r="BP127" s="1045"/>
      <c r="BQ127" s="1045"/>
      <c r="BR127" s="1045"/>
      <c r="BS127" s="1046"/>
      <c r="BT127" s="1047" t="s">
        <v>459</v>
      </c>
      <c r="BU127" s="1045"/>
      <c r="BV127" s="1045"/>
      <c r="BW127" s="1045"/>
      <c r="BX127" s="1045"/>
      <c r="BY127" s="1045"/>
      <c r="BZ127" s="1068"/>
      <c r="CA127" s="214"/>
      <c r="CB127" s="214"/>
      <c r="CC127" s="214"/>
      <c r="CD127" s="237"/>
      <c r="CE127" s="237"/>
      <c r="CF127" s="237"/>
      <c r="CG127" s="214"/>
      <c r="CH127" s="214"/>
      <c r="CI127" s="214"/>
      <c r="CJ127" s="236"/>
      <c r="CK127" s="1036"/>
      <c r="CL127" s="1023"/>
      <c r="CM127" s="1023"/>
      <c r="CN127" s="1023"/>
      <c r="CO127" s="1024"/>
      <c r="CP127" s="935" t="s">
        <v>460</v>
      </c>
      <c r="CQ127" s="936"/>
      <c r="CR127" s="936"/>
      <c r="CS127" s="936"/>
      <c r="CT127" s="936"/>
      <c r="CU127" s="936"/>
      <c r="CV127" s="936"/>
      <c r="CW127" s="936"/>
      <c r="CX127" s="936"/>
      <c r="CY127" s="936"/>
      <c r="CZ127" s="936"/>
      <c r="DA127" s="936"/>
      <c r="DB127" s="936"/>
      <c r="DC127" s="936"/>
      <c r="DD127" s="936"/>
      <c r="DE127" s="936"/>
      <c r="DF127" s="937"/>
      <c r="DG127" s="938" t="s">
        <v>122</v>
      </c>
      <c r="DH127" s="939"/>
      <c r="DI127" s="939"/>
      <c r="DJ127" s="939"/>
      <c r="DK127" s="939"/>
      <c r="DL127" s="939" t="s">
        <v>122</v>
      </c>
      <c r="DM127" s="939"/>
      <c r="DN127" s="939"/>
      <c r="DO127" s="939"/>
      <c r="DP127" s="939"/>
      <c r="DQ127" s="939" t="s">
        <v>122</v>
      </c>
      <c r="DR127" s="939"/>
      <c r="DS127" s="939"/>
      <c r="DT127" s="939"/>
      <c r="DU127" s="939"/>
      <c r="DV127" s="940" t="s">
        <v>122</v>
      </c>
      <c r="DW127" s="940"/>
      <c r="DX127" s="940"/>
      <c r="DY127" s="940"/>
      <c r="DZ127" s="941"/>
    </row>
    <row r="128" spans="1:130" s="212" customFormat="1" ht="26.25" customHeight="1" thickBot="1" x14ac:dyDescent="0.25">
      <c r="A128" s="1054" t="s">
        <v>461</v>
      </c>
      <c r="B128" s="1055"/>
      <c r="C128" s="1055"/>
      <c r="D128" s="1055"/>
      <c r="E128" s="1055"/>
      <c r="F128" s="1055"/>
      <c r="G128" s="1055"/>
      <c r="H128" s="1055"/>
      <c r="I128" s="1055"/>
      <c r="J128" s="1055"/>
      <c r="K128" s="1055"/>
      <c r="L128" s="1055"/>
      <c r="M128" s="1055"/>
      <c r="N128" s="1055"/>
      <c r="O128" s="1055"/>
      <c r="P128" s="1055"/>
      <c r="Q128" s="1055"/>
      <c r="R128" s="1055"/>
      <c r="S128" s="1055"/>
      <c r="T128" s="1055"/>
      <c r="U128" s="1055"/>
      <c r="V128" s="1055"/>
      <c r="W128" s="1056" t="s">
        <v>462</v>
      </c>
      <c r="X128" s="1056"/>
      <c r="Y128" s="1056"/>
      <c r="Z128" s="1057"/>
      <c r="AA128" s="1058" t="s">
        <v>122</v>
      </c>
      <c r="AB128" s="1059"/>
      <c r="AC128" s="1059"/>
      <c r="AD128" s="1059"/>
      <c r="AE128" s="1060"/>
      <c r="AF128" s="1061" t="s">
        <v>122</v>
      </c>
      <c r="AG128" s="1059"/>
      <c r="AH128" s="1059"/>
      <c r="AI128" s="1059"/>
      <c r="AJ128" s="1060"/>
      <c r="AK128" s="1061" t="s">
        <v>122</v>
      </c>
      <c r="AL128" s="1059"/>
      <c r="AM128" s="1059"/>
      <c r="AN128" s="1059"/>
      <c r="AO128" s="1060"/>
      <c r="AP128" s="1062"/>
      <c r="AQ128" s="1063"/>
      <c r="AR128" s="1063"/>
      <c r="AS128" s="1063"/>
      <c r="AT128" s="1064"/>
      <c r="AU128" s="214"/>
      <c r="AV128" s="214"/>
      <c r="AW128" s="214"/>
      <c r="AX128" s="909" t="s">
        <v>463</v>
      </c>
      <c r="AY128" s="910"/>
      <c r="AZ128" s="910"/>
      <c r="BA128" s="910"/>
      <c r="BB128" s="910"/>
      <c r="BC128" s="910"/>
      <c r="BD128" s="910"/>
      <c r="BE128" s="911"/>
      <c r="BF128" s="1065" t="s">
        <v>122</v>
      </c>
      <c r="BG128" s="1066"/>
      <c r="BH128" s="1066"/>
      <c r="BI128" s="1066"/>
      <c r="BJ128" s="1066"/>
      <c r="BK128" s="1066"/>
      <c r="BL128" s="1067"/>
      <c r="BM128" s="1065">
        <v>15</v>
      </c>
      <c r="BN128" s="1066"/>
      <c r="BO128" s="1066"/>
      <c r="BP128" s="1066"/>
      <c r="BQ128" s="1066"/>
      <c r="BR128" s="1066"/>
      <c r="BS128" s="1067"/>
      <c r="BT128" s="1065">
        <v>20</v>
      </c>
      <c r="BU128" s="1066"/>
      <c r="BV128" s="1066"/>
      <c r="BW128" s="1066"/>
      <c r="BX128" s="1066"/>
      <c r="BY128" s="1066"/>
      <c r="BZ128" s="1089"/>
      <c r="CA128" s="237"/>
      <c r="CB128" s="237"/>
      <c r="CC128" s="237"/>
      <c r="CD128" s="237"/>
      <c r="CE128" s="237"/>
      <c r="CF128" s="237"/>
      <c r="CG128" s="214"/>
      <c r="CH128" s="214"/>
      <c r="CI128" s="214"/>
      <c r="CJ128" s="236"/>
      <c r="CK128" s="1037"/>
      <c r="CL128" s="1038"/>
      <c r="CM128" s="1038"/>
      <c r="CN128" s="1038"/>
      <c r="CO128" s="1039"/>
      <c r="CP128" s="1048" t="s">
        <v>464</v>
      </c>
      <c r="CQ128" s="739"/>
      <c r="CR128" s="739"/>
      <c r="CS128" s="739"/>
      <c r="CT128" s="739"/>
      <c r="CU128" s="739"/>
      <c r="CV128" s="739"/>
      <c r="CW128" s="739"/>
      <c r="CX128" s="739"/>
      <c r="CY128" s="739"/>
      <c r="CZ128" s="739"/>
      <c r="DA128" s="739"/>
      <c r="DB128" s="739"/>
      <c r="DC128" s="739"/>
      <c r="DD128" s="739"/>
      <c r="DE128" s="739"/>
      <c r="DF128" s="1049"/>
      <c r="DG128" s="1050" t="s">
        <v>122</v>
      </c>
      <c r="DH128" s="1051"/>
      <c r="DI128" s="1051"/>
      <c r="DJ128" s="1051"/>
      <c r="DK128" s="1051"/>
      <c r="DL128" s="1051" t="s">
        <v>122</v>
      </c>
      <c r="DM128" s="1051"/>
      <c r="DN128" s="1051"/>
      <c r="DO128" s="1051"/>
      <c r="DP128" s="1051"/>
      <c r="DQ128" s="1051" t="s">
        <v>122</v>
      </c>
      <c r="DR128" s="1051"/>
      <c r="DS128" s="1051"/>
      <c r="DT128" s="1051"/>
      <c r="DU128" s="1051"/>
      <c r="DV128" s="1052" t="s">
        <v>122</v>
      </c>
      <c r="DW128" s="1052"/>
      <c r="DX128" s="1052"/>
      <c r="DY128" s="1052"/>
      <c r="DZ128" s="1053"/>
    </row>
    <row r="129" spans="1:131" s="212" customFormat="1" ht="26.25" customHeight="1" x14ac:dyDescent="0.2">
      <c r="A129" s="947" t="s">
        <v>102</v>
      </c>
      <c r="B129" s="948"/>
      <c r="C129" s="948"/>
      <c r="D129" s="948"/>
      <c r="E129" s="948"/>
      <c r="F129" s="948"/>
      <c r="G129" s="948"/>
      <c r="H129" s="948"/>
      <c r="I129" s="948"/>
      <c r="J129" s="948"/>
      <c r="K129" s="948"/>
      <c r="L129" s="948"/>
      <c r="M129" s="948"/>
      <c r="N129" s="948"/>
      <c r="O129" s="948"/>
      <c r="P129" s="948"/>
      <c r="Q129" s="948"/>
      <c r="R129" s="948"/>
      <c r="S129" s="948"/>
      <c r="T129" s="948"/>
      <c r="U129" s="948"/>
      <c r="V129" s="948"/>
      <c r="W129" s="1083" t="s">
        <v>465</v>
      </c>
      <c r="X129" s="1084"/>
      <c r="Y129" s="1084"/>
      <c r="Z129" s="1085"/>
      <c r="AA129" s="971">
        <v>2041669</v>
      </c>
      <c r="AB129" s="972"/>
      <c r="AC129" s="972"/>
      <c r="AD129" s="972"/>
      <c r="AE129" s="973"/>
      <c r="AF129" s="974">
        <v>2145075</v>
      </c>
      <c r="AG129" s="972"/>
      <c r="AH129" s="972"/>
      <c r="AI129" s="972"/>
      <c r="AJ129" s="973"/>
      <c r="AK129" s="974">
        <v>2137301</v>
      </c>
      <c r="AL129" s="972"/>
      <c r="AM129" s="972"/>
      <c r="AN129" s="972"/>
      <c r="AO129" s="973"/>
      <c r="AP129" s="1086"/>
      <c r="AQ129" s="1087"/>
      <c r="AR129" s="1087"/>
      <c r="AS129" s="1087"/>
      <c r="AT129" s="1088"/>
      <c r="AU129" s="215"/>
      <c r="AV129" s="215"/>
      <c r="AW129" s="215"/>
      <c r="AX129" s="1078" t="s">
        <v>466</v>
      </c>
      <c r="AY129" s="936"/>
      <c r="AZ129" s="936"/>
      <c r="BA129" s="936"/>
      <c r="BB129" s="936"/>
      <c r="BC129" s="936"/>
      <c r="BD129" s="936"/>
      <c r="BE129" s="937"/>
      <c r="BF129" s="1079" t="s">
        <v>122</v>
      </c>
      <c r="BG129" s="1080"/>
      <c r="BH129" s="1080"/>
      <c r="BI129" s="1080"/>
      <c r="BJ129" s="1080"/>
      <c r="BK129" s="1080"/>
      <c r="BL129" s="1081"/>
      <c r="BM129" s="1079">
        <v>20</v>
      </c>
      <c r="BN129" s="1080"/>
      <c r="BO129" s="1080"/>
      <c r="BP129" s="1080"/>
      <c r="BQ129" s="1080"/>
      <c r="BR129" s="1080"/>
      <c r="BS129" s="1081"/>
      <c r="BT129" s="1079">
        <v>30</v>
      </c>
      <c r="BU129" s="1080"/>
      <c r="BV129" s="1080"/>
      <c r="BW129" s="1080"/>
      <c r="BX129" s="1080"/>
      <c r="BY129" s="1080"/>
      <c r="BZ129" s="1082"/>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947" t="s">
        <v>467</v>
      </c>
      <c r="B130" s="948"/>
      <c r="C130" s="948"/>
      <c r="D130" s="948"/>
      <c r="E130" s="948"/>
      <c r="F130" s="948"/>
      <c r="G130" s="948"/>
      <c r="H130" s="948"/>
      <c r="I130" s="948"/>
      <c r="J130" s="948"/>
      <c r="K130" s="948"/>
      <c r="L130" s="948"/>
      <c r="M130" s="948"/>
      <c r="N130" s="948"/>
      <c r="O130" s="948"/>
      <c r="P130" s="948"/>
      <c r="Q130" s="948"/>
      <c r="R130" s="948"/>
      <c r="S130" s="948"/>
      <c r="T130" s="948"/>
      <c r="U130" s="948"/>
      <c r="V130" s="948"/>
      <c r="W130" s="1083" t="s">
        <v>468</v>
      </c>
      <c r="X130" s="1084"/>
      <c r="Y130" s="1084"/>
      <c r="Z130" s="1085"/>
      <c r="AA130" s="971">
        <v>284435</v>
      </c>
      <c r="AB130" s="972"/>
      <c r="AC130" s="972"/>
      <c r="AD130" s="972"/>
      <c r="AE130" s="973"/>
      <c r="AF130" s="974">
        <v>340247</v>
      </c>
      <c r="AG130" s="972"/>
      <c r="AH130" s="972"/>
      <c r="AI130" s="972"/>
      <c r="AJ130" s="973"/>
      <c r="AK130" s="974">
        <v>338964</v>
      </c>
      <c r="AL130" s="972"/>
      <c r="AM130" s="972"/>
      <c r="AN130" s="972"/>
      <c r="AO130" s="973"/>
      <c r="AP130" s="1086"/>
      <c r="AQ130" s="1087"/>
      <c r="AR130" s="1087"/>
      <c r="AS130" s="1087"/>
      <c r="AT130" s="1088"/>
      <c r="AU130" s="215"/>
      <c r="AV130" s="215"/>
      <c r="AW130" s="215"/>
      <c r="AX130" s="1078" t="s">
        <v>469</v>
      </c>
      <c r="AY130" s="936"/>
      <c r="AZ130" s="936"/>
      <c r="BA130" s="936"/>
      <c r="BB130" s="936"/>
      <c r="BC130" s="936"/>
      <c r="BD130" s="936"/>
      <c r="BE130" s="937"/>
      <c r="BF130" s="1114">
        <v>6.4</v>
      </c>
      <c r="BG130" s="1115"/>
      <c r="BH130" s="1115"/>
      <c r="BI130" s="1115"/>
      <c r="BJ130" s="1115"/>
      <c r="BK130" s="1115"/>
      <c r="BL130" s="1116"/>
      <c r="BM130" s="1114">
        <v>25</v>
      </c>
      <c r="BN130" s="1115"/>
      <c r="BO130" s="1115"/>
      <c r="BP130" s="1115"/>
      <c r="BQ130" s="1115"/>
      <c r="BR130" s="1115"/>
      <c r="BS130" s="1116"/>
      <c r="BT130" s="1114">
        <v>35</v>
      </c>
      <c r="BU130" s="1115"/>
      <c r="BV130" s="1115"/>
      <c r="BW130" s="1115"/>
      <c r="BX130" s="1115"/>
      <c r="BY130" s="1115"/>
      <c r="BZ130" s="1117"/>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1118"/>
      <c r="B131" s="1119"/>
      <c r="C131" s="1119"/>
      <c r="D131" s="1119"/>
      <c r="E131" s="1119"/>
      <c r="F131" s="1119"/>
      <c r="G131" s="1119"/>
      <c r="H131" s="1119"/>
      <c r="I131" s="1119"/>
      <c r="J131" s="1119"/>
      <c r="K131" s="1119"/>
      <c r="L131" s="1119"/>
      <c r="M131" s="1119"/>
      <c r="N131" s="1119"/>
      <c r="O131" s="1119"/>
      <c r="P131" s="1119"/>
      <c r="Q131" s="1119"/>
      <c r="R131" s="1119"/>
      <c r="S131" s="1119"/>
      <c r="T131" s="1119"/>
      <c r="U131" s="1119"/>
      <c r="V131" s="1119"/>
      <c r="W131" s="1120" t="s">
        <v>470</v>
      </c>
      <c r="X131" s="1121"/>
      <c r="Y131" s="1121"/>
      <c r="Z131" s="1122"/>
      <c r="AA131" s="1017">
        <v>1757234</v>
      </c>
      <c r="AB131" s="999"/>
      <c r="AC131" s="999"/>
      <c r="AD131" s="999"/>
      <c r="AE131" s="1000"/>
      <c r="AF131" s="998">
        <v>1804828</v>
      </c>
      <c r="AG131" s="999"/>
      <c r="AH131" s="999"/>
      <c r="AI131" s="999"/>
      <c r="AJ131" s="1000"/>
      <c r="AK131" s="998">
        <v>1798337</v>
      </c>
      <c r="AL131" s="999"/>
      <c r="AM131" s="999"/>
      <c r="AN131" s="999"/>
      <c r="AO131" s="1000"/>
      <c r="AP131" s="1123"/>
      <c r="AQ131" s="1124"/>
      <c r="AR131" s="1124"/>
      <c r="AS131" s="1124"/>
      <c r="AT131" s="1125"/>
      <c r="AU131" s="215"/>
      <c r="AV131" s="215"/>
      <c r="AW131" s="215"/>
      <c r="AX131" s="1096" t="s">
        <v>471</v>
      </c>
      <c r="AY131" s="739"/>
      <c r="AZ131" s="739"/>
      <c r="BA131" s="739"/>
      <c r="BB131" s="739"/>
      <c r="BC131" s="739"/>
      <c r="BD131" s="739"/>
      <c r="BE131" s="1049"/>
      <c r="BF131" s="1097" t="s">
        <v>122</v>
      </c>
      <c r="BG131" s="1098"/>
      <c r="BH131" s="1098"/>
      <c r="BI131" s="1098"/>
      <c r="BJ131" s="1098"/>
      <c r="BK131" s="1098"/>
      <c r="BL131" s="1099"/>
      <c r="BM131" s="1097">
        <v>350</v>
      </c>
      <c r="BN131" s="1098"/>
      <c r="BO131" s="1098"/>
      <c r="BP131" s="1098"/>
      <c r="BQ131" s="1098"/>
      <c r="BR131" s="1098"/>
      <c r="BS131" s="1099"/>
      <c r="BT131" s="1100"/>
      <c r="BU131" s="1101"/>
      <c r="BV131" s="1101"/>
      <c r="BW131" s="1101"/>
      <c r="BX131" s="1101"/>
      <c r="BY131" s="1101"/>
      <c r="BZ131" s="1102"/>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1103" t="s">
        <v>472</v>
      </c>
      <c r="B132" s="1104"/>
      <c r="C132" s="1104"/>
      <c r="D132" s="1104"/>
      <c r="E132" s="1104"/>
      <c r="F132" s="1104"/>
      <c r="G132" s="1104"/>
      <c r="H132" s="1104"/>
      <c r="I132" s="1104"/>
      <c r="J132" s="1104"/>
      <c r="K132" s="1104"/>
      <c r="L132" s="1104"/>
      <c r="M132" s="1104"/>
      <c r="N132" s="1104"/>
      <c r="O132" s="1104"/>
      <c r="P132" s="1104"/>
      <c r="Q132" s="1104"/>
      <c r="R132" s="1104"/>
      <c r="S132" s="1104"/>
      <c r="T132" s="1104"/>
      <c r="U132" s="1104"/>
      <c r="V132" s="1107" t="s">
        <v>473</v>
      </c>
      <c r="W132" s="1107"/>
      <c r="X132" s="1107"/>
      <c r="Y132" s="1107"/>
      <c r="Z132" s="1108"/>
      <c r="AA132" s="1109">
        <v>6.8842282810000004</v>
      </c>
      <c r="AB132" s="1110"/>
      <c r="AC132" s="1110"/>
      <c r="AD132" s="1110"/>
      <c r="AE132" s="1111"/>
      <c r="AF132" s="1112">
        <v>6.3066397460000001</v>
      </c>
      <c r="AG132" s="1110"/>
      <c r="AH132" s="1110"/>
      <c r="AI132" s="1110"/>
      <c r="AJ132" s="1111"/>
      <c r="AK132" s="1112">
        <v>6.2942040339999998</v>
      </c>
      <c r="AL132" s="1110"/>
      <c r="AM132" s="1110"/>
      <c r="AN132" s="1110"/>
      <c r="AO132" s="1111"/>
      <c r="AP132" s="1014"/>
      <c r="AQ132" s="1015"/>
      <c r="AR132" s="1015"/>
      <c r="AS132" s="1015"/>
      <c r="AT132" s="111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1105"/>
      <c r="B133" s="1106"/>
      <c r="C133" s="1106"/>
      <c r="D133" s="1106"/>
      <c r="E133" s="1106"/>
      <c r="F133" s="1106"/>
      <c r="G133" s="1106"/>
      <c r="H133" s="1106"/>
      <c r="I133" s="1106"/>
      <c r="J133" s="1106"/>
      <c r="K133" s="1106"/>
      <c r="L133" s="1106"/>
      <c r="M133" s="1106"/>
      <c r="N133" s="1106"/>
      <c r="O133" s="1106"/>
      <c r="P133" s="1106"/>
      <c r="Q133" s="1106"/>
      <c r="R133" s="1106"/>
      <c r="S133" s="1106"/>
      <c r="T133" s="1106"/>
      <c r="U133" s="1106"/>
      <c r="V133" s="1090" t="s">
        <v>474</v>
      </c>
      <c r="W133" s="1090"/>
      <c r="X133" s="1090"/>
      <c r="Y133" s="1090"/>
      <c r="Z133" s="1091"/>
      <c r="AA133" s="1092">
        <v>7</v>
      </c>
      <c r="AB133" s="1093"/>
      <c r="AC133" s="1093"/>
      <c r="AD133" s="1093"/>
      <c r="AE133" s="1094"/>
      <c r="AF133" s="1092">
        <v>6.4</v>
      </c>
      <c r="AG133" s="1093"/>
      <c r="AH133" s="1093"/>
      <c r="AI133" s="1093"/>
      <c r="AJ133" s="1094"/>
      <c r="AK133" s="1092">
        <v>6.4</v>
      </c>
      <c r="AL133" s="1093"/>
      <c r="AM133" s="1093"/>
      <c r="AN133" s="1093"/>
      <c r="AO133" s="1094"/>
      <c r="AP133" s="1041"/>
      <c r="AQ133" s="1042"/>
      <c r="AR133" s="1042"/>
      <c r="AS133" s="1042"/>
      <c r="AT133" s="1095"/>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z1Um8Cx/mzBYecODO1dUhDOALXM+TMt0vxpv8srRoc4U0+C0DsAkhoh/+S+gLol5ru17GnIs8l7iiyra15IK7g==" saltValue="EXxdXkmwdI1ETmHTgO425g=="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election activeCell="DN3" sqref="DN3"/>
    </sheetView>
  </sheetViews>
  <sheetFormatPr defaultColWidth="0" defaultRowHeight="13.5" customHeight="1" zeroHeight="1" x14ac:dyDescent="0.2"/>
  <cols>
    <col min="1" max="120" width="2.7265625" style="242" customWidth="1"/>
    <col min="121" max="121" width="0" style="241" hidden="1" customWidth="1"/>
    <col min="122" max="16384" width="9" style="241" hidden="1"/>
  </cols>
  <sheetData>
    <row r="1" spans="1:120" ht="13"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241"/>
    </row>
    <row r="17" spans="119:120" ht="13" x14ac:dyDescent="0.2">
      <c r="DP17" s="241"/>
    </row>
    <row r="18" spans="119:120" ht="13" x14ac:dyDescent="0.2"/>
    <row r="19" spans="119:120" ht="13" x14ac:dyDescent="0.2"/>
    <row r="20" spans="119:120" ht="13" x14ac:dyDescent="0.2">
      <c r="DO20" s="241"/>
      <c r="DP20" s="241"/>
    </row>
    <row r="21" spans="119:120" ht="13" x14ac:dyDescent="0.2">
      <c r="DP21" s="241"/>
    </row>
    <row r="22" spans="119:120" ht="13" x14ac:dyDescent="0.2"/>
    <row r="23" spans="119:120" ht="13" x14ac:dyDescent="0.2">
      <c r="DO23" s="241"/>
      <c r="DP23" s="241"/>
    </row>
    <row r="24" spans="119:120" ht="13" x14ac:dyDescent="0.2">
      <c r="DP24" s="241"/>
    </row>
    <row r="25" spans="119:120" ht="13" x14ac:dyDescent="0.2">
      <c r="DP25" s="241"/>
    </row>
    <row r="26" spans="119:120" ht="13" x14ac:dyDescent="0.2">
      <c r="DO26" s="241"/>
      <c r="DP26" s="241"/>
    </row>
    <row r="27" spans="119:120" ht="13" x14ac:dyDescent="0.2"/>
    <row r="28" spans="119:120" ht="13" x14ac:dyDescent="0.2">
      <c r="DO28" s="241"/>
      <c r="DP28" s="241"/>
    </row>
    <row r="29" spans="119:120" ht="13" x14ac:dyDescent="0.2">
      <c r="DP29" s="241"/>
    </row>
    <row r="30" spans="119:120" ht="13" x14ac:dyDescent="0.2"/>
    <row r="31" spans="119:120" ht="13" x14ac:dyDescent="0.2">
      <c r="DO31" s="241"/>
      <c r="DP31" s="241"/>
    </row>
    <row r="32" spans="119:120" ht="13" x14ac:dyDescent="0.2"/>
    <row r="33" spans="98:120" ht="13" x14ac:dyDescent="0.2">
      <c r="DO33" s="241"/>
      <c r="DP33" s="241"/>
    </row>
    <row r="34" spans="98:120" ht="13" x14ac:dyDescent="0.2">
      <c r="DM34" s="241"/>
    </row>
    <row r="35" spans="98:120" ht="13" x14ac:dyDescent="0.2">
      <c r="CT35" s="241"/>
      <c r="CU35" s="241"/>
      <c r="CV35" s="241"/>
      <c r="CY35" s="241"/>
      <c r="CZ35" s="241"/>
      <c r="DA35" s="241"/>
      <c r="DD35" s="241"/>
      <c r="DE35" s="241"/>
      <c r="DF35" s="241"/>
      <c r="DI35" s="241"/>
      <c r="DJ35" s="241"/>
      <c r="DK35" s="241"/>
      <c r="DM35" s="241"/>
      <c r="DN35" s="241"/>
      <c r="DO35" s="241"/>
      <c r="DP35" s="241"/>
    </row>
    <row r="36" spans="98:120" ht="13" x14ac:dyDescent="0.2"/>
    <row r="37" spans="98:120" ht="13" x14ac:dyDescent="0.2">
      <c r="CW37" s="241"/>
      <c r="DB37" s="241"/>
      <c r="DG37" s="241"/>
      <c r="DL37" s="241"/>
      <c r="DP37" s="241"/>
    </row>
    <row r="38" spans="98:120" ht="13"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241"/>
      <c r="DO49" s="241"/>
      <c r="DP49" s="241"/>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241"/>
      <c r="CS63" s="241"/>
      <c r="CX63" s="241"/>
      <c r="DC63" s="241"/>
      <c r="DH63" s="241"/>
    </row>
    <row r="64" spans="22:120" ht="13" x14ac:dyDescent="0.2">
      <c r="V64" s="241"/>
    </row>
    <row r="65" spans="15:120" ht="13"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 x14ac:dyDescent="0.2">
      <c r="Q66" s="241"/>
      <c r="S66" s="241"/>
      <c r="U66" s="241"/>
      <c r="DM66" s="241"/>
    </row>
    <row r="67" spans="15:120" ht="13"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 x14ac:dyDescent="0.2"/>
    <row r="69" spans="15:120" ht="13" x14ac:dyDescent="0.2"/>
    <row r="70" spans="15:120" ht="13" x14ac:dyDescent="0.2"/>
    <row r="71" spans="15:120" ht="13" x14ac:dyDescent="0.2"/>
    <row r="72" spans="15:120" ht="13" x14ac:dyDescent="0.2">
      <c r="DP72" s="241"/>
    </row>
    <row r="73" spans="15:120" ht="13" x14ac:dyDescent="0.2">
      <c r="DP73" s="241"/>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241"/>
      <c r="CX96" s="241"/>
      <c r="DC96" s="241"/>
      <c r="DH96" s="241"/>
    </row>
    <row r="97" spans="24:120" ht="13" x14ac:dyDescent="0.2">
      <c r="CS97" s="241"/>
      <c r="CX97" s="241"/>
      <c r="DC97" s="241"/>
      <c r="DH97" s="241"/>
      <c r="DP97" s="242" t="s">
        <v>475</v>
      </c>
    </row>
    <row r="98" spans="24:120" ht="13" hidden="1" x14ac:dyDescent="0.2">
      <c r="CS98" s="241"/>
      <c r="CX98" s="241"/>
      <c r="DC98" s="241"/>
      <c r="DH98" s="241"/>
    </row>
    <row r="99" spans="24:120" ht="13"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 hidden="1" x14ac:dyDescent="0.2">
      <c r="CT103" s="241"/>
      <c r="CV103" s="241"/>
      <c r="CW103" s="241"/>
      <c r="CY103" s="241"/>
      <c r="DA103" s="241"/>
      <c r="DB103" s="241"/>
      <c r="DD103" s="241"/>
      <c r="DF103" s="241"/>
      <c r="DG103" s="241"/>
      <c r="DI103" s="241"/>
      <c r="DK103" s="241"/>
      <c r="DL103" s="241"/>
      <c r="DM103" s="241"/>
      <c r="DN103" s="241"/>
      <c r="DO103" s="241"/>
      <c r="DP103" s="241"/>
    </row>
    <row r="104" spans="24:120" ht="13"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oJtnthU9brV7r9LrViMh3gBx8prE3C33QiZx+gGmb7C1NxekcXCxj4tFf7IhxjYy4LWsSLNxhDi3FLS5Cy9Gvw==" saltValue="Jl8+sTTG6vWKM7OQYJPhqQ==" spinCount="100000" sheet="1" objects="1" scenarios="1"/>
  <dataConsolidate/>
  <phoneticPr fontId="2"/>
  <printOptions horizontalCentered="1" verticalCentered="1"/>
  <pageMargins left="0" right="0" top="0" bottom="0" header="0" footer="0"/>
  <pageSetup paperSize="8" scale="63"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328125" style="242" customWidth="1"/>
    <col min="117" max="16384" width="9" style="241" hidden="1"/>
  </cols>
  <sheetData>
    <row r="1" spans="2:116" ht="13"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 x14ac:dyDescent="0.2"/>
    <row r="3" spans="2:116" ht="13" x14ac:dyDescent="0.2"/>
    <row r="4" spans="2:116" ht="13"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 x14ac:dyDescent="0.2"/>
    <row r="7" spans="2:116" ht="13" x14ac:dyDescent="0.2"/>
    <row r="8" spans="2:116" ht="13" x14ac:dyDescent="0.2"/>
    <row r="9" spans="2:116" ht="13" x14ac:dyDescent="0.2"/>
    <row r="10" spans="2:116" ht="13" x14ac:dyDescent="0.2"/>
    <row r="11" spans="2:116" ht="13" x14ac:dyDescent="0.2"/>
    <row r="12" spans="2:116" ht="13" x14ac:dyDescent="0.2"/>
    <row r="13" spans="2:116" ht="13" x14ac:dyDescent="0.2"/>
    <row r="14" spans="2:116" ht="13" x14ac:dyDescent="0.2"/>
    <row r="15" spans="2:116" ht="13" x14ac:dyDescent="0.2"/>
    <row r="16" spans="2:116" ht="13" x14ac:dyDescent="0.2"/>
    <row r="17" spans="9:116" ht="13" x14ac:dyDescent="0.2"/>
    <row r="18" spans="9:116" ht="13"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 x14ac:dyDescent="0.2"/>
    <row r="20" spans="9:116" ht="13" x14ac:dyDescent="0.2"/>
    <row r="21" spans="9:116" ht="13" x14ac:dyDescent="0.2">
      <c r="DL21" s="241"/>
    </row>
    <row r="22" spans="9:116" ht="13" x14ac:dyDescent="0.2">
      <c r="DI22" s="241"/>
      <c r="DJ22" s="241"/>
      <c r="DK22" s="241"/>
      <c r="DL22" s="241"/>
    </row>
    <row r="23" spans="9:116" ht="13" x14ac:dyDescent="0.2">
      <c r="CY23" s="241"/>
      <c r="CZ23" s="241"/>
      <c r="DA23" s="241"/>
      <c r="DB23" s="241"/>
      <c r="DC23" s="241"/>
      <c r="DD23" s="241"/>
      <c r="DE23" s="241"/>
      <c r="DF23" s="241"/>
      <c r="DG23" s="241"/>
      <c r="DH23" s="241"/>
      <c r="DI23" s="241"/>
      <c r="DJ23" s="241"/>
      <c r="DK23" s="241"/>
      <c r="DL23" s="241"/>
    </row>
    <row r="24" spans="9:116" ht="13" x14ac:dyDescent="0.2"/>
    <row r="25" spans="9:116" ht="13" x14ac:dyDescent="0.2"/>
    <row r="26" spans="9:116" ht="13" x14ac:dyDescent="0.2"/>
    <row r="27" spans="9:116" ht="13" x14ac:dyDescent="0.2"/>
    <row r="28" spans="9:116" ht="13" x14ac:dyDescent="0.2"/>
    <row r="29" spans="9:116" ht="13" x14ac:dyDescent="0.2"/>
    <row r="30" spans="9:116" ht="13" x14ac:dyDescent="0.2"/>
    <row r="31" spans="9:116" ht="13" x14ac:dyDescent="0.2"/>
    <row r="32" spans="9:116" ht="13" x14ac:dyDescent="0.2"/>
    <row r="33" spans="15:116" ht="13" x14ac:dyDescent="0.2"/>
    <row r="34" spans="15:116" ht="13" x14ac:dyDescent="0.2"/>
    <row r="35" spans="15:116" ht="13" x14ac:dyDescent="0.2">
      <c r="CZ35" s="241"/>
      <c r="DA35" s="241"/>
      <c r="DB35" s="241"/>
      <c r="DC35" s="241"/>
      <c r="DD35" s="241"/>
      <c r="DE35" s="241"/>
      <c r="DF35" s="241"/>
      <c r="DG35" s="241"/>
      <c r="DH35" s="241"/>
      <c r="DI35" s="241"/>
      <c r="DJ35" s="241"/>
      <c r="DK35" s="241"/>
      <c r="DL35" s="241"/>
    </row>
    <row r="36" spans="15:116" ht="13" x14ac:dyDescent="0.2"/>
    <row r="37" spans="15:116" ht="13" x14ac:dyDescent="0.2">
      <c r="DL37" s="241"/>
    </row>
    <row r="38" spans="15:116" ht="13" x14ac:dyDescent="0.2">
      <c r="DI38" s="241"/>
      <c r="DJ38" s="241"/>
      <c r="DK38" s="241"/>
      <c r="DL38" s="241"/>
    </row>
    <row r="39" spans="15:116" ht="13" x14ac:dyDescent="0.2"/>
    <row r="40" spans="15:116" ht="13" x14ac:dyDescent="0.2"/>
    <row r="41" spans="15:116" ht="13" x14ac:dyDescent="0.2"/>
    <row r="42" spans="15:116" ht="13" x14ac:dyDescent="0.2"/>
    <row r="43" spans="15:116" ht="13"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 x14ac:dyDescent="0.2">
      <c r="DL44" s="241"/>
    </row>
    <row r="45" spans="15:116" ht="13" x14ac:dyDescent="0.2"/>
    <row r="46" spans="15:116" ht="13" x14ac:dyDescent="0.2">
      <c r="DA46" s="241"/>
      <c r="DB46" s="241"/>
      <c r="DC46" s="241"/>
      <c r="DD46" s="241"/>
      <c r="DE46" s="241"/>
      <c r="DF46" s="241"/>
      <c r="DG46" s="241"/>
      <c r="DH46" s="241"/>
      <c r="DI46" s="241"/>
      <c r="DJ46" s="241"/>
      <c r="DK46" s="241"/>
      <c r="DL46" s="241"/>
    </row>
    <row r="47" spans="15:116" ht="13" x14ac:dyDescent="0.2"/>
    <row r="48" spans="15:116" ht="13" x14ac:dyDescent="0.2"/>
    <row r="49" spans="104:116" ht="13" x14ac:dyDescent="0.2"/>
    <row r="50" spans="104:116" ht="13" x14ac:dyDescent="0.2">
      <c r="CZ50" s="241"/>
      <c r="DA50" s="241"/>
      <c r="DB50" s="241"/>
      <c r="DC50" s="241"/>
      <c r="DD50" s="241"/>
      <c r="DE50" s="241"/>
      <c r="DF50" s="241"/>
      <c r="DG50" s="241"/>
      <c r="DH50" s="241"/>
      <c r="DI50" s="241"/>
      <c r="DJ50" s="241"/>
      <c r="DK50" s="241"/>
      <c r="DL50" s="241"/>
    </row>
    <row r="51" spans="104:116" ht="13" x14ac:dyDescent="0.2"/>
    <row r="52" spans="104:116" ht="13" x14ac:dyDescent="0.2"/>
    <row r="53" spans="104:116" ht="13" x14ac:dyDescent="0.2">
      <c r="DL53" s="241"/>
    </row>
    <row r="54" spans="104:116" ht="13" x14ac:dyDescent="0.2"/>
    <row r="55" spans="104:116" ht="13" x14ac:dyDescent="0.2"/>
    <row r="56" spans="104:116" ht="13" x14ac:dyDescent="0.2"/>
    <row r="57" spans="104:116" ht="13" x14ac:dyDescent="0.2"/>
    <row r="58" spans="104:116" ht="13" x14ac:dyDescent="0.2"/>
    <row r="59" spans="104:116" ht="13" x14ac:dyDescent="0.2"/>
    <row r="60" spans="104:116" ht="13" x14ac:dyDescent="0.2"/>
    <row r="61" spans="104:116" ht="13" x14ac:dyDescent="0.2"/>
    <row r="62" spans="104:116" ht="13" x14ac:dyDescent="0.2"/>
    <row r="63" spans="104:116" ht="13" x14ac:dyDescent="0.2"/>
    <row r="64" spans="104:116" ht="13" x14ac:dyDescent="0.2"/>
    <row r="65" spans="107:116" ht="13" x14ac:dyDescent="0.2"/>
    <row r="66" spans="107:116" ht="13" x14ac:dyDescent="0.2"/>
    <row r="67" spans="107:116" ht="13" x14ac:dyDescent="0.2">
      <c r="DC67" s="241"/>
      <c r="DD67" s="241"/>
      <c r="DE67" s="241"/>
      <c r="DF67" s="241"/>
      <c r="DG67" s="241"/>
      <c r="DH67" s="241"/>
      <c r="DI67" s="241"/>
      <c r="DJ67" s="241"/>
      <c r="DK67" s="241"/>
      <c r="DL67" s="241"/>
    </row>
    <row r="68" spans="107:116" ht="13" x14ac:dyDescent="0.2"/>
    <row r="69" spans="107:116" ht="13" x14ac:dyDescent="0.2"/>
    <row r="70" spans="107:116" ht="13" x14ac:dyDescent="0.2"/>
    <row r="71" spans="107:116" ht="13" x14ac:dyDescent="0.2"/>
    <row r="72" spans="107:116" ht="13" x14ac:dyDescent="0.2"/>
    <row r="73" spans="107:116" ht="13" x14ac:dyDescent="0.2"/>
    <row r="74" spans="107:116" ht="13" x14ac:dyDescent="0.2"/>
    <row r="75" spans="107:116" ht="13" x14ac:dyDescent="0.2"/>
    <row r="76" spans="107:116" ht="13" x14ac:dyDescent="0.2"/>
    <row r="77" spans="107:116" ht="13" x14ac:dyDescent="0.2"/>
    <row r="78" spans="107:116" ht="13" x14ac:dyDescent="0.2"/>
    <row r="79" spans="107:116" ht="13" x14ac:dyDescent="0.2"/>
    <row r="80" spans="107:116"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sheetData>
  <sheetProtection algorithmName="SHA-512" hashValue="l3JBvtqnne73epKwCCBR6Hpmcs0rS6XR4urNBL1vT4+4GqO4fg9SzauEv3mqpIuJLgoCBndR+lLnQJjS+LT1bQ==" saltValue="noR2tyy7ho/LVMcrWZmNqQ==" spinCount="100000" sheet="1" objects="1" scenarios="1"/>
  <dataConsolidate/>
  <phoneticPr fontId="2"/>
  <printOptions horizontalCentered="1" verticalCentered="1"/>
  <pageMargins left="0" right="0" top="0" bottom="0" header="0" footer="0"/>
  <pageSetup paperSize="8" scale="6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2"/>
  <cols>
    <col min="1" max="36" width="2.453125" style="243" customWidth="1"/>
    <col min="37" max="44" width="17" style="243" customWidth="1"/>
    <col min="45" max="45" width="6.08984375" style="249" customWidth="1"/>
    <col min="46" max="46" width="3" style="247" customWidth="1"/>
    <col min="47" max="47" width="19.08984375" style="243" hidden="1" customWidth="1"/>
    <col min="48" max="52" width="12.6328125" style="243" hidden="1" customWidth="1"/>
    <col min="53" max="16384" width="8.6328125" style="243" hidden="1"/>
  </cols>
  <sheetData>
    <row r="1" spans="1:46" ht="13" x14ac:dyDescent="0.2">
      <c r="AS1" s="243"/>
      <c r="AT1" s="243"/>
    </row>
    <row r="2" spans="1:46" ht="13" x14ac:dyDescent="0.2">
      <c r="AS2" s="243"/>
      <c r="AT2" s="243"/>
    </row>
    <row r="3" spans="1:46" ht="13" x14ac:dyDescent="0.2">
      <c r="AS3" s="243"/>
      <c r="AT3" s="243"/>
    </row>
    <row r="4" spans="1:46" ht="13" x14ac:dyDescent="0.2">
      <c r="AS4" s="243"/>
      <c r="AT4" s="243"/>
    </row>
    <row r="5" spans="1:46" ht="16.5" x14ac:dyDescent="0.2">
      <c r="A5" s="244" t="s">
        <v>476</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 x14ac:dyDescent="0.2">
      <c r="A6" s="247"/>
      <c r="AK6" s="248" t="s">
        <v>477</v>
      </c>
      <c r="AL6" s="248"/>
      <c r="AM6" s="248"/>
      <c r="AN6" s="248"/>
    </row>
    <row r="7" spans="1:46" ht="13.5" customHeight="1" x14ac:dyDescent="0.2">
      <c r="A7" s="247"/>
      <c r="AK7" s="250"/>
      <c r="AL7" s="251"/>
      <c r="AM7" s="251"/>
      <c r="AN7" s="252"/>
      <c r="AO7" s="1127" t="s">
        <v>478</v>
      </c>
      <c r="AP7" s="253"/>
      <c r="AQ7" s="254" t="s">
        <v>479</v>
      </c>
      <c r="AR7" s="255"/>
    </row>
    <row r="8" spans="1:46" ht="13" x14ac:dyDescent="0.2">
      <c r="A8" s="247"/>
      <c r="AK8" s="256"/>
      <c r="AL8" s="257"/>
      <c r="AM8" s="257"/>
      <c r="AN8" s="258"/>
      <c r="AO8" s="1128"/>
      <c r="AP8" s="259" t="s">
        <v>480</v>
      </c>
      <c r="AQ8" s="260" t="s">
        <v>481</v>
      </c>
      <c r="AR8" s="261" t="s">
        <v>482</v>
      </c>
    </row>
    <row r="9" spans="1:46" ht="13" x14ac:dyDescent="0.2">
      <c r="A9" s="247"/>
      <c r="AK9" s="1129" t="s">
        <v>483</v>
      </c>
      <c r="AL9" s="1130"/>
      <c r="AM9" s="1130"/>
      <c r="AN9" s="1131"/>
      <c r="AO9" s="262">
        <v>575989</v>
      </c>
      <c r="AP9" s="262">
        <v>257944</v>
      </c>
      <c r="AQ9" s="263">
        <v>263788</v>
      </c>
      <c r="AR9" s="264">
        <v>-2.2000000000000002</v>
      </c>
    </row>
    <row r="10" spans="1:46" ht="13.5" customHeight="1" x14ac:dyDescent="0.2">
      <c r="A10" s="247"/>
      <c r="AK10" s="1129" t="s">
        <v>484</v>
      </c>
      <c r="AL10" s="1130"/>
      <c r="AM10" s="1130"/>
      <c r="AN10" s="1131"/>
      <c r="AO10" s="265">
        <v>76892</v>
      </c>
      <c r="AP10" s="265">
        <v>34434</v>
      </c>
      <c r="AQ10" s="266">
        <v>39680</v>
      </c>
      <c r="AR10" s="267">
        <v>-13.2</v>
      </c>
    </row>
    <row r="11" spans="1:46" ht="13.5" customHeight="1" x14ac:dyDescent="0.2">
      <c r="A11" s="247"/>
      <c r="AK11" s="1129" t="s">
        <v>485</v>
      </c>
      <c r="AL11" s="1130"/>
      <c r="AM11" s="1130"/>
      <c r="AN11" s="1131"/>
      <c r="AO11" s="265" t="s">
        <v>486</v>
      </c>
      <c r="AP11" s="265" t="s">
        <v>486</v>
      </c>
      <c r="AQ11" s="266">
        <v>4557</v>
      </c>
      <c r="AR11" s="267" t="s">
        <v>486</v>
      </c>
    </row>
    <row r="12" spans="1:46" ht="13.5" customHeight="1" x14ac:dyDescent="0.2">
      <c r="A12" s="247"/>
      <c r="AK12" s="1129" t="s">
        <v>487</v>
      </c>
      <c r="AL12" s="1130"/>
      <c r="AM12" s="1130"/>
      <c r="AN12" s="1131"/>
      <c r="AO12" s="265" t="s">
        <v>486</v>
      </c>
      <c r="AP12" s="265" t="s">
        <v>486</v>
      </c>
      <c r="AQ12" s="266" t="s">
        <v>486</v>
      </c>
      <c r="AR12" s="267" t="s">
        <v>486</v>
      </c>
    </row>
    <row r="13" spans="1:46" ht="13.5" customHeight="1" x14ac:dyDescent="0.2">
      <c r="A13" s="247"/>
      <c r="AK13" s="1129" t="s">
        <v>488</v>
      </c>
      <c r="AL13" s="1130"/>
      <c r="AM13" s="1130"/>
      <c r="AN13" s="1131"/>
      <c r="AO13" s="265" t="s">
        <v>486</v>
      </c>
      <c r="AP13" s="265" t="s">
        <v>486</v>
      </c>
      <c r="AQ13" s="266">
        <v>12917</v>
      </c>
      <c r="AR13" s="267" t="s">
        <v>486</v>
      </c>
    </row>
    <row r="14" spans="1:46" ht="13.5" customHeight="1" x14ac:dyDescent="0.2">
      <c r="A14" s="247"/>
      <c r="AK14" s="1129" t="s">
        <v>489</v>
      </c>
      <c r="AL14" s="1130"/>
      <c r="AM14" s="1130"/>
      <c r="AN14" s="1131"/>
      <c r="AO14" s="265">
        <v>32939</v>
      </c>
      <c r="AP14" s="265">
        <v>14751</v>
      </c>
      <c r="AQ14" s="266">
        <v>4746</v>
      </c>
      <c r="AR14" s="267">
        <v>210.8</v>
      </c>
    </row>
    <row r="15" spans="1:46" ht="13.5" customHeight="1" x14ac:dyDescent="0.2">
      <c r="A15" s="247"/>
      <c r="AK15" s="1132" t="s">
        <v>490</v>
      </c>
      <c r="AL15" s="1133"/>
      <c r="AM15" s="1133"/>
      <c r="AN15" s="1134"/>
      <c r="AO15" s="265">
        <v>-40681</v>
      </c>
      <c r="AP15" s="265">
        <v>-18218</v>
      </c>
      <c r="AQ15" s="266">
        <v>-12765</v>
      </c>
      <c r="AR15" s="267">
        <v>42.7</v>
      </c>
    </row>
    <row r="16" spans="1:46" ht="13" x14ac:dyDescent="0.2">
      <c r="A16" s="247"/>
      <c r="AK16" s="1132" t="s">
        <v>178</v>
      </c>
      <c r="AL16" s="1133"/>
      <c r="AM16" s="1133"/>
      <c r="AN16" s="1134"/>
      <c r="AO16" s="265">
        <v>645139</v>
      </c>
      <c r="AP16" s="265">
        <v>288911</v>
      </c>
      <c r="AQ16" s="266">
        <v>312922</v>
      </c>
      <c r="AR16" s="267">
        <v>-7.7</v>
      </c>
    </row>
    <row r="17" spans="1:46" ht="13" x14ac:dyDescent="0.2">
      <c r="A17" s="247"/>
    </row>
    <row r="18" spans="1:46" ht="13" x14ac:dyDescent="0.2">
      <c r="A18" s="247"/>
      <c r="AQ18" s="268"/>
      <c r="AR18" s="268"/>
    </row>
    <row r="19" spans="1:46" ht="13" x14ac:dyDescent="0.2">
      <c r="A19" s="247"/>
      <c r="AK19" s="243" t="s">
        <v>491</v>
      </c>
    </row>
    <row r="20" spans="1:46" ht="13" x14ac:dyDescent="0.2">
      <c r="A20" s="247"/>
      <c r="AK20" s="269"/>
      <c r="AL20" s="270"/>
      <c r="AM20" s="270"/>
      <c r="AN20" s="271"/>
      <c r="AO20" s="272" t="s">
        <v>492</v>
      </c>
      <c r="AP20" s="273" t="s">
        <v>493</v>
      </c>
      <c r="AQ20" s="274" t="s">
        <v>494</v>
      </c>
      <c r="AR20" s="275"/>
    </row>
    <row r="21" spans="1:46" s="248" customFormat="1" ht="13" x14ac:dyDescent="0.2">
      <c r="A21" s="276"/>
      <c r="AK21" s="1135" t="s">
        <v>495</v>
      </c>
      <c r="AL21" s="1136"/>
      <c r="AM21" s="1136"/>
      <c r="AN21" s="1137"/>
      <c r="AO21" s="277">
        <v>26.42</v>
      </c>
      <c r="AP21" s="278">
        <v>24.75</v>
      </c>
      <c r="AQ21" s="279">
        <v>1.67</v>
      </c>
      <c r="AS21" s="280"/>
      <c r="AT21" s="276"/>
    </row>
    <row r="22" spans="1:46" s="248" customFormat="1" ht="13" x14ac:dyDescent="0.2">
      <c r="A22" s="276"/>
      <c r="AK22" s="1135" t="s">
        <v>496</v>
      </c>
      <c r="AL22" s="1136"/>
      <c r="AM22" s="1136"/>
      <c r="AN22" s="1137"/>
      <c r="AO22" s="281">
        <v>96.9</v>
      </c>
      <c r="AP22" s="282">
        <v>95.6</v>
      </c>
      <c r="AQ22" s="283">
        <v>1.3</v>
      </c>
      <c r="AR22" s="268"/>
      <c r="AS22" s="280"/>
      <c r="AT22" s="276"/>
    </row>
    <row r="23" spans="1:46" s="248" customFormat="1" ht="13" x14ac:dyDescent="0.2">
      <c r="A23" s="276"/>
      <c r="AP23" s="268"/>
      <c r="AQ23" s="268"/>
      <c r="AR23" s="268"/>
      <c r="AS23" s="280"/>
      <c r="AT23" s="276"/>
    </row>
    <row r="24" spans="1:46" s="248" customFormat="1" ht="13" x14ac:dyDescent="0.2">
      <c r="A24" s="276"/>
      <c r="AP24" s="268"/>
      <c r="AQ24" s="268"/>
      <c r="AR24" s="268"/>
      <c r="AS24" s="280"/>
      <c r="AT24" s="276"/>
    </row>
    <row r="25" spans="1:46" s="248" customFormat="1" ht="13"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 x14ac:dyDescent="0.2">
      <c r="A26" s="1126" t="s">
        <v>497</v>
      </c>
      <c r="B26" s="1126"/>
      <c r="C26" s="1126"/>
      <c r="D26" s="1126"/>
      <c r="E26" s="1126"/>
      <c r="F26" s="1126"/>
      <c r="G26" s="1126"/>
      <c r="H26" s="1126"/>
      <c r="I26" s="1126"/>
      <c r="J26" s="1126"/>
      <c r="K26" s="1126"/>
      <c r="L26" s="1126"/>
      <c r="M26" s="1126"/>
      <c r="N26" s="1126"/>
      <c r="O26" s="1126"/>
      <c r="P26" s="1126"/>
      <c r="Q26" s="1126"/>
      <c r="R26" s="1126"/>
      <c r="S26" s="1126"/>
      <c r="T26" s="1126"/>
      <c r="U26" s="1126"/>
      <c r="V26" s="1126"/>
      <c r="W26" s="1126"/>
      <c r="X26" s="1126"/>
      <c r="Y26" s="1126"/>
      <c r="Z26" s="1126"/>
      <c r="AA26" s="1126"/>
      <c r="AB26" s="1126"/>
      <c r="AC26" s="1126"/>
      <c r="AD26" s="1126"/>
      <c r="AE26" s="1126"/>
      <c r="AF26" s="1126"/>
      <c r="AG26" s="1126"/>
      <c r="AH26" s="1126"/>
      <c r="AI26" s="1126"/>
      <c r="AJ26" s="1126"/>
      <c r="AK26" s="1126"/>
      <c r="AL26" s="1126"/>
      <c r="AM26" s="1126"/>
      <c r="AN26" s="1126"/>
      <c r="AO26" s="1126"/>
      <c r="AP26" s="1126"/>
      <c r="AQ26" s="1126"/>
      <c r="AR26" s="1126"/>
      <c r="AS26" s="1126"/>
    </row>
    <row r="27" spans="1:46" ht="13" x14ac:dyDescent="0.2">
      <c r="A27" s="288"/>
      <c r="AS27" s="243"/>
      <c r="AT27" s="243"/>
    </row>
    <row r="28" spans="1:46" ht="16.5" x14ac:dyDescent="0.2">
      <c r="A28" s="244" t="s">
        <v>498</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 x14ac:dyDescent="0.2">
      <c r="A29" s="247"/>
      <c r="AK29" s="248" t="s">
        <v>499</v>
      </c>
      <c r="AL29" s="248"/>
      <c r="AM29" s="248"/>
      <c r="AN29" s="248"/>
      <c r="AS29" s="290"/>
    </row>
    <row r="30" spans="1:46" ht="13.5" customHeight="1" x14ac:dyDescent="0.2">
      <c r="A30" s="247"/>
      <c r="AK30" s="250"/>
      <c r="AL30" s="251"/>
      <c r="AM30" s="251"/>
      <c r="AN30" s="252"/>
      <c r="AO30" s="1127" t="s">
        <v>478</v>
      </c>
      <c r="AP30" s="253"/>
      <c r="AQ30" s="254" t="s">
        <v>479</v>
      </c>
      <c r="AR30" s="255"/>
    </row>
    <row r="31" spans="1:46" ht="13" x14ac:dyDescent="0.2">
      <c r="A31" s="247"/>
      <c r="AK31" s="256"/>
      <c r="AL31" s="257"/>
      <c r="AM31" s="257"/>
      <c r="AN31" s="258"/>
      <c r="AO31" s="1128"/>
      <c r="AP31" s="259" t="s">
        <v>480</v>
      </c>
      <c r="AQ31" s="260" t="s">
        <v>481</v>
      </c>
      <c r="AR31" s="261" t="s">
        <v>482</v>
      </c>
    </row>
    <row r="32" spans="1:46" ht="27" customHeight="1" x14ac:dyDescent="0.2">
      <c r="A32" s="247"/>
      <c r="AK32" s="1143" t="s">
        <v>500</v>
      </c>
      <c r="AL32" s="1144"/>
      <c r="AM32" s="1144"/>
      <c r="AN32" s="1145"/>
      <c r="AO32" s="291">
        <v>386888</v>
      </c>
      <c r="AP32" s="291">
        <v>173259</v>
      </c>
      <c r="AQ32" s="292">
        <v>170896</v>
      </c>
      <c r="AR32" s="293">
        <v>1.4</v>
      </c>
    </row>
    <row r="33" spans="1:46" ht="13.5" customHeight="1" x14ac:dyDescent="0.2">
      <c r="A33" s="247"/>
      <c r="AK33" s="1143" t="s">
        <v>501</v>
      </c>
      <c r="AL33" s="1144"/>
      <c r="AM33" s="1144"/>
      <c r="AN33" s="1145"/>
      <c r="AO33" s="291" t="s">
        <v>486</v>
      </c>
      <c r="AP33" s="291" t="s">
        <v>486</v>
      </c>
      <c r="AQ33" s="292" t="s">
        <v>486</v>
      </c>
      <c r="AR33" s="293" t="s">
        <v>486</v>
      </c>
    </row>
    <row r="34" spans="1:46" ht="27" customHeight="1" x14ac:dyDescent="0.2">
      <c r="A34" s="247"/>
      <c r="AK34" s="1143" t="s">
        <v>502</v>
      </c>
      <c r="AL34" s="1144"/>
      <c r="AM34" s="1144"/>
      <c r="AN34" s="1145"/>
      <c r="AO34" s="291" t="s">
        <v>486</v>
      </c>
      <c r="AP34" s="291" t="s">
        <v>486</v>
      </c>
      <c r="AQ34" s="292">
        <v>5</v>
      </c>
      <c r="AR34" s="293" t="s">
        <v>486</v>
      </c>
    </row>
    <row r="35" spans="1:46" ht="27" customHeight="1" x14ac:dyDescent="0.2">
      <c r="A35" s="247"/>
      <c r="AK35" s="1143" t="s">
        <v>503</v>
      </c>
      <c r="AL35" s="1144"/>
      <c r="AM35" s="1144"/>
      <c r="AN35" s="1145"/>
      <c r="AO35" s="291">
        <v>58525</v>
      </c>
      <c r="AP35" s="291">
        <v>26209</v>
      </c>
      <c r="AQ35" s="292">
        <v>33138</v>
      </c>
      <c r="AR35" s="293">
        <v>-20.9</v>
      </c>
    </row>
    <row r="36" spans="1:46" ht="27" customHeight="1" x14ac:dyDescent="0.2">
      <c r="A36" s="247"/>
      <c r="AK36" s="1143" t="s">
        <v>504</v>
      </c>
      <c r="AL36" s="1144"/>
      <c r="AM36" s="1144"/>
      <c r="AN36" s="1145"/>
      <c r="AO36" s="291">
        <v>6742</v>
      </c>
      <c r="AP36" s="291">
        <v>3019</v>
      </c>
      <c r="AQ36" s="292">
        <v>2943</v>
      </c>
      <c r="AR36" s="293">
        <v>2.6</v>
      </c>
    </row>
    <row r="37" spans="1:46" ht="13.5" customHeight="1" x14ac:dyDescent="0.2">
      <c r="A37" s="247"/>
      <c r="AK37" s="1143" t="s">
        <v>505</v>
      </c>
      <c r="AL37" s="1144"/>
      <c r="AM37" s="1144"/>
      <c r="AN37" s="1145"/>
      <c r="AO37" s="291" t="s">
        <v>486</v>
      </c>
      <c r="AP37" s="291" t="s">
        <v>486</v>
      </c>
      <c r="AQ37" s="292">
        <v>1487</v>
      </c>
      <c r="AR37" s="293" t="s">
        <v>486</v>
      </c>
    </row>
    <row r="38" spans="1:46" ht="27" customHeight="1" x14ac:dyDescent="0.2">
      <c r="A38" s="247"/>
      <c r="AK38" s="1146" t="s">
        <v>506</v>
      </c>
      <c r="AL38" s="1147"/>
      <c r="AM38" s="1147"/>
      <c r="AN38" s="1148"/>
      <c r="AO38" s="294" t="s">
        <v>486</v>
      </c>
      <c r="AP38" s="294" t="s">
        <v>486</v>
      </c>
      <c r="AQ38" s="295">
        <v>60</v>
      </c>
      <c r="AR38" s="283" t="s">
        <v>486</v>
      </c>
      <c r="AS38" s="290"/>
    </row>
    <row r="39" spans="1:46" ht="13" x14ac:dyDescent="0.2">
      <c r="A39" s="247"/>
      <c r="AK39" s="1146" t="s">
        <v>507</v>
      </c>
      <c r="AL39" s="1147"/>
      <c r="AM39" s="1147"/>
      <c r="AN39" s="1148"/>
      <c r="AO39" s="291" t="s">
        <v>486</v>
      </c>
      <c r="AP39" s="291" t="s">
        <v>486</v>
      </c>
      <c r="AQ39" s="292">
        <v>-8408</v>
      </c>
      <c r="AR39" s="293" t="s">
        <v>486</v>
      </c>
      <c r="AS39" s="290"/>
    </row>
    <row r="40" spans="1:46" ht="27" customHeight="1" x14ac:dyDescent="0.2">
      <c r="A40" s="247"/>
      <c r="AK40" s="1143" t="s">
        <v>508</v>
      </c>
      <c r="AL40" s="1144"/>
      <c r="AM40" s="1144"/>
      <c r="AN40" s="1145"/>
      <c r="AO40" s="291">
        <v>-338964</v>
      </c>
      <c r="AP40" s="291">
        <v>-151798</v>
      </c>
      <c r="AQ40" s="292">
        <v>-141122</v>
      </c>
      <c r="AR40" s="293">
        <v>7.6</v>
      </c>
      <c r="AS40" s="290"/>
    </row>
    <row r="41" spans="1:46" ht="13" x14ac:dyDescent="0.2">
      <c r="A41" s="247"/>
      <c r="AK41" s="1149" t="s">
        <v>288</v>
      </c>
      <c r="AL41" s="1150"/>
      <c r="AM41" s="1150"/>
      <c r="AN41" s="1151"/>
      <c r="AO41" s="291">
        <v>113191</v>
      </c>
      <c r="AP41" s="291">
        <v>50690</v>
      </c>
      <c r="AQ41" s="292">
        <v>59000</v>
      </c>
      <c r="AR41" s="293">
        <v>-14.1</v>
      </c>
      <c r="AS41" s="290"/>
    </row>
    <row r="42" spans="1:46" ht="13" x14ac:dyDescent="0.2">
      <c r="A42" s="247"/>
      <c r="AK42" s="296"/>
      <c r="AQ42" s="268"/>
      <c r="AR42" s="268"/>
      <c r="AS42" s="290"/>
    </row>
    <row r="43" spans="1:46" ht="13" x14ac:dyDescent="0.2">
      <c r="A43" s="247"/>
      <c r="AP43" s="297"/>
      <c r="AQ43" s="268"/>
      <c r="AS43" s="290"/>
    </row>
    <row r="44" spans="1:46" ht="13" x14ac:dyDescent="0.2">
      <c r="A44" s="247"/>
      <c r="AQ44" s="268"/>
    </row>
    <row r="45" spans="1:46" ht="13"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509</v>
      </c>
    </row>
    <row r="48" spans="1:46" ht="13" x14ac:dyDescent="0.2">
      <c r="A48" s="247"/>
      <c r="AK48" s="301" t="s">
        <v>510</v>
      </c>
      <c r="AL48" s="301"/>
      <c r="AM48" s="301"/>
      <c r="AN48" s="301"/>
      <c r="AO48" s="301"/>
      <c r="AP48" s="301"/>
      <c r="AQ48" s="302"/>
      <c r="AR48" s="301"/>
    </row>
    <row r="49" spans="1:44" ht="13.5" customHeight="1" x14ac:dyDescent="0.2">
      <c r="A49" s="247"/>
      <c r="AK49" s="303"/>
      <c r="AL49" s="304"/>
      <c r="AM49" s="1138" t="s">
        <v>478</v>
      </c>
      <c r="AN49" s="1140" t="s">
        <v>511</v>
      </c>
      <c r="AO49" s="1141"/>
      <c r="AP49" s="1141"/>
      <c r="AQ49" s="1141"/>
      <c r="AR49" s="1142"/>
    </row>
    <row r="50" spans="1:44" ht="13" x14ac:dyDescent="0.2">
      <c r="A50" s="247"/>
      <c r="AK50" s="305"/>
      <c r="AL50" s="306"/>
      <c r="AM50" s="1139"/>
      <c r="AN50" s="307" t="s">
        <v>512</v>
      </c>
      <c r="AO50" s="308" t="s">
        <v>513</v>
      </c>
      <c r="AP50" s="309" t="s">
        <v>514</v>
      </c>
      <c r="AQ50" s="310" t="s">
        <v>515</v>
      </c>
      <c r="AR50" s="311" t="s">
        <v>516</v>
      </c>
    </row>
    <row r="51" spans="1:44" ht="13" x14ac:dyDescent="0.2">
      <c r="A51" s="247"/>
      <c r="AK51" s="303" t="s">
        <v>517</v>
      </c>
      <c r="AL51" s="304"/>
      <c r="AM51" s="312">
        <v>2867880</v>
      </c>
      <c r="AN51" s="313">
        <v>1136694</v>
      </c>
      <c r="AO51" s="314">
        <v>40.6</v>
      </c>
      <c r="AP51" s="315">
        <v>332350</v>
      </c>
      <c r="AQ51" s="316">
        <v>4.9000000000000004</v>
      </c>
      <c r="AR51" s="317">
        <v>35.700000000000003</v>
      </c>
    </row>
    <row r="52" spans="1:44" ht="13" x14ac:dyDescent="0.2">
      <c r="A52" s="247"/>
      <c r="AK52" s="318"/>
      <c r="AL52" s="319" t="s">
        <v>518</v>
      </c>
      <c r="AM52" s="320">
        <v>278052</v>
      </c>
      <c r="AN52" s="321">
        <v>110207</v>
      </c>
      <c r="AO52" s="322">
        <v>-38.4</v>
      </c>
      <c r="AP52" s="323">
        <v>200453</v>
      </c>
      <c r="AQ52" s="324">
        <v>0.7</v>
      </c>
      <c r="AR52" s="325">
        <v>-39.1</v>
      </c>
    </row>
    <row r="53" spans="1:44" ht="13" x14ac:dyDescent="0.2">
      <c r="A53" s="247"/>
      <c r="AK53" s="303" t="s">
        <v>519</v>
      </c>
      <c r="AL53" s="304"/>
      <c r="AM53" s="312">
        <v>1018054</v>
      </c>
      <c r="AN53" s="313">
        <v>418608</v>
      </c>
      <c r="AO53" s="314">
        <v>-63.2</v>
      </c>
      <c r="AP53" s="315">
        <v>277467</v>
      </c>
      <c r="AQ53" s="316">
        <v>-16.5</v>
      </c>
      <c r="AR53" s="317">
        <v>-46.7</v>
      </c>
    </row>
    <row r="54" spans="1:44" ht="13" x14ac:dyDescent="0.2">
      <c r="A54" s="247"/>
      <c r="AK54" s="318"/>
      <c r="AL54" s="319" t="s">
        <v>518</v>
      </c>
      <c r="AM54" s="320">
        <v>260314</v>
      </c>
      <c r="AN54" s="321">
        <v>107037</v>
      </c>
      <c r="AO54" s="322">
        <v>-2.9</v>
      </c>
      <c r="AP54" s="323">
        <v>128378</v>
      </c>
      <c r="AQ54" s="324">
        <v>-36</v>
      </c>
      <c r="AR54" s="325">
        <v>33.1</v>
      </c>
    </row>
    <row r="55" spans="1:44" ht="13" x14ac:dyDescent="0.2">
      <c r="A55" s="247"/>
      <c r="AK55" s="303" t="s">
        <v>520</v>
      </c>
      <c r="AL55" s="304"/>
      <c r="AM55" s="312">
        <v>1102438</v>
      </c>
      <c r="AN55" s="313">
        <v>465950</v>
      </c>
      <c r="AO55" s="314">
        <v>11.3</v>
      </c>
      <c r="AP55" s="315">
        <v>282256</v>
      </c>
      <c r="AQ55" s="316">
        <v>1.7</v>
      </c>
      <c r="AR55" s="317">
        <v>9.6</v>
      </c>
    </row>
    <row r="56" spans="1:44" ht="13" x14ac:dyDescent="0.2">
      <c r="A56" s="247"/>
      <c r="AK56" s="318"/>
      <c r="AL56" s="319" t="s">
        <v>518</v>
      </c>
      <c r="AM56" s="320">
        <v>415525</v>
      </c>
      <c r="AN56" s="321">
        <v>175623</v>
      </c>
      <c r="AO56" s="322">
        <v>64.099999999999994</v>
      </c>
      <c r="AP56" s="323">
        <v>145453</v>
      </c>
      <c r="AQ56" s="324">
        <v>13.3</v>
      </c>
      <c r="AR56" s="325">
        <v>50.8</v>
      </c>
    </row>
    <row r="57" spans="1:44" ht="13" x14ac:dyDescent="0.2">
      <c r="A57" s="247"/>
      <c r="AK57" s="303" t="s">
        <v>521</v>
      </c>
      <c r="AL57" s="304"/>
      <c r="AM57" s="312">
        <v>1144674</v>
      </c>
      <c r="AN57" s="313">
        <v>500951</v>
      </c>
      <c r="AO57" s="314">
        <v>7.5</v>
      </c>
      <c r="AP57" s="315">
        <v>295341</v>
      </c>
      <c r="AQ57" s="316">
        <v>4.5999999999999996</v>
      </c>
      <c r="AR57" s="317">
        <v>2.9</v>
      </c>
    </row>
    <row r="58" spans="1:44" ht="13" x14ac:dyDescent="0.2">
      <c r="A58" s="247"/>
      <c r="AK58" s="318"/>
      <c r="AL58" s="319" t="s">
        <v>518</v>
      </c>
      <c r="AM58" s="320">
        <v>466539</v>
      </c>
      <c r="AN58" s="321">
        <v>204175</v>
      </c>
      <c r="AO58" s="322">
        <v>16.3</v>
      </c>
      <c r="AP58" s="323">
        <v>137402</v>
      </c>
      <c r="AQ58" s="324">
        <v>-5.5</v>
      </c>
      <c r="AR58" s="325">
        <v>21.8</v>
      </c>
    </row>
    <row r="59" spans="1:44" ht="13" x14ac:dyDescent="0.2">
      <c r="A59" s="247"/>
      <c r="AK59" s="303" t="s">
        <v>522</v>
      </c>
      <c r="AL59" s="304"/>
      <c r="AM59" s="312">
        <v>1105090</v>
      </c>
      <c r="AN59" s="313">
        <v>494890</v>
      </c>
      <c r="AO59" s="314">
        <v>-1.2</v>
      </c>
      <c r="AP59" s="315">
        <v>292845</v>
      </c>
      <c r="AQ59" s="316">
        <v>-0.8</v>
      </c>
      <c r="AR59" s="317">
        <v>-0.4</v>
      </c>
    </row>
    <row r="60" spans="1:44" ht="13" x14ac:dyDescent="0.2">
      <c r="A60" s="247"/>
      <c r="AK60" s="318"/>
      <c r="AL60" s="319" t="s">
        <v>518</v>
      </c>
      <c r="AM60" s="320">
        <v>297939</v>
      </c>
      <c r="AN60" s="321">
        <v>133425</v>
      </c>
      <c r="AO60" s="322">
        <v>-34.700000000000003</v>
      </c>
      <c r="AP60" s="323">
        <v>143187</v>
      </c>
      <c r="AQ60" s="324">
        <v>4.2</v>
      </c>
      <c r="AR60" s="325">
        <v>-38.9</v>
      </c>
    </row>
    <row r="61" spans="1:44" ht="13" x14ac:dyDescent="0.2">
      <c r="A61" s="247"/>
      <c r="AK61" s="303" t="s">
        <v>523</v>
      </c>
      <c r="AL61" s="326"/>
      <c r="AM61" s="312">
        <v>1447627</v>
      </c>
      <c r="AN61" s="313">
        <v>603419</v>
      </c>
      <c r="AO61" s="314">
        <v>-1</v>
      </c>
      <c r="AP61" s="315">
        <v>296052</v>
      </c>
      <c r="AQ61" s="327">
        <v>-1.2</v>
      </c>
      <c r="AR61" s="317">
        <v>0.2</v>
      </c>
    </row>
    <row r="62" spans="1:44" ht="13" x14ac:dyDescent="0.2">
      <c r="A62" s="247"/>
      <c r="AK62" s="318"/>
      <c r="AL62" s="319" t="s">
        <v>518</v>
      </c>
      <c r="AM62" s="320">
        <v>343674</v>
      </c>
      <c r="AN62" s="321">
        <v>146093</v>
      </c>
      <c r="AO62" s="322">
        <v>0.9</v>
      </c>
      <c r="AP62" s="323">
        <v>150975</v>
      </c>
      <c r="AQ62" s="324">
        <v>-4.7</v>
      </c>
      <c r="AR62" s="325">
        <v>5.6</v>
      </c>
    </row>
    <row r="63" spans="1:44" ht="13" x14ac:dyDescent="0.2">
      <c r="A63" s="247"/>
    </row>
    <row r="64" spans="1:44" ht="13" x14ac:dyDescent="0.2">
      <c r="A64" s="247"/>
    </row>
    <row r="65" spans="1:46" ht="13" x14ac:dyDescent="0.2">
      <c r="A65" s="247"/>
    </row>
    <row r="66" spans="1:46" ht="13"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 hidden="1" x14ac:dyDescent="0.2"/>
    <row r="71" spans="1:46" ht="13" hidden="1" x14ac:dyDescent="0.2"/>
    <row r="72" spans="1:46" ht="13" hidden="1" x14ac:dyDescent="0.2"/>
    <row r="73" spans="1:46" ht="13" hidden="1" x14ac:dyDescent="0.2"/>
  </sheetData>
  <sheetProtection algorithmName="SHA-512" hashValue="IDvYYb/92HgxAu8qIlkxWOnXUL0sS2MxhCpzO4D/uV+n3YnX4cippqxZ1GxKhB9VPUuT3lAM1tHutqCqaqDUCQ==" saltValue="ykb3C5FcKmyBygNrPH93nA=="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98" zoomScaleNormal="98" zoomScaleSheetLayoutView="55" workbookViewId="0">
      <selection activeCell="CO102" sqref="CO102"/>
    </sheetView>
  </sheetViews>
  <sheetFormatPr defaultColWidth="0" defaultRowHeight="13.5" customHeight="1" zeroHeight="1" x14ac:dyDescent="0.2"/>
  <cols>
    <col min="1" max="125" width="2.4531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 x14ac:dyDescent="0.2">
      <c r="B2" s="241"/>
      <c r="DG2" s="241"/>
    </row>
    <row r="3" spans="2:125" ht="13"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 x14ac:dyDescent="0.2"/>
    <row r="5" spans="2:125" ht="13" x14ac:dyDescent="0.2"/>
    <row r="6" spans="2:125" ht="13" x14ac:dyDescent="0.2"/>
    <row r="7" spans="2:125" ht="13" x14ac:dyDescent="0.2"/>
    <row r="8" spans="2:125" ht="13" x14ac:dyDescent="0.2"/>
    <row r="9" spans="2:125" ht="13" x14ac:dyDescent="0.2">
      <c r="DU9" s="241"/>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241"/>
    </row>
    <row r="18" spans="125:125" ht="13" x14ac:dyDescent="0.2"/>
    <row r="19" spans="125:125" ht="13" x14ac:dyDescent="0.2"/>
    <row r="20" spans="125:125" ht="13" x14ac:dyDescent="0.2">
      <c r="DU20" s="241"/>
    </row>
    <row r="21" spans="125:125" ht="13" x14ac:dyDescent="0.2">
      <c r="DU21" s="241"/>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241"/>
    </row>
    <row r="29" spans="125:125" ht="13" x14ac:dyDescent="0.2"/>
    <row r="30" spans="125:125" ht="13" x14ac:dyDescent="0.2"/>
    <row r="31" spans="125:125" ht="13" x14ac:dyDescent="0.2"/>
    <row r="32" spans="125:125" ht="13" x14ac:dyDescent="0.2"/>
    <row r="33" spans="2:125" ht="13" x14ac:dyDescent="0.2">
      <c r="B33" s="241"/>
      <c r="G33" s="241"/>
      <c r="I33" s="241"/>
    </row>
    <row r="34" spans="2:125" ht="13" x14ac:dyDescent="0.2">
      <c r="C34" s="241"/>
      <c r="P34" s="241"/>
      <c r="DE34" s="241"/>
      <c r="DH34" s="241"/>
    </row>
    <row r="35" spans="2:125" ht="13" x14ac:dyDescent="0.2">
      <c r="D35" s="241"/>
      <c r="E35" s="241"/>
      <c r="DG35" s="241"/>
      <c r="DJ35" s="241"/>
      <c r="DP35" s="241"/>
      <c r="DQ35" s="241"/>
      <c r="DR35" s="241"/>
      <c r="DS35" s="241"/>
      <c r="DT35" s="241"/>
      <c r="DU35" s="241"/>
    </row>
    <row r="36" spans="2:125" ht="13"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 x14ac:dyDescent="0.2">
      <c r="DU37" s="241"/>
    </row>
    <row r="38" spans="2:125" ht="13" x14ac:dyDescent="0.2">
      <c r="DT38" s="241"/>
      <c r="DU38" s="241"/>
    </row>
    <row r="39" spans="2:125" ht="13" x14ac:dyDescent="0.2"/>
    <row r="40" spans="2:125" ht="13" x14ac:dyDescent="0.2">
      <c r="DH40" s="241"/>
    </row>
    <row r="41" spans="2:125" ht="13" x14ac:dyDescent="0.2">
      <c r="DE41" s="241"/>
    </row>
    <row r="42" spans="2:125" ht="13" x14ac:dyDescent="0.2">
      <c r="DG42" s="241"/>
      <c r="DJ42" s="241"/>
    </row>
    <row r="43" spans="2:125" ht="13"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 x14ac:dyDescent="0.2">
      <c r="DU44" s="241"/>
    </row>
    <row r="45" spans="2:125" ht="13" x14ac:dyDescent="0.2"/>
    <row r="46" spans="2:125" ht="13" x14ac:dyDescent="0.2"/>
    <row r="47" spans="2:125" ht="13" x14ac:dyDescent="0.2"/>
    <row r="48" spans="2:125" ht="13" x14ac:dyDescent="0.2">
      <c r="DT48" s="241"/>
      <c r="DU48" s="241"/>
    </row>
    <row r="49" spans="120:125" ht="13" x14ac:dyDescent="0.2">
      <c r="DU49" s="241"/>
    </row>
    <row r="50" spans="120:125" ht="13" x14ac:dyDescent="0.2">
      <c r="DU50" s="241"/>
    </row>
    <row r="51" spans="120:125" ht="13" x14ac:dyDescent="0.2">
      <c r="DP51" s="241"/>
      <c r="DQ51" s="241"/>
      <c r="DR51" s="241"/>
      <c r="DS51" s="241"/>
      <c r="DT51" s="241"/>
      <c r="DU51" s="241"/>
    </row>
    <row r="52" spans="120:125" ht="13" x14ac:dyDescent="0.2"/>
    <row r="53" spans="120:125" ht="13" x14ac:dyDescent="0.2"/>
    <row r="54" spans="120:125" ht="13" x14ac:dyDescent="0.2">
      <c r="DU54" s="241"/>
    </row>
    <row r="55" spans="120:125" ht="13" x14ac:dyDescent="0.2"/>
    <row r="56" spans="120:125" ht="13" x14ac:dyDescent="0.2"/>
    <row r="57" spans="120:125" ht="13" x14ac:dyDescent="0.2"/>
    <row r="58" spans="120:125" ht="13" x14ac:dyDescent="0.2">
      <c r="DU58" s="241"/>
    </row>
    <row r="59" spans="120:125" ht="13" x14ac:dyDescent="0.2"/>
    <row r="60" spans="120:125" ht="13" x14ac:dyDescent="0.2"/>
    <row r="61" spans="120:125" ht="13" x14ac:dyDescent="0.2"/>
    <row r="62" spans="120:125" ht="13" x14ac:dyDescent="0.2"/>
    <row r="63" spans="120:125" ht="13" x14ac:dyDescent="0.2">
      <c r="DU63" s="241"/>
    </row>
    <row r="64" spans="120:125" ht="13" x14ac:dyDescent="0.2">
      <c r="DT64" s="241"/>
      <c r="DU64" s="241"/>
    </row>
    <row r="65" spans="123:125" ht="13" x14ac:dyDescent="0.2"/>
    <row r="66" spans="123:125" ht="13" x14ac:dyDescent="0.2"/>
    <row r="67" spans="123:125" ht="13" x14ac:dyDescent="0.2"/>
    <row r="68" spans="123:125" ht="13" x14ac:dyDescent="0.2"/>
    <row r="69" spans="123:125" ht="13" x14ac:dyDescent="0.2">
      <c r="DS69" s="241"/>
      <c r="DT69" s="241"/>
      <c r="DU69" s="241"/>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241"/>
    </row>
    <row r="83" spans="116:125" ht="13" x14ac:dyDescent="0.2">
      <c r="DM83" s="241"/>
      <c r="DN83" s="241"/>
      <c r="DO83" s="241"/>
      <c r="DP83" s="241"/>
      <c r="DQ83" s="241"/>
      <c r="DR83" s="241"/>
      <c r="DS83" s="241"/>
      <c r="DT83" s="241"/>
      <c r="DU83" s="241"/>
    </row>
    <row r="84" spans="116:125" ht="13" x14ac:dyDescent="0.2"/>
    <row r="85" spans="116:125" ht="13" x14ac:dyDescent="0.2"/>
    <row r="86" spans="116:125" ht="13" x14ac:dyDescent="0.2"/>
    <row r="87" spans="116:125" ht="13" x14ac:dyDescent="0.2"/>
    <row r="88" spans="116:125" ht="13" x14ac:dyDescent="0.2">
      <c r="DU88" s="241"/>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475</v>
      </c>
    </row>
    <row r="121" spans="125:125" ht="13.5" hidden="1" customHeight="1" x14ac:dyDescent="0.2">
      <c r="DU121" s="241"/>
    </row>
  </sheetData>
  <sheetProtection algorithmName="SHA-512" hashValue="fp6g+RQd3GsfgNIyoSf6iE/xxGHd0YPMahueAhdM0zicqm5kUuRo6YMy2IZQD4ZXOTgmD1FkkggxiYVrChy9Ew==" saltValue="CJhemtTbModWJuvma4kGHQ==" spinCount="100000" sheet="1" objects="1" scenarios="1"/>
  <dataConsolidate/>
  <phoneticPr fontId="2"/>
  <printOptions horizontalCentered="1" verticalCentered="1"/>
  <pageMargins left="0" right="0" top="0.19685039370078741" bottom="0" header="0.39370078740157483" footer="0"/>
  <pageSetup paperSize="8" scale="56"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election activeCell="AE61" sqref="AE61"/>
    </sheetView>
  </sheetViews>
  <sheetFormatPr defaultColWidth="0" defaultRowHeight="13.5" customHeight="1" zeroHeight="1" x14ac:dyDescent="0.2"/>
  <cols>
    <col min="1" max="125" width="2.4531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 x14ac:dyDescent="0.2">
      <c r="B2" s="241"/>
      <c r="T2" s="241"/>
    </row>
    <row r="3" spans="1:125"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241"/>
      <c r="G33" s="241"/>
      <c r="I33" s="241"/>
    </row>
    <row r="34" spans="2:125" ht="13" x14ac:dyDescent="0.2">
      <c r="C34" s="241"/>
      <c r="P34" s="241"/>
      <c r="R34" s="241"/>
      <c r="U34" s="241"/>
    </row>
    <row r="35" spans="2:125" ht="13"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 x14ac:dyDescent="0.2">
      <c r="F36" s="241"/>
      <c r="H36" s="241"/>
      <c r="J36" s="241"/>
      <c r="K36" s="241"/>
      <c r="L36" s="241"/>
      <c r="M36" s="241"/>
      <c r="N36" s="241"/>
      <c r="O36" s="241"/>
      <c r="Q36" s="241"/>
      <c r="S36" s="241"/>
      <c r="V36" s="241"/>
    </row>
    <row r="37" spans="2:125" ht="13" x14ac:dyDescent="0.2"/>
    <row r="38" spans="2:125" ht="13" x14ac:dyDescent="0.2"/>
    <row r="39" spans="2:125" ht="13" x14ac:dyDescent="0.2"/>
    <row r="40" spans="2:125" ht="13" x14ac:dyDescent="0.2">
      <c r="U40" s="241"/>
    </row>
    <row r="41" spans="2:125" ht="13" x14ac:dyDescent="0.2">
      <c r="R41" s="241"/>
    </row>
    <row r="42" spans="2:125" ht="13"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 x14ac:dyDescent="0.2">
      <c r="Q43" s="241"/>
      <c r="S43" s="241"/>
      <c r="V43" s="241"/>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475</v>
      </c>
    </row>
  </sheetData>
  <sheetProtection algorithmName="SHA-512" hashValue="L0+swo251+7ySzPKf1LvJy5f8EqGRP+721H9Kh8ovbLk8Jo0Zj3U3MYzVdEuVrFkO9EelCEQpi3rp6FXL/k3Ng==" saltValue="Y9/HXWZ68fa2sWdm+X/UQw==" spinCount="100000" sheet="1" objects="1" scenarios="1"/>
  <dataConsolidate/>
  <phoneticPr fontId="2"/>
  <printOptions horizontalCentered="1" verticalCentered="1"/>
  <pageMargins left="0" right="0" top="0.19685039370078741" bottom="0" header="0.39370078740157483" footer="0"/>
  <pageSetup paperSize="8" scale="56"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60" zoomScaleNormal="60" zoomScaleSheetLayoutView="100" workbookViewId="0"/>
  </sheetViews>
  <sheetFormatPr defaultColWidth="0" defaultRowHeight="13.5" customHeight="1" zeroHeight="1" x14ac:dyDescent="0.2"/>
  <cols>
    <col min="1" max="1" width="8.26953125" style="1" customWidth="1"/>
    <col min="2" max="16" width="14.63281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3">
      <c r="B46" s="4" t="s">
        <v>1</v>
      </c>
      <c r="C46" s="5"/>
      <c r="D46" s="5"/>
      <c r="E46" s="6" t="s">
        <v>2</v>
      </c>
      <c r="F46" s="7" t="s">
        <v>525</v>
      </c>
      <c r="G46" s="8" t="s">
        <v>526</v>
      </c>
      <c r="H46" s="8" t="s">
        <v>527</v>
      </c>
      <c r="I46" s="8" t="s">
        <v>528</v>
      </c>
      <c r="J46" s="9" t="s">
        <v>529</v>
      </c>
    </row>
    <row r="47" spans="2:10" ht="57.75" customHeight="1" x14ac:dyDescent="0.2">
      <c r="B47" s="10"/>
      <c r="C47" s="1152" t="s">
        <v>3</v>
      </c>
      <c r="D47" s="1152"/>
      <c r="E47" s="1153"/>
      <c r="F47" s="11">
        <v>67.67</v>
      </c>
      <c r="G47" s="12">
        <v>55.98</v>
      </c>
      <c r="H47" s="12">
        <v>58.46</v>
      </c>
      <c r="I47" s="12">
        <v>55.64</v>
      </c>
      <c r="J47" s="13">
        <v>55.86</v>
      </c>
    </row>
    <row r="48" spans="2:10" ht="57.75" customHeight="1" x14ac:dyDescent="0.2">
      <c r="B48" s="14"/>
      <c r="C48" s="1154" t="s">
        <v>4</v>
      </c>
      <c r="D48" s="1154"/>
      <c r="E48" s="1155"/>
      <c r="F48" s="15">
        <v>5.48</v>
      </c>
      <c r="G48" s="16">
        <v>2.72</v>
      </c>
      <c r="H48" s="16">
        <v>16.649999999999999</v>
      </c>
      <c r="I48" s="16">
        <v>12.57</v>
      </c>
      <c r="J48" s="17">
        <v>10.73</v>
      </c>
    </row>
    <row r="49" spans="2:10" ht="57.75" customHeight="1" thickBot="1" x14ac:dyDescent="0.25">
      <c r="B49" s="18"/>
      <c r="C49" s="1156" t="s">
        <v>5</v>
      </c>
      <c r="D49" s="1156"/>
      <c r="E49" s="1157"/>
      <c r="F49" s="19">
        <v>3.44</v>
      </c>
      <c r="G49" s="20" t="s">
        <v>530</v>
      </c>
      <c r="H49" s="20">
        <v>13.88</v>
      </c>
      <c r="I49" s="20" t="s">
        <v>531</v>
      </c>
      <c r="J49" s="21" t="s">
        <v>532</v>
      </c>
    </row>
    <row r="50" spans="2:10" ht="13" x14ac:dyDescent="0.2"/>
  </sheetData>
  <sheetProtection algorithmName="SHA-512" hashValue="wOBGLAvObg1iCuY7081A3zHV2S1WjW0qCXN6wR71fkNkpc3O21shvQ1f7rpcivpLTJiug3Sk0gvrB40j0dia5Q==" saltValue="3gQZxTstppbcgBMHSrffdA=="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70" zoomScaleNormal="70" zoomScaleSheetLayoutView="100" workbookViewId="0">
      <selection activeCell="J41" sqref="J41"/>
    </sheetView>
  </sheetViews>
  <sheetFormatPr defaultColWidth="0" defaultRowHeight="13.5" customHeight="1" zeroHeight="1" x14ac:dyDescent="0.2"/>
  <cols>
    <col min="1" max="1" width="6.6328125" style="23" customWidth="1"/>
    <col min="2" max="2" width="11" style="23" customWidth="1"/>
    <col min="3" max="3" width="17" style="23" customWidth="1"/>
    <col min="4" max="5" width="16.63281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3">
      <c r="A33" s="22"/>
      <c r="B33" s="25" t="s">
        <v>6</v>
      </c>
      <c r="C33" s="26"/>
      <c r="D33" s="26"/>
      <c r="E33" s="27" t="s">
        <v>2</v>
      </c>
      <c r="F33" s="28" t="s">
        <v>525</v>
      </c>
      <c r="G33" s="29" t="s">
        <v>526</v>
      </c>
      <c r="H33" s="29" t="s">
        <v>527</v>
      </c>
      <c r="I33" s="29" t="s">
        <v>528</v>
      </c>
      <c r="J33" s="30" t="s">
        <v>529</v>
      </c>
      <c r="K33" s="22"/>
      <c r="L33" s="22"/>
      <c r="M33" s="22"/>
      <c r="N33" s="22"/>
      <c r="O33" s="22"/>
      <c r="P33" s="22"/>
    </row>
    <row r="34" spans="1:16" ht="39" customHeight="1" x14ac:dyDescent="0.2">
      <c r="A34" s="22"/>
      <c r="B34" s="31"/>
      <c r="C34" s="1162" t="s">
        <v>533</v>
      </c>
      <c r="D34" s="1162"/>
      <c r="E34" s="1163"/>
      <c r="F34" s="32">
        <v>5.48</v>
      </c>
      <c r="G34" s="33">
        <v>2.72</v>
      </c>
      <c r="H34" s="33">
        <v>16.649999999999999</v>
      </c>
      <c r="I34" s="33">
        <v>12.57</v>
      </c>
      <c r="J34" s="34">
        <v>10.72</v>
      </c>
      <c r="K34" s="22"/>
      <c r="L34" s="22"/>
      <c r="M34" s="22"/>
      <c r="N34" s="22"/>
      <c r="O34" s="22"/>
      <c r="P34" s="22"/>
    </row>
    <row r="35" spans="1:16" ht="39" customHeight="1" x14ac:dyDescent="0.2">
      <c r="A35" s="22"/>
      <c r="B35" s="35"/>
      <c r="C35" s="1158" t="s">
        <v>534</v>
      </c>
      <c r="D35" s="1158"/>
      <c r="E35" s="1159"/>
      <c r="F35" s="36" t="s">
        <v>486</v>
      </c>
      <c r="G35" s="37" t="s">
        <v>486</v>
      </c>
      <c r="H35" s="37" t="s">
        <v>486</v>
      </c>
      <c r="I35" s="37" t="s">
        <v>486</v>
      </c>
      <c r="J35" s="38">
        <v>9.9600000000000009</v>
      </c>
      <c r="K35" s="22"/>
      <c r="L35" s="22"/>
      <c r="M35" s="22"/>
      <c r="N35" s="22"/>
      <c r="O35" s="22"/>
      <c r="P35" s="22"/>
    </row>
    <row r="36" spans="1:16" ht="39" customHeight="1" x14ac:dyDescent="0.2">
      <c r="A36" s="22"/>
      <c r="B36" s="35"/>
      <c r="C36" s="1158" t="s">
        <v>535</v>
      </c>
      <c r="D36" s="1158"/>
      <c r="E36" s="1159"/>
      <c r="F36" s="36">
        <v>1.71</v>
      </c>
      <c r="G36" s="37">
        <v>1.7</v>
      </c>
      <c r="H36" s="37">
        <v>1.87</v>
      </c>
      <c r="I36" s="37">
        <v>0.55000000000000004</v>
      </c>
      <c r="J36" s="38">
        <v>1.21</v>
      </c>
      <c r="K36" s="22"/>
      <c r="L36" s="22"/>
      <c r="M36" s="22"/>
      <c r="N36" s="22"/>
      <c r="O36" s="22"/>
      <c r="P36" s="22"/>
    </row>
    <row r="37" spans="1:16" ht="39" customHeight="1" x14ac:dyDescent="0.2">
      <c r="A37" s="22"/>
      <c r="B37" s="35"/>
      <c r="C37" s="1158" t="s">
        <v>536</v>
      </c>
      <c r="D37" s="1158"/>
      <c r="E37" s="1159"/>
      <c r="F37" s="36">
        <v>2.2200000000000002</v>
      </c>
      <c r="G37" s="37">
        <v>1.41</v>
      </c>
      <c r="H37" s="37">
        <v>1.1000000000000001</v>
      </c>
      <c r="I37" s="37">
        <v>1.06</v>
      </c>
      <c r="J37" s="38">
        <v>1.07</v>
      </c>
      <c r="K37" s="22"/>
      <c r="L37" s="22"/>
      <c r="M37" s="22"/>
      <c r="N37" s="22"/>
      <c r="O37" s="22"/>
      <c r="P37" s="22"/>
    </row>
    <row r="38" spans="1:16" ht="39" customHeight="1" x14ac:dyDescent="0.2">
      <c r="A38" s="22"/>
      <c r="B38" s="35"/>
      <c r="C38" s="1158" t="s">
        <v>537</v>
      </c>
      <c r="D38" s="1158"/>
      <c r="E38" s="1159"/>
      <c r="F38" s="36">
        <v>0.99</v>
      </c>
      <c r="G38" s="37">
        <v>0.96</v>
      </c>
      <c r="H38" s="37">
        <v>0.62</v>
      </c>
      <c r="I38" s="37">
        <v>0.49</v>
      </c>
      <c r="J38" s="38">
        <v>0.49</v>
      </c>
      <c r="K38" s="22"/>
      <c r="L38" s="22"/>
      <c r="M38" s="22"/>
      <c r="N38" s="22"/>
      <c r="O38" s="22"/>
      <c r="P38" s="22"/>
    </row>
    <row r="39" spans="1:16" ht="39" customHeight="1" x14ac:dyDescent="0.2">
      <c r="A39" s="22"/>
      <c r="B39" s="35"/>
      <c r="C39" s="1158" t="s">
        <v>538</v>
      </c>
      <c r="D39" s="1158"/>
      <c r="E39" s="1159"/>
      <c r="F39" s="36">
        <v>0</v>
      </c>
      <c r="G39" s="37">
        <v>0</v>
      </c>
      <c r="H39" s="37">
        <v>0</v>
      </c>
      <c r="I39" s="37">
        <v>0</v>
      </c>
      <c r="J39" s="38">
        <v>0</v>
      </c>
      <c r="K39" s="22"/>
      <c r="L39" s="22"/>
      <c r="M39" s="22"/>
      <c r="N39" s="22"/>
      <c r="O39" s="22"/>
      <c r="P39" s="22"/>
    </row>
    <row r="40" spans="1:16" ht="39" customHeight="1" x14ac:dyDescent="0.2">
      <c r="A40" s="22"/>
      <c r="B40" s="35"/>
      <c r="C40" s="1158"/>
      <c r="D40" s="1158"/>
      <c r="E40" s="1159"/>
      <c r="F40" s="36"/>
      <c r="G40" s="37"/>
      <c r="H40" s="37"/>
      <c r="I40" s="37"/>
      <c r="J40" s="38"/>
      <c r="K40" s="22"/>
      <c r="L40" s="22"/>
      <c r="M40" s="22"/>
      <c r="N40" s="22"/>
      <c r="O40" s="22"/>
      <c r="P40" s="22"/>
    </row>
    <row r="41" spans="1:16" ht="39" customHeight="1" x14ac:dyDescent="0.2">
      <c r="A41" s="22"/>
      <c r="B41" s="35"/>
      <c r="C41" s="1158"/>
      <c r="D41" s="1158"/>
      <c r="E41" s="1159"/>
      <c r="F41" s="36"/>
      <c r="G41" s="37"/>
      <c r="H41" s="37"/>
      <c r="I41" s="37"/>
      <c r="J41" s="38"/>
      <c r="K41" s="22"/>
      <c r="L41" s="22"/>
      <c r="M41" s="22"/>
      <c r="N41" s="22"/>
      <c r="O41" s="22"/>
      <c r="P41" s="22"/>
    </row>
    <row r="42" spans="1:16" ht="39" customHeight="1" x14ac:dyDescent="0.2">
      <c r="A42" s="22"/>
      <c r="B42" s="39"/>
      <c r="C42" s="1158" t="s">
        <v>539</v>
      </c>
      <c r="D42" s="1158"/>
      <c r="E42" s="1159"/>
      <c r="F42" s="36" t="s">
        <v>486</v>
      </c>
      <c r="G42" s="37" t="s">
        <v>486</v>
      </c>
      <c r="H42" s="37" t="s">
        <v>486</v>
      </c>
      <c r="I42" s="37" t="s">
        <v>486</v>
      </c>
      <c r="J42" s="38" t="s">
        <v>486</v>
      </c>
      <c r="K42" s="22"/>
      <c r="L42" s="22"/>
      <c r="M42" s="22"/>
      <c r="N42" s="22"/>
      <c r="O42" s="22"/>
      <c r="P42" s="22"/>
    </row>
    <row r="43" spans="1:16" ht="39" customHeight="1" thickBot="1" x14ac:dyDescent="0.25">
      <c r="A43" s="22"/>
      <c r="B43" s="40"/>
      <c r="C43" s="1160" t="s">
        <v>540</v>
      </c>
      <c r="D43" s="1160"/>
      <c r="E43" s="1161"/>
      <c r="F43" s="41">
        <v>0.06</v>
      </c>
      <c r="G43" s="42">
        <v>0.27</v>
      </c>
      <c r="H43" s="42">
        <v>1.81</v>
      </c>
      <c r="I43" s="42">
        <v>8.09</v>
      </c>
      <c r="J43" s="43" t="s">
        <v>486</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5" x14ac:dyDescent="0.2">
      <c r="A45" s="22"/>
      <c r="B45" s="22"/>
      <c r="C45" s="22"/>
      <c r="D45" s="22"/>
      <c r="E45" s="22"/>
      <c r="F45" s="22"/>
      <c r="G45" s="22"/>
      <c r="H45" s="22"/>
      <c r="I45" s="22"/>
      <c r="J45" s="22"/>
      <c r="K45" s="22"/>
      <c r="L45" s="22"/>
      <c r="M45" s="22"/>
      <c r="N45" s="22"/>
      <c r="O45" s="22"/>
      <c r="P45" s="22"/>
    </row>
  </sheetData>
  <sheetProtection algorithmName="SHA-512" hashValue="GQajGVQvc4noM9tM9d1m70yQGwWyD8ZrY6Y3C/qfeKPET7snR9VsnK/7dD0Nx2jufCp5lycPcoJtKhc7bBaOCg==" saltValue="ZmikIg20HcNEATTyK7CK6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70" zoomScaleNormal="70" zoomScaleSheetLayoutView="55" workbookViewId="0">
      <selection activeCell="T55" sqref="T55"/>
    </sheetView>
  </sheetViews>
  <sheetFormatPr defaultColWidth="0" defaultRowHeight="12.65" customHeight="1" zeroHeight="1" x14ac:dyDescent="0.2"/>
  <cols>
    <col min="1" max="1" width="6.6328125" style="47" customWidth="1"/>
    <col min="2" max="3" width="10.90625" style="47" customWidth="1"/>
    <col min="4" max="4" width="10" style="47" customWidth="1"/>
    <col min="5" max="10" width="11" style="47" customWidth="1"/>
    <col min="11" max="15" width="13.08984375" style="47" customWidth="1"/>
    <col min="16" max="21" width="11.4531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3">
      <c r="A44" s="46"/>
      <c r="B44" s="49" t="s">
        <v>8</v>
      </c>
      <c r="C44" s="50"/>
      <c r="D44" s="50"/>
      <c r="E44" s="51"/>
      <c r="F44" s="51"/>
      <c r="G44" s="51"/>
      <c r="H44" s="51"/>
      <c r="I44" s="51"/>
      <c r="J44" s="52" t="s">
        <v>2</v>
      </c>
      <c r="K44" s="53" t="s">
        <v>525</v>
      </c>
      <c r="L44" s="54" t="s">
        <v>526</v>
      </c>
      <c r="M44" s="54" t="s">
        <v>527</v>
      </c>
      <c r="N44" s="54" t="s">
        <v>528</v>
      </c>
      <c r="O44" s="55" t="s">
        <v>529</v>
      </c>
      <c r="P44" s="46"/>
      <c r="Q44" s="46"/>
      <c r="R44" s="46"/>
      <c r="S44" s="46"/>
      <c r="T44" s="46"/>
      <c r="U44" s="46"/>
    </row>
    <row r="45" spans="1:21" ht="30.75" customHeight="1" x14ac:dyDescent="0.2">
      <c r="A45" s="46"/>
      <c r="B45" s="1164" t="s">
        <v>9</v>
      </c>
      <c r="C45" s="1165"/>
      <c r="D45" s="56"/>
      <c r="E45" s="1170" t="s">
        <v>10</v>
      </c>
      <c r="F45" s="1170"/>
      <c r="G45" s="1170"/>
      <c r="H45" s="1170"/>
      <c r="I45" s="1170"/>
      <c r="J45" s="1171"/>
      <c r="K45" s="57">
        <v>287</v>
      </c>
      <c r="L45" s="58">
        <v>284</v>
      </c>
      <c r="M45" s="58">
        <v>337</v>
      </c>
      <c r="N45" s="58">
        <v>385</v>
      </c>
      <c r="O45" s="59">
        <v>387</v>
      </c>
      <c r="P45" s="46"/>
      <c r="Q45" s="46"/>
      <c r="R45" s="46"/>
      <c r="S45" s="46"/>
      <c r="T45" s="46"/>
      <c r="U45" s="46"/>
    </row>
    <row r="46" spans="1:21" ht="30.75" customHeight="1" x14ac:dyDescent="0.2">
      <c r="A46" s="46"/>
      <c r="B46" s="1166"/>
      <c r="C46" s="1167"/>
      <c r="D46" s="60"/>
      <c r="E46" s="1172" t="s">
        <v>11</v>
      </c>
      <c r="F46" s="1172"/>
      <c r="G46" s="1172"/>
      <c r="H46" s="1172"/>
      <c r="I46" s="1172"/>
      <c r="J46" s="1173"/>
      <c r="K46" s="61" t="s">
        <v>486</v>
      </c>
      <c r="L46" s="62" t="s">
        <v>486</v>
      </c>
      <c r="M46" s="62" t="s">
        <v>486</v>
      </c>
      <c r="N46" s="62" t="s">
        <v>486</v>
      </c>
      <c r="O46" s="63" t="s">
        <v>486</v>
      </c>
      <c r="P46" s="46"/>
      <c r="Q46" s="46"/>
      <c r="R46" s="46"/>
      <c r="S46" s="46"/>
      <c r="T46" s="46"/>
      <c r="U46" s="46"/>
    </row>
    <row r="47" spans="1:21" ht="30.75" customHeight="1" x14ac:dyDescent="0.2">
      <c r="A47" s="46"/>
      <c r="B47" s="1166"/>
      <c r="C47" s="1167"/>
      <c r="D47" s="60"/>
      <c r="E47" s="1172" t="s">
        <v>12</v>
      </c>
      <c r="F47" s="1172"/>
      <c r="G47" s="1172"/>
      <c r="H47" s="1172"/>
      <c r="I47" s="1172"/>
      <c r="J47" s="1173"/>
      <c r="K47" s="61" t="s">
        <v>486</v>
      </c>
      <c r="L47" s="62" t="s">
        <v>486</v>
      </c>
      <c r="M47" s="62" t="s">
        <v>486</v>
      </c>
      <c r="N47" s="62" t="s">
        <v>486</v>
      </c>
      <c r="O47" s="63" t="s">
        <v>486</v>
      </c>
      <c r="P47" s="46"/>
      <c r="Q47" s="46"/>
      <c r="R47" s="46"/>
      <c r="S47" s="46"/>
      <c r="T47" s="46"/>
      <c r="U47" s="46"/>
    </row>
    <row r="48" spans="1:21" ht="30.75" customHeight="1" x14ac:dyDescent="0.2">
      <c r="A48" s="46"/>
      <c r="B48" s="1166"/>
      <c r="C48" s="1167"/>
      <c r="D48" s="60"/>
      <c r="E48" s="1172" t="s">
        <v>13</v>
      </c>
      <c r="F48" s="1172"/>
      <c r="G48" s="1172"/>
      <c r="H48" s="1172"/>
      <c r="I48" s="1172"/>
      <c r="J48" s="1173"/>
      <c r="K48" s="61">
        <v>63</v>
      </c>
      <c r="L48" s="62">
        <v>63</v>
      </c>
      <c r="M48" s="62">
        <v>63</v>
      </c>
      <c r="N48" s="62">
        <v>62</v>
      </c>
      <c r="O48" s="63">
        <v>59</v>
      </c>
      <c r="P48" s="46"/>
      <c r="Q48" s="46"/>
      <c r="R48" s="46"/>
      <c r="S48" s="46"/>
      <c r="T48" s="46"/>
      <c r="U48" s="46"/>
    </row>
    <row r="49" spans="1:21" ht="30.75" customHeight="1" x14ac:dyDescent="0.2">
      <c r="A49" s="46"/>
      <c r="B49" s="1166"/>
      <c r="C49" s="1167"/>
      <c r="D49" s="60"/>
      <c r="E49" s="1172" t="s">
        <v>14</v>
      </c>
      <c r="F49" s="1172"/>
      <c r="G49" s="1172"/>
      <c r="H49" s="1172"/>
      <c r="I49" s="1172"/>
      <c r="J49" s="1173"/>
      <c r="K49" s="61">
        <v>5</v>
      </c>
      <c r="L49" s="62">
        <v>6</v>
      </c>
      <c r="M49" s="62">
        <v>6</v>
      </c>
      <c r="N49" s="62">
        <v>7</v>
      </c>
      <c r="O49" s="63">
        <v>7</v>
      </c>
      <c r="P49" s="46"/>
      <c r="Q49" s="46"/>
      <c r="R49" s="46"/>
      <c r="S49" s="46"/>
      <c r="T49" s="46"/>
      <c r="U49" s="46"/>
    </row>
    <row r="50" spans="1:21" ht="30.75" customHeight="1" x14ac:dyDescent="0.2">
      <c r="A50" s="46"/>
      <c r="B50" s="1166"/>
      <c r="C50" s="1167"/>
      <c r="D50" s="60"/>
      <c r="E50" s="1172" t="s">
        <v>15</v>
      </c>
      <c r="F50" s="1172"/>
      <c r="G50" s="1172"/>
      <c r="H50" s="1172"/>
      <c r="I50" s="1172"/>
      <c r="J50" s="1173"/>
      <c r="K50" s="61" t="s">
        <v>486</v>
      </c>
      <c r="L50" s="62" t="s">
        <v>486</v>
      </c>
      <c r="M50" s="62" t="s">
        <v>486</v>
      </c>
      <c r="N50" s="62" t="s">
        <v>486</v>
      </c>
      <c r="O50" s="63" t="s">
        <v>486</v>
      </c>
      <c r="P50" s="46"/>
      <c r="Q50" s="46"/>
      <c r="R50" s="46"/>
      <c r="S50" s="46"/>
      <c r="T50" s="46"/>
      <c r="U50" s="46"/>
    </row>
    <row r="51" spans="1:21" ht="30.75" customHeight="1" x14ac:dyDescent="0.2">
      <c r="A51" s="46"/>
      <c r="B51" s="1168"/>
      <c r="C51" s="1169"/>
      <c r="D51" s="64"/>
      <c r="E51" s="1172" t="s">
        <v>16</v>
      </c>
      <c r="F51" s="1172"/>
      <c r="G51" s="1172"/>
      <c r="H51" s="1172"/>
      <c r="I51" s="1172"/>
      <c r="J51" s="1173"/>
      <c r="K51" s="61" t="s">
        <v>486</v>
      </c>
      <c r="L51" s="62" t="s">
        <v>486</v>
      </c>
      <c r="M51" s="62" t="s">
        <v>486</v>
      </c>
      <c r="N51" s="62" t="s">
        <v>486</v>
      </c>
      <c r="O51" s="63" t="s">
        <v>486</v>
      </c>
      <c r="P51" s="46"/>
      <c r="Q51" s="46"/>
      <c r="R51" s="46"/>
      <c r="S51" s="46"/>
      <c r="T51" s="46"/>
      <c r="U51" s="46"/>
    </row>
    <row r="52" spans="1:21" ht="30.75" customHeight="1" x14ac:dyDescent="0.2">
      <c r="A52" s="46"/>
      <c r="B52" s="1174" t="s">
        <v>17</v>
      </c>
      <c r="C52" s="1175"/>
      <c r="D52" s="64"/>
      <c r="E52" s="1172" t="s">
        <v>18</v>
      </c>
      <c r="F52" s="1172"/>
      <c r="G52" s="1172"/>
      <c r="H52" s="1172"/>
      <c r="I52" s="1172"/>
      <c r="J52" s="1173"/>
      <c r="K52" s="61">
        <v>231</v>
      </c>
      <c r="L52" s="62">
        <v>238</v>
      </c>
      <c r="M52" s="62">
        <v>285</v>
      </c>
      <c r="N52" s="62">
        <v>340</v>
      </c>
      <c r="O52" s="63">
        <v>339</v>
      </c>
      <c r="P52" s="46"/>
      <c r="Q52" s="46"/>
      <c r="R52" s="46"/>
      <c r="S52" s="46"/>
      <c r="T52" s="46"/>
      <c r="U52" s="46"/>
    </row>
    <row r="53" spans="1:21" ht="30.75" customHeight="1" thickBot="1" x14ac:dyDescent="0.25">
      <c r="A53" s="46"/>
      <c r="B53" s="1176" t="s">
        <v>19</v>
      </c>
      <c r="C53" s="1177"/>
      <c r="D53" s="65"/>
      <c r="E53" s="1178" t="s">
        <v>20</v>
      </c>
      <c r="F53" s="1178"/>
      <c r="G53" s="1178"/>
      <c r="H53" s="1178"/>
      <c r="I53" s="1178"/>
      <c r="J53" s="1179"/>
      <c r="K53" s="66">
        <v>124</v>
      </c>
      <c r="L53" s="67">
        <v>115</v>
      </c>
      <c r="M53" s="67">
        <v>121</v>
      </c>
      <c r="N53" s="67">
        <v>114</v>
      </c>
      <c r="O53" s="68">
        <v>114</v>
      </c>
      <c r="P53" s="46"/>
      <c r="Q53" s="46"/>
      <c r="R53" s="46"/>
      <c r="S53" s="46"/>
      <c r="T53" s="46"/>
      <c r="U53" s="46"/>
    </row>
    <row r="54" spans="1:21" ht="24" customHeight="1" x14ac:dyDescent="0.2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3">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3">
      <c r="A57" s="46"/>
      <c r="B57" s="74"/>
      <c r="C57" s="75"/>
      <c r="D57" s="75"/>
      <c r="E57" s="76"/>
      <c r="F57" s="76"/>
      <c r="G57" s="76"/>
      <c r="H57" s="76"/>
      <c r="I57" s="76"/>
      <c r="J57" s="77" t="s">
        <v>2</v>
      </c>
      <c r="K57" s="78" t="s">
        <v>541</v>
      </c>
      <c r="L57" s="79" t="s">
        <v>542</v>
      </c>
      <c r="M57" s="79" t="s">
        <v>543</v>
      </c>
      <c r="N57" s="79" t="s">
        <v>544</v>
      </c>
      <c r="O57" s="80" t="s">
        <v>545</v>
      </c>
      <c r="P57" s="46"/>
      <c r="Q57" s="46"/>
      <c r="R57" s="46"/>
      <c r="S57" s="46"/>
      <c r="T57" s="46"/>
      <c r="U57" s="46"/>
    </row>
    <row r="58" spans="1:21" ht="31.5" customHeight="1" x14ac:dyDescent="0.2">
      <c r="B58" s="1180" t="s">
        <v>24</v>
      </c>
      <c r="C58" s="1181"/>
      <c r="D58" s="1186" t="s">
        <v>25</v>
      </c>
      <c r="E58" s="1187"/>
      <c r="F58" s="1187"/>
      <c r="G58" s="1187"/>
      <c r="H58" s="1187"/>
      <c r="I58" s="1187"/>
      <c r="J58" s="1188"/>
      <c r="K58" s="81"/>
      <c r="L58" s="82"/>
      <c r="M58" s="82"/>
      <c r="N58" s="82"/>
      <c r="O58" s="83"/>
    </row>
    <row r="59" spans="1:21" ht="31.5" customHeight="1" x14ac:dyDescent="0.2">
      <c r="B59" s="1182"/>
      <c r="C59" s="1183"/>
      <c r="D59" s="1189" t="s">
        <v>26</v>
      </c>
      <c r="E59" s="1190"/>
      <c r="F59" s="1190"/>
      <c r="G59" s="1190"/>
      <c r="H59" s="1190"/>
      <c r="I59" s="1190"/>
      <c r="J59" s="1191"/>
      <c r="K59" s="84"/>
      <c r="L59" s="85"/>
      <c r="M59" s="85"/>
      <c r="N59" s="85"/>
      <c r="O59" s="86"/>
    </row>
    <row r="60" spans="1:21" ht="31.5" customHeight="1" thickBot="1" x14ac:dyDescent="0.25">
      <c r="B60" s="1184"/>
      <c r="C60" s="1185"/>
      <c r="D60" s="1192" t="s">
        <v>27</v>
      </c>
      <c r="E60" s="1193"/>
      <c r="F60" s="1193"/>
      <c r="G60" s="1193"/>
      <c r="H60" s="1193"/>
      <c r="I60" s="1193"/>
      <c r="J60" s="1194"/>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81E87Tx8NNGON1K5hxY7rG6X0rLHAB4bnHQ7jSirfNmgjrHqSyaf0nehNPPSgWIjhBRSkjRjp647rZBXmo5lQQ==" saltValue="3EOek0iL3dLKpsvQbOSIVw=="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2"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70" zoomScaleNormal="70" zoomScaleSheetLayoutView="100" workbookViewId="0">
      <selection activeCell="M52" sqref="M52"/>
    </sheetView>
  </sheetViews>
  <sheetFormatPr defaultColWidth="0" defaultRowHeight="13.5" customHeight="1" zeroHeight="1" x14ac:dyDescent="0.2"/>
  <cols>
    <col min="1" max="1" width="6.6328125" style="94" customWidth="1"/>
    <col min="2" max="3" width="12.6328125" style="94" customWidth="1"/>
    <col min="4" max="4" width="11.6328125" style="94" customWidth="1"/>
    <col min="5" max="8" width="10.36328125" style="94" customWidth="1"/>
    <col min="9" max="13" width="16.36328125" style="94" customWidth="1"/>
    <col min="14" max="19" width="12.63281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3">
      <c r="B40" s="96" t="s">
        <v>8</v>
      </c>
      <c r="C40" s="97"/>
      <c r="D40" s="97"/>
      <c r="E40" s="98"/>
      <c r="F40" s="98"/>
      <c r="G40" s="98"/>
      <c r="H40" s="99" t="s">
        <v>2</v>
      </c>
      <c r="I40" s="100" t="s">
        <v>525</v>
      </c>
      <c r="J40" s="101" t="s">
        <v>526</v>
      </c>
      <c r="K40" s="101" t="s">
        <v>527</v>
      </c>
      <c r="L40" s="101" t="s">
        <v>528</v>
      </c>
      <c r="M40" s="102" t="s">
        <v>529</v>
      </c>
    </row>
    <row r="41" spans="2:13" ht="27.75" customHeight="1" x14ac:dyDescent="0.2">
      <c r="B41" s="1195" t="s">
        <v>30</v>
      </c>
      <c r="C41" s="1196"/>
      <c r="D41" s="103"/>
      <c r="E41" s="1201" t="s">
        <v>31</v>
      </c>
      <c r="F41" s="1201"/>
      <c r="G41" s="1201"/>
      <c r="H41" s="1202"/>
      <c r="I41" s="330">
        <v>2448</v>
      </c>
      <c r="J41" s="331">
        <v>2510</v>
      </c>
      <c r="K41" s="331">
        <v>2399</v>
      </c>
      <c r="L41" s="331">
        <v>2347</v>
      </c>
      <c r="M41" s="332">
        <v>2151</v>
      </c>
    </row>
    <row r="42" spans="2:13" ht="27.75" customHeight="1" x14ac:dyDescent="0.2">
      <c r="B42" s="1197"/>
      <c r="C42" s="1198"/>
      <c r="D42" s="104"/>
      <c r="E42" s="1203" t="s">
        <v>32</v>
      </c>
      <c r="F42" s="1203"/>
      <c r="G42" s="1203"/>
      <c r="H42" s="1204"/>
      <c r="I42" s="333" t="s">
        <v>486</v>
      </c>
      <c r="J42" s="334" t="s">
        <v>486</v>
      </c>
      <c r="K42" s="334" t="s">
        <v>486</v>
      </c>
      <c r="L42" s="334" t="s">
        <v>486</v>
      </c>
      <c r="M42" s="335" t="s">
        <v>486</v>
      </c>
    </row>
    <row r="43" spans="2:13" ht="27.75" customHeight="1" x14ac:dyDescent="0.2">
      <c r="B43" s="1197"/>
      <c r="C43" s="1198"/>
      <c r="D43" s="104"/>
      <c r="E43" s="1203" t="s">
        <v>33</v>
      </c>
      <c r="F43" s="1203"/>
      <c r="G43" s="1203"/>
      <c r="H43" s="1204"/>
      <c r="I43" s="333">
        <v>467</v>
      </c>
      <c r="J43" s="334">
        <v>413</v>
      </c>
      <c r="K43" s="334">
        <v>358</v>
      </c>
      <c r="L43" s="334">
        <v>302</v>
      </c>
      <c r="M43" s="335">
        <v>249</v>
      </c>
    </row>
    <row r="44" spans="2:13" ht="27.75" customHeight="1" x14ac:dyDescent="0.2">
      <c r="B44" s="1197"/>
      <c r="C44" s="1198"/>
      <c r="D44" s="104"/>
      <c r="E44" s="1203" t="s">
        <v>34</v>
      </c>
      <c r="F44" s="1203"/>
      <c r="G44" s="1203"/>
      <c r="H44" s="1204"/>
      <c r="I44" s="333">
        <v>30</v>
      </c>
      <c r="J44" s="334">
        <v>27</v>
      </c>
      <c r="K44" s="334">
        <v>23</v>
      </c>
      <c r="L44" s="334">
        <v>18</v>
      </c>
      <c r="M44" s="335">
        <v>16</v>
      </c>
    </row>
    <row r="45" spans="2:13" ht="27.75" customHeight="1" x14ac:dyDescent="0.2">
      <c r="B45" s="1197"/>
      <c r="C45" s="1198"/>
      <c r="D45" s="104"/>
      <c r="E45" s="1203" t="s">
        <v>35</v>
      </c>
      <c r="F45" s="1203"/>
      <c r="G45" s="1203"/>
      <c r="H45" s="1204"/>
      <c r="I45" s="333">
        <v>277</v>
      </c>
      <c r="J45" s="334">
        <v>287</v>
      </c>
      <c r="K45" s="334">
        <v>230</v>
      </c>
      <c r="L45" s="334">
        <v>258</v>
      </c>
      <c r="M45" s="335">
        <v>267</v>
      </c>
    </row>
    <row r="46" spans="2:13" ht="27.75" customHeight="1" x14ac:dyDescent="0.2">
      <c r="B46" s="1197"/>
      <c r="C46" s="1198"/>
      <c r="D46" s="105"/>
      <c r="E46" s="1203" t="s">
        <v>36</v>
      </c>
      <c r="F46" s="1203"/>
      <c r="G46" s="1203"/>
      <c r="H46" s="1204"/>
      <c r="I46" s="333" t="s">
        <v>486</v>
      </c>
      <c r="J46" s="334" t="s">
        <v>486</v>
      </c>
      <c r="K46" s="334" t="s">
        <v>486</v>
      </c>
      <c r="L46" s="334" t="s">
        <v>486</v>
      </c>
      <c r="M46" s="335" t="s">
        <v>486</v>
      </c>
    </row>
    <row r="47" spans="2:13" ht="27.75" customHeight="1" x14ac:dyDescent="0.2">
      <c r="B47" s="1197"/>
      <c r="C47" s="1198"/>
      <c r="D47" s="106"/>
      <c r="E47" s="1205" t="s">
        <v>37</v>
      </c>
      <c r="F47" s="1206"/>
      <c r="G47" s="1206"/>
      <c r="H47" s="1207"/>
      <c r="I47" s="333" t="s">
        <v>486</v>
      </c>
      <c r="J47" s="334" t="s">
        <v>486</v>
      </c>
      <c r="K47" s="334" t="s">
        <v>486</v>
      </c>
      <c r="L47" s="334" t="s">
        <v>486</v>
      </c>
      <c r="M47" s="335" t="s">
        <v>486</v>
      </c>
    </row>
    <row r="48" spans="2:13" ht="27.75" customHeight="1" x14ac:dyDescent="0.2">
      <c r="B48" s="1197"/>
      <c r="C48" s="1198"/>
      <c r="D48" s="104"/>
      <c r="E48" s="1203" t="s">
        <v>38</v>
      </c>
      <c r="F48" s="1203"/>
      <c r="G48" s="1203"/>
      <c r="H48" s="1204"/>
      <c r="I48" s="333" t="s">
        <v>486</v>
      </c>
      <c r="J48" s="334" t="s">
        <v>486</v>
      </c>
      <c r="K48" s="334" t="s">
        <v>486</v>
      </c>
      <c r="L48" s="334" t="s">
        <v>486</v>
      </c>
      <c r="M48" s="335" t="s">
        <v>486</v>
      </c>
    </row>
    <row r="49" spans="2:13" ht="27.75" customHeight="1" x14ac:dyDescent="0.2">
      <c r="B49" s="1199"/>
      <c r="C49" s="1200"/>
      <c r="D49" s="104"/>
      <c r="E49" s="1203" t="s">
        <v>39</v>
      </c>
      <c r="F49" s="1203"/>
      <c r="G49" s="1203"/>
      <c r="H49" s="1204"/>
      <c r="I49" s="333" t="s">
        <v>486</v>
      </c>
      <c r="J49" s="334" t="s">
        <v>486</v>
      </c>
      <c r="K49" s="334" t="s">
        <v>486</v>
      </c>
      <c r="L49" s="334" t="s">
        <v>486</v>
      </c>
      <c r="M49" s="335" t="s">
        <v>486</v>
      </c>
    </row>
    <row r="50" spans="2:13" ht="27.75" customHeight="1" x14ac:dyDescent="0.2">
      <c r="B50" s="1208" t="s">
        <v>40</v>
      </c>
      <c r="C50" s="1209"/>
      <c r="D50" s="107"/>
      <c r="E50" s="1203" t="s">
        <v>41</v>
      </c>
      <c r="F50" s="1203"/>
      <c r="G50" s="1203"/>
      <c r="H50" s="1204"/>
      <c r="I50" s="333">
        <v>4736</v>
      </c>
      <c r="J50" s="334">
        <v>5098</v>
      </c>
      <c r="K50" s="334">
        <v>8560</v>
      </c>
      <c r="L50" s="334">
        <v>9075</v>
      </c>
      <c r="M50" s="335">
        <v>9603</v>
      </c>
    </row>
    <row r="51" spans="2:13" ht="27.75" customHeight="1" x14ac:dyDescent="0.2">
      <c r="B51" s="1197"/>
      <c r="C51" s="1198"/>
      <c r="D51" s="104"/>
      <c r="E51" s="1203" t="s">
        <v>42</v>
      </c>
      <c r="F51" s="1203"/>
      <c r="G51" s="1203"/>
      <c r="H51" s="1204"/>
      <c r="I51" s="333" t="s">
        <v>486</v>
      </c>
      <c r="J51" s="334" t="s">
        <v>486</v>
      </c>
      <c r="K51" s="334" t="s">
        <v>486</v>
      </c>
      <c r="L51" s="334" t="s">
        <v>486</v>
      </c>
      <c r="M51" s="335" t="s">
        <v>486</v>
      </c>
    </row>
    <row r="52" spans="2:13" ht="27.75" customHeight="1" x14ac:dyDescent="0.2">
      <c r="B52" s="1199"/>
      <c r="C52" s="1200"/>
      <c r="D52" s="104"/>
      <c r="E52" s="1203" t="s">
        <v>43</v>
      </c>
      <c r="F52" s="1203"/>
      <c r="G52" s="1203"/>
      <c r="H52" s="1204"/>
      <c r="I52" s="333">
        <v>2574</v>
      </c>
      <c r="J52" s="334">
        <v>2712</v>
      </c>
      <c r="K52" s="334">
        <v>2627</v>
      </c>
      <c r="L52" s="334">
        <v>2491</v>
      </c>
      <c r="M52" s="335">
        <v>2309</v>
      </c>
    </row>
    <row r="53" spans="2:13" ht="27.75" customHeight="1" thickBot="1" x14ac:dyDescent="0.25">
      <c r="B53" s="1210" t="s">
        <v>19</v>
      </c>
      <c r="C53" s="1211"/>
      <c r="D53" s="108"/>
      <c r="E53" s="1212" t="s">
        <v>44</v>
      </c>
      <c r="F53" s="1212"/>
      <c r="G53" s="1212"/>
      <c r="H53" s="1213"/>
      <c r="I53" s="336">
        <v>-4087</v>
      </c>
      <c r="J53" s="337">
        <v>-4573</v>
      </c>
      <c r="K53" s="337">
        <v>-8177</v>
      </c>
      <c r="L53" s="337">
        <v>-8641</v>
      </c>
      <c r="M53" s="338">
        <v>-9229</v>
      </c>
    </row>
    <row r="54" spans="2:13" ht="27.75" customHeight="1" x14ac:dyDescent="0.25">
      <c r="B54" s="109"/>
      <c r="C54" s="110"/>
      <c r="D54" s="110"/>
      <c r="E54" s="111"/>
      <c r="F54" s="111"/>
      <c r="G54" s="111"/>
      <c r="H54" s="111"/>
      <c r="I54" s="112"/>
      <c r="J54" s="112"/>
      <c r="K54" s="112"/>
      <c r="L54" s="112"/>
      <c r="M54" s="112"/>
    </row>
    <row r="55" spans="2:13" ht="13" x14ac:dyDescent="0.2"/>
  </sheetData>
  <sheetProtection algorithmName="SHA-512" hashValue="VzynjMLGDTQMr9/uRmVEWqAKQ8HGjl49f44PDwme7zh3G8pclPciIfO7xFgLnL08VT39fzdPv2EuMviBmfLENQ==" saltValue="uyJyVnj3slt69ZABTScfMA=="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50" zoomScaleNormal="50" zoomScaleSheetLayoutView="100" workbookViewId="0">
      <selection activeCell="H61" sqref="H61"/>
    </sheetView>
  </sheetViews>
  <sheetFormatPr defaultColWidth="0" defaultRowHeight="13.5" customHeight="1" zeroHeight="1" x14ac:dyDescent="0.2"/>
  <cols>
    <col min="1" max="1" width="8.26953125" style="1" customWidth="1"/>
    <col min="2" max="2" width="16.36328125" style="1" customWidth="1"/>
    <col min="3" max="5" width="26.26953125" style="1" customWidth="1"/>
    <col min="6" max="8" width="24.26953125" style="1" customWidth="1"/>
    <col min="9" max="14" width="26" style="1" customWidth="1"/>
    <col min="15" max="15" width="6.08984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5">
      <c r="B53" s="2"/>
      <c r="C53" s="2"/>
      <c r="D53" s="2"/>
      <c r="E53" s="2"/>
      <c r="F53" s="2"/>
      <c r="G53" s="2"/>
      <c r="H53" s="113" t="s">
        <v>45</v>
      </c>
    </row>
    <row r="54" spans="2:8" ht="29.25" customHeight="1" thickBot="1" x14ac:dyDescent="0.35">
      <c r="B54" s="114" t="s">
        <v>1</v>
      </c>
      <c r="C54" s="115"/>
      <c r="D54" s="115"/>
      <c r="E54" s="116" t="s">
        <v>2</v>
      </c>
      <c r="F54" s="117" t="s">
        <v>527</v>
      </c>
      <c r="G54" s="117" t="s">
        <v>528</v>
      </c>
      <c r="H54" s="118" t="s">
        <v>529</v>
      </c>
    </row>
    <row r="55" spans="2:8" ht="52.5" customHeight="1" x14ac:dyDescent="0.2">
      <c r="B55" s="119"/>
      <c r="C55" s="1222" t="s">
        <v>46</v>
      </c>
      <c r="D55" s="1222"/>
      <c r="E55" s="1223"/>
      <c r="F55" s="339">
        <v>1193</v>
      </c>
      <c r="G55" s="339">
        <v>1194</v>
      </c>
      <c r="H55" s="340">
        <v>1194</v>
      </c>
    </row>
    <row r="56" spans="2:8" ht="52.5" customHeight="1" x14ac:dyDescent="0.2">
      <c r="B56" s="120"/>
      <c r="C56" s="1224" t="s">
        <v>47</v>
      </c>
      <c r="D56" s="1224"/>
      <c r="E56" s="1225"/>
      <c r="F56" s="341">
        <v>9</v>
      </c>
      <c r="G56" s="341">
        <v>9</v>
      </c>
      <c r="H56" s="342">
        <v>9</v>
      </c>
    </row>
    <row r="57" spans="2:8" ht="53.25" customHeight="1" x14ac:dyDescent="0.2">
      <c r="B57" s="120"/>
      <c r="C57" s="1226" t="s">
        <v>48</v>
      </c>
      <c r="D57" s="1226"/>
      <c r="E57" s="1227"/>
      <c r="F57" s="343">
        <v>7581</v>
      </c>
      <c r="G57" s="343">
        <v>8197</v>
      </c>
      <c r="H57" s="344">
        <v>8684</v>
      </c>
    </row>
    <row r="58" spans="2:8" ht="45.75" customHeight="1" x14ac:dyDescent="0.2">
      <c r="B58" s="121"/>
      <c r="C58" s="1214" t="s">
        <v>556</v>
      </c>
      <c r="D58" s="1215"/>
      <c r="E58" s="1216"/>
      <c r="F58" s="345">
        <v>4265</v>
      </c>
      <c r="G58" s="345">
        <v>4531</v>
      </c>
      <c r="H58" s="346">
        <v>4685</v>
      </c>
    </row>
    <row r="59" spans="2:8" ht="45.75" customHeight="1" x14ac:dyDescent="0.2">
      <c r="B59" s="121"/>
      <c r="C59" s="1214" t="s">
        <v>557</v>
      </c>
      <c r="D59" s="1215"/>
      <c r="E59" s="1216"/>
      <c r="F59" s="345">
        <v>1582</v>
      </c>
      <c r="G59" s="345">
        <v>1553</v>
      </c>
      <c r="H59" s="346">
        <v>1553</v>
      </c>
    </row>
    <row r="60" spans="2:8" ht="45.75" customHeight="1" x14ac:dyDescent="0.2">
      <c r="B60" s="121"/>
      <c r="C60" s="1214" t="s">
        <v>559</v>
      </c>
      <c r="D60" s="1215"/>
      <c r="E60" s="1216"/>
      <c r="F60" s="345">
        <v>249</v>
      </c>
      <c r="G60" s="345">
        <v>284</v>
      </c>
      <c r="H60" s="346">
        <v>469</v>
      </c>
    </row>
    <row r="61" spans="2:8" ht="45.75" customHeight="1" x14ac:dyDescent="0.2">
      <c r="B61" s="121"/>
      <c r="C61" s="1214" t="s">
        <v>560</v>
      </c>
      <c r="D61" s="1215"/>
      <c r="E61" s="1216"/>
      <c r="F61" s="345">
        <v>0</v>
      </c>
      <c r="G61" s="345">
        <v>200</v>
      </c>
      <c r="H61" s="346">
        <v>350</v>
      </c>
    </row>
    <row r="62" spans="2:8" ht="45.75" customHeight="1" thickBot="1" x14ac:dyDescent="0.25">
      <c r="B62" s="122"/>
      <c r="C62" s="1217" t="s">
        <v>558</v>
      </c>
      <c r="D62" s="1218"/>
      <c r="E62" s="1219"/>
      <c r="F62" s="347">
        <v>274</v>
      </c>
      <c r="G62" s="347">
        <v>307</v>
      </c>
      <c r="H62" s="348">
        <v>341</v>
      </c>
    </row>
    <row r="63" spans="2:8" ht="52.5" customHeight="1" thickBot="1" x14ac:dyDescent="0.25">
      <c r="B63" s="123"/>
      <c r="C63" s="1220" t="s">
        <v>49</v>
      </c>
      <c r="D63" s="1220"/>
      <c r="E63" s="1221"/>
      <c r="F63" s="349">
        <v>8783</v>
      </c>
      <c r="G63" s="349">
        <v>9400</v>
      </c>
      <c r="H63" s="350">
        <v>9887</v>
      </c>
    </row>
    <row r="64" spans="2:8" ht="13" x14ac:dyDescent="0.2"/>
  </sheetData>
  <sheetProtection algorithmName="SHA-512" hashValue="y/8li/L9ZP3qOYqRg2vqj7p+iHCH60KByMtrA4aXBLC7q/pfnNguCI+hkFjoMfRJEWM+KXqB8FbUYvMT72BNZw==" saltValue="RlYKOtt5mys5G0fXJ4TE3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0B21CA-1E80-4027-8828-F19630C552EE}">
  <sheetPr>
    <pageSetUpPr fitToPage="1"/>
  </sheetPr>
  <dimension ref="A1:DE85"/>
  <sheetViews>
    <sheetView showGridLines="0" zoomScaleNormal="100" zoomScaleSheetLayoutView="55" workbookViewId="0">
      <selection activeCell="A20" sqref="A20"/>
    </sheetView>
  </sheetViews>
  <sheetFormatPr defaultColWidth="0" defaultRowHeight="13.5" customHeight="1" zeroHeight="1" x14ac:dyDescent="0.2"/>
  <cols>
    <col min="1" max="1" width="6.36328125" style="243" customWidth="1"/>
    <col min="2" max="107" width="2.453125" style="243" customWidth="1"/>
    <col min="108" max="108" width="6.08984375" style="249" customWidth="1"/>
    <col min="109" max="109" width="5.90625" style="247" customWidth="1"/>
    <col min="110" max="16384" width="8.6328125" style="243" hidden="1"/>
  </cols>
  <sheetData>
    <row r="1" spans="1:109" ht="42.75" customHeight="1" x14ac:dyDescent="0.2">
      <c r="A1" s="351"/>
      <c r="B1" s="352"/>
      <c r="DD1" s="243"/>
      <c r="DE1" s="243"/>
    </row>
    <row r="2" spans="1:109" ht="25.5" customHeight="1" x14ac:dyDescent="0.2">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2">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ht="13" x14ac:dyDescent="0.2">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ht="13" x14ac:dyDescent="0.2">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ht="13" x14ac:dyDescent="0.2">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ht="13" x14ac:dyDescent="0.2">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ht="13" x14ac:dyDescent="0.2">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ht="13" x14ac:dyDescent="0.2">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ht="13" x14ac:dyDescent="0.2">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ht="13" x14ac:dyDescent="0.2">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ht="13" x14ac:dyDescent="0.2">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ht="13" x14ac:dyDescent="0.2">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ht="13" x14ac:dyDescent="0.2">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ht="13" x14ac:dyDescent="0.2">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ht="13" x14ac:dyDescent="0.2">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ht="13" x14ac:dyDescent="0.2">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ht="13" x14ac:dyDescent="0.2">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3" x14ac:dyDescent="0.2">
      <c r="DD19" s="243"/>
      <c r="DE19" s="243"/>
    </row>
    <row r="20" spans="1:109" ht="13" x14ac:dyDescent="0.2">
      <c r="DD20" s="243"/>
      <c r="DE20" s="243"/>
    </row>
    <row r="21" spans="1:109" ht="17.25" customHeight="1" x14ac:dyDescent="0.2">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2">
      <c r="B22" s="247"/>
    </row>
    <row r="23" spans="1:109" ht="13" x14ac:dyDescent="0.2">
      <c r="B23" s="247"/>
    </row>
    <row r="24" spans="1:109" ht="13" x14ac:dyDescent="0.2">
      <c r="B24" s="247"/>
    </row>
    <row r="25" spans="1:109" ht="13" x14ac:dyDescent="0.2">
      <c r="B25" s="247"/>
    </row>
    <row r="26" spans="1:109" ht="13" x14ac:dyDescent="0.2">
      <c r="B26" s="247"/>
    </row>
    <row r="27" spans="1:109" ht="13" x14ac:dyDescent="0.2">
      <c r="B27" s="247"/>
    </row>
    <row r="28" spans="1:109" ht="13" x14ac:dyDescent="0.2">
      <c r="B28" s="247"/>
    </row>
    <row r="29" spans="1:109" ht="13" x14ac:dyDescent="0.2">
      <c r="B29" s="247"/>
    </row>
    <row r="30" spans="1:109" ht="13" x14ac:dyDescent="0.2">
      <c r="B30" s="247"/>
    </row>
    <row r="31" spans="1:109" ht="13" x14ac:dyDescent="0.2">
      <c r="B31" s="247"/>
    </row>
    <row r="32" spans="1:109" ht="13" x14ac:dyDescent="0.2">
      <c r="B32" s="247"/>
    </row>
    <row r="33" spans="2:109" ht="13" x14ac:dyDescent="0.2">
      <c r="B33" s="247"/>
    </row>
    <row r="34" spans="2:109" ht="13" x14ac:dyDescent="0.2">
      <c r="B34" s="247"/>
    </row>
    <row r="35" spans="2:109" ht="13" x14ac:dyDescent="0.2">
      <c r="B35" s="247"/>
    </row>
    <row r="36" spans="2:109" ht="13" x14ac:dyDescent="0.2">
      <c r="B36" s="247"/>
    </row>
    <row r="37" spans="2:109" ht="13" x14ac:dyDescent="0.2">
      <c r="B37" s="247"/>
    </row>
    <row r="38" spans="2:109" ht="13" x14ac:dyDescent="0.2">
      <c r="B38" s="247"/>
    </row>
    <row r="39" spans="2:109" ht="13"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 x14ac:dyDescent="0.2">
      <c r="B40" s="356"/>
      <c r="DD40" s="356"/>
      <c r="DE40" s="243"/>
    </row>
    <row r="41" spans="2:109" ht="16.5" x14ac:dyDescent="0.2">
      <c r="B41" s="244" t="s">
        <v>562</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 x14ac:dyDescent="0.2">
      <c r="B42" s="247"/>
      <c r="G42" s="357"/>
      <c r="I42" s="358"/>
      <c r="J42" s="358"/>
      <c r="K42" s="358"/>
      <c r="AM42" s="357"/>
      <c r="AN42" s="357" t="s">
        <v>563</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2">
      <c r="B43" s="247"/>
      <c r="AN43" s="1235" t="s">
        <v>571</v>
      </c>
      <c r="AO43" s="1236"/>
      <c r="AP43" s="1236"/>
      <c r="AQ43" s="1236"/>
      <c r="AR43" s="1236"/>
      <c r="AS43" s="1236"/>
      <c r="AT43" s="1236"/>
      <c r="AU43" s="1236"/>
      <c r="AV43" s="1236"/>
      <c r="AW43" s="1236"/>
      <c r="AX43" s="1236"/>
      <c r="AY43" s="1236"/>
      <c r="AZ43" s="1236"/>
      <c r="BA43" s="1236"/>
      <c r="BB43" s="1236"/>
      <c r="BC43" s="1236"/>
      <c r="BD43" s="1236"/>
      <c r="BE43" s="1236"/>
      <c r="BF43" s="1236"/>
      <c r="BG43" s="1236"/>
      <c r="BH43" s="1236"/>
      <c r="BI43" s="1236"/>
      <c r="BJ43" s="1236"/>
      <c r="BK43" s="1236"/>
      <c r="BL43" s="1236"/>
      <c r="BM43" s="1236"/>
      <c r="BN43" s="1236"/>
      <c r="BO43" s="1236"/>
      <c r="BP43" s="1236"/>
      <c r="BQ43" s="1236"/>
      <c r="BR43" s="1236"/>
      <c r="BS43" s="1236"/>
      <c r="BT43" s="1236"/>
      <c r="BU43" s="1236"/>
      <c r="BV43" s="1236"/>
      <c r="BW43" s="1236"/>
      <c r="BX43" s="1236"/>
      <c r="BY43" s="1236"/>
      <c r="BZ43" s="1236"/>
      <c r="CA43" s="1236"/>
      <c r="CB43" s="1236"/>
      <c r="CC43" s="1236"/>
      <c r="CD43" s="1236"/>
      <c r="CE43" s="1236"/>
      <c r="CF43" s="1236"/>
      <c r="CG43" s="1236"/>
      <c r="CH43" s="1236"/>
      <c r="CI43" s="1236"/>
      <c r="CJ43" s="1236"/>
      <c r="CK43" s="1236"/>
      <c r="CL43" s="1236"/>
      <c r="CM43" s="1236"/>
      <c r="CN43" s="1236"/>
      <c r="CO43" s="1236"/>
      <c r="CP43" s="1236"/>
      <c r="CQ43" s="1236"/>
      <c r="CR43" s="1236"/>
      <c r="CS43" s="1236"/>
      <c r="CT43" s="1236"/>
      <c r="CU43" s="1236"/>
      <c r="CV43" s="1236"/>
      <c r="CW43" s="1236"/>
      <c r="CX43" s="1236"/>
      <c r="CY43" s="1236"/>
      <c r="CZ43" s="1236"/>
      <c r="DA43" s="1236"/>
      <c r="DB43" s="1236"/>
      <c r="DC43" s="1237"/>
    </row>
    <row r="44" spans="2:109" ht="13" x14ac:dyDescent="0.2">
      <c r="B44" s="247"/>
      <c r="AN44" s="1238"/>
      <c r="AO44" s="1239"/>
      <c r="AP44" s="1239"/>
      <c r="AQ44" s="1239"/>
      <c r="AR44" s="1239"/>
      <c r="AS44" s="1239"/>
      <c r="AT44" s="1239"/>
      <c r="AU44" s="1239"/>
      <c r="AV44" s="1239"/>
      <c r="AW44" s="1239"/>
      <c r="AX44" s="1239"/>
      <c r="AY44" s="1239"/>
      <c r="AZ44" s="1239"/>
      <c r="BA44" s="1239"/>
      <c r="BB44" s="1239"/>
      <c r="BC44" s="1239"/>
      <c r="BD44" s="1239"/>
      <c r="BE44" s="1239"/>
      <c r="BF44" s="1239"/>
      <c r="BG44" s="1239"/>
      <c r="BH44" s="1239"/>
      <c r="BI44" s="1239"/>
      <c r="BJ44" s="1239"/>
      <c r="BK44" s="1239"/>
      <c r="BL44" s="1239"/>
      <c r="BM44" s="1239"/>
      <c r="BN44" s="1239"/>
      <c r="BO44" s="1239"/>
      <c r="BP44" s="1239"/>
      <c r="BQ44" s="1239"/>
      <c r="BR44" s="1239"/>
      <c r="BS44" s="1239"/>
      <c r="BT44" s="1239"/>
      <c r="BU44" s="1239"/>
      <c r="BV44" s="1239"/>
      <c r="BW44" s="1239"/>
      <c r="BX44" s="1239"/>
      <c r="BY44" s="1239"/>
      <c r="BZ44" s="1239"/>
      <c r="CA44" s="1239"/>
      <c r="CB44" s="1239"/>
      <c r="CC44" s="1239"/>
      <c r="CD44" s="1239"/>
      <c r="CE44" s="1239"/>
      <c r="CF44" s="1239"/>
      <c r="CG44" s="1239"/>
      <c r="CH44" s="1239"/>
      <c r="CI44" s="1239"/>
      <c r="CJ44" s="1239"/>
      <c r="CK44" s="1239"/>
      <c r="CL44" s="1239"/>
      <c r="CM44" s="1239"/>
      <c r="CN44" s="1239"/>
      <c r="CO44" s="1239"/>
      <c r="CP44" s="1239"/>
      <c r="CQ44" s="1239"/>
      <c r="CR44" s="1239"/>
      <c r="CS44" s="1239"/>
      <c r="CT44" s="1239"/>
      <c r="CU44" s="1239"/>
      <c r="CV44" s="1239"/>
      <c r="CW44" s="1239"/>
      <c r="CX44" s="1239"/>
      <c r="CY44" s="1239"/>
      <c r="CZ44" s="1239"/>
      <c r="DA44" s="1239"/>
      <c r="DB44" s="1239"/>
      <c r="DC44" s="1240"/>
    </row>
    <row r="45" spans="2:109" ht="13" x14ac:dyDescent="0.2">
      <c r="B45" s="247"/>
      <c r="AN45" s="1238"/>
      <c r="AO45" s="1239"/>
      <c r="AP45" s="1239"/>
      <c r="AQ45" s="1239"/>
      <c r="AR45" s="1239"/>
      <c r="AS45" s="1239"/>
      <c r="AT45" s="1239"/>
      <c r="AU45" s="1239"/>
      <c r="AV45" s="1239"/>
      <c r="AW45" s="1239"/>
      <c r="AX45" s="1239"/>
      <c r="AY45" s="1239"/>
      <c r="AZ45" s="1239"/>
      <c r="BA45" s="1239"/>
      <c r="BB45" s="1239"/>
      <c r="BC45" s="1239"/>
      <c r="BD45" s="1239"/>
      <c r="BE45" s="1239"/>
      <c r="BF45" s="1239"/>
      <c r="BG45" s="1239"/>
      <c r="BH45" s="1239"/>
      <c r="BI45" s="1239"/>
      <c r="BJ45" s="1239"/>
      <c r="BK45" s="1239"/>
      <c r="BL45" s="1239"/>
      <c r="BM45" s="1239"/>
      <c r="BN45" s="1239"/>
      <c r="BO45" s="1239"/>
      <c r="BP45" s="1239"/>
      <c r="BQ45" s="1239"/>
      <c r="BR45" s="1239"/>
      <c r="BS45" s="1239"/>
      <c r="BT45" s="1239"/>
      <c r="BU45" s="1239"/>
      <c r="BV45" s="1239"/>
      <c r="BW45" s="1239"/>
      <c r="BX45" s="1239"/>
      <c r="BY45" s="1239"/>
      <c r="BZ45" s="1239"/>
      <c r="CA45" s="1239"/>
      <c r="CB45" s="1239"/>
      <c r="CC45" s="1239"/>
      <c r="CD45" s="1239"/>
      <c r="CE45" s="1239"/>
      <c r="CF45" s="1239"/>
      <c r="CG45" s="1239"/>
      <c r="CH45" s="1239"/>
      <c r="CI45" s="1239"/>
      <c r="CJ45" s="1239"/>
      <c r="CK45" s="1239"/>
      <c r="CL45" s="1239"/>
      <c r="CM45" s="1239"/>
      <c r="CN45" s="1239"/>
      <c r="CO45" s="1239"/>
      <c r="CP45" s="1239"/>
      <c r="CQ45" s="1239"/>
      <c r="CR45" s="1239"/>
      <c r="CS45" s="1239"/>
      <c r="CT45" s="1239"/>
      <c r="CU45" s="1239"/>
      <c r="CV45" s="1239"/>
      <c r="CW45" s="1239"/>
      <c r="CX45" s="1239"/>
      <c r="CY45" s="1239"/>
      <c r="CZ45" s="1239"/>
      <c r="DA45" s="1239"/>
      <c r="DB45" s="1239"/>
      <c r="DC45" s="1240"/>
    </row>
    <row r="46" spans="2:109" ht="13" x14ac:dyDescent="0.2">
      <c r="B46" s="247"/>
      <c r="AN46" s="1238"/>
      <c r="AO46" s="1239"/>
      <c r="AP46" s="1239"/>
      <c r="AQ46" s="1239"/>
      <c r="AR46" s="1239"/>
      <c r="AS46" s="1239"/>
      <c r="AT46" s="1239"/>
      <c r="AU46" s="1239"/>
      <c r="AV46" s="1239"/>
      <c r="AW46" s="1239"/>
      <c r="AX46" s="1239"/>
      <c r="AY46" s="1239"/>
      <c r="AZ46" s="1239"/>
      <c r="BA46" s="1239"/>
      <c r="BB46" s="1239"/>
      <c r="BC46" s="1239"/>
      <c r="BD46" s="1239"/>
      <c r="BE46" s="1239"/>
      <c r="BF46" s="1239"/>
      <c r="BG46" s="1239"/>
      <c r="BH46" s="1239"/>
      <c r="BI46" s="1239"/>
      <c r="BJ46" s="1239"/>
      <c r="BK46" s="1239"/>
      <c r="BL46" s="1239"/>
      <c r="BM46" s="1239"/>
      <c r="BN46" s="1239"/>
      <c r="BO46" s="1239"/>
      <c r="BP46" s="1239"/>
      <c r="BQ46" s="1239"/>
      <c r="BR46" s="1239"/>
      <c r="BS46" s="1239"/>
      <c r="BT46" s="1239"/>
      <c r="BU46" s="1239"/>
      <c r="BV46" s="1239"/>
      <c r="BW46" s="1239"/>
      <c r="BX46" s="1239"/>
      <c r="BY46" s="1239"/>
      <c r="BZ46" s="1239"/>
      <c r="CA46" s="1239"/>
      <c r="CB46" s="1239"/>
      <c r="CC46" s="1239"/>
      <c r="CD46" s="1239"/>
      <c r="CE46" s="1239"/>
      <c r="CF46" s="1239"/>
      <c r="CG46" s="1239"/>
      <c r="CH46" s="1239"/>
      <c r="CI46" s="1239"/>
      <c r="CJ46" s="1239"/>
      <c r="CK46" s="1239"/>
      <c r="CL46" s="1239"/>
      <c r="CM46" s="1239"/>
      <c r="CN46" s="1239"/>
      <c r="CO46" s="1239"/>
      <c r="CP46" s="1239"/>
      <c r="CQ46" s="1239"/>
      <c r="CR46" s="1239"/>
      <c r="CS46" s="1239"/>
      <c r="CT46" s="1239"/>
      <c r="CU46" s="1239"/>
      <c r="CV46" s="1239"/>
      <c r="CW46" s="1239"/>
      <c r="CX46" s="1239"/>
      <c r="CY46" s="1239"/>
      <c r="CZ46" s="1239"/>
      <c r="DA46" s="1239"/>
      <c r="DB46" s="1239"/>
      <c r="DC46" s="1240"/>
    </row>
    <row r="47" spans="2:109" ht="13" x14ac:dyDescent="0.2">
      <c r="B47" s="247"/>
      <c r="AN47" s="1241"/>
      <c r="AO47" s="1242"/>
      <c r="AP47" s="1242"/>
      <c r="AQ47" s="1242"/>
      <c r="AR47" s="1242"/>
      <c r="AS47" s="1242"/>
      <c r="AT47" s="1242"/>
      <c r="AU47" s="1242"/>
      <c r="AV47" s="1242"/>
      <c r="AW47" s="1242"/>
      <c r="AX47" s="1242"/>
      <c r="AY47" s="1242"/>
      <c r="AZ47" s="1242"/>
      <c r="BA47" s="1242"/>
      <c r="BB47" s="1242"/>
      <c r="BC47" s="1242"/>
      <c r="BD47" s="1242"/>
      <c r="BE47" s="1242"/>
      <c r="BF47" s="1242"/>
      <c r="BG47" s="1242"/>
      <c r="BH47" s="1242"/>
      <c r="BI47" s="1242"/>
      <c r="BJ47" s="1242"/>
      <c r="BK47" s="1242"/>
      <c r="BL47" s="1242"/>
      <c r="BM47" s="1242"/>
      <c r="BN47" s="1242"/>
      <c r="BO47" s="1242"/>
      <c r="BP47" s="1242"/>
      <c r="BQ47" s="1242"/>
      <c r="BR47" s="1242"/>
      <c r="BS47" s="1242"/>
      <c r="BT47" s="1242"/>
      <c r="BU47" s="1242"/>
      <c r="BV47" s="1242"/>
      <c r="BW47" s="1242"/>
      <c r="BX47" s="1242"/>
      <c r="BY47" s="1242"/>
      <c r="BZ47" s="1242"/>
      <c r="CA47" s="1242"/>
      <c r="CB47" s="1242"/>
      <c r="CC47" s="1242"/>
      <c r="CD47" s="1242"/>
      <c r="CE47" s="1242"/>
      <c r="CF47" s="1242"/>
      <c r="CG47" s="1242"/>
      <c r="CH47" s="1242"/>
      <c r="CI47" s="1242"/>
      <c r="CJ47" s="1242"/>
      <c r="CK47" s="1242"/>
      <c r="CL47" s="1242"/>
      <c r="CM47" s="1242"/>
      <c r="CN47" s="1242"/>
      <c r="CO47" s="1242"/>
      <c r="CP47" s="1242"/>
      <c r="CQ47" s="1242"/>
      <c r="CR47" s="1242"/>
      <c r="CS47" s="1242"/>
      <c r="CT47" s="1242"/>
      <c r="CU47" s="1242"/>
      <c r="CV47" s="1242"/>
      <c r="CW47" s="1242"/>
      <c r="CX47" s="1242"/>
      <c r="CY47" s="1242"/>
      <c r="CZ47" s="1242"/>
      <c r="DA47" s="1242"/>
      <c r="DB47" s="1242"/>
      <c r="DC47" s="1243"/>
    </row>
    <row r="48" spans="2:109" ht="13" x14ac:dyDescent="0.2">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3" x14ac:dyDescent="0.2">
      <c r="B49" s="247"/>
      <c r="AN49" s="243" t="s">
        <v>564</v>
      </c>
    </row>
    <row r="50" spans="1:109" ht="13" x14ac:dyDescent="0.2">
      <c r="B50" s="247"/>
      <c r="G50" s="1228"/>
      <c r="H50" s="1228"/>
      <c r="I50" s="1228"/>
      <c r="J50" s="1228"/>
      <c r="K50" s="360"/>
      <c r="L50" s="360"/>
      <c r="M50" s="361"/>
      <c r="N50" s="361"/>
      <c r="AN50" s="1229"/>
      <c r="AO50" s="1230"/>
      <c r="AP50" s="1230"/>
      <c r="AQ50" s="1230"/>
      <c r="AR50" s="1230"/>
      <c r="AS50" s="1230"/>
      <c r="AT50" s="1230"/>
      <c r="AU50" s="1230"/>
      <c r="AV50" s="1230"/>
      <c r="AW50" s="1230"/>
      <c r="AX50" s="1230"/>
      <c r="AY50" s="1230"/>
      <c r="AZ50" s="1230"/>
      <c r="BA50" s="1230"/>
      <c r="BB50" s="1230"/>
      <c r="BC50" s="1230"/>
      <c r="BD50" s="1230"/>
      <c r="BE50" s="1230"/>
      <c r="BF50" s="1230"/>
      <c r="BG50" s="1230"/>
      <c r="BH50" s="1230"/>
      <c r="BI50" s="1230"/>
      <c r="BJ50" s="1230"/>
      <c r="BK50" s="1230"/>
      <c r="BL50" s="1230"/>
      <c r="BM50" s="1230"/>
      <c r="BN50" s="1230"/>
      <c r="BO50" s="1231"/>
      <c r="BP50" s="1232" t="s">
        <v>525</v>
      </c>
      <c r="BQ50" s="1232"/>
      <c r="BR50" s="1232"/>
      <c r="BS50" s="1232"/>
      <c r="BT50" s="1232"/>
      <c r="BU50" s="1232"/>
      <c r="BV50" s="1232"/>
      <c r="BW50" s="1232"/>
      <c r="BX50" s="1232" t="s">
        <v>526</v>
      </c>
      <c r="BY50" s="1232"/>
      <c r="BZ50" s="1232"/>
      <c r="CA50" s="1232"/>
      <c r="CB50" s="1232"/>
      <c r="CC50" s="1232"/>
      <c r="CD50" s="1232"/>
      <c r="CE50" s="1232"/>
      <c r="CF50" s="1232" t="s">
        <v>527</v>
      </c>
      <c r="CG50" s="1232"/>
      <c r="CH50" s="1232"/>
      <c r="CI50" s="1232"/>
      <c r="CJ50" s="1232"/>
      <c r="CK50" s="1232"/>
      <c r="CL50" s="1232"/>
      <c r="CM50" s="1232"/>
      <c r="CN50" s="1232" t="s">
        <v>528</v>
      </c>
      <c r="CO50" s="1232"/>
      <c r="CP50" s="1232"/>
      <c r="CQ50" s="1232"/>
      <c r="CR50" s="1232"/>
      <c r="CS50" s="1232"/>
      <c r="CT50" s="1232"/>
      <c r="CU50" s="1232"/>
      <c r="CV50" s="1232" t="s">
        <v>529</v>
      </c>
      <c r="CW50" s="1232"/>
      <c r="CX50" s="1232"/>
      <c r="CY50" s="1232"/>
      <c r="CZ50" s="1232"/>
      <c r="DA50" s="1232"/>
      <c r="DB50" s="1232"/>
      <c r="DC50" s="1232"/>
    </row>
    <row r="51" spans="1:109" ht="13.5" customHeight="1" x14ac:dyDescent="0.2">
      <c r="B51" s="247"/>
      <c r="G51" s="1245"/>
      <c r="H51" s="1245"/>
      <c r="I51" s="1246"/>
      <c r="J51" s="1246"/>
      <c r="K51" s="1244"/>
      <c r="L51" s="1244"/>
      <c r="M51" s="1244"/>
      <c r="N51" s="1244"/>
      <c r="AM51" s="359"/>
      <c r="AN51" s="1234" t="s">
        <v>565</v>
      </c>
      <c r="AO51" s="1234"/>
      <c r="AP51" s="1234"/>
      <c r="AQ51" s="1234"/>
      <c r="AR51" s="1234"/>
      <c r="AS51" s="1234"/>
      <c r="AT51" s="1234"/>
      <c r="AU51" s="1234"/>
      <c r="AV51" s="1234"/>
      <c r="AW51" s="1234"/>
      <c r="AX51" s="1234"/>
      <c r="AY51" s="1234"/>
      <c r="AZ51" s="1234"/>
      <c r="BA51" s="1234"/>
      <c r="BB51" s="1234" t="s">
        <v>566</v>
      </c>
      <c r="BC51" s="1234"/>
      <c r="BD51" s="1234"/>
      <c r="BE51" s="1234"/>
      <c r="BF51" s="1234"/>
      <c r="BG51" s="1234"/>
      <c r="BH51" s="1234"/>
      <c r="BI51" s="1234"/>
      <c r="BJ51" s="1234"/>
      <c r="BK51" s="1234"/>
      <c r="BL51" s="1234"/>
      <c r="BM51" s="1234"/>
      <c r="BN51" s="1234"/>
      <c r="BO51" s="1234"/>
      <c r="BP51" s="1233"/>
      <c r="BQ51" s="1233"/>
      <c r="BR51" s="1233"/>
      <c r="BS51" s="1233"/>
      <c r="BT51" s="1233"/>
      <c r="BU51" s="1233"/>
      <c r="BV51" s="1233"/>
      <c r="BW51" s="1233"/>
      <c r="BX51" s="1233"/>
      <c r="BY51" s="1233"/>
      <c r="BZ51" s="1233"/>
      <c r="CA51" s="1233"/>
      <c r="CB51" s="1233"/>
      <c r="CC51" s="1233"/>
      <c r="CD51" s="1233"/>
      <c r="CE51" s="1233"/>
      <c r="CF51" s="1233"/>
      <c r="CG51" s="1233"/>
      <c r="CH51" s="1233"/>
      <c r="CI51" s="1233"/>
      <c r="CJ51" s="1233"/>
      <c r="CK51" s="1233"/>
      <c r="CL51" s="1233"/>
      <c r="CM51" s="1233"/>
      <c r="CN51" s="1233"/>
      <c r="CO51" s="1233"/>
      <c r="CP51" s="1233"/>
      <c r="CQ51" s="1233"/>
      <c r="CR51" s="1233"/>
      <c r="CS51" s="1233"/>
      <c r="CT51" s="1233"/>
      <c r="CU51" s="1233"/>
      <c r="CV51" s="1233"/>
      <c r="CW51" s="1233"/>
      <c r="CX51" s="1233"/>
      <c r="CY51" s="1233"/>
      <c r="CZ51" s="1233"/>
      <c r="DA51" s="1233"/>
      <c r="DB51" s="1233"/>
      <c r="DC51" s="1233"/>
    </row>
    <row r="52" spans="1:109" ht="13" x14ac:dyDescent="0.2">
      <c r="B52" s="247"/>
      <c r="G52" s="1245"/>
      <c r="H52" s="1245"/>
      <c r="I52" s="1246"/>
      <c r="J52" s="1246"/>
      <c r="K52" s="1244"/>
      <c r="L52" s="1244"/>
      <c r="M52" s="1244"/>
      <c r="N52" s="1244"/>
      <c r="AM52" s="359"/>
      <c r="AN52" s="1234"/>
      <c r="AO52" s="1234"/>
      <c r="AP52" s="1234"/>
      <c r="AQ52" s="1234"/>
      <c r="AR52" s="1234"/>
      <c r="AS52" s="1234"/>
      <c r="AT52" s="1234"/>
      <c r="AU52" s="1234"/>
      <c r="AV52" s="1234"/>
      <c r="AW52" s="1234"/>
      <c r="AX52" s="1234"/>
      <c r="AY52" s="1234"/>
      <c r="AZ52" s="1234"/>
      <c r="BA52" s="1234"/>
      <c r="BB52" s="1234"/>
      <c r="BC52" s="1234"/>
      <c r="BD52" s="1234"/>
      <c r="BE52" s="1234"/>
      <c r="BF52" s="1234"/>
      <c r="BG52" s="1234"/>
      <c r="BH52" s="1234"/>
      <c r="BI52" s="1234"/>
      <c r="BJ52" s="1234"/>
      <c r="BK52" s="1234"/>
      <c r="BL52" s="1234"/>
      <c r="BM52" s="1234"/>
      <c r="BN52" s="1234"/>
      <c r="BO52" s="1234"/>
      <c r="BP52" s="1233"/>
      <c r="BQ52" s="1233"/>
      <c r="BR52" s="1233"/>
      <c r="BS52" s="1233"/>
      <c r="BT52" s="1233"/>
      <c r="BU52" s="1233"/>
      <c r="BV52" s="1233"/>
      <c r="BW52" s="1233"/>
      <c r="BX52" s="1233"/>
      <c r="BY52" s="1233"/>
      <c r="BZ52" s="1233"/>
      <c r="CA52" s="1233"/>
      <c r="CB52" s="1233"/>
      <c r="CC52" s="1233"/>
      <c r="CD52" s="1233"/>
      <c r="CE52" s="1233"/>
      <c r="CF52" s="1233"/>
      <c r="CG52" s="1233"/>
      <c r="CH52" s="1233"/>
      <c r="CI52" s="1233"/>
      <c r="CJ52" s="1233"/>
      <c r="CK52" s="1233"/>
      <c r="CL52" s="1233"/>
      <c r="CM52" s="1233"/>
      <c r="CN52" s="1233"/>
      <c r="CO52" s="1233"/>
      <c r="CP52" s="1233"/>
      <c r="CQ52" s="1233"/>
      <c r="CR52" s="1233"/>
      <c r="CS52" s="1233"/>
      <c r="CT52" s="1233"/>
      <c r="CU52" s="1233"/>
      <c r="CV52" s="1233"/>
      <c r="CW52" s="1233"/>
      <c r="CX52" s="1233"/>
      <c r="CY52" s="1233"/>
      <c r="CZ52" s="1233"/>
      <c r="DA52" s="1233"/>
      <c r="DB52" s="1233"/>
      <c r="DC52" s="1233"/>
    </row>
    <row r="53" spans="1:109" ht="13" x14ac:dyDescent="0.2">
      <c r="A53" s="358"/>
      <c r="B53" s="247"/>
      <c r="G53" s="1245"/>
      <c r="H53" s="1245"/>
      <c r="I53" s="1228"/>
      <c r="J53" s="1228"/>
      <c r="K53" s="1244"/>
      <c r="L53" s="1244"/>
      <c r="M53" s="1244"/>
      <c r="N53" s="1244"/>
      <c r="AM53" s="359"/>
      <c r="AN53" s="1234"/>
      <c r="AO53" s="1234"/>
      <c r="AP53" s="1234"/>
      <c r="AQ53" s="1234"/>
      <c r="AR53" s="1234"/>
      <c r="AS53" s="1234"/>
      <c r="AT53" s="1234"/>
      <c r="AU53" s="1234"/>
      <c r="AV53" s="1234"/>
      <c r="AW53" s="1234"/>
      <c r="AX53" s="1234"/>
      <c r="AY53" s="1234"/>
      <c r="AZ53" s="1234"/>
      <c r="BA53" s="1234"/>
      <c r="BB53" s="1234" t="s">
        <v>567</v>
      </c>
      <c r="BC53" s="1234"/>
      <c r="BD53" s="1234"/>
      <c r="BE53" s="1234"/>
      <c r="BF53" s="1234"/>
      <c r="BG53" s="1234"/>
      <c r="BH53" s="1234"/>
      <c r="BI53" s="1234"/>
      <c r="BJ53" s="1234"/>
      <c r="BK53" s="1234"/>
      <c r="BL53" s="1234"/>
      <c r="BM53" s="1234"/>
      <c r="BN53" s="1234"/>
      <c r="BO53" s="1234"/>
      <c r="BP53" s="1233">
        <v>41.3</v>
      </c>
      <c r="BQ53" s="1233"/>
      <c r="BR53" s="1233"/>
      <c r="BS53" s="1233"/>
      <c r="BT53" s="1233"/>
      <c r="BU53" s="1233"/>
      <c r="BV53" s="1233"/>
      <c r="BW53" s="1233"/>
      <c r="BX53" s="1233">
        <v>58</v>
      </c>
      <c r="BY53" s="1233"/>
      <c r="BZ53" s="1233"/>
      <c r="CA53" s="1233"/>
      <c r="CB53" s="1233"/>
      <c r="CC53" s="1233"/>
      <c r="CD53" s="1233"/>
      <c r="CE53" s="1233"/>
      <c r="CF53" s="1233">
        <v>59.7</v>
      </c>
      <c r="CG53" s="1233"/>
      <c r="CH53" s="1233"/>
      <c r="CI53" s="1233"/>
      <c r="CJ53" s="1233"/>
      <c r="CK53" s="1233"/>
      <c r="CL53" s="1233"/>
      <c r="CM53" s="1233"/>
      <c r="CN53" s="1233">
        <v>60.8</v>
      </c>
      <c r="CO53" s="1233"/>
      <c r="CP53" s="1233"/>
      <c r="CQ53" s="1233"/>
      <c r="CR53" s="1233"/>
      <c r="CS53" s="1233"/>
      <c r="CT53" s="1233"/>
      <c r="CU53" s="1233"/>
      <c r="CV53" s="1233">
        <v>62.3</v>
      </c>
      <c r="CW53" s="1233"/>
      <c r="CX53" s="1233"/>
      <c r="CY53" s="1233"/>
      <c r="CZ53" s="1233"/>
      <c r="DA53" s="1233"/>
      <c r="DB53" s="1233"/>
      <c r="DC53" s="1233"/>
    </row>
    <row r="54" spans="1:109" ht="13" x14ac:dyDescent="0.2">
      <c r="A54" s="358"/>
      <c r="B54" s="247"/>
      <c r="G54" s="1245"/>
      <c r="H54" s="1245"/>
      <c r="I54" s="1228"/>
      <c r="J54" s="1228"/>
      <c r="K54" s="1244"/>
      <c r="L54" s="1244"/>
      <c r="M54" s="1244"/>
      <c r="N54" s="1244"/>
      <c r="AM54" s="359"/>
      <c r="AN54" s="1234"/>
      <c r="AO54" s="1234"/>
      <c r="AP54" s="1234"/>
      <c r="AQ54" s="1234"/>
      <c r="AR54" s="1234"/>
      <c r="AS54" s="1234"/>
      <c r="AT54" s="1234"/>
      <c r="AU54" s="1234"/>
      <c r="AV54" s="1234"/>
      <c r="AW54" s="1234"/>
      <c r="AX54" s="1234"/>
      <c r="AY54" s="1234"/>
      <c r="AZ54" s="1234"/>
      <c r="BA54" s="1234"/>
      <c r="BB54" s="1234"/>
      <c r="BC54" s="1234"/>
      <c r="BD54" s="1234"/>
      <c r="BE54" s="1234"/>
      <c r="BF54" s="1234"/>
      <c r="BG54" s="1234"/>
      <c r="BH54" s="1234"/>
      <c r="BI54" s="1234"/>
      <c r="BJ54" s="1234"/>
      <c r="BK54" s="1234"/>
      <c r="BL54" s="1234"/>
      <c r="BM54" s="1234"/>
      <c r="BN54" s="1234"/>
      <c r="BO54" s="1234"/>
      <c r="BP54" s="1233"/>
      <c r="BQ54" s="1233"/>
      <c r="BR54" s="1233"/>
      <c r="BS54" s="1233"/>
      <c r="BT54" s="1233"/>
      <c r="BU54" s="1233"/>
      <c r="BV54" s="1233"/>
      <c r="BW54" s="1233"/>
      <c r="BX54" s="1233"/>
      <c r="BY54" s="1233"/>
      <c r="BZ54" s="1233"/>
      <c r="CA54" s="1233"/>
      <c r="CB54" s="1233"/>
      <c r="CC54" s="1233"/>
      <c r="CD54" s="1233"/>
      <c r="CE54" s="1233"/>
      <c r="CF54" s="1233"/>
      <c r="CG54" s="1233"/>
      <c r="CH54" s="1233"/>
      <c r="CI54" s="1233"/>
      <c r="CJ54" s="1233"/>
      <c r="CK54" s="1233"/>
      <c r="CL54" s="1233"/>
      <c r="CM54" s="1233"/>
      <c r="CN54" s="1233"/>
      <c r="CO54" s="1233"/>
      <c r="CP54" s="1233"/>
      <c r="CQ54" s="1233"/>
      <c r="CR54" s="1233"/>
      <c r="CS54" s="1233"/>
      <c r="CT54" s="1233"/>
      <c r="CU54" s="1233"/>
      <c r="CV54" s="1233"/>
      <c r="CW54" s="1233"/>
      <c r="CX54" s="1233"/>
      <c r="CY54" s="1233"/>
      <c r="CZ54" s="1233"/>
      <c r="DA54" s="1233"/>
      <c r="DB54" s="1233"/>
      <c r="DC54" s="1233"/>
    </row>
    <row r="55" spans="1:109" ht="13" x14ac:dyDescent="0.2">
      <c r="A55" s="358"/>
      <c r="B55" s="247"/>
      <c r="G55" s="1228"/>
      <c r="H55" s="1228"/>
      <c r="I55" s="1228"/>
      <c r="J55" s="1228"/>
      <c r="K55" s="1244"/>
      <c r="L55" s="1244"/>
      <c r="M55" s="1244"/>
      <c r="N55" s="1244"/>
      <c r="AN55" s="1232" t="s">
        <v>568</v>
      </c>
      <c r="AO55" s="1232"/>
      <c r="AP55" s="1232"/>
      <c r="AQ55" s="1232"/>
      <c r="AR55" s="1232"/>
      <c r="AS55" s="1232"/>
      <c r="AT55" s="1232"/>
      <c r="AU55" s="1232"/>
      <c r="AV55" s="1232"/>
      <c r="AW55" s="1232"/>
      <c r="AX55" s="1232"/>
      <c r="AY55" s="1232"/>
      <c r="AZ55" s="1232"/>
      <c r="BA55" s="1232"/>
      <c r="BB55" s="1234" t="s">
        <v>566</v>
      </c>
      <c r="BC55" s="1234"/>
      <c r="BD55" s="1234"/>
      <c r="BE55" s="1234"/>
      <c r="BF55" s="1234"/>
      <c r="BG55" s="1234"/>
      <c r="BH55" s="1234"/>
      <c r="BI55" s="1234"/>
      <c r="BJ55" s="1234"/>
      <c r="BK55" s="1234"/>
      <c r="BL55" s="1234"/>
      <c r="BM55" s="1234"/>
      <c r="BN55" s="1234"/>
      <c r="BO55" s="1234"/>
      <c r="BP55" s="1233">
        <v>0</v>
      </c>
      <c r="BQ55" s="1233"/>
      <c r="BR55" s="1233"/>
      <c r="BS55" s="1233"/>
      <c r="BT55" s="1233"/>
      <c r="BU55" s="1233"/>
      <c r="BV55" s="1233"/>
      <c r="BW55" s="1233"/>
      <c r="BX55" s="1233">
        <v>0</v>
      </c>
      <c r="BY55" s="1233"/>
      <c r="BZ55" s="1233"/>
      <c r="CA55" s="1233"/>
      <c r="CB55" s="1233"/>
      <c r="CC55" s="1233"/>
      <c r="CD55" s="1233"/>
      <c r="CE55" s="1233"/>
      <c r="CF55" s="1233">
        <v>0</v>
      </c>
      <c r="CG55" s="1233"/>
      <c r="CH55" s="1233"/>
      <c r="CI55" s="1233"/>
      <c r="CJ55" s="1233"/>
      <c r="CK55" s="1233"/>
      <c r="CL55" s="1233"/>
      <c r="CM55" s="1233"/>
      <c r="CN55" s="1233">
        <v>0</v>
      </c>
      <c r="CO55" s="1233"/>
      <c r="CP55" s="1233"/>
      <c r="CQ55" s="1233"/>
      <c r="CR55" s="1233"/>
      <c r="CS55" s="1233"/>
      <c r="CT55" s="1233"/>
      <c r="CU55" s="1233"/>
      <c r="CV55" s="1233">
        <v>0</v>
      </c>
      <c r="CW55" s="1233"/>
      <c r="CX55" s="1233"/>
      <c r="CY55" s="1233"/>
      <c r="CZ55" s="1233"/>
      <c r="DA55" s="1233"/>
      <c r="DB55" s="1233"/>
      <c r="DC55" s="1233"/>
    </row>
    <row r="56" spans="1:109" ht="13" x14ac:dyDescent="0.2">
      <c r="A56" s="358"/>
      <c r="B56" s="247"/>
      <c r="G56" s="1228"/>
      <c r="H56" s="1228"/>
      <c r="I56" s="1228"/>
      <c r="J56" s="1228"/>
      <c r="K56" s="1244"/>
      <c r="L56" s="1244"/>
      <c r="M56" s="1244"/>
      <c r="N56" s="1244"/>
      <c r="AN56" s="1232"/>
      <c r="AO56" s="1232"/>
      <c r="AP56" s="1232"/>
      <c r="AQ56" s="1232"/>
      <c r="AR56" s="1232"/>
      <c r="AS56" s="1232"/>
      <c r="AT56" s="1232"/>
      <c r="AU56" s="1232"/>
      <c r="AV56" s="1232"/>
      <c r="AW56" s="1232"/>
      <c r="AX56" s="1232"/>
      <c r="AY56" s="1232"/>
      <c r="AZ56" s="1232"/>
      <c r="BA56" s="1232"/>
      <c r="BB56" s="1234"/>
      <c r="BC56" s="1234"/>
      <c r="BD56" s="1234"/>
      <c r="BE56" s="1234"/>
      <c r="BF56" s="1234"/>
      <c r="BG56" s="1234"/>
      <c r="BH56" s="1234"/>
      <c r="BI56" s="1234"/>
      <c r="BJ56" s="1234"/>
      <c r="BK56" s="1234"/>
      <c r="BL56" s="1234"/>
      <c r="BM56" s="1234"/>
      <c r="BN56" s="1234"/>
      <c r="BO56" s="1234"/>
      <c r="BP56" s="1233"/>
      <c r="BQ56" s="1233"/>
      <c r="BR56" s="1233"/>
      <c r="BS56" s="1233"/>
      <c r="BT56" s="1233"/>
      <c r="BU56" s="1233"/>
      <c r="BV56" s="1233"/>
      <c r="BW56" s="1233"/>
      <c r="BX56" s="1233"/>
      <c r="BY56" s="1233"/>
      <c r="BZ56" s="1233"/>
      <c r="CA56" s="1233"/>
      <c r="CB56" s="1233"/>
      <c r="CC56" s="1233"/>
      <c r="CD56" s="1233"/>
      <c r="CE56" s="1233"/>
      <c r="CF56" s="1233"/>
      <c r="CG56" s="1233"/>
      <c r="CH56" s="1233"/>
      <c r="CI56" s="1233"/>
      <c r="CJ56" s="1233"/>
      <c r="CK56" s="1233"/>
      <c r="CL56" s="1233"/>
      <c r="CM56" s="1233"/>
      <c r="CN56" s="1233"/>
      <c r="CO56" s="1233"/>
      <c r="CP56" s="1233"/>
      <c r="CQ56" s="1233"/>
      <c r="CR56" s="1233"/>
      <c r="CS56" s="1233"/>
      <c r="CT56" s="1233"/>
      <c r="CU56" s="1233"/>
      <c r="CV56" s="1233"/>
      <c r="CW56" s="1233"/>
      <c r="CX56" s="1233"/>
      <c r="CY56" s="1233"/>
      <c r="CZ56" s="1233"/>
      <c r="DA56" s="1233"/>
      <c r="DB56" s="1233"/>
      <c r="DC56" s="1233"/>
    </row>
    <row r="57" spans="1:109" s="358" customFormat="1" ht="13" x14ac:dyDescent="0.2">
      <c r="B57" s="362"/>
      <c r="G57" s="1228"/>
      <c r="H57" s="1228"/>
      <c r="I57" s="1247"/>
      <c r="J57" s="1247"/>
      <c r="K57" s="1244"/>
      <c r="L57" s="1244"/>
      <c r="M57" s="1244"/>
      <c r="N57" s="1244"/>
      <c r="AM57" s="243"/>
      <c r="AN57" s="1232"/>
      <c r="AO57" s="1232"/>
      <c r="AP57" s="1232"/>
      <c r="AQ57" s="1232"/>
      <c r="AR57" s="1232"/>
      <c r="AS57" s="1232"/>
      <c r="AT57" s="1232"/>
      <c r="AU57" s="1232"/>
      <c r="AV57" s="1232"/>
      <c r="AW57" s="1232"/>
      <c r="AX57" s="1232"/>
      <c r="AY57" s="1232"/>
      <c r="AZ57" s="1232"/>
      <c r="BA57" s="1232"/>
      <c r="BB57" s="1234" t="s">
        <v>567</v>
      </c>
      <c r="BC57" s="1234"/>
      <c r="BD57" s="1234"/>
      <c r="BE57" s="1234"/>
      <c r="BF57" s="1234"/>
      <c r="BG57" s="1234"/>
      <c r="BH57" s="1234"/>
      <c r="BI57" s="1234"/>
      <c r="BJ57" s="1234"/>
      <c r="BK57" s="1234"/>
      <c r="BL57" s="1234"/>
      <c r="BM57" s="1234"/>
      <c r="BN57" s="1234"/>
      <c r="BO57" s="1234"/>
      <c r="BP57" s="1233">
        <v>61.5</v>
      </c>
      <c r="BQ57" s="1233"/>
      <c r="BR57" s="1233"/>
      <c r="BS57" s="1233"/>
      <c r="BT57" s="1233"/>
      <c r="BU57" s="1233"/>
      <c r="BV57" s="1233"/>
      <c r="BW57" s="1233"/>
      <c r="BX57" s="1233">
        <v>62.2</v>
      </c>
      <c r="BY57" s="1233"/>
      <c r="BZ57" s="1233"/>
      <c r="CA57" s="1233"/>
      <c r="CB57" s="1233"/>
      <c r="CC57" s="1233"/>
      <c r="CD57" s="1233"/>
      <c r="CE57" s="1233"/>
      <c r="CF57" s="1233">
        <v>63.6</v>
      </c>
      <c r="CG57" s="1233"/>
      <c r="CH57" s="1233"/>
      <c r="CI57" s="1233"/>
      <c r="CJ57" s="1233"/>
      <c r="CK57" s="1233"/>
      <c r="CL57" s="1233"/>
      <c r="CM57" s="1233"/>
      <c r="CN57" s="1233">
        <v>65.900000000000006</v>
      </c>
      <c r="CO57" s="1233"/>
      <c r="CP57" s="1233"/>
      <c r="CQ57" s="1233"/>
      <c r="CR57" s="1233"/>
      <c r="CS57" s="1233"/>
      <c r="CT57" s="1233"/>
      <c r="CU57" s="1233"/>
      <c r="CV57" s="1233">
        <v>66.599999999999994</v>
      </c>
      <c r="CW57" s="1233"/>
      <c r="CX57" s="1233"/>
      <c r="CY57" s="1233"/>
      <c r="CZ57" s="1233"/>
      <c r="DA57" s="1233"/>
      <c r="DB57" s="1233"/>
      <c r="DC57" s="1233"/>
      <c r="DD57" s="363"/>
      <c r="DE57" s="362"/>
    </row>
    <row r="58" spans="1:109" s="358" customFormat="1" ht="13" x14ac:dyDescent="0.2">
      <c r="A58" s="243"/>
      <c r="B58" s="362"/>
      <c r="G58" s="1228"/>
      <c r="H58" s="1228"/>
      <c r="I58" s="1247"/>
      <c r="J58" s="1247"/>
      <c r="K58" s="1244"/>
      <c r="L58" s="1244"/>
      <c r="M58" s="1244"/>
      <c r="N58" s="1244"/>
      <c r="AM58" s="243"/>
      <c r="AN58" s="1232"/>
      <c r="AO58" s="1232"/>
      <c r="AP58" s="1232"/>
      <c r="AQ58" s="1232"/>
      <c r="AR58" s="1232"/>
      <c r="AS58" s="1232"/>
      <c r="AT58" s="1232"/>
      <c r="AU58" s="1232"/>
      <c r="AV58" s="1232"/>
      <c r="AW58" s="1232"/>
      <c r="AX58" s="1232"/>
      <c r="AY58" s="1232"/>
      <c r="AZ58" s="1232"/>
      <c r="BA58" s="1232"/>
      <c r="BB58" s="1234"/>
      <c r="BC58" s="1234"/>
      <c r="BD58" s="1234"/>
      <c r="BE58" s="1234"/>
      <c r="BF58" s="1234"/>
      <c r="BG58" s="1234"/>
      <c r="BH58" s="1234"/>
      <c r="BI58" s="1234"/>
      <c r="BJ58" s="1234"/>
      <c r="BK58" s="1234"/>
      <c r="BL58" s="1234"/>
      <c r="BM58" s="1234"/>
      <c r="BN58" s="1234"/>
      <c r="BO58" s="1234"/>
      <c r="BP58" s="1233"/>
      <c r="BQ58" s="1233"/>
      <c r="BR58" s="1233"/>
      <c r="BS58" s="1233"/>
      <c r="BT58" s="1233"/>
      <c r="BU58" s="1233"/>
      <c r="BV58" s="1233"/>
      <c r="BW58" s="1233"/>
      <c r="BX58" s="1233"/>
      <c r="BY58" s="1233"/>
      <c r="BZ58" s="1233"/>
      <c r="CA58" s="1233"/>
      <c r="CB58" s="1233"/>
      <c r="CC58" s="1233"/>
      <c r="CD58" s="1233"/>
      <c r="CE58" s="1233"/>
      <c r="CF58" s="1233"/>
      <c r="CG58" s="1233"/>
      <c r="CH58" s="1233"/>
      <c r="CI58" s="1233"/>
      <c r="CJ58" s="1233"/>
      <c r="CK58" s="1233"/>
      <c r="CL58" s="1233"/>
      <c r="CM58" s="1233"/>
      <c r="CN58" s="1233"/>
      <c r="CO58" s="1233"/>
      <c r="CP58" s="1233"/>
      <c r="CQ58" s="1233"/>
      <c r="CR58" s="1233"/>
      <c r="CS58" s="1233"/>
      <c r="CT58" s="1233"/>
      <c r="CU58" s="1233"/>
      <c r="CV58" s="1233"/>
      <c r="CW58" s="1233"/>
      <c r="CX58" s="1233"/>
      <c r="CY58" s="1233"/>
      <c r="CZ58" s="1233"/>
      <c r="DA58" s="1233"/>
      <c r="DB58" s="1233"/>
      <c r="DC58" s="1233"/>
      <c r="DD58" s="363"/>
      <c r="DE58" s="362"/>
    </row>
    <row r="59" spans="1:109" s="358" customFormat="1" ht="13" x14ac:dyDescent="0.2">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3" x14ac:dyDescent="0.2">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3" x14ac:dyDescent="0.2">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3" x14ac:dyDescent="0.2">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6.5" x14ac:dyDescent="0.2">
      <c r="B63" s="300" t="s">
        <v>569</v>
      </c>
    </row>
    <row r="64" spans="1:109" ht="13" x14ac:dyDescent="0.2">
      <c r="B64" s="247"/>
      <c r="G64" s="357"/>
      <c r="I64" s="369"/>
      <c r="J64" s="369"/>
      <c r="K64" s="369"/>
      <c r="L64" s="369"/>
      <c r="M64" s="369"/>
      <c r="N64" s="370"/>
      <c r="AM64" s="357"/>
      <c r="AN64" s="357" t="s">
        <v>563</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 x14ac:dyDescent="0.2">
      <c r="B65" s="247"/>
      <c r="AN65" s="1235" t="s">
        <v>572</v>
      </c>
      <c r="AO65" s="1236"/>
      <c r="AP65" s="1236"/>
      <c r="AQ65" s="1236"/>
      <c r="AR65" s="1236"/>
      <c r="AS65" s="1236"/>
      <c r="AT65" s="1236"/>
      <c r="AU65" s="1236"/>
      <c r="AV65" s="1236"/>
      <c r="AW65" s="1236"/>
      <c r="AX65" s="1236"/>
      <c r="AY65" s="1236"/>
      <c r="AZ65" s="1236"/>
      <c r="BA65" s="1236"/>
      <c r="BB65" s="1236"/>
      <c r="BC65" s="1236"/>
      <c r="BD65" s="1236"/>
      <c r="BE65" s="1236"/>
      <c r="BF65" s="1236"/>
      <c r="BG65" s="1236"/>
      <c r="BH65" s="1236"/>
      <c r="BI65" s="1236"/>
      <c r="BJ65" s="1236"/>
      <c r="BK65" s="1236"/>
      <c r="BL65" s="1236"/>
      <c r="BM65" s="1236"/>
      <c r="BN65" s="1236"/>
      <c r="BO65" s="1236"/>
      <c r="BP65" s="1236"/>
      <c r="BQ65" s="1236"/>
      <c r="BR65" s="1236"/>
      <c r="BS65" s="1236"/>
      <c r="BT65" s="1236"/>
      <c r="BU65" s="1236"/>
      <c r="BV65" s="1236"/>
      <c r="BW65" s="1236"/>
      <c r="BX65" s="1236"/>
      <c r="BY65" s="1236"/>
      <c r="BZ65" s="1236"/>
      <c r="CA65" s="1236"/>
      <c r="CB65" s="1236"/>
      <c r="CC65" s="1236"/>
      <c r="CD65" s="1236"/>
      <c r="CE65" s="1236"/>
      <c r="CF65" s="1236"/>
      <c r="CG65" s="1236"/>
      <c r="CH65" s="1236"/>
      <c r="CI65" s="1236"/>
      <c r="CJ65" s="1236"/>
      <c r="CK65" s="1236"/>
      <c r="CL65" s="1236"/>
      <c r="CM65" s="1236"/>
      <c r="CN65" s="1236"/>
      <c r="CO65" s="1236"/>
      <c r="CP65" s="1236"/>
      <c r="CQ65" s="1236"/>
      <c r="CR65" s="1236"/>
      <c r="CS65" s="1236"/>
      <c r="CT65" s="1236"/>
      <c r="CU65" s="1236"/>
      <c r="CV65" s="1236"/>
      <c r="CW65" s="1236"/>
      <c r="CX65" s="1236"/>
      <c r="CY65" s="1236"/>
      <c r="CZ65" s="1236"/>
      <c r="DA65" s="1236"/>
      <c r="DB65" s="1236"/>
      <c r="DC65" s="1237"/>
    </row>
    <row r="66" spans="2:107" ht="13" x14ac:dyDescent="0.2">
      <c r="B66" s="247"/>
      <c r="AN66" s="1238"/>
      <c r="AO66" s="1239"/>
      <c r="AP66" s="1239"/>
      <c r="AQ66" s="1239"/>
      <c r="AR66" s="1239"/>
      <c r="AS66" s="1239"/>
      <c r="AT66" s="1239"/>
      <c r="AU66" s="1239"/>
      <c r="AV66" s="1239"/>
      <c r="AW66" s="1239"/>
      <c r="AX66" s="1239"/>
      <c r="AY66" s="1239"/>
      <c r="AZ66" s="1239"/>
      <c r="BA66" s="1239"/>
      <c r="BB66" s="1239"/>
      <c r="BC66" s="1239"/>
      <c r="BD66" s="1239"/>
      <c r="BE66" s="1239"/>
      <c r="BF66" s="1239"/>
      <c r="BG66" s="1239"/>
      <c r="BH66" s="1239"/>
      <c r="BI66" s="1239"/>
      <c r="BJ66" s="1239"/>
      <c r="BK66" s="1239"/>
      <c r="BL66" s="1239"/>
      <c r="BM66" s="1239"/>
      <c r="BN66" s="1239"/>
      <c r="BO66" s="1239"/>
      <c r="BP66" s="1239"/>
      <c r="BQ66" s="1239"/>
      <c r="BR66" s="1239"/>
      <c r="BS66" s="1239"/>
      <c r="BT66" s="1239"/>
      <c r="BU66" s="1239"/>
      <c r="BV66" s="1239"/>
      <c r="BW66" s="1239"/>
      <c r="BX66" s="1239"/>
      <c r="BY66" s="1239"/>
      <c r="BZ66" s="1239"/>
      <c r="CA66" s="1239"/>
      <c r="CB66" s="1239"/>
      <c r="CC66" s="1239"/>
      <c r="CD66" s="1239"/>
      <c r="CE66" s="1239"/>
      <c r="CF66" s="1239"/>
      <c r="CG66" s="1239"/>
      <c r="CH66" s="1239"/>
      <c r="CI66" s="1239"/>
      <c r="CJ66" s="1239"/>
      <c r="CK66" s="1239"/>
      <c r="CL66" s="1239"/>
      <c r="CM66" s="1239"/>
      <c r="CN66" s="1239"/>
      <c r="CO66" s="1239"/>
      <c r="CP66" s="1239"/>
      <c r="CQ66" s="1239"/>
      <c r="CR66" s="1239"/>
      <c r="CS66" s="1239"/>
      <c r="CT66" s="1239"/>
      <c r="CU66" s="1239"/>
      <c r="CV66" s="1239"/>
      <c r="CW66" s="1239"/>
      <c r="CX66" s="1239"/>
      <c r="CY66" s="1239"/>
      <c r="CZ66" s="1239"/>
      <c r="DA66" s="1239"/>
      <c r="DB66" s="1239"/>
      <c r="DC66" s="1240"/>
    </row>
    <row r="67" spans="2:107" ht="13" x14ac:dyDescent="0.2">
      <c r="B67" s="247"/>
      <c r="AN67" s="1238"/>
      <c r="AO67" s="1239"/>
      <c r="AP67" s="1239"/>
      <c r="AQ67" s="1239"/>
      <c r="AR67" s="1239"/>
      <c r="AS67" s="1239"/>
      <c r="AT67" s="1239"/>
      <c r="AU67" s="1239"/>
      <c r="AV67" s="1239"/>
      <c r="AW67" s="1239"/>
      <c r="AX67" s="1239"/>
      <c r="AY67" s="1239"/>
      <c r="AZ67" s="1239"/>
      <c r="BA67" s="1239"/>
      <c r="BB67" s="1239"/>
      <c r="BC67" s="1239"/>
      <c r="BD67" s="1239"/>
      <c r="BE67" s="1239"/>
      <c r="BF67" s="1239"/>
      <c r="BG67" s="1239"/>
      <c r="BH67" s="1239"/>
      <c r="BI67" s="1239"/>
      <c r="BJ67" s="1239"/>
      <c r="BK67" s="1239"/>
      <c r="BL67" s="1239"/>
      <c r="BM67" s="1239"/>
      <c r="BN67" s="1239"/>
      <c r="BO67" s="1239"/>
      <c r="BP67" s="1239"/>
      <c r="BQ67" s="1239"/>
      <c r="BR67" s="1239"/>
      <c r="BS67" s="1239"/>
      <c r="BT67" s="1239"/>
      <c r="BU67" s="1239"/>
      <c r="BV67" s="1239"/>
      <c r="BW67" s="1239"/>
      <c r="BX67" s="1239"/>
      <c r="BY67" s="1239"/>
      <c r="BZ67" s="1239"/>
      <c r="CA67" s="1239"/>
      <c r="CB67" s="1239"/>
      <c r="CC67" s="1239"/>
      <c r="CD67" s="1239"/>
      <c r="CE67" s="1239"/>
      <c r="CF67" s="1239"/>
      <c r="CG67" s="1239"/>
      <c r="CH67" s="1239"/>
      <c r="CI67" s="1239"/>
      <c r="CJ67" s="1239"/>
      <c r="CK67" s="1239"/>
      <c r="CL67" s="1239"/>
      <c r="CM67" s="1239"/>
      <c r="CN67" s="1239"/>
      <c r="CO67" s="1239"/>
      <c r="CP67" s="1239"/>
      <c r="CQ67" s="1239"/>
      <c r="CR67" s="1239"/>
      <c r="CS67" s="1239"/>
      <c r="CT67" s="1239"/>
      <c r="CU67" s="1239"/>
      <c r="CV67" s="1239"/>
      <c r="CW67" s="1239"/>
      <c r="CX67" s="1239"/>
      <c r="CY67" s="1239"/>
      <c r="CZ67" s="1239"/>
      <c r="DA67" s="1239"/>
      <c r="DB67" s="1239"/>
      <c r="DC67" s="1240"/>
    </row>
    <row r="68" spans="2:107" ht="13" x14ac:dyDescent="0.2">
      <c r="B68" s="247"/>
      <c r="AN68" s="1238"/>
      <c r="AO68" s="1239"/>
      <c r="AP68" s="1239"/>
      <c r="AQ68" s="1239"/>
      <c r="AR68" s="1239"/>
      <c r="AS68" s="1239"/>
      <c r="AT68" s="1239"/>
      <c r="AU68" s="1239"/>
      <c r="AV68" s="1239"/>
      <c r="AW68" s="1239"/>
      <c r="AX68" s="1239"/>
      <c r="AY68" s="1239"/>
      <c r="AZ68" s="1239"/>
      <c r="BA68" s="1239"/>
      <c r="BB68" s="1239"/>
      <c r="BC68" s="1239"/>
      <c r="BD68" s="1239"/>
      <c r="BE68" s="1239"/>
      <c r="BF68" s="1239"/>
      <c r="BG68" s="1239"/>
      <c r="BH68" s="1239"/>
      <c r="BI68" s="1239"/>
      <c r="BJ68" s="1239"/>
      <c r="BK68" s="1239"/>
      <c r="BL68" s="1239"/>
      <c r="BM68" s="1239"/>
      <c r="BN68" s="1239"/>
      <c r="BO68" s="1239"/>
      <c r="BP68" s="1239"/>
      <c r="BQ68" s="1239"/>
      <c r="BR68" s="1239"/>
      <c r="BS68" s="1239"/>
      <c r="BT68" s="1239"/>
      <c r="BU68" s="1239"/>
      <c r="BV68" s="1239"/>
      <c r="BW68" s="1239"/>
      <c r="BX68" s="1239"/>
      <c r="BY68" s="1239"/>
      <c r="BZ68" s="1239"/>
      <c r="CA68" s="1239"/>
      <c r="CB68" s="1239"/>
      <c r="CC68" s="1239"/>
      <c r="CD68" s="1239"/>
      <c r="CE68" s="1239"/>
      <c r="CF68" s="1239"/>
      <c r="CG68" s="1239"/>
      <c r="CH68" s="1239"/>
      <c r="CI68" s="1239"/>
      <c r="CJ68" s="1239"/>
      <c r="CK68" s="1239"/>
      <c r="CL68" s="1239"/>
      <c r="CM68" s="1239"/>
      <c r="CN68" s="1239"/>
      <c r="CO68" s="1239"/>
      <c r="CP68" s="1239"/>
      <c r="CQ68" s="1239"/>
      <c r="CR68" s="1239"/>
      <c r="CS68" s="1239"/>
      <c r="CT68" s="1239"/>
      <c r="CU68" s="1239"/>
      <c r="CV68" s="1239"/>
      <c r="CW68" s="1239"/>
      <c r="CX68" s="1239"/>
      <c r="CY68" s="1239"/>
      <c r="CZ68" s="1239"/>
      <c r="DA68" s="1239"/>
      <c r="DB68" s="1239"/>
      <c r="DC68" s="1240"/>
    </row>
    <row r="69" spans="2:107" ht="13" x14ac:dyDescent="0.2">
      <c r="B69" s="247"/>
      <c r="AN69" s="1241"/>
      <c r="AO69" s="1242"/>
      <c r="AP69" s="1242"/>
      <c r="AQ69" s="1242"/>
      <c r="AR69" s="1242"/>
      <c r="AS69" s="1242"/>
      <c r="AT69" s="1242"/>
      <c r="AU69" s="1242"/>
      <c r="AV69" s="1242"/>
      <c r="AW69" s="1242"/>
      <c r="AX69" s="1242"/>
      <c r="AY69" s="1242"/>
      <c r="AZ69" s="1242"/>
      <c r="BA69" s="1242"/>
      <c r="BB69" s="1242"/>
      <c r="BC69" s="1242"/>
      <c r="BD69" s="1242"/>
      <c r="BE69" s="1242"/>
      <c r="BF69" s="1242"/>
      <c r="BG69" s="1242"/>
      <c r="BH69" s="1242"/>
      <c r="BI69" s="1242"/>
      <c r="BJ69" s="1242"/>
      <c r="BK69" s="1242"/>
      <c r="BL69" s="1242"/>
      <c r="BM69" s="1242"/>
      <c r="BN69" s="1242"/>
      <c r="BO69" s="1242"/>
      <c r="BP69" s="1242"/>
      <c r="BQ69" s="1242"/>
      <c r="BR69" s="1242"/>
      <c r="BS69" s="1242"/>
      <c r="BT69" s="1242"/>
      <c r="BU69" s="1242"/>
      <c r="BV69" s="1242"/>
      <c r="BW69" s="1242"/>
      <c r="BX69" s="1242"/>
      <c r="BY69" s="1242"/>
      <c r="BZ69" s="1242"/>
      <c r="CA69" s="1242"/>
      <c r="CB69" s="1242"/>
      <c r="CC69" s="1242"/>
      <c r="CD69" s="1242"/>
      <c r="CE69" s="1242"/>
      <c r="CF69" s="1242"/>
      <c r="CG69" s="1242"/>
      <c r="CH69" s="1242"/>
      <c r="CI69" s="1242"/>
      <c r="CJ69" s="1242"/>
      <c r="CK69" s="1242"/>
      <c r="CL69" s="1242"/>
      <c r="CM69" s="1242"/>
      <c r="CN69" s="1242"/>
      <c r="CO69" s="1242"/>
      <c r="CP69" s="1242"/>
      <c r="CQ69" s="1242"/>
      <c r="CR69" s="1242"/>
      <c r="CS69" s="1242"/>
      <c r="CT69" s="1242"/>
      <c r="CU69" s="1242"/>
      <c r="CV69" s="1242"/>
      <c r="CW69" s="1242"/>
      <c r="CX69" s="1242"/>
      <c r="CY69" s="1242"/>
      <c r="CZ69" s="1242"/>
      <c r="DA69" s="1242"/>
      <c r="DB69" s="1242"/>
      <c r="DC69" s="1243"/>
    </row>
    <row r="70" spans="2:107" ht="13" x14ac:dyDescent="0.2">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3" x14ac:dyDescent="0.2">
      <c r="B71" s="247"/>
      <c r="G71" s="374"/>
      <c r="I71" s="375"/>
      <c r="J71" s="372"/>
      <c r="K71" s="372"/>
      <c r="L71" s="373"/>
      <c r="M71" s="372"/>
      <c r="N71" s="373"/>
      <c r="AM71" s="374"/>
      <c r="AN71" s="243" t="s">
        <v>564</v>
      </c>
    </row>
    <row r="72" spans="2:107" ht="13" x14ac:dyDescent="0.2">
      <c r="B72" s="247"/>
      <c r="G72" s="1228"/>
      <c r="H72" s="1228"/>
      <c r="I72" s="1228"/>
      <c r="J72" s="1228"/>
      <c r="K72" s="360"/>
      <c r="L72" s="360"/>
      <c r="M72" s="361"/>
      <c r="N72" s="361"/>
      <c r="AN72" s="1229"/>
      <c r="AO72" s="1230"/>
      <c r="AP72" s="1230"/>
      <c r="AQ72" s="1230"/>
      <c r="AR72" s="1230"/>
      <c r="AS72" s="1230"/>
      <c r="AT72" s="1230"/>
      <c r="AU72" s="1230"/>
      <c r="AV72" s="1230"/>
      <c r="AW72" s="1230"/>
      <c r="AX72" s="1230"/>
      <c r="AY72" s="1230"/>
      <c r="AZ72" s="1230"/>
      <c r="BA72" s="1230"/>
      <c r="BB72" s="1230"/>
      <c r="BC72" s="1230"/>
      <c r="BD72" s="1230"/>
      <c r="BE72" s="1230"/>
      <c r="BF72" s="1230"/>
      <c r="BG72" s="1230"/>
      <c r="BH72" s="1230"/>
      <c r="BI72" s="1230"/>
      <c r="BJ72" s="1230"/>
      <c r="BK72" s="1230"/>
      <c r="BL72" s="1230"/>
      <c r="BM72" s="1230"/>
      <c r="BN72" s="1230"/>
      <c r="BO72" s="1231"/>
      <c r="BP72" s="1232" t="s">
        <v>525</v>
      </c>
      <c r="BQ72" s="1232"/>
      <c r="BR72" s="1232"/>
      <c r="BS72" s="1232"/>
      <c r="BT72" s="1232"/>
      <c r="BU72" s="1232"/>
      <c r="BV72" s="1232"/>
      <c r="BW72" s="1232"/>
      <c r="BX72" s="1232" t="s">
        <v>526</v>
      </c>
      <c r="BY72" s="1232"/>
      <c r="BZ72" s="1232"/>
      <c r="CA72" s="1232"/>
      <c r="CB72" s="1232"/>
      <c r="CC72" s="1232"/>
      <c r="CD72" s="1232"/>
      <c r="CE72" s="1232"/>
      <c r="CF72" s="1232" t="s">
        <v>527</v>
      </c>
      <c r="CG72" s="1232"/>
      <c r="CH72" s="1232"/>
      <c r="CI72" s="1232"/>
      <c r="CJ72" s="1232"/>
      <c r="CK72" s="1232"/>
      <c r="CL72" s="1232"/>
      <c r="CM72" s="1232"/>
      <c r="CN72" s="1232" t="s">
        <v>528</v>
      </c>
      <c r="CO72" s="1232"/>
      <c r="CP72" s="1232"/>
      <c r="CQ72" s="1232"/>
      <c r="CR72" s="1232"/>
      <c r="CS72" s="1232"/>
      <c r="CT72" s="1232"/>
      <c r="CU72" s="1232"/>
      <c r="CV72" s="1232" t="s">
        <v>529</v>
      </c>
      <c r="CW72" s="1232"/>
      <c r="CX72" s="1232"/>
      <c r="CY72" s="1232"/>
      <c r="CZ72" s="1232"/>
      <c r="DA72" s="1232"/>
      <c r="DB72" s="1232"/>
      <c r="DC72" s="1232"/>
    </row>
    <row r="73" spans="2:107" ht="13" x14ac:dyDescent="0.2">
      <c r="B73" s="247"/>
      <c r="G73" s="1245"/>
      <c r="H73" s="1245"/>
      <c r="I73" s="1245"/>
      <c r="J73" s="1245"/>
      <c r="K73" s="1248"/>
      <c r="L73" s="1248"/>
      <c r="M73" s="1248"/>
      <c r="N73" s="1248"/>
      <c r="AM73" s="359"/>
      <c r="AN73" s="1234" t="s">
        <v>565</v>
      </c>
      <c r="AO73" s="1234"/>
      <c r="AP73" s="1234"/>
      <c r="AQ73" s="1234"/>
      <c r="AR73" s="1234"/>
      <c r="AS73" s="1234"/>
      <c r="AT73" s="1234"/>
      <c r="AU73" s="1234"/>
      <c r="AV73" s="1234"/>
      <c r="AW73" s="1234"/>
      <c r="AX73" s="1234"/>
      <c r="AY73" s="1234"/>
      <c r="AZ73" s="1234"/>
      <c r="BA73" s="1234"/>
      <c r="BB73" s="1234" t="s">
        <v>566</v>
      </c>
      <c r="BC73" s="1234"/>
      <c r="BD73" s="1234"/>
      <c r="BE73" s="1234"/>
      <c r="BF73" s="1234"/>
      <c r="BG73" s="1234"/>
      <c r="BH73" s="1234"/>
      <c r="BI73" s="1234"/>
      <c r="BJ73" s="1234"/>
      <c r="BK73" s="1234"/>
      <c r="BL73" s="1234"/>
      <c r="BM73" s="1234"/>
      <c r="BN73" s="1234"/>
      <c r="BO73" s="1234"/>
      <c r="BP73" s="1233"/>
      <c r="BQ73" s="1233"/>
      <c r="BR73" s="1233"/>
      <c r="BS73" s="1233"/>
      <c r="BT73" s="1233"/>
      <c r="BU73" s="1233"/>
      <c r="BV73" s="1233"/>
      <c r="BW73" s="1233"/>
      <c r="BX73" s="1233"/>
      <c r="BY73" s="1233"/>
      <c r="BZ73" s="1233"/>
      <c r="CA73" s="1233"/>
      <c r="CB73" s="1233"/>
      <c r="CC73" s="1233"/>
      <c r="CD73" s="1233"/>
      <c r="CE73" s="1233"/>
      <c r="CF73" s="1233"/>
      <c r="CG73" s="1233"/>
      <c r="CH73" s="1233"/>
      <c r="CI73" s="1233"/>
      <c r="CJ73" s="1233"/>
      <c r="CK73" s="1233"/>
      <c r="CL73" s="1233"/>
      <c r="CM73" s="1233"/>
      <c r="CN73" s="1233"/>
      <c r="CO73" s="1233"/>
      <c r="CP73" s="1233"/>
      <c r="CQ73" s="1233"/>
      <c r="CR73" s="1233"/>
      <c r="CS73" s="1233"/>
      <c r="CT73" s="1233"/>
      <c r="CU73" s="1233"/>
      <c r="CV73" s="1233"/>
      <c r="CW73" s="1233"/>
      <c r="CX73" s="1233"/>
      <c r="CY73" s="1233"/>
      <c r="CZ73" s="1233"/>
      <c r="DA73" s="1233"/>
      <c r="DB73" s="1233"/>
      <c r="DC73" s="1233"/>
    </row>
    <row r="74" spans="2:107" ht="13" x14ac:dyDescent="0.2">
      <c r="B74" s="247"/>
      <c r="G74" s="1245"/>
      <c r="H74" s="1245"/>
      <c r="I74" s="1245"/>
      <c r="J74" s="1245"/>
      <c r="K74" s="1248"/>
      <c r="L74" s="1248"/>
      <c r="M74" s="1248"/>
      <c r="N74" s="1248"/>
      <c r="AM74" s="359"/>
      <c r="AN74" s="1234"/>
      <c r="AO74" s="1234"/>
      <c r="AP74" s="1234"/>
      <c r="AQ74" s="1234"/>
      <c r="AR74" s="1234"/>
      <c r="AS74" s="1234"/>
      <c r="AT74" s="1234"/>
      <c r="AU74" s="1234"/>
      <c r="AV74" s="1234"/>
      <c r="AW74" s="1234"/>
      <c r="AX74" s="1234"/>
      <c r="AY74" s="1234"/>
      <c r="AZ74" s="1234"/>
      <c r="BA74" s="1234"/>
      <c r="BB74" s="1234"/>
      <c r="BC74" s="1234"/>
      <c r="BD74" s="1234"/>
      <c r="BE74" s="1234"/>
      <c r="BF74" s="1234"/>
      <c r="BG74" s="1234"/>
      <c r="BH74" s="1234"/>
      <c r="BI74" s="1234"/>
      <c r="BJ74" s="1234"/>
      <c r="BK74" s="1234"/>
      <c r="BL74" s="1234"/>
      <c r="BM74" s="1234"/>
      <c r="BN74" s="1234"/>
      <c r="BO74" s="1234"/>
      <c r="BP74" s="1233"/>
      <c r="BQ74" s="1233"/>
      <c r="BR74" s="1233"/>
      <c r="BS74" s="1233"/>
      <c r="BT74" s="1233"/>
      <c r="BU74" s="1233"/>
      <c r="BV74" s="1233"/>
      <c r="BW74" s="1233"/>
      <c r="BX74" s="1233"/>
      <c r="BY74" s="1233"/>
      <c r="BZ74" s="1233"/>
      <c r="CA74" s="1233"/>
      <c r="CB74" s="1233"/>
      <c r="CC74" s="1233"/>
      <c r="CD74" s="1233"/>
      <c r="CE74" s="1233"/>
      <c r="CF74" s="1233"/>
      <c r="CG74" s="1233"/>
      <c r="CH74" s="1233"/>
      <c r="CI74" s="1233"/>
      <c r="CJ74" s="1233"/>
      <c r="CK74" s="1233"/>
      <c r="CL74" s="1233"/>
      <c r="CM74" s="1233"/>
      <c r="CN74" s="1233"/>
      <c r="CO74" s="1233"/>
      <c r="CP74" s="1233"/>
      <c r="CQ74" s="1233"/>
      <c r="CR74" s="1233"/>
      <c r="CS74" s="1233"/>
      <c r="CT74" s="1233"/>
      <c r="CU74" s="1233"/>
      <c r="CV74" s="1233"/>
      <c r="CW74" s="1233"/>
      <c r="CX74" s="1233"/>
      <c r="CY74" s="1233"/>
      <c r="CZ74" s="1233"/>
      <c r="DA74" s="1233"/>
      <c r="DB74" s="1233"/>
      <c r="DC74" s="1233"/>
    </row>
    <row r="75" spans="2:107" ht="13" x14ac:dyDescent="0.2">
      <c r="B75" s="247"/>
      <c r="G75" s="1245"/>
      <c r="H75" s="1245"/>
      <c r="I75" s="1228"/>
      <c r="J75" s="1228"/>
      <c r="K75" s="1244"/>
      <c r="L75" s="1244"/>
      <c r="M75" s="1244"/>
      <c r="N75" s="1244"/>
      <c r="AM75" s="359"/>
      <c r="AN75" s="1234"/>
      <c r="AO75" s="1234"/>
      <c r="AP75" s="1234"/>
      <c r="AQ75" s="1234"/>
      <c r="AR75" s="1234"/>
      <c r="AS75" s="1234"/>
      <c r="AT75" s="1234"/>
      <c r="AU75" s="1234"/>
      <c r="AV75" s="1234"/>
      <c r="AW75" s="1234"/>
      <c r="AX75" s="1234"/>
      <c r="AY75" s="1234"/>
      <c r="AZ75" s="1234"/>
      <c r="BA75" s="1234"/>
      <c r="BB75" s="1234" t="s">
        <v>570</v>
      </c>
      <c r="BC75" s="1234"/>
      <c r="BD75" s="1234"/>
      <c r="BE75" s="1234"/>
      <c r="BF75" s="1234"/>
      <c r="BG75" s="1234"/>
      <c r="BH75" s="1234"/>
      <c r="BI75" s="1234"/>
      <c r="BJ75" s="1234"/>
      <c r="BK75" s="1234"/>
      <c r="BL75" s="1234"/>
      <c r="BM75" s="1234"/>
      <c r="BN75" s="1234"/>
      <c r="BO75" s="1234"/>
      <c r="BP75" s="1233">
        <v>8.4</v>
      </c>
      <c r="BQ75" s="1233"/>
      <c r="BR75" s="1233"/>
      <c r="BS75" s="1233"/>
      <c r="BT75" s="1233"/>
      <c r="BU75" s="1233"/>
      <c r="BV75" s="1233"/>
      <c r="BW75" s="1233"/>
      <c r="BX75" s="1233">
        <v>7.7</v>
      </c>
      <c r="BY75" s="1233"/>
      <c r="BZ75" s="1233"/>
      <c r="CA75" s="1233"/>
      <c r="CB75" s="1233"/>
      <c r="CC75" s="1233"/>
      <c r="CD75" s="1233"/>
      <c r="CE75" s="1233"/>
      <c r="CF75" s="1233">
        <v>7</v>
      </c>
      <c r="CG75" s="1233"/>
      <c r="CH75" s="1233"/>
      <c r="CI75" s="1233"/>
      <c r="CJ75" s="1233"/>
      <c r="CK75" s="1233"/>
      <c r="CL75" s="1233"/>
      <c r="CM75" s="1233"/>
      <c r="CN75" s="1233">
        <v>6.4</v>
      </c>
      <c r="CO75" s="1233"/>
      <c r="CP75" s="1233"/>
      <c r="CQ75" s="1233"/>
      <c r="CR75" s="1233"/>
      <c r="CS75" s="1233"/>
      <c r="CT75" s="1233"/>
      <c r="CU75" s="1233"/>
      <c r="CV75" s="1233">
        <v>6.4</v>
      </c>
      <c r="CW75" s="1233"/>
      <c r="CX75" s="1233"/>
      <c r="CY75" s="1233"/>
      <c r="CZ75" s="1233"/>
      <c r="DA75" s="1233"/>
      <c r="DB75" s="1233"/>
      <c r="DC75" s="1233"/>
    </row>
    <row r="76" spans="2:107" ht="13" x14ac:dyDescent="0.2">
      <c r="B76" s="247"/>
      <c r="G76" s="1245"/>
      <c r="H76" s="1245"/>
      <c r="I76" s="1228"/>
      <c r="J76" s="1228"/>
      <c r="K76" s="1244"/>
      <c r="L76" s="1244"/>
      <c r="M76" s="1244"/>
      <c r="N76" s="1244"/>
      <c r="AM76" s="359"/>
      <c r="AN76" s="1234"/>
      <c r="AO76" s="1234"/>
      <c r="AP76" s="1234"/>
      <c r="AQ76" s="1234"/>
      <c r="AR76" s="1234"/>
      <c r="AS76" s="1234"/>
      <c r="AT76" s="1234"/>
      <c r="AU76" s="1234"/>
      <c r="AV76" s="1234"/>
      <c r="AW76" s="1234"/>
      <c r="AX76" s="1234"/>
      <c r="AY76" s="1234"/>
      <c r="AZ76" s="1234"/>
      <c r="BA76" s="1234"/>
      <c r="BB76" s="1234"/>
      <c r="BC76" s="1234"/>
      <c r="BD76" s="1234"/>
      <c r="BE76" s="1234"/>
      <c r="BF76" s="1234"/>
      <c r="BG76" s="1234"/>
      <c r="BH76" s="1234"/>
      <c r="BI76" s="1234"/>
      <c r="BJ76" s="1234"/>
      <c r="BK76" s="1234"/>
      <c r="BL76" s="1234"/>
      <c r="BM76" s="1234"/>
      <c r="BN76" s="1234"/>
      <c r="BO76" s="1234"/>
      <c r="BP76" s="1233"/>
      <c r="BQ76" s="1233"/>
      <c r="BR76" s="1233"/>
      <c r="BS76" s="1233"/>
      <c r="BT76" s="1233"/>
      <c r="BU76" s="1233"/>
      <c r="BV76" s="1233"/>
      <c r="BW76" s="1233"/>
      <c r="BX76" s="1233"/>
      <c r="BY76" s="1233"/>
      <c r="BZ76" s="1233"/>
      <c r="CA76" s="1233"/>
      <c r="CB76" s="1233"/>
      <c r="CC76" s="1233"/>
      <c r="CD76" s="1233"/>
      <c r="CE76" s="1233"/>
      <c r="CF76" s="1233"/>
      <c r="CG76" s="1233"/>
      <c r="CH76" s="1233"/>
      <c r="CI76" s="1233"/>
      <c r="CJ76" s="1233"/>
      <c r="CK76" s="1233"/>
      <c r="CL76" s="1233"/>
      <c r="CM76" s="1233"/>
      <c r="CN76" s="1233"/>
      <c r="CO76" s="1233"/>
      <c r="CP76" s="1233"/>
      <c r="CQ76" s="1233"/>
      <c r="CR76" s="1233"/>
      <c r="CS76" s="1233"/>
      <c r="CT76" s="1233"/>
      <c r="CU76" s="1233"/>
      <c r="CV76" s="1233"/>
      <c r="CW76" s="1233"/>
      <c r="CX76" s="1233"/>
      <c r="CY76" s="1233"/>
      <c r="CZ76" s="1233"/>
      <c r="DA76" s="1233"/>
      <c r="DB76" s="1233"/>
      <c r="DC76" s="1233"/>
    </row>
    <row r="77" spans="2:107" ht="13" x14ac:dyDescent="0.2">
      <c r="B77" s="247"/>
      <c r="G77" s="1228"/>
      <c r="H77" s="1228"/>
      <c r="I77" s="1228"/>
      <c r="J77" s="1228"/>
      <c r="K77" s="1248"/>
      <c r="L77" s="1248"/>
      <c r="M77" s="1248"/>
      <c r="N77" s="1248"/>
      <c r="AN77" s="1232" t="s">
        <v>568</v>
      </c>
      <c r="AO77" s="1232"/>
      <c r="AP77" s="1232"/>
      <c r="AQ77" s="1232"/>
      <c r="AR77" s="1232"/>
      <c r="AS77" s="1232"/>
      <c r="AT77" s="1232"/>
      <c r="AU77" s="1232"/>
      <c r="AV77" s="1232"/>
      <c r="AW77" s="1232"/>
      <c r="AX77" s="1232"/>
      <c r="AY77" s="1232"/>
      <c r="AZ77" s="1232"/>
      <c r="BA77" s="1232"/>
      <c r="BB77" s="1234" t="s">
        <v>566</v>
      </c>
      <c r="BC77" s="1234"/>
      <c r="BD77" s="1234"/>
      <c r="BE77" s="1234"/>
      <c r="BF77" s="1234"/>
      <c r="BG77" s="1234"/>
      <c r="BH77" s="1234"/>
      <c r="BI77" s="1234"/>
      <c r="BJ77" s="1234"/>
      <c r="BK77" s="1234"/>
      <c r="BL77" s="1234"/>
      <c r="BM77" s="1234"/>
      <c r="BN77" s="1234"/>
      <c r="BO77" s="1234"/>
      <c r="BP77" s="1233">
        <v>0</v>
      </c>
      <c r="BQ77" s="1233"/>
      <c r="BR77" s="1233"/>
      <c r="BS77" s="1233"/>
      <c r="BT77" s="1233"/>
      <c r="BU77" s="1233"/>
      <c r="BV77" s="1233"/>
      <c r="BW77" s="1233"/>
      <c r="BX77" s="1233">
        <v>0</v>
      </c>
      <c r="BY77" s="1233"/>
      <c r="BZ77" s="1233"/>
      <c r="CA77" s="1233"/>
      <c r="CB77" s="1233"/>
      <c r="CC77" s="1233"/>
      <c r="CD77" s="1233"/>
      <c r="CE77" s="1233"/>
      <c r="CF77" s="1233">
        <v>0</v>
      </c>
      <c r="CG77" s="1233"/>
      <c r="CH77" s="1233"/>
      <c r="CI77" s="1233"/>
      <c r="CJ77" s="1233"/>
      <c r="CK77" s="1233"/>
      <c r="CL77" s="1233"/>
      <c r="CM77" s="1233"/>
      <c r="CN77" s="1233">
        <v>0</v>
      </c>
      <c r="CO77" s="1233"/>
      <c r="CP77" s="1233"/>
      <c r="CQ77" s="1233"/>
      <c r="CR77" s="1233"/>
      <c r="CS77" s="1233"/>
      <c r="CT77" s="1233"/>
      <c r="CU77" s="1233"/>
      <c r="CV77" s="1233">
        <v>0</v>
      </c>
      <c r="CW77" s="1233"/>
      <c r="CX77" s="1233"/>
      <c r="CY77" s="1233"/>
      <c r="CZ77" s="1233"/>
      <c r="DA77" s="1233"/>
      <c r="DB77" s="1233"/>
      <c r="DC77" s="1233"/>
    </row>
    <row r="78" spans="2:107" ht="13" x14ac:dyDescent="0.2">
      <c r="B78" s="247"/>
      <c r="G78" s="1228"/>
      <c r="H78" s="1228"/>
      <c r="I78" s="1228"/>
      <c r="J78" s="1228"/>
      <c r="K78" s="1248"/>
      <c r="L78" s="1248"/>
      <c r="M78" s="1248"/>
      <c r="N78" s="1248"/>
      <c r="AN78" s="1232"/>
      <c r="AO78" s="1232"/>
      <c r="AP78" s="1232"/>
      <c r="AQ78" s="1232"/>
      <c r="AR78" s="1232"/>
      <c r="AS78" s="1232"/>
      <c r="AT78" s="1232"/>
      <c r="AU78" s="1232"/>
      <c r="AV78" s="1232"/>
      <c r="AW78" s="1232"/>
      <c r="AX78" s="1232"/>
      <c r="AY78" s="1232"/>
      <c r="AZ78" s="1232"/>
      <c r="BA78" s="1232"/>
      <c r="BB78" s="1234"/>
      <c r="BC78" s="1234"/>
      <c r="BD78" s="1234"/>
      <c r="BE78" s="1234"/>
      <c r="BF78" s="1234"/>
      <c r="BG78" s="1234"/>
      <c r="BH78" s="1234"/>
      <c r="BI78" s="1234"/>
      <c r="BJ78" s="1234"/>
      <c r="BK78" s="1234"/>
      <c r="BL78" s="1234"/>
      <c r="BM78" s="1234"/>
      <c r="BN78" s="1234"/>
      <c r="BO78" s="1234"/>
      <c r="BP78" s="1233"/>
      <c r="BQ78" s="1233"/>
      <c r="BR78" s="1233"/>
      <c r="BS78" s="1233"/>
      <c r="BT78" s="1233"/>
      <c r="BU78" s="1233"/>
      <c r="BV78" s="1233"/>
      <c r="BW78" s="1233"/>
      <c r="BX78" s="1233"/>
      <c r="BY78" s="1233"/>
      <c r="BZ78" s="1233"/>
      <c r="CA78" s="1233"/>
      <c r="CB78" s="1233"/>
      <c r="CC78" s="1233"/>
      <c r="CD78" s="1233"/>
      <c r="CE78" s="1233"/>
      <c r="CF78" s="1233"/>
      <c r="CG78" s="1233"/>
      <c r="CH78" s="1233"/>
      <c r="CI78" s="1233"/>
      <c r="CJ78" s="1233"/>
      <c r="CK78" s="1233"/>
      <c r="CL78" s="1233"/>
      <c r="CM78" s="1233"/>
      <c r="CN78" s="1233"/>
      <c r="CO78" s="1233"/>
      <c r="CP78" s="1233"/>
      <c r="CQ78" s="1233"/>
      <c r="CR78" s="1233"/>
      <c r="CS78" s="1233"/>
      <c r="CT78" s="1233"/>
      <c r="CU78" s="1233"/>
      <c r="CV78" s="1233"/>
      <c r="CW78" s="1233"/>
      <c r="CX78" s="1233"/>
      <c r="CY78" s="1233"/>
      <c r="CZ78" s="1233"/>
      <c r="DA78" s="1233"/>
      <c r="DB78" s="1233"/>
      <c r="DC78" s="1233"/>
    </row>
    <row r="79" spans="2:107" ht="13" x14ac:dyDescent="0.2">
      <c r="B79" s="247"/>
      <c r="G79" s="1228"/>
      <c r="H79" s="1228"/>
      <c r="I79" s="1247"/>
      <c r="J79" s="1247"/>
      <c r="K79" s="1249"/>
      <c r="L79" s="1249"/>
      <c r="M79" s="1249"/>
      <c r="N79" s="1249"/>
      <c r="AN79" s="1232"/>
      <c r="AO79" s="1232"/>
      <c r="AP79" s="1232"/>
      <c r="AQ79" s="1232"/>
      <c r="AR79" s="1232"/>
      <c r="AS79" s="1232"/>
      <c r="AT79" s="1232"/>
      <c r="AU79" s="1232"/>
      <c r="AV79" s="1232"/>
      <c r="AW79" s="1232"/>
      <c r="AX79" s="1232"/>
      <c r="AY79" s="1232"/>
      <c r="AZ79" s="1232"/>
      <c r="BA79" s="1232"/>
      <c r="BB79" s="1234" t="s">
        <v>570</v>
      </c>
      <c r="BC79" s="1234"/>
      <c r="BD79" s="1234"/>
      <c r="BE79" s="1234"/>
      <c r="BF79" s="1234"/>
      <c r="BG79" s="1234"/>
      <c r="BH79" s="1234"/>
      <c r="BI79" s="1234"/>
      <c r="BJ79" s="1234"/>
      <c r="BK79" s="1234"/>
      <c r="BL79" s="1234"/>
      <c r="BM79" s="1234"/>
      <c r="BN79" s="1234"/>
      <c r="BO79" s="1234"/>
      <c r="BP79" s="1233">
        <v>8</v>
      </c>
      <c r="BQ79" s="1233"/>
      <c r="BR79" s="1233"/>
      <c r="BS79" s="1233"/>
      <c r="BT79" s="1233"/>
      <c r="BU79" s="1233"/>
      <c r="BV79" s="1233"/>
      <c r="BW79" s="1233"/>
      <c r="BX79" s="1233">
        <v>7.5</v>
      </c>
      <c r="BY79" s="1233"/>
      <c r="BZ79" s="1233"/>
      <c r="CA79" s="1233"/>
      <c r="CB79" s="1233"/>
      <c r="CC79" s="1233"/>
      <c r="CD79" s="1233"/>
      <c r="CE79" s="1233"/>
      <c r="CF79" s="1233">
        <v>7.5</v>
      </c>
      <c r="CG79" s="1233"/>
      <c r="CH79" s="1233"/>
      <c r="CI79" s="1233"/>
      <c r="CJ79" s="1233"/>
      <c r="CK79" s="1233"/>
      <c r="CL79" s="1233"/>
      <c r="CM79" s="1233"/>
      <c r="CN79" s="1233">
        <v>7.7</v>
      </c>
      <c r="CO79" s="1233"/>
      <c r="CP79" s="1233"/>
      <c r="CQ79" s="1233"/>
      <c r="CR79" s="1233"/>
      <c r="CS79" s="1233"/>
      <c r="CT79" s="1233"/>
      <c r="CU79" s="1233"/>
      <c r="CV79" s="1233">
        <v>8</v>
      </c>
      <c r="CW79" s="1233"/>
      <c r="CX79" s="1233"/>
      <c r="CY79" s="1233"/>
      <c r="CZ79" s="1233"/>
      <c r="DA79" s="1233"/>
      <c r="DB79" s="1233"/>
      <c r="DC79" s="1233"/>
    </row>
    <row r="80" spans="2:107" ht="13" x14ac:dyDescent="0.2">
      <c r="B80" s="247"/>
      <c r="G80" s="1228"/>
      <c r="H80" s="1228"/>
      <c r="I80" s="1247"/>
      <c r="J80" s="1247"/>
      <c r="K80" s="1249"/>
      <c r="L80" s="1249"/>
      <c r="M80" s="1249"/>
      <c r="N80" s="1249"/>
      <c r="AN80" s="1232"/>
      <c r="AO80" s="1232"/>
      <c r="AP80" s="1232"/>
      <c r="AQ80" s="1232"/>
      <c r="AR80" s="1232"/>
      <c r="AS80" s="1232"/>
      <c r="AT80" s="1232"/>
      <c r="AU80" s="1232"/>
      <c r="AV80" s="1232"/>
      <c r="AW80" s="1232"/>
      <c r="AX80" s="1232"/>
      <c r="AY80" s="1232"/>
      <c r="AZ80" s="1232"/>
      <c r="BA80" s="1232"/>
      <c r="BB80" s="1234"/>
      <c r="BC80" s="1234"/>
      <c r="BD80" s="1234"/>
      <c r="BE80" s="1234"/>
      <c r="BF80" s="1234"/>
      <c r="BG80" s="1234"/>
      <c r="BH80" s="1234"/>
      <c r="BI80" s="1234"/>
      <c r="BJ80" s="1234"/>
      <c r="BK80" s="1234"/>
      <c r="BL80" s="1234"/>
      <c r="BM80" s="1234"/>
      <c r="BN80" s="1234"/>
      <c r="BO80" s="1234"/>
      <c r="BP80" s="1233"/>
      <c r="BQ80" s="1233"/>
      <c r="BR80" s="1233"/>
      <c r="BS80" s="1233"/>
      <c r="BT80" s="1233"/>
      <c r="BU80" s="1233"/>
      <c r="BV80" s="1233"/>
      <c r="BW80" s="1233"/>
      <c r="BX80" s="1233"/>
      <c r="BY80" s="1233"/>
      <c r="BZ80" s="1233"/>
      <c r="CA80" s="1233"/>
      <c r="CB80" s="1233"/>
      <c r="CC80" s="1233"/>
      <c r="CD80" s="1233"/>
      <c r="CE80" s="1233"/>
      <c r="CF80" s="1233"/>
      <c r="CG80" s="1233"/>
      <c r="CH80" s="1233"/>
      <c r="CI80" s="1233"/>
      <c r="CJ80" s="1233"/>
      <c r="CK80" s="1233"/>
      <c r="CL80" s="1233"/>
      <c r="CM80" s="1233"/>
      <c r="CN80" s="1233"/>
      <c r="CO80" s="1233"/>
      <c r="CP80" s="1233"/>
      <c r="CQ80" s="1233"/>
      <c r="CR80" s="1233"/>
      <c r="CS80" s="1233"/>
      <c r="CT80" s="1233"/>
      <c r="CU80" s="1233"/>
      <c r="CV80" s="1233"/>
      <c r="CW80" s="1233"/>
      <c r="CX80" s="1233"/>
      <c r="CY80" s="1233"/>
      <c r="CZ80" s="1233"/>
      <c r="DA80" s="1233"/>
      <c r="DB80" s="1233"/>
      <c r="DC80" s="1233"/>
    </row>
    <row r="81" spans="2:109" ht="13" x14ac:dyDescent="0.2">
      <c r="B81" s="247"/>
    </row>
    <row r="82" spans="2:109" ht="16.5" x14ac:dyDescent="0.2">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3"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 x14ac:dyDescent="0.2">
      <c r="DD84" s="243"/>
      <c r="DE84" s="243"/>
    </row>
    <row r="85" spans="2:109" ht="13" x14ac:dyDescent="0.2">
      <c r="DD85" s="243"/>
      <c r="DE85" s="243"/>
    </row>
  </sheetData>
  <sheetProtection algorithmName="SHA-512" hashValue="1C4/niUQNzsTq+LaSoICJWc2o5uJEtu+llq036xEBIAZzMcGFlUGQE2nE/8jo+kPJ9YY93qdiut2PebLfRkxKQ==" saltValue="qxG9pspX81wE5UF8zPDyiw=="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BX57:CE58"/>
    <mergeCell ref="CF57:CM58"/>
    <mergeCell ref="CN57:CU58"/>
    <mergeCell ref="CV57:DC58"/>
    <mergeCell ref="CN53:CU54"/>
    <mergeCell ref="I51:J52"/>
    <mergeCell ref="K51:K52"/>
    <mergeCell ref="L51:L52"/>
    <mergeCell ref="M51:M52"/>
    <mergeCell ref="N51:N52"/>
    <mergeCell ref="I57:J58"/>
    <mergeCell ref="K57:K58"/>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s>
  <phoneticPr fontId="2"/>
  <printOptions horizontalCentered="1" verticalCentered="1"/>
  <pageMargins left="0" right="0" top="0.19685039370078741" bottom="0.31496062992125984" header="0.39370078740157483" footer="0"/>
  <pageSetup paperSize="8" scale="72"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F76C1B-0155-4467-A02E-381CD57091E2}">
  <sheetPr>
    <pageSetUpPr fitToPage="1"/>
  </sheetPr>
  <dimension ref="A1:DR125"/>
  <sheetViews>
    <sheetView showGridLines="0" topLeftCell="C1" zoomScaleNormal="100" zoomScaleSheetLayoutView="70" workbookViewId="0"/>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 x14ac:dyDescent="0.2">
      <c r="S2" s="241"/>
      <c r="AH2" s="241"/>
    </row>
    <row r="3" spans="1: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 x14ac:dyDescent="0.2"/>
    <row r="5" spans="1:34" ht="13" x14ac:dyDescent="0.2"/>
    <row r="6" spans="1:34" ht="13" x14ac:dyDescent="0.2"/>
    <row r="7" spans="1:34" ht="13" x14ac:dyDescent="0.2"/>
    <row r="8" spans="1:34" ht="13" x14ac:dyDescent="0.2"/>
    <row r="9" spans="1:34" ht="13" x14ac:dyDescent="0.2">
      <c r="AH9" s="241"/>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475</v>
      </c>
    </row>
  </sheetData>
  <sheetProtection algorithmName="SHA-512" hashValue="3XYy1vHIEMAam8ZXFCdGmjNxCTC6QgiTNtyy/6gEqaXjvbyn5D195xFa5EvrM5aolaC4QHlySwAbTRwlI1kUfQ==" saltValue="be0ItKKnzUoPVtd4eXMZng=="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B56D6E-6402-4B67-8A91-0F4238A903C0}">
  <sheetPr>
    <pageSetUpPr fitToPage="1"/>
  </sheetPr>
  <dimension ref="A1:DR125"/>
  <sheetViews>
    <sheetView showGridLines="0" zoomScaleNormal="100" zoomScaleSheetLayoutView="55" workbookViewId="0"/>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 x14ac:dyDescent="0.2">
      <c r="S2" s="241"/>
      <c r="AH2" s="241"/>
    </row>
    <row r="3" spans="2: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 x14ac:dyDescent="0.2"/>
    <row r="5" spans="2:34" ht="13" x14ac:dyDescent="0.2"/>
    <row r="6" spans="2:34" ht="13" x14ac:dyDescent="0.2"/>
    <row r="7" spans="2:34" ht="13" x14ac:dyDescent="0.2"/>
    <row r="8" spans="2:34" ht="13" x14ac:dyDescent="0.2"/>
    <row r="9" spans="2:34" ht="13" x14ac:dyDescent="0.2">
      <c r="AH9" s="241"/>
    </row>
    <row r="10" spans="2:34" ht="13" x14ac:dyDescent="0.2"/>
    <row r="11" spans="2:34" ht="13" x14ac:dyDescent="0.2"/>
    <row r="12" spans="2:34" ht="13" x14ac:dyDescent="0.2"/>
    <row r="13" spans="2:34" ht="13" x14ac:dyDescent="0.2"/>
    <row r="14" spans="2:34" ht="13" x14ac:dyDescent="0.2"/>
    <row r="15" spans="2:34" ht="13" x14ac:dyDescent="0.2"/>
    <row r="16" spans="2: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c r="AG59" s="241"/>
      <c r="AH59" s="241"/>
    </row>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475</v>
      </c>
    </row>
  </sheetData>
  <sheetProtection algorithmName="SHA-512" hashValue="drndWktkmC3mQwQwLZbfkMfvc6+ZcsQFZ5d1Tu9gmF+o968+sjaWkX64tSOZHU0th0NxFotNlyS6Pjy0ff51HA==" saltValue="cd0yCTSfhkTYRZdnsy4Cvw=="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08984375" defaultRowHeight="13" x14ac:dyDescent="0.2"/>
  <cols>
    <col min="1" max="1" width="45.90625" style="130" customWidth="1"/>
    <col min="2" max="8" width="13.36328125" style="130" customWidth="1"/>
    <col min="9" max="16384" width="11.08984375" style="130"/>
  </cols>
  <sheetData>
    <row r="1" spans="1:8" x14ac:dyDescent="0.2">
      <c r="A1" s="124"/>
      <c r="B1" s="125"/>
      <c r="C1" s="126"/>
      <c r="D1" s="127"/>
      <c r="E1" s="128"/>
      <c r="F1" s="128"/>
      <c r="G1" s="128"/>
      <c r="H1" s="129"/>
    </row>
    <row r="2" spans="1:8" x14ac:dyDescent="0.2">
      <c r="A2" s="131"/>
      <c r="B2" s="132"/>
      <c r="C2" s="133"/>
      <c r="D2" s="134" t="s">
        <v>50</v>
      </c>
      <c r="E2" s="135"/>
      <c r="F2" s="136" t="s">
        <v>524</v>
      </c>
      <c r="G2" s="137"/>
      <c r="H2" s="138"/>
    </row>
    <row r="3" spans="1:8" x14ac:dyDescent="0.2">
      <c r="A3" s="134" t="s">
        <v>517</v>
      </c>
      <c r="B3" s="139"/>
      <c r="C3" s="140"/>
      <c r="D3" s="141">
        <v>1136694</v>
      </c>
      <c r="E3" s="142"/>
      <c r="F3" s="143">
        <v>332350</v>
      </c>
      <c r="G3" s="144"/>
      <c r="H3" s="145"/>
    </row>
    <row r="4" spans="1:8" x14ac:dyDescent="0.2">
      <c r="A4" s="146"/>
      <c r="B4" s="147"/>
      <c r="C4" s="148"/>
      <c r="D4" s="149">
        <v>110207</v>
      </c>
      <c r="E4" s="150"/>
      <c r="F4" s="151">
        <v>200453</v>
      </c>
      <c r="G4" s="152"/>
      <c r="H4" s="153"/>
    </row>
    <row r="5" spans="1:8" x14ac:dyDescent="0.2">
      <c r="A5" s="134" t="s">
        <v>519</v>
      </c>
      <c r="B5" s="139"/>
      <c r="C5" s="140"/>
      <c r="D5" s="141">
        <v>418608</v>
      </c>
      <c r="E5" s="142"/>
      <c r="F5" s="143">
        <v>277467</v>
      </c>
      <c r="G5" s="144"/>
      <c r="H5" s="145"/>
    </row>
    <row r="6" spans="1:8" x14ac:dyDescent="0.2">
      <c r="A6" s="146"/>
      <c r="B6" s="147"/>
      <c r="C6" s="148"/>
      <c r="D6" s="149">
        <v>107037</v>
      </c>
      <c r="E6" s="150"/>
      <c r="F6" s="151">
        <v>128378</v>
      </c>
      <c r="G6" s="152"/>
      <c r="H6" s="153"/>
    </row>
    <row r="7" spans="1:8" x14ac:dyDescent="0.2">
      <c r="A7" s="134" t="s">
        <v>520</v>
      </c>
      <c r="B7" s="139"/>
      <c r="C7" s="140"/>
      <c r="D7" s="141">
        <v>465950</v>
      </c>
      <c r="E7" s="142"/>
      <c r="F7" s="143">
        <v>282256</v>
      </c>
      <c r="G7" s="144"/>
      <c r="H7" s="145"/>
    </row>
    <row r="8" spans="1:8" x14ac:dyDescent="0.2">
      <c r="A8" s="146"/>
      <c r="B8" s="147"/>
      <c r="C8" s="148"/>
      <c r="D8" s="149">
        <v>175623</v>
      </c>
      <c r="E8" s="150"/>
      <c r="F8" s="151">
        <v>145453</v>
      </c>
      <c r="G8" s="152"/>
      <c r="H8" s="153"/>
    </row>
    <row r="9" spans="1:8" x14ac:dyDescent="0.2">
      <c r="A9" s="134" t="s">
        <v>521</v>
      </c>
      <c r="B9" s="139"/>
      <c r="C9" s="140"/>
      <c r="D9" s="141">
        <v>500951</v>
      </c>
      <c r="E9" s="142"/>
      <c r="F9" s="143">
        <v>295341</v>
      </c>
      <c r="G9" s="144"/>
      <c r="H9" s="145"/>
    </row>
    <row r="10" spans="1:8" x14ac:dyDescent="0.2">
      <c r="A10" s="146"/>
      <c r="B10" s="147"/>
      <c r="C10" s="148"/>
      <c r="D10" s="149">
        <v>204175</v>
      </c>
      <c r="E10" s="150"/>
      <c r="F10" s="151">
        <v>137402</v>
      </c>
      <c r="G10" s="152"/>
      <c r="H10" s="153"/>
    </row>
    <row r="11" spans="1:8" x14ac:dyDescent="0.2">
      <c r="A11" s="134" t="s">
        <v>522</v>
      </c>
      <c r="B11" s="139"/>
      <c r="C11" s="140"/>
      <c r="D11" s="141">
        <v>494890</v>
      </c>
      <c r="E11" s="142"/>
      <c r="F11" s="143">
        <v>292845</v>
      </c>
      <c r="G11" s="144"/>
      <c r="H11" s="145"/>
    </row>
    <row r="12" spans="1:8" x14ac:dyDescent="0.2">
      <c r="A12" s="146"/>
      <c r="B12" s="147"/>
      <c r="C12" s="154"/>
      <c r="D12" s="149">
        <v>133425</v>
      </c>
      <c r="E12" s="150"/>
      <c r="F12" s="151">
        <v>143187</v>
      </c>
      <c r="G12" s="152"/>
      <c r="H12" s="153"/>
    </row>
    <row r="13" spans="1:8" x14ac:dyDescent="0.2">
      <c r="A13" s="134"/>
      <c r="B13" s="139"/>
      <c r="C13" s="140"/>
      <c r="D13" s="141">
        <v>603419</v>
      </c>
      <c r="E13" s="142"/>
      <c r="F13" s="143">
        <v>296052</v>
      </c>
      <c r="G13" s="155"/>
      <c r="H13" s="145"/>
    </row>
    <row r="14" spans="1:8" x14ac:dyDescent="0.2">
      <c r="A14" s="146"/>
      <c r="B14" s="147"/>
      <c r="C14" s="148"/>
      <c r="D14" s="149">
        <v>146093</v>
      </c>
      <c r="E14" s="150"/>
      <c r="F14" s="151">
        <v>150975</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5.48</v>
      </c>
      <c r="C19" s="156">
        <f>ROUND(VALUE(SUBSTITUTE(実質収支比率等に係る経年分析!G$48,"▲","-")),2)</f>
        <v>2.72</v>
      </c>
      <c r="D19" s="156">
        <f>ROUND(VALUE(SUBSTITUTE(実質収支比率等に係る経年分析!H$48,"▲","-")),2)</f>
        <v>16.649999999999999</v>
      </c>
      <c r="E19" s="156">
        <f>ROUND(VALUE(SUBSTITUTE(実質収支比率等に係る経年分析!I$48,"▲","-")),2)</f>
        <v>12.57</v>
      </c>
      <c r="F19" s="156">
        <f>ROUND(VALUE(SUBSTITUTE(実質収支比率等に係る経年分析!J$48,"▲","-")),2)</f>
        <v>10.73</v>
      </c>
    </row>
    <row r="20" spans="1:11" x14ac:dyDescent="0.2">
      <c r="A20" s="156" t="s">
        <v>53</v>
      </c>
      <c r="B20" s="156">
        <f>ROUND(VALUE(SUBSTITUTE(実質収支比率等に係る経年分析!F$47,"▲","-")),2)</f>
        <v>67.67</v>
      </c>
      <c r="C20" s="156">
        <f>ROUND(VALUE(SUBSTITUTE(実質収支比率等に係る経年分析!G$47,"▲","-")),2)</f>
        <v>55.98</v>
      </c>
      <c r="D20" s="156">
        <f>ROUND(VALUE(SUBSTITUTE(実質収支比率等に係る経年分析!H$47,"▲","-")),2)</f>
        <v>58.46</v>
      </c>
      <c r="E20" s="156">
        <f>ROUND(VALUE(SUBSTITUTE(実質収支比率等に係る経年分析!I$47,"▲","-")),2)</f>
        <v>55.64</v>
      </c>
      <c r="F20" s="156">
        <f>ROUND(VALUE(SUBSTITUTE(実質収支比率等に係る経年分析!J$47,"▲","-")),2)</f>
        <v>55.86</v>
      </c>
    </row>
    <row r="21" spans="1:11" x14ac:dyDescent="0.2">
      <c r="A21" s="156" t="s">
        <v>54</v>
      </c>
      <c r="B21" s="156">
        <f>IF(ISNUMBER(VALUE(SUBSTITUTE(実質収支比率等に係る経年分析!F$49,"▲","-"))),ROUND(VALUE(SUBSTITUTE(実質収支比率等に係る経年分析!F$49,"▲","-")),2),NA())</f>
        <v>3.44</v>
      </c>
      <c r="C21" s="156">
        <f>IF(ISNUMBER(VALUE(SUBSTITUTE(実質収支比率等に係る経年分析!G$49,"▲","-"))),ROUND(VALUE(SUBSTITUTE(実質収支比率等に係る経年分析!G$49,"▲","-")),2),NA())</f>
        <v>-6.8</v>
      </c>
      <c r="D21" s="156">
        <f>IF(ISNUMBER(VALUE(SUBSTITUTE(実質収支比率等に係る経年分析!H$49,"▲","-"))),ROUND(VALUE(SUBSTITUTE(実質収支比率等に係る経年分析!H$49,"▲","-")),2),NA())</f>
        <v>13.88</v>
      </c>
      <c r="E21" s="156">
        <f>IF(ISNUMBER(VALUE(SUBSTITUTE(実質収支比率等に係る経年分析!I$49,"▲","-"))),ROUND(VALUE(SUBSTITUTE(実質収支比率等に係る経年分析!I$49,"▲","-")),2),NA())</f>
        <v>-3.27</v>
      </c>
      <c r="F21" s="156">
        <f>IF(ISNUMBER(VALUE(SUBSTITUTE(実質収支比率等に係る経年分析!J$49,"▲","-"))),ROUND(VALUE(SUBSTITUTE(実質収支比率等に係る経年分析!J$49,"▲","-")),2),NA())</f>
        <v>-1.88</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0.06</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0.27</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1.81</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8.09</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2">
      <c r="A30" s="157" t="e">
        <f>IF(連結実質赤字比率に係る赤字・黒字の構成分析!C$40="",NA(),連結実質赤字比率に係る赤字・黒字の構成分析!C$40)</f>
        <v>#N/A</v>
      </c>
      <c r="B30" s="157" t="e">
        <f>IF(ROUND(VALUE(SUBSTITUTE(連結実質赤字比率に係る赤字・黒字の構成分析!F$40,"▲", "-")), 2) &lt; 0, ABS(ROUND(VALUE(SUBSTITUTE(連結実質赤字比率に係る赤字・黒字の構成分析!F$40,"▲", "-")), 2)), NA())</f>
        <v>#VALUE!</v>
      </c>
      <c r="C30" s="157" t="e">
        <f>IF(ROUND(VALUE(SUBSTITUTE(連結実質赤字比率に係る赤字・黒字の構成分析!F$40,"▲", "-")), 2) &gt;= 0, ABS(ROUND(VALUE(SUBSTITUTE(連結実質赤字比率に係る赤字・黒字の構成分析!F$40,"▲", "-")), 2)), NA())</f>
        <v>#VALUE!</v>
      </c>
      <c r="D30" s="157" t="e">
        <f>IF(ROUND(VALUE(SUBSTITUTE(連結実質赤字比率に係る赤字・黒字の構成分析!G$40,"▲", "-")), 2) &lt; 0, ABS(ROUND(VALUE(SUBSTITUTE(連結実質赤字比率に係る赤字・黒字の構成分析!G$40,"▲", "-")), 2)), NA())</f>
        <v>#VALUE!</v>
      </c>
      <c r="E30" s="157" t="e">
        <f>IF(ROUND(VALUE(SUBSTITUTE(連結実質赤字比率に係る赤字・黒字の構成分析!G$40,"▲", "-")), 2) &gt;= 0, ABS(ROUND(VALUE(SUBSTITUTE(連結実質赤字比率に係る赤字・黒字の構成分析!G$40,"▲", "-")), 2)), NA())</f>
        <v>#VALUE!</v>
      </c>
      <c r="F30" s="157" t="e">
        <f>IF(ROUND(VALUE(SUBSTITUTE(連結実質赤字比率に係る赤字・黒字の構成分析!H$40,"▲", "-")), 2) &lt; 0, ABS(ROUND(VALUE(SUBSTITUTE(連結実質赤字比率に係る赤字・黒字の構成分析!H$40,"▲", "-")), 2)), NA())</f>
        <v>#VALUE!</v>
      </c>
      <c r="G30" s="157" t="e">
        <f>IF(ROUND(VALUE(SUBSTITUTE(連結実質赤字比率に係る赤字・黒字の構成分析!H$40,"▲", "-")), 2) &gt;= 0, ABS(ROUND(VALUE(SUBSTITUTE(連結実質赤字比率に係る赤字・黒字の構成分析!H$40,"▲", "-")), 2)), NA())</f>
        <v>#VALUE!</v>
      </c>
      <c r="H30" s="157" t="e">
        <f>IF(ROUND(VALUE(SUBSTITUTE(連結実質赤字比率に係る赤字・黒字の構成分析!I$40,"▲", "-")), 2) &lt; 0, ABS(ROUND(VALUE(SUBSTITUTE(連結実質赤字比率に係る赤字・黒字の構成分析!I$40,"▲", "-")), 2)), NA())</f>
        <v>#VALUE!</v>
      </c>
      <c r="I30" s="157" t="e">
        <f>IF(ROUND(VALUE(SUBSTITUTE(連結実質赤字比率に係る赤字・黒字の構成分析!I$40,"▲", "-")), 2) &gt;= 0, ABS(ROUND(VALUE(SUBSTITUTE(連結実質赤字比率に係る赤字・黒字の構成分析!I$40,"▲", "-")), 2)), NA())</f>
        <v>#VALUE!</v>
      </c>
      <c r="J30" s="157" t="e">
        <f>IF(ROUND(VALUE(SUBSTITUTE(連結実質赤字比率に係る赤字・黒字の構成分析!J$40,"▲", "-")), 2) &lt; 0, ABS(ROUND(VALUE(SUBSTITUTE(連結実質赤字比率に係る赤字・黒字の構成分析!J$40,"▲", "-")), 2)), NA())</f>
        <v>#VALUE!</v>
      </c>
      <c r="K30" s="157" t="e">
        <f>IF(ROUND(VALUE(SUBSTITUTE(連結実質赤字比率に係る赤字・黒字の構成分析!J$40,"▲", "-")), 2) &gt;= 0, ABS(ROUND(VALUE(SUBSTITUTE(連結実質赤字比率に係る赤字・黒字の構成分析!J$40,"▲", "-")), 2)), NA())</f>
        <v>#VALUE!</v>
      </c>
    </row>
    <row r="31" spans="1:11" x14ac:dyDescent="0.2">
      <c r="A31" s="157" t="str">
        <f>IF(連結実質赤字比率に係る赤字・黒字の構成分析!C$39="",NA(),連結実質赤字比率に係る赤字・黒字の構成分析!C$39)</f>
        <v>後期高齢者医療特別会計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v>
      </c>
    </row>
    <row r="32" spans="1:11" x14ac:dyDescent="0.2">
      <c r="A32" s="157" t="str">
        <f>IF(連結実質赤字比率に係る赤字・黒字の構成分析!C$38="",NA(),連結実質赤字比率に係る赤字・黒字の構成分析!C$38)</f>
        <v>国民健康保険直営診療施設勘定特別会計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0.99</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0.96</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0.62</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0.49</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0.49</v>
      </c>
    </row>
    <row r="33" spans="1:16" x14ac:dyDescent="0.2">
      <c r="A33" s="157" t="str">
        <f>IF(連結実質赤字比率に係る赤字・黒字の構成分析!C$37="",NA(),連結実質赤字比率に係る赤字・黒字の構成分析!C$37)</f>
        <v>介護保険事業勘定特別会計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2.2200000000000002</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1.41</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1.1000000000000001</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1.06</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1.07</v>
      </c>
    </row>
    <row r="34" spans="1:16" x14ac:dyDescent="0.2">
      <c r="A34" s="157" t="str">
        <f>IF(連結実質赤字比率に係る赤字・黒字の構成分析!C$36="",NA(),連結実質赤字比率に係る赤字・黒字の構成分析!C$36)</f>
        <v>国民健康保険事業勘定特別会計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1.71</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1.7</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1.87</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0.55000000000000004</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1.21</v>
      </c>
    </row>
    <row r="35" spans="1:16" x14ac:dyDescent="0.2">
      <c r="A35" s="157" t="str">
        <f>IF(連結実質赤字比率に係る赤字・黒字の構成分析!C$35="",NA(),連結実質赤字比率に係る赤字・黒字の構成分析!C$35)</f>
        <v>農業集落排水事業会計</v>
      </c>
      <c r="B35" s="157" t="e">
        <f>IF(ROUND(VALUE(SUBSTITUTE(連結実質赤字比率に係る赤字・黒字の構成分析!F$35,"▲", "-")), 2) &lt; 0, ABS(ROUND(VALUE(SUBSTITUTE(連結実質赤字比率に係る赤字・黒字の構成分析!F$35,"▲", "-")), 2)), NA())</f>
        <v>#VALUE!</v>
      </c>
      <c r="C35" s="157" t="e">
        <f>IF(ROUND(VALUE(SUBSTITUTE(連結実質赤字比率に係る赤字・黒字の構成分析!F$35,"▲", "-")), 2) &gt;= 0, ABS(ROUND(VALUE(SUBSTITUTE(連結実質赤字比率に係る赤字・黒字の構成分析!F$35,"▲", "-")), 2)), NA())</f>
        <v>#VALUE!</v>
      </c>
      <c r="D35" s="157" t="e">
        <f>IF(ROUND(VALUE(SUBSTITUTE(連結実質赤字比率に係る赤字・黒字の構成分析!G$35,"▲", "-")), 2) &lt; 0, ABS(ROUND(VALUE(SUBSTITUTE(連結実質赤字比率に係る赤字・黒字の構成分析!G$35,"▲", "-")), 2)), NA())</f>
        <v>#VALUE!</v>
      </c>
      <c r="E35" s="157" t="e">
        <f>IF(ROUND(VALUE(SUBSTITUTE(連結実質赤字比率に係る赤字・黒字の構成分析!G$35,"▲", "-")), 2) &gt;= 0, ABS(ROUND(VALUE(SUBSTITUTE(連結実質赤字比率に係る赤字・黒字の構成分析!G$35,"▲", "-")), 2)), NA())</f>
        <v>#VALUE!</v>
      </c>
      <c r="F35" s="157" t="e">
        <f>IF(ROUND(VALUE(SUBSTITUTE(連結実質赤字比率に係る赤字・黒字の構成分析!H$35,"▲", "-")), 2) &lt; 0, ABS(ROUND(VALUE(SUBSTITUTE(連結実質赤字比率に係る赤字・黒字の構成分析!H$35,"▲", "-")), 2)), NA())</f>
        <v>#VALUE!</v>
      </c>
      <c r="G35" s="157" t="e">
        <f>IF(ROUND(VALUE(SUBSTITUTE(連結実質赤字比率に係る赤字・黒字の構成分析!H$35,"▲", "-")), 2) &gt;= 0, ABS(ROUND(VALUE(SUBSTITUTE(連結実質赤字比率に係る赤字・黒字の構成分析!H$35,"▲", "-")), 2)), NA())</f>
        <v>#VALUE!</v>
      </c>
      <c r="H35" s="157" t="e">
        <f>IF(ROUND(VALUE(SUBSTITUTE(連結実質赤字比率に係る赤字・黒字の構成分析!I$35,"▲", "-")), 2) &lt; 0, ABS(ROUND(VALUE(SUBSTITUTE(連結実質赤字比率に係る赤字・黒字の構成分析!I$35,"▲", "-")), 2)), NA())</f>
        <v>#VALUE!</v>
      </c>
      <c r="I35" s="157" t="e">
        <f>IF(ROUND(VALUE(SUBSTITUTE(連結実質赤字比率に係る赤字・黒字の構成分析!I$35,"▲", "-")), 2) &gt;= 0, ABS(ROUND(VALUE(SUBSTITUTE(連結実質赤字比率に係る赤字・黒字の構成分析!I$35,"▲", "-")), 2)), NA())</f>
        <v>#VALUE!</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9.9600000000000009</v>
      </c>
    </row>
    <row r="36" spans="1:16" x14ac:dyDescent="0.2">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5.48</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2.72</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16.649999999999999</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12.57</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10.72</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231</v>
      </c>
      <c r="E42" s="158"/>
      <c r="F42" s="158"/>
      <c r="G42" s="158">
        <f>'実質公債費比率（分子）の構造'!L$52</f>
        <v>238</v>
      </c>
      <c r="H42" s="158"/>
      <c r="I42" s="158"/>
      <c r="J42" s="158">
        <f>'実質公債費比率（分子）の構造'!M$52</f>
        <v>285</v>
      </c>
      <c r="K42" s="158"/>
      <c r="L42" s="158"/>
      <c r="M42" s="158">
        <f>'実質公債費比率（分子）の構造'!N$52</f>
        <v>340</v>
      </c>
      <c r="N42" s="158"/>
      <c r="O42" s="158"/>
      <c r="P42" s="158">
        <f>'実質公債費比率（分子）の構造'!O$52</f>
        <v>339</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t="str">
        <f>'実質公債費比率（分子）の構造'!K$50</f>
        <v>-</v>
      </c>
      <c r="C44" s="158"/>
      <c r="D44" s="158"/>
      <c r="E44" s="158" t="str">
        <f>'実質公債費比率（分子）の構造'!L$50</f>
        <v>-</v>
      </c>
      <c r="F44" s="158"/>
      <c r="G44" s="158"/>
      <c r="H44" s="158" t="str">
        <f>'実質公債費比率（分子）の構造'!M$50</f>
        <v>-</v>
      </c>
      <c r="I44" s="158"/>
      <c r="J44" s="158"/>
      <c r="K44" s="158" t="str">
        <f>'実質公債費比率（分子）の構造'!N$50</f>
        <v>-</v>
      </c>
      <c r="L44" s="158"/>
      <c r="M44" s="158"/>
      <c r="N44" s="158" t="str">
        <f>'実質公債費比率（分子）の構造'!O$50</f>
        <v>-</v>
      </c>
      <c r="O44" s="158"/>
      <c r="P44" s="158"/>
    </row>
    <row r="45" spans="1:16" x14ac:dyDescent="0.2">
      <c r="A45" s="158" t="s">
        <v>63</v>
      </c>
      <c r="B45" s="158">
        <f>'実質公債費比率（分子）の構造'!K$49</f>
        <v>5</v>
      </c>
      <c r="C45" s="158"/>
      <c r="D45" s="158"/>
      <c r="E45" s="158">
        <f>'実質公債費比率（分子）の構造'!L$49</f>
        <v>6</v>
      </c>
      <c r="F45" s="158"/>
      <c r="G45" s="158"/>
      <c r="H45" s="158">
        <f>'実質公債費比率（分子）の構造'!M$49</f>
        <v>6</v>
      </c>
      <c r="I45" s="158"/>
      <c r="J45" s="158"/>
      <c r="K45" s="158">
        <f>'実質公債費比率（分子）の構造'!N$49</f>
        <v>7</v>
      </c>
      <c r="L45" s="158"/>
      <c r="M45" s="158"/>
      <c r="N45" s="158">
        <f>'実質公債費比率（分子）の構造'!O$49</f>
        <v>7</v>
      </c>
      <c r="O45" s="158"/>
      <c r="P45" s="158"/>
    </row>
    <row r="46" spans="1:16" x14ac:dyDescent="0.2">
      <c r="A46" s="158" t="s">
        <v>64</v>
      </c>
      <c r="B46" s="158">
        <f>'実質公債費比率（分子）の構造'!K$48</f>
        <v>63</v>
      </c>
      <c r="C46" s="158"/>
      <c r="D46" s="158"/>
      <c r="E46" s="158">
        <f>'実質公債費比率（分子）の構造'!L$48</f>
        <v>63</v>
      </c>
      <c r="F46" s="158"/>
      <c r="G46" s="158"/>
      <c r="H46" s="158">
        <f>'実質公債費比率（分子）の構造'!M$48</f>
        <v>63</v>
      </c>
      <c r="I46" s="158"/>
      <c r="J46" s="158"/>
      <c r="K46" s="158">
        <f>'実質公債費比率（分子）の構造'!N$48</f>
        <v>62</v>
      </c>
      <c r="L46" s="158"/>
      <c r="M46" s="158"/>
      <c r="N46" s="158">
        <f>'実質公債費比率（分子）の構造'!O$48</f>
        <v>59</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287</v>
      </c>
      <c r="C49" s="158"/>
      <c r="D49" s="158"/>
      <c r="E49" s="158">
        <f>'実質公債費比率（分子）の構造'!L$45</f>
        <v>284</v>
      </c>
      <c r="F49" s="158"/>
      <c r="G49" s="158"/>
      <c r="H49" s="158">
        <f>'実質公債費比率（分子）の構造'!M$45</f>
        <v>337</v>
      </c>
      <c r="I49" s="158"/>
      <c r="J49" s="158"/>
      <c r="K49" s="158">
        <f>'実質公債費比率（分子）の構造'!N$45</f>
        <v>385</v>
      </c>
      <c r="L49" s="158"/>
      <c r="M49" s="158"/>
      <c r="N49" s="158">
        <f>'実質公債費比率（分子）の構造'!O$45</f>
        <v>387</v>
      </c>
      <c r="O49" s="158"/>
      <c r="P49" s="158"/>
    </row>
    <row r="50" spans="1:16" x14ac:dyDescent="0.2">
      <c r="A50" s="158" t="s">
        <v>67</v>
      </c>
      <c r="B50" s="158" t="e">
        <f>NA()</f>
        <v>#N/A</v>
      </c>
      <c r="C50" s="158">
        <f>IF(ISNUMBER('実質公債費比率（分子）の構造'!K$53),'実質公債費比率（分子）の構造'!K$53,NA())</f>
        <v>124</v>
      </c>
      <c r="D50" s="158" t="e">
        <f>NA()</f>
        <v>#N/A</v>
      </c>
      <c r="E50" s="158" t="e">
        <f>NA()</f>
        <v>#N/A</v>
      </c>
      <c r="F50" s="158">
        <f>IF(ISNUMBER('実質公債費比率（分子）の構造'!L$53),'実質公債費比率（分子）の構造'!L$53,NA())</f>
        <v>115</v>
      </c>
      <c r="G50" s="158" t="e">
        <f>NA()</f>
        <v>#N/A</v>
      </c>
      <c r="H50" s="158" t="e">
        <f>NA()</f>
        <v>#N/A</v>
      </c>
      <c r="I50" s="158">
        <f>IF(ISNUMBER('実質公債費比率（分子）の構造'!M$53),'実質公債費比率（分子）の構造'!M$53,NA())</f>
        <v>121</v>
      </c>
      <c r="J50" s="158" t="e">
        <f>NA()</f>
        <v>#N/A</v>
      </c>
      <c r="K50" s="158" t="e">
        <f>NA()</f>
        <v>#N/A</v>
      </c>
      <c r="L50" s="158">
        <f>IF(ISNUMBER('実質公債費比率（分子）の構造'!N$53),'実質公債費比率（分子）の構造'!N$53,NA())</f>
        <v>114</v>
      </c>
      <c r="M50" s="158" t="e">
        <f>NA()</f>
        <v>#N/A</v>
      </c>
      <c r="N50" s="158" t="e">
        <f>NA()</f>
        <v>#N/A</v>
      </c>
      <c r="O50" s="158">
        <f>IF(ISNUMBER('実質公債費比率（分子）の構造'!O$53),'実質公債費比率（分子）の構造'!O$53,NA())</f>
        <v>114</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2574</v>
      </c>
      <c r="E56" s="157"/>
      <c r="F56" s="157"/>
      <c r="G56" s="157">
        <f>'将来負担比率（分子）の構造'!J$52</f>
        <v>2712</v>
      </c>
      <c r="H56" s="157"/>
      <c r="I56" s="157"/>
      <c r="J56" s="157">
        <f>'将来負担比率（分子）の構造'!K$52</f>
        <v>2627</v>
      </c>
      <c r="K56" s="157"/>
      <c r="L56" s="157"/>
      <c r="M56" s="157">
        <f>'将来負担比率（分子）の構造'!L$52</f>
        <v>2491</v>
      </c>
      <c r="N56" s="157"/>
      <c r="O56" s="157"/>
      <c r="P56" s="157">
        <f>'将来負担比率（分子）の構造'!M$52</f>
        <v>2309</v>
      </c>
    </row>
    <row r="57" spans="1:16" x14ac:dyDescent="0.2">
      <c r="A57" s="157" t="s">
        <v>42</v>
      </c>
      <c r="B57" s="157"/>
      <c r="C57" s="157"/>
      <c r="D57" s="157" t="str">
        <f>'将来負担比率（分子）の構造'!I$51</f>
        <v>-</v>
      </c>
      <c r="E57" s="157"/>
      <c r="F57" s="157"/>
      <c r="G57" s="157" t="str">
        <f>'将来負担比率（分子）の構造'!J$51</f>
        <v>-</v>
      </c>
      <c r="H57" s="157"/>
      <c r="I57" s="157"/>
      <c r="J57" s="157" t="str">
        <f>'将来負担比率（分子）の構造'!K$51</f>
        <v>-</v>
      </c>
      <c r="K57" s="157"/>
      <c r="L57" s="157"/>
      <c r="M57" s="157" t="str">
        <f>'将来負担比率（分子）の構造'!L$51</f>
        <v>-</v>
      </c>
      <c r="N57" s="157"/>
      <c r="O57" s="157"/>
      <c r="P57" s="157" t="str">
        <f>'将来負担比率（分子）の構造'!M$51</f>
        <v>-</v>
      </c>
    </row>
    <row r="58" spans="1:16" x14ac:dyDescent="0.2">
      <c r="A58" s="157" t="s">
        <v>41</v>
      </c>
      <c r="B58" s="157"/>
      <c r="C58" s="157"/>
      <c r="D58" s="157">
        <f>'将来負担比率（分子）の構造'!I$50</f>
        <v>4736</v>
      </c>
      <c r="E58" s="157"/>
      <c r="F58" s="157"/>
      <c r="G58" s="157">
        <f>'将来負担比率（分子）の構造'!J$50</f>
        <v>5098</v>
      </c>
      <c r="H58" s="157"/>
      <c r="I58" s="157"/>
      <c r="J58" s="157">
        <f>'将来負担比率（分子）の構造'!K$50</f>
        <v>8560</v>
      </c>
      <c r="K58" s="157"/>
      <c r="L58" s="157"/>
      <c r="M58" s="157">
        <f>'将来負担比率（分子）の構造'!L$50</f>
        <v>9075</v>
      </c>
      <c r="N58" s="157"/>
      <c r="O58" s="157"/>
      <c r="P58" s="157">
        <f>'将来負担比率（分子）の構造'!M$50</f>
        <v>9603</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277</v>
      </c>
      <c r="C62" s="157"/>
      <c r="D62" s="157"/>
      <c r="E62" s="157">
        <f>'将来負担比率（分子）の構造'!J$45</f>
        <v>287</v>
      </c>
      <c r="F62" s="157"/>
      <c r="G62" s="157"/>
      <c r="H62" s="157">
        <f>'将来負担比率（分子）の構造'!K$45</f>
        <v>230</v>
      </c>
      <c r="I62" s="157"/>
      <c r="J62" s="157"/>
      <c r="K62" s="157">
        <f>'将来負担比率（分子）の構造'!L$45</f>
        <v>258</v>
      </c>
      <c r="L62" s="157"/>
      <c r="M62" s="157"/>
      <c r="N62" s="157">
        <f>'将来負担比率（分子）の構造'!M$45</f>
        <v>267</v>
      </c>
      <c r="O62" s="157"/>
      <c r="P62" s="157"/>
    </row>
    <row r="63" spans="1:16" x14ac:dyDescent="0.2">
      <c r="A63" s="157" t="s">
        <v>34</v>
      </c>
      <c r="B63" s="157">
        <f>'将来負担比率（分子）の構造'!I$44</f>
        <v>30</v>
      </c>
      <c r="C63" s="157"/>
      <c r="D63" s="157"/>
      <c r="E63" s="157">
        <f>'将来負担比率（分子）の構造'!J$44</f>
        <v>27</v>
      </c>
      <c r="F63" s="157"/>
      <c r="G63" s="157"/>
      <c r="H63" s="157">
        <f>'将来負担比率（分子）の構造'!K$44</f>
        <v>23</v>
      </c>
      <c r="I63" s="157"/>
      <c r="J63" s="157"/>
      <c r="K63" s="157">
        <f>'将来負担比率（分子）の構造'!L$44</f>
        <v>18</v>
      </c>
      <c r="L63" s="157"/>
      <c r="M63" s="157"/>
      <c r="N63" s="157">
        <f>'将来負担比率（分子）の構造'!M$44</f>
        <v>16</v>
      </c>
      <c r="O63" s="157"/>
      <c r="P63" s="157"/>
    </row>
    <row r="64" spans="1:16" x14ac:dyDescent="0.2">
      <c r="A64" s="157" t="s">
        <v>33</v>
      </c>
      <c r="B64" s="157">
        <f>'将来負担比率（分子）の構造'!I$43</f>
        <v>467</v>
      </c>
      <c r="C64" s="157"/>
      <c r="D64" s="157"/>
      <c r="E64" s="157">
        <f>'将来負担比率（分子）の構造'!J$43</f>
        <v>413</v>
      </c>
      <c r="F64" s="157"/>
      <c r="G64" s="157"/>
      <c r="H64" s="157">
        <f>'将来負担比率（分子）の構造'!K$43</f>
        <v>358</v>
      </c>
      <c r="I64" s="157"/>
      <c r="J64" s="157"/>
      <c r="K64" s="157">
        <f>'将来負担比率（分子）の構造'!L$43</f>
        <v>302</v>
      </c>
      <c r="L64" s="157"/>
      <c r="M64" s="157"/>
      <c r="N64" s="157">
        <f>'将来負担比率（分子）の構造'!M$43</f>
        <v>249</v>
      </c>
      <c r="O64" s="157"/>
      <c r="P64" s="157"/>
    </row>
    <row r="65" spans="1:16" x14ac:dyDescent="0.2">
      <c r="A65" s="157" t="s">
        <v>32</v>
      </c>
      <c r="B65" s="157" t="str">
        <f>'将来負担比率（分子）の構造'!I$42</f>
        <v>-</v>
      </c>
      <c r="C65" s="157"/>
      <c r="D65" s="157"/>
      <c r="E65" s="157" t="str">
        <f>'将来負担比率（分子）の構造'!J$42</f>
        <v>-</v>
      </c>
      <c r="F65" s="157"/>
      <c r="G65" s="157"/>
      <c r="H65" s="157" t="str">
        <f>'将来負担比率（分子）の構造'!K$42</f>
        <v>-</v>
      </c>
      <c r="I65" s="157"/>
      <c r="J65" s="157"/>
      <c r="K65" s="157" t="str">
        <f>'将来負担比率（分子）の構造'!L$42</f>
        <v>-</v>
      </c>
      <c r="L65" s="157"/>
      <c r="M65" s="157"/>
      <c r="N65" s="157" t="str">
        <f>'将来負担比率（分子）の構造'!M$42</f>
        <v>-</v>
      </c>
      <c r="O65" s="157"/>
      <c r="P65" s="157"/>
    </row>
    <row r="66" spans="1:16" x14ac:dyDescent="0.2">
      <c r="A66" s="157" t="s">
        <v>31</v>
      </c>
      <c r="B66" s="157">
        <f>'将来負担比率（分子）の構造'!I$41</f>
        <v>2448</v>
      </c>
      <c r="C66" s="157"/>
      <c r="D66" s="157"/>
      <c r="E66" s="157">
        <f>'将来負担比率（分子）の構造'!J$41</f>
        <v>2510</v>
      </c>
      <c r="F66" s="157"/>
      <c r="G66" s="157"/>
      <c r="H66" s="157">
        <f>'将来負担比率（分子）の構造'!K$41</f>
        <v>2399</v>
      </c>
      <c r="I66" s="157"/>
      <c r="J66" s="157"/>
      <c r="K66" s="157">
        <f>'将来負担比率（分子）の構造'!L$41</f>
        <v>2347</v>
      </c>
      <c r="L66" s="157"/>
      <c r="M66" s="157"/>
      <c r="N66" s="157">
        <f>'将来負担比率（分子）の構造'!M$41</f>
        <v>2151</v>
      </c>
      <c r="O66" s="157"/>
      <c r="P66" s="157"/>
    </row>
    <row r="67" spans="1:16" x14ac:dyDescent="0.2">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1193</v>
      </c>
      <c r="C72" s="161">
        <f>基金残高に係る経年分析!G55</f>
        <v>1194</v>
      </c>
      <c r="D72" s="161">
        <f>基金残高に係る経年分析!H55</f>
        <v>1194</v>
      </c>
    </row>
    <row r="73" spans="1:16" x14ac:dyDescent="0.2">
      <c r="A73" s="160" t="s">
        <v>74</v>
      </c>
      <c r="B73" s="161">
        <f>基金残高に係る経年分析!F56</f>
        <v>9</v>
      </c>
      <c r="C73" s="161">
        <f>基金残高に係る経年分析!G56</f>
        <v>9</v>
      </c>
      <c r="D73" s="161">
        <f>基金残高に係る経年分析!H56</f>
        <v>9</v>
      </c>
    </row>
    <row r="74" spans="1:16" x14ac:dyDescent="0.2">
      <c r="A74" s="160" t="s">
        <v>75</v>
      </c>
      <c r="B74" s="161">
        <f>基金残高に係る経年分析!F57</f>
        <v>7581</v>
      </c>
      <c r="C74" s="161">
        <f>基金残高に係る経年分析!G57</f>
        <v>8197</v>
      </c>
      <c r="D74" s="161">
        <f>基金残高に係る経年分析!H57</f>
        <v>8684</v>
      </c>
    </row>
  </sheetData>
  <sheetProtection algorithmName="SHA-512" hashValue="gDsmSiO4S3iwLjfpnVkEruTkfUDE956jYvlNTD/z+magiEorVg2CKRwdTXlUit1RpgJ6yAL8Xj/44f0UPCT9kg==" saltValue="8wPra92P4CTyLnOV7FqG0Q=="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田口 千尋</cp:lastModifiedBy>
  <cp:lastPrinted>2026-08-27T00:42:29Z</cp:lastPrinted>
  <dcterms:created xsi:type="dcterms:W3CDTF">2026-02-23T05:01:59Z</dcterms:created>
  <dcterms:modified xsi:type="dcterms:W3CDTF">2026-09-09T04:32:39Z</dcterms:modified>
  <cp:category/>
</cp:coreProperties>
</file>