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Box\市町村財政課\G_財政指導\00G_002_010_公会計\R08年度\04_地方公会計の整備により得られるストック情報に関する調査について\06_総務省から分析欄記載依頼\04　市町村のデータとりまとめ\"/>
    </mc:Choice>
  </mc:AlternateContent>
  <xr:revisionPtr revIDLastSave="0" documentId="13_ncr:1_{4476392F-3C33-48A9-90EC-0829427210A7}" xr6:coauthVersionLast="47" xr6:coauthVersionMax="47" xr10:uidLastSave="{00000000-0000-0000-0000-000000000000}"/>
  <bookViews>
    <workbookView xWindow="28690" yWindow="-1070" windowWidth="29020" windowHeight="1570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W102" i="12" l="1"/>
  <c r="CR102" i="12"/>
  <c r="AU88" i="12"/>
  <c r="AP88" i="12"/>
  <c r="AF88" i="12"/>
  <c r="BG36" i="10" l="1"/>
  <c r="BG35" i="10"/>
  <c r="BG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AM36" i="10"/>
  <c r="CO35" i="10"/>
  <c r="BW35" i="10"/>
  <c r="BW36" i="10" s="1"/>
  <c r="BW37" i="10" s="1"/>
  <c r="BW38" i="10" s="1"/>
  <c r="BW39" i="10" s="1"/>
  <c r="BW40" i="10" s="1"/>
  <c r="BW41" i="10" s="1"/>
  <c r="BW42" i="10" s="1"/>
  <c r="BW43" i="10" s="1"/>
  <c r="AM35" i="10"/>
  <c r="CO34" i="10"/>
  <c r="BW34" i="10"/>
  <c r="AM34" i="10"/>
  <c r="C34" i="10"/>
  <c r="C35" i="10" l="1"/>
  <c r="C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s="1"/>
  <c r="U36" i="10" s="1"/>
  <c r="U37" i="10" s="1"/>
  <c r="BE34" i="10"/>
  <c r="BE35" i="10" s="1"/>
  <c r="BE36" i="10" s="1"/>
</calcChain>
</file>

<file path=xl/sharedStrings.xml><?xml version="1.0" encoding="utf-8"?>
<sst xmlns="http://schemas.openxmlformats.org/spreadsheetml/2006/main" count="1307" uniqueCount="580">
  <si>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</si>
  <si>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</si>
  <si>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</si>
  <si>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</si>
  <si>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</si>
  <si>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</si>
  <si>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</si>
  <si>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</si>
  <si>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</si>
  <si>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</si>
  <si>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</si>
  <si>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</si>
  <si>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</si>
  <si>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</si>
  <si>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</si>
  <si>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</si>
  <si>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</si>
  <si>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</si>
  <si>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</si>
  <si>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</si>
  <si>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</si>
  <si>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</si>
  <si>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</si>
  <si>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</si>
  <si>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</si>
  <si>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</si>
  <si>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</si>
  <si>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</si>
  <si>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</si>
  <si>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</si>
  <si>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</si>
  <si>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</si>
  <si>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</si>
  <si>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</si>
  <si>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</si>
  <si>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</si>
  <si>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</si>
  <si>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</si>
  <si>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</si>
  <si>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</si>
  <si>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</si>
  <si>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</si>
  <si>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</si>
  <si>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</si>
  <si>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</si>
  <si>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</si>
  <si>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</si>
  <si>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</si>
  <si>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</si>
  <si>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</si>
  <si>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</si>
  <si>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</si>
  <si>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</si>
  <si>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</si>
  <si>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</si>
  <si>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</si>
  <si>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</si>
  <si>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</si>
  <si>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</si>
  <si>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</si>
  <si>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</si>
  <si>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</si>
  <si>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</si>
  <si>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</si>
  <si>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</si>
  <si>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</si>
  <si>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</si>
  <si>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</si>
  <si>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</si>
  <si>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</si>
  <si>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</si>
  <si>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</si>
  <si>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</si>
  <si>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</si>
  <si>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</si>
  <si>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</si>
  <si>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</si>
  <si>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</si>
  <si>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</si>
  <si>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福島県</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</si>
  <si>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</si>
  <si>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</si>
  <si>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</si>
  <si>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</si>
  <si>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</si>
  <si>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</si>
  <si>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</si>
  <si>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</si>
  <si>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</si>
  <si>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</si>
  <si>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</si>
  <si>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</si>
  <si>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</si>
  <si>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</si>
  <si>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大熊町</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</si>
  <si>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</si>
  <si>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</si>
  <si>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</si>
  <si>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</si>
  <si>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</si>
  <si>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</si>
  <si>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</si>
  <si>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</si>
  <si>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</si>
  <si>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</si>
  <si>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</si>
  <si>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</si>
  <si>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</si>
  <si>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</si>
  <si>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</si>
  <si>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</si>
  <si>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</si>
  <si>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</si>
  <si>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t>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</si>
  <si>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</si>
  <si>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</si>
  <si>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</si>
  <si>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</si>
  <si>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</si>
  <si>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100.0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</si>
  <si>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</si>
  <si>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</si>
  <si>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</si>
  <si>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</si>
  <si>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</si>
  <si>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</si>
  <si>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</si>
  <si>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</si>
  <si>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</si>
  <si>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</si>
  <si>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</si>
  <si>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</si>
  <si>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</si>
  <si>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</si>
  <si>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</si>
  <si>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</si>
  <si>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</si>
  <si>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</si>
  <si>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</si>
  <si>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</si>
  <si>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</si>
  <si>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-0.1</t>
    <phoneticPr fontId="5"/>
  </si>
  <si>
    <t>基準財政需要額</t>
    <phoneticPr fontId="25"/>
  </si>
  <si>
    <t>うち日本人(％)</t>
    <phoneticPr fontId="5"/>
  </si>
  <si>
    <t>-0.3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</si>
  <si>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</si>
  <si>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</si>
  <si>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</si>
  <si>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</si>
  <si>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</si>
  <si>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</si>
  <si>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</si>
  <si>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</si>
  <si>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</si>
  <si>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</si>
  <si>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</si>
  <si>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</si>
  <si>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</si>
  <si>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</si>
  <si>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</si>
  <si>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</si>
  <si>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</si>
  <si>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</si>
  <si>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</si>
  <si>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</si>
  <si>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</si>
  <si>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</si>
  <si>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</si>
  <si>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</si>
  <si>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</si>
  <si>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</si>
  <si>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</si>
  <si>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</si>
  <si>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</si>
  <si>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</si>
  <si>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</si>
  <si>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</si>
  <si>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</si>
  <si>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</si>
  <si>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</si>
  <si>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</si>
  <si>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</si>
  <si>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</si>
  <si>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</si>
  <si>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</si>
  <si>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</si>
  <si>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</si>
  <si>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</si>
  <si>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</si>
  <si>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</si>
  <si>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</si>
  <si>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</si>
  <si>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</si>
  <si>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</si>
  <si>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</si>
  <si>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</si>
  <si>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</si>
  <si>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</si>
  <si>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</si>
  <si>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</si>
  <si>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</si>
  <si>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</si>
  <si>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</si>
  <si>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福島県大熊町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</si>
  <si>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</si>
  <si>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</si>
  <si>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</si>
  <si>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</si>
  <si>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</si>
  <si>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</si>
  <si>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</si>
  <si>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</si>
  <si>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</si>
  <si>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</si>
  <si>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</si>
  <si>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</si>
  <si>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</si>
  <si>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</si>
  <si>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</si>
  <si>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</si>
  <si>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</si>
  <si>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</si>
  <si>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</si>
  <si>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</si>
  <si>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</si>
  <si>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</si>
  <si>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</si>
  <si>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</si>
  <si>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</si>
  <si>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</si>
  <si>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</si>
  <si>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</si>
  <si>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</si>
  <si>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</si>
  <si>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</si>
  <si>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</si>
  <si>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</si>
  <si>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</si>
  <si>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</si>
  <si>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</si>
  <si>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</si>
  <si>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</si>
  <si>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</si>
  <si>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</si>
  <si>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</si>
  <si>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</si>
  <si>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</si>
  <si>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</si>
  <si>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</si>
  <si>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</si>
  <si>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</si>
  <si>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</si>
  <si>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</si>
  <si>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</si>
  <si>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</si>
  <si>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</si>
  <si>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</si>
  <si>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</si>
  <si>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</si>
  <si>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</si>
  <si>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</si>
  <si>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</si>
  <si>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</si>
  <si>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</si>
  <si>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</si>
  <si>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</si>
  <si>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</si>
  <si>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</si>
  <si>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</si>
  <si>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</si>
  <si>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</si>
  <si>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</si>
  <si>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</si>
  <si>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</si>
  <si>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</si>
  <si>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</si>
  <si>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</si>
  <si>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</si>
  <si>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</si>
  <si>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</si>
  <si>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</si>
  <si>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</si>
  <si>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</si>
  <si>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</si>
  <si>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</si>
  <si>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</si>
  <si>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</si>
  <si>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</si>
  <si>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</si>
  <si>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</si>
  <si>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</si>
  <si>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</si>
  <si>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</si>
  <si>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</si>
  <si>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</si>
  <si>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</si>
  <si>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</si>
  <si>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</si>
  <si>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</si>
  <si>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</si>
  <si>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</si>
  <si>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</si>
  <si>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</si>
  <si>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</si>
  <si>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</si>
  <si>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</si>
  <si>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</si>
  <si>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</si>
  <si>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</si>
  <si>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</si>
  <si>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</si>
  <si>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</si>
  <si>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</si>
  <si>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</si>
  <si>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</si>
  <si>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</si>
  <si>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</si>
  <si>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</si>
  <si>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</si>
  <si>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宅地造成</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</si>
  <si>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</si>
  <si>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</si>
  <si>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</si>
  <si>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</si>
  <si>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</si>
  <si>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</si>
  <si>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</si>
  <si>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その他</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</si>
  <si>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</si>
  <si>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</si>
  <si>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</si>
  <si>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</si>
  <si>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</si>
  <si>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</si>
  <si>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</si>
  <si>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</si>
  <si>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</si>
  <si>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</si>
  <si>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</si>
  <si>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</si>
  <si>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</si>
  <si>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</si>
  <si>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</si>
  <si>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</si>
  <si>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</si>
  <si>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</si>
  <si>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</si>
  <si>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</si>
  <si>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</si>
  <si>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</si>
  <si>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</si>
  <si>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</si>
  <si>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</si>
  <si>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福島県大熊町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</si>
  <si>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</si>
  <si>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</si>
  <si>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</si>
  <si>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</si>
  <si>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</si>
  <si>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</si>
  <si>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</si>
  <si>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</si>
  <si>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</si>
  <si>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</si>
  <si>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</si>
  <si>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</si>
  <si>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</si>
  <si>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</si>
  <si>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</si>
  <si>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</si>
  <si>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</si>
  <si>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</si>
  <si>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</si>
  <si>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</si>
  <si>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坂下ダム施設管理事業特別会計</t>
    <phoneticPr fontId="5"/>
  </si>
  <si>
    <t>霊園管理事業特別会計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</si>
  <si>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</si>
  <si>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</si>
  <si>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</si>
  <si>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</si>
  <si>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</si>
  <si>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</si>
  <si>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</si>
  <si>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</si>
  <si>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</si>
  <si>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</si>
  <si>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</si>
  <si>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</si>
  <si>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</si>
  <si>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</si>
  <si>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</si>
  <si>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介護サービス特別会計</t>
    <phoneticPr fontId="5"/>
  </si>
  <si>
    <t>後期高齢者医療特別会計</t>
    <phoneticPr fontId="5"/>
  </si>
  <si>
    <t>特定環境保全公共下水道事業特別会計</t>
    <phoneticPr fontId="5"/>
  </si>
  <si>
    <t>法非適用企業</t>
    <phoneticPr fontId="5"/>
  </si>
  <si>
    <t>農業集落排水事業特別会計</t>
    <phoneticPr fontId="5"/>
  </si>
  <si>
    <t>宅地造成事業特別会計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</si>
  <si>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</si>
  <si>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</si>
  <si>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</si>
  <si>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</si>
  <si>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</si>
  <si>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</si>
  <si>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</si>
  <si>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</si>
  <si>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</si>
  <si>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</si>
  <si>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</si>
  <si>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</si>
  <si>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</si>
  <si>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</si>
  <si>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</si>
  <si>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</si>
  <si>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</si>
  <si>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</si>
  <si>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</si>
  <si>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</si>
  <si>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</si>
  <si>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</si>
  <si>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</si>
  <si>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</si>
  <si>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</si>
  <si>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</si>
  <si>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</si>
  <si>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</si>
  <si>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</si>
  <si>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</si>
  <si>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</si>
  <si>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</si>
  <si>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</si>
  <si>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</si>
  <si>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</si>
  <si>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</si>
  <si>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</si>
  <si>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</si>
  <si>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</si>
  <si>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</si>
  <si>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</si>
  <si>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</si>
  <si>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</si>
  <si>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</si>
  <si>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</si>
  <si>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</si>
  <si>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</si>
  <si>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</si>
  <si>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</si>
  <si>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</si>
  <si>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</si>
  <si>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</si>
  <si>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</si>
  <si>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</si>
  <si>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</si>
  <si>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</si>
  <si>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</si>
  <si>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</si>
  <si>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</si>
  <si>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</si>
  <si>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</si>
  <si>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</si>
  <si>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</si>
  <si>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</si>
  <si>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</si>
  <si>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</si>
  <si>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</si>
  <si>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</si>
  <si>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</si>
  <si>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</si>
  <si>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</si>
  <si>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</si>
  <si>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</si>
  <si>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</si>
  <si>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</si>
  <si>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</si>
  <si>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</si>
  <si>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</si>
  <si>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</si>
  <si>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</si>
  <si>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</si>
  <si>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</si>
  <si>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</si>
  <si>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</si>
  <si>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</si>
  <si>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</si>
  <si>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</si>
  <si>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</si>
  <si>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</si>
  <si>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</si>
  <si>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</si>
  <si>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</si>
  <si>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</si>
  <si>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</si>
  <si>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</si>
  <si>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</si>
  <si>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</si>
  <si>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</si>
  <si>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</si>
  <si>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</si>
  <si>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</si>
  <si>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</si>
  <si>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</si>
  <si>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</si>
  <si>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</si>
  <si>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</si>
  <si>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</si>
  <si>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</si>
  <si>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</si>
  <si>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</si>
  <si>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</si>
  <si>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</si>
  <si>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</si>
  <si>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</si>
  <si>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</si>
  <si>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</si>
  <si>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</si>
  <si>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</si>
  <si>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</si>
  <si>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</si>
  <si>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</si>
  <si>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</si>
  <si>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</si>
  <si>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</si>
  <si>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</si>
  <si>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</si>
  <si>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</si>
  <si>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</si>
  <si>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</si>
  <si>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</si>
  <si>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</si>
  <si>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</si>
  <si>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</si>
  <si>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</si>
  <si>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</si>
  <si>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0.58</t>
  </si>
  <si>
    <t>▲ 10.72</t>
  </si>
  <si>
    <t>▲ 19.73</t>
  </si>
  <si>
    <t>一般会計</t>
  </si>
  <si>
    <t>宅地造成事業特別会計</t>
  </si>
  <si>
    <t>国民健康保険特別会計</t>
  </si>
  <si>
    <t>介護保険特別会計</t>
  </si>
  <si>
    <t>坂下ダム施設管理事業特別会計</t>
  </si>
  <si>
    <t>後期高齢者医療特別会計</t>
  </si>
  <si>
    <t>介護サービス特別会計</t>
  </si>
  <si>
    <t>霊園管理事業特別会計</t>
  </si>
  <si>
    <t>その他会計（赤字）</t>
  </si>
  <si>
    <t>その他会計（黒字）</t>
  </si>
  <si>
    <t>R02</t>
    <phoneticPr fontId="5"/>
  </si>
  <si>
    <t>R03</t>
    <phoneticPr fontId="5"/>
  </si>
  <si>
    <t>R04</t>
    <phoneticPr fontId="5"/>
  </si>
  <si>
    <t>R05</t>
    <phoneticPr fontId="5"/>
  </si>
  <si>
    <t>R06</t>
    <phoneticPr fontId="5"/>
  </si>
  <si>
    <t>-</t>
    <phoneticPr fontId="2"/>
  </si>
  <si>
    <t>双葉地方広域市町村圏組合（一般会計）</t>
    <rPh sb="0" eb="2">
      <t>フタバ</t>
    </rPh>
    <rPh sb="2" eb="4">
      <t>チホウ</t>
    </rPh>
    <rPh sb="4" eb="6">
      <t>コウイキ</t>
    </rPh>
    <rPh sb="6" eb="9">
      <t>シチョウソン</t>
    </rPh>
    <rPh sb="9" eb="10">
      <t>ケン</t>
    </rPh>
    <rPh sb="10" eb="12">
      <t>クミアイ</t>
    </rPh>
    <rPh sb="13" eb="15">
      <t>イッパン</t>
    </rPh>
    <rPh sb="15" eb="17">
      <t>カイケイ</t>
    </rPh>
    <phoneticPr fontId="2"/>
  </si>
  <si>
    <t>双葉地方広域市町村圏組合（下水道事業特別会計）</t>
    <rPh sb="0" eb="2">
      <t>フタバ</t>
    </rPh>
    <rPh sb="2" eb="4">
      <t>チホウ</t>
    </rPh>
    <rPh sb="4" eb="6">
      <t>コウイキ</t>
    </rPh>
    <rPh sb="6" eb="9">
      <t>シチョウソン</t>
    </rPh>
    <rPh sb="9" eb="10">
      <t>ケン</t>
    </rPh>
    <rPh sb="10" eb="12">
      <t>クミアイ</t>
    </rPh>
    <rPh sb="13" eb="16">
      <t>ゲスイドウ</t>
    </rPh>
    <rPh sb="16" eb="18">
      <t>ジギョウ</t>
    </rPh>
    <rPh sb="18" eb="20">
      <t>トクベツ</t>
    </rPh>
    <rPh sb="20" eb="22">
      <t>カイケイ</t>
    </rPh>
    <phoneticPr fontId="2"/>
  </si>
  <si>
    <t>福島県後期高齢者医療広域連合（一般会計）</t>
    <rPh sb="0" eb="3">
      <t>フクシマケン</t>
    </rPh>
    <rPh sb="3" eb="5">
      <t>コウキ</t>
    </rPh>
    <rPh sb="5" eb="8">
      <t>コウレイシャ</t>
    </rPh>
    <rPh sb="8" eb="10">
      <t>イリョウ</t>
    </rPh>
    <rPh sb="10" eb="12">
      <t>コウイキ</t>
    </rPh>
    <rPh sb="12" eb="14">
      <t>レンゴウ</t>
    </rPh>
    <rPh sb="15" eb="17">
      <t>イッパン</t>
    </rPh>
    <rPh sb="17" eb="19">
      <t>カイケイ</t>
    </rPh>
    <phoneticPr fontId="2"/>
  </si>
  <si>
    <t>福島県後期高齢者医療広域連合（後期高齢者医療特別会計）</t>
    <rPh sb="0" eb="3">
      <t>フクシマケン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
  </si>
  <si>
    <t>福島県市町村総合事務組合（一般会計）</t>
    <rPh sb="0" eb="3">
      <t>フクシマケン</t>
    </rPh>
    <rPh sb="3" eb="6">
      <t>シチョウソン</t>
    </rPh>
    <rPh sb="6" eb="8">
      <t>ソウゴウ</t>
    </rPh>
    <rPh sb="8" eb="10">
      <t>ジム</t>
    </rPh>
    <rPh sb="10" eb="12">
      <t>クミアイ</t>
    </rPh>
    <rPh sb="13" eb="15">
      <t>イッパン</t>
    </rPh>
    <rPh sb="15" eb="17">
      <t>カイケイ</t>
    </rPh>
    <phoneticPr fontId="2"/>
  </si>
  <si>
    <t>福島県市町村総合事務組合（消防補償等特別会計）</t>
    <rPh sb="0" eb="3">
      <t>フクシマケン</t>
    </rPh>
    <rPh sb="3" eb="6">
      <t>シチョウソン</t>
    </rPh>
    <rPh sb="6" eb="8">
      <t>ソウゴウ</t>
    </rPh>
    <rPh sb="8" eb="10">
      <t>ジム</t>
    </rPh>
    <rPh sb="10" eb="12">
      <t>クミアイ</t>
    </rPh>
    <rPh sb="13" eb="15">
      <t>ショウボウ</t>
    </rPh>
    <rPh sb="15" eb="17">
      <t>ホショウ</t>
    </rPh>
    <rPh sb="17" eb="18">
      <t>トウ</t>
    </rPh>
    <rPh sb="18" eb="20">
      <t>トクベツ</t>
    </rPh>
    <rPh sb="20" eb="22">
      <t>カイケイ</t>
    </rPh>
    <phoneticPr fontId="2"/>
  </si>
  <si>
    <t>福島県市町村総合事務組合（消防賞じゅつ金特別会計）</t>
    <rPh sb="0" eb="3">
      <t>フクシマケン</t>
    </rPh>
    <rPh sb="3" eb="6">
      <t>シチョウソン</t>
    </rPh>
    <rPh sb="6" eb="8">
      <t>ソウゴウ</t>
    </rPh>
    <rPh sb="8" eb="10">
      <t>ジム</t>
    </rPh>
    <rPh sb="10" eb="12">
      <t>クミアイ</t>
    </rPh>
    <rPh sb="13" eb="15">
      <t>ショウボウ</t>
    </rPh>
    <rPh sb="15" eb="16">
      <t>ショウ</t>
    </rPh>
    <rPh sb="19" eb="20">
      <t>キン</t>
    </rPh>
    <rPh sb="20" eb="22">
      <t>トクベツ</t>
    </rPh>
    <rPh sb="22" eb="24">
      <t>カイケイ</t>
    </rPh>
    <phoneticPr fontId="2"/>
  </si>
  <si>
    <t>福島県市町村総合事務組合（非常勤職員公務災害補償特別会計）</t>
    <rPh sb="0" eb="3">
      <t>フクシマケン</t>
    </rPh>
    <rPh sb="3" eb="6">
      <t>シチョウソン</t>
    </rPh>
    <rPh sb="6" eb="8">
      <t>ソウゴウ</t>
    </rPh>
    <rPh sb="8" eb="10">
      <t>ジム</t>
    </rPh>
    <rPh sb="10" eb="12">
      <t>クミアイ</t>
    </rPh>
    <rPh sb="13" eb="16">
      <t>ヒジョウキン</t>
    </rPh>
    <rPh sb="16" eb="18">
      <t>ショクイン</t>
    </rPh>
    <rPh sb="18" eb="20">
      <t>コウム</t>
    </rPh>
    <rPh sb="20" eb="22">
      <t>サイガイ</t>
    </rPh>
    <rPh sb="22" eb="24">
      <t>ホショウ</t>
    </rPh>
    <rPh sb="24" eb="26">
      <t>トクベツ</t>
    </rPh>
    <rPh sb="26" eb="28">
      <t>カイケイ</t>
    </rPh>
    <phoneticPr fontId="2"/>
  </si>
  <si>
    <t>福島県市町村総合事務組合（自治会館管理特別会計）</t>
    <rPh sb="0" eb="3">
      <t>フクシマケン</t>
    </rPh>
    <rPh sb="3" eb="6">
      <t>シチョウソン</t>
    </rPh>
    <rPh sb="6" eb="8">
      <t>ソウゴウ</t>
    </rPh>
    <rPh sb="8" eb="10">
      <t>ジム</t>
    </rPh>
    <rPh sb="10" eb="12">
      <t>クミアイ</t>
    </rPh>
    <rPh sb="13" eb="15">
      <t>ジチ</t>
    </rPh>
    <rPh sb="15" eb="17">
      <t>カイカン</t>
    </rPh>
    <rPh sb="17" eb="19">
      <t>カンリ</t>
    </rPh>
    <rPh sb="19" eb="21">
      <t>トクベツ</t>
    </rPh>
    <rPh sb="21" eb="23">
      <t>カイケイ</t>
    </rPh>
    <phoneticPr fontId="2"/>
  </si>
  <si>
    <t>双葉地方水道企業団　水道事業会計</t>
    <rPh sb="0" eb="9">
      <t>フタバチホウスイドウキギョウダン</t>
    </rPh>
    <rPh sb="10" eb="16">
      <t>スイドウジギョウカイケイ</t>
    </rPh>
    <phoneticPr fontId="4"/>
  </si>
  <si>
    <t>双葉地方水道企業団　工業用水道事業会計</t>
    <rPh sb="0" eb="9">
      <t>フタバチホウスイドウキギョウダン</t>
    </rPh>
    <rPh sb="10" eb="19">
      <t>コウギョウヨウスイドウジギョウカイケイ</t>
    </rPh>
    <phoneticPr fontId="4"/>
  </si>
  <si>
    <t>株式会社ネクサスファームおおくま</t>
    <rPh sb="0" eb="4">
      <t>カブシキカイシャ</t>
    </rPh>
    <phoneticPr fontId="2"/>
  </si>
  <si>
    <t>一般社団法人おおくままちづくり公社</t>
    <rPh sb="0" eb="6">
      <t>イッパンシャダンホウジン</t>
    </rPh>
    <rPh sb="15" eb="17">
      <t>コウシャ</t>
    </rPh>
    <phoneticPr fontId="2"/>
  </si>
  <si>
    <t>大熊るるるん電力株式会社</t>
    <rPh sb="0" eb="2">
      <t>オオクマ</t>
    </rPh>
    <rPh sb="6" eb="8">
      <t>デンリョク</t>
    </rPh>
    <rPh sb="8" eb="12">
      <t>カブシキカイシャ</t>
    </rPh>
    <phoneticPr fontId="2"/>
  </si>
  <si>
    <t>大熊町中間貯蔵施設整備等影響緩和交付金基金</t>
    <phoneticPr fontId="5"/>
  </si>
  <si>
    <t>大熊町東日本大震災復興基金</t>
    <phoneticPr fontId="5"/>
  </si>
  <si>
    <t>大熊町特定原子力施設地域振興事業維持補修基金</t>
    <phoneticPr fontId="5"/>
  </si>
  <si>
    <t>大熊町帰還・移住等環境整備交付金基金</t>
    <phoneticPr fontId="5"/>
  </si>
  <si>
    <t>大熊町中間貯蔵施設建設に伴う地域振興基金</t>
    <phoneticPr fontId="5"/>
  </si>
  <si>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</si>
  <si>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</si>
  <si>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</si>
  <si>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</si>
  <si>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</si>
  <si>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</si>
  <si>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</si>
  <si>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</si>
  <si>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</si>
  <si>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対象年度の該当数値なし</t>
    <rPh sb="0" eb="2">
      <t>タイショウ</t>
    </rPh>
    <rPh sb="2" eb="4">
      <t>ネンド</t>
    </rPh>
    <rPh sb="5" eb="7">
      <t>ガイトウ</t>
    </rPh>
    <rPh sb="7" eb="9">
      <t>スウチ</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</si>
</sst>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39"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0" fontId="1" fillId="0" borderId="34" xfId="16" applyFont="1" applyBorder="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D7A6F3E4-F200-4EEB-A387-4E6C7127ED26}"/>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301035</c:v>
                </c:pt>
                <c:pt idx="1">
                  <c:v>362690</c:v>
                </c:pt>
                <c:pt idx="2">
                  <c:v>296093</c:v>
                </c:pt>
                <c:pt idx="3">
                  <c:v>308655</c:v>
                </c:pt>
                <c:pt idx="4">
                  <c:v>325476</c:v>
                </c:pt>
              </c:numCache>
            </c:numRef>
          </c:val>
          <c:smooth val="0"/>
          <c:extLst>
            <c:ext xmlns:c16="http://schemas.microsoft.com/office/drawing/2014/chart" uri="{C3380CC4-5D6E-409C-BE32-E72D297353CC}">
              <c16:uniqueId val="{00000000-CA8C-4C21-BCD3-0FF4225C591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595029</c:v>
                </c:pt>
                <c:pt idx="1">
                  <c:v>1096624</c:v>
                </c:pt>
                <c:pt idx="2">
                  <c:v>670193</c:v>
                </c:pt>
                <c:pt idx="3">
                  <c:v>1590108</c:v>
                </c:pt>
                <c:pt idx="4">
                  <c:v>1597750</c:v>
                </c:pt>
              </c:numCache>
            </c:numRef>
          </c:val>
          <c:smooth val="0"/>
          <c:extLst>
            <c:ext xmlns:c16="http://schemas.microsoft.com/office/drawing/2014/chart" uri="{C3380CC4-5D6E-409C-BE32-E72D297353CC}">
              <c16:uniqueId val="{00000001-CA8C-4C21-BCD3-0FF4225C591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0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12.2</c:v>
                </c:pt>
                <c:pt idx="1">
                  <c:v>10.72</c:v>
                </c:pt>
                <c:pt idx="2">
                  <c:v>14.04</c:v>
                </c:pt>
                <c:pt idx="3">
                  <c:v>14.21</c:v>
                </c:pt>
                <c:pt idx="4">
                  <c:v>4.8600000000000003</c:v>
                </c:pt>
              </c:numCache>
            </c:numRef>
          </c:val>
          <c:extLst>
            <c:ext xmlns:c16="http://schemas.microsoft.com/office/drawing/2014/chart" uri="{C3380CC4-5D6E-409C-BE32-E72D297353CC}">
              <c16:uniqueId val="{00000000-825E-435E-91D1-857B8C4B7796}"/>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199.08</c:v>
                </c:pt>
                <c:pt idx="1">
                  <c:v>192.49</c:v>
                </c:pt>
                <c:pt idx="2">
                  <c:v>149.05000000000001</c:v>
                </c:pt>
                <c:pt idx="3">
                  <c:v>150.82</c:v>
                </c:pt>
                <c:pt idx="4">
                  <c:v>140.38</c:v>
                </c:pt>
              </c:numCache>
            </c:numRef>
          </c:val>
          <c:extLst>
            <c:ext xmlns:c16="http://schemas.microsoft.com/office/drawing/2014/chart" uri="{C3380CC4-5D6E-409C-BE32-E72D297353CC}">
              <c16:uniqueId val="{00000001-825E-435E-91D1-857B8C4B7796}"/>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5.46</c:v>
                </c:pt>
                <c:pt idx="1">
                  <c:v>-0.57999999999999996</c:v>
                </c:pt>
                <c:pt idx="2">
                  <c:v>1.44</c:v>
                </c:pt>
                <c:pt idx="3">
                  <c:v>-10.72</c:v>
                </c:pt>
                <c:pt idx="4">
                  <c:v>-19.73</c:v>
                </c:pt>
              </c:numCache>
            </c:numRef>
          </c:val>
          <c:smooth val="0"/>
          <c:extLst>
            <c:ext xmlns:c16="http://schemas.microsoft.com/office/drawing/2014/chart" uri="{C3380CC4-5D6E-409C-BE32-E72D297353CC}">
              <c16:uniqueId val="{00000002-825E-435E-91D1-857B8C4B7796}"/>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0.04</c:v>
                </c:pt>
                <c:pt idx="2">
                  <c:v>#N/A</c:v>
                </c:pt>
                <c:pt idx="3">
                  <c:v>0</c:v>
                </c:pt>
                <c:pt idx="4">
                  <c:v>#N/A</c:v>
                </c:pt>
                <c:pt idx="5">
                  <c:v>0.13</c:v>
                </c:pt>
                <c:pt idx="6">
                  <c:v>#N/A</c:v>
                </c:pt>
                <c:pt idx="7">
                  <c:v>0</c:v>
                </c:pt>
                <c:pt idx="8">
                  <c:v>#N/A</c:v>
                </c:pt>
                <c:pt idx="9">
                  <c:v>0</c:v>
                </c:pt>
              </c:numCache>
            </c:numRef>
          </c:val>
          <c:extLst>
            <c:ext xmlns:c16="http://schemas.microsoft.com/office/drawing/2014/chart" uri="{C3380CC4-5D6E-409C-BE32-E72D297353CC}">
              <c16:uniqueId val="{00000000-A500-4AF0-9063-E0C78337F612}"/>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500-4AF0-9063-E0C78337F612}"/>
            </c:ext>
          </c:extLst>
        </c:ser>
        <c:ser>
          <c:idx val="2"/>
          <c:order val="2"/>
          <c:tx>
            <c:strRef>
              <c:f>データシート!$A$29</c:f>
              <c:strCache>
                <c:ptCount val="1"/>
                <c:pt idx="0">
                  <c:v>霊園管理事業特別会計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#N/A</c:v>
                </c:pt>
                <c:pt idx="7">
                  <c:v>0</c:v>
                </c:pt>
                <c:pt idx="8">
                  <c:v>#N/A</c:v>
                </c:pt>
                <c:pt idx="9">
                  <c:v>0</c:v>
                </c:pt>
              </c:numCache>
            </c:numRef>
          </c:val>
          <c:extLst>
            <c:ext xmlns:c16="http://schemas.microsoft.com/office/drawing/2014/chart" uri="{C3380CC4-5D6E-409C-BE32-E72D297353CC}">
              <c16:uniqueId val="{00000002-A500-4AF0-9063-E0C78337F612}"/>
            </c:ext>
          </c:extLst>
        </c:ser>
        <c:ser>
          <c:idx val="3"/>
          <c:order val="3"/>
          <c:tx>
            <c:strRef>
              <c:f>データシート!$A$30</c:f>
              <c:strCache>
                <c:ptCount val="1"/>
                <c:pt idx="0">
                  <c:v>介護サービス特別会計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A500-4AF0-9063-E0C78337F612}"/>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0.01</c:v>
                </c:pt>
                <c:pt idx="4">
                  <c:v>#N/A</c:v>
                </c:pt>
                <c:pt idx="5">
                  <c:v>0</c:v>
                </c:pt>
                <c:pt idx="6">
                  <c:v>#N/A</c:v>
                </c:pt>
                <c:pt idx="7">
                  <c:v>0</c:v>
                </c:pt>
                <c:pt idx="8">
                  <c:v>#N/A</c:v>
                </c:pt>
                <c:pt idx="9">
                  <c:v>0</c:v>
                </c:pt>
              </c:numCache>
            </c:numRef>
          </c:val>
          <c:extLst>
            <c:ext xmlns:c16="http://schemas.microsoft.com/office/drawing/2014/chart" uri="{C3380CC4-5D6E-409C-BE32-E72D297353CC}">
              <c16:uniqueId val="{00000004-A500-4AF0-9063-E0C78337F612}"/>
            </c:ext>
          </c:extLst>
        </c:ser>
        <c:ser>
          <c:idx val="5"/>
          <c:order val="5"/>
          <c:tx>
            <c:strRef>
              <c:f>データシート!$A$32</c:f>
              <c:strCache>
                <c:ptCount val="1"/>
                <c:pt idx="0">
                  <c:v>坂下ダム施設管理事業特別会計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0.38</c:v>
                </c:pt>
                <c:pt idx="2">
                  <c:v>#N/A</c:v>
                </c:pt>
                <c:pt idx="3">
                  <c:v>0.28999999999999998</c:v>
                </c:pt>
                <c:pt idx="4">
                  <c:v>#N/A</c:v>
                </c:pt>
                <c:pt idx="5">
                  <c:v>0.24</c:v>
                </c:pt>
                <c:pt idx="6">
                  <c:v>#N/A</c:v>
                </c:pt>
                <c:pt idx="7">
                  <c:v>0.27</c:v>
                </c:pt>
                <c:pt idx="8">
                  <c:v>#N/A</c:v>
                </c:pt>
                <c:pt idx="9">
                  <c:v>0.28999999999999998</c:v>
                </c:pt>
              </c:numCache>
            </c:numRef>
          </c:val>
          <c:extLst>
            <c:ext xmlns:c16="http://schemas.microsoft.com/office/drawing/2014/chart" uri="{C3380CC4-5D6E-409C-BE32-E72D297353CC}">
              <c16:uniqueId val="{00000005-A500-4AF0-9063-E0C78337F612}"/>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3.01</c:v>
                </c:pt>
                <c:pt idx="2">
                  <c:v>#N/A</c:v>
                </c:pt>
                <c:pt idx="3">
                  <c:v>1.24</c:v>
                </c:pt>
                <c:pt idx="4">
                  <c:v>#N/A</c:v>
                </c:pt>
                <c:pt idx="5">
                  <c:v>0.99</c:v>
                </c:pt>
                <c:pt idx="6">
                  <c:v>#N/A</c:v>
                </c:pt>
                <c:pt idx="7">
                  <c:v>0.97</c:v>
                </c:pt>
                <c:pt idx="8">
                  <c:v>#N/A</c:v>
                </c:pt>
                <c:pt idx="9">
                  <c:v>0.56999999999999995</c:v>
                </c:pt>
              </c:numCache>
            </c:numRef>
          </c:val>
          <c:extLst>
            <c:ext xmlns:c16="http://schemas.microsoft.com/office/drawing/2014/chart" uri="{C3380CC4-5D6E-409C-BE32-E72D297353CC}">
              <c16:uniqueId val="{00000006-A500-4AF0-9063-E0C78337F612}"/>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c:v>
                </c:pt>
                <c:pt idx="2">
                  <c:v>#N/A</c:v>
                </c:pt>
                <c:pt idx="3">
                  <c:v>1.31</c:v>
                </c:pt>
                <c:pt idx="4">
                  <c:v>#N/A</c:v>
                </c:pt>
                <c:pt idx="5">
                  <c:v>1.23</c:v>
                </c:pt>
                <c:pt idx="6">
                  <c:v>#N/A</c:v>
                </c:pt>
                <c:pt idx="7">
                  <c:v>1.23</c:v>
                </c:pt>
                <c:pt idx="8">
                  <c:v>#N/A</c:v>
                </c:pt>
                <c:pt idx="9">
                  <c:v>1.31</c:v>
                </c:pt>
              </c:numCache>
            </c:numRef>
          </c:val>
          <c:extLst>
            <c:ext xmlns:c16="http://schemas.microsoft.com/office/drawing/2014/chart" uri="{C3380CC4-5D6E-409C-BE32-E72D297353CC}">
              <c16:uniqueId val="{00000007-A500-4AF0-9063-E0C78337F612}"/>
            </c:ext>
          </c:extLst>
        </c:ser>
        <c:ser>
          <c:idx val="8"/>
          <c:order val="8"/>
          <c:tx>
            <c:strRef>
              <c:f>データシート!$A$35</c:f>
              <c:strCache>
                <c:ptCount val="1"/>
                <c:pt idx="0">
                  <c:v>宅地造成事業特別会計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0.5</c:v>
                </c:pt>
                <c:pt idx="2">
                  <c:v>#N/A</c:v>
                </c:pt>
                <c:pt idx="3">
                  <c:v>0.48</c:v>
                </c:pt>
                <c:pt idx="4">
                  <c:v>#N/A</c:v>
                </c:pt>
                <c:pt idx="5">
                  <c:v>0</c:v>
                </c:pt>
                <c:pt idx="6">
                  <c:v>#N/A</c:v>
                </c:pt>
                <c:pt idx="7">
                  <c:v>0</c:v>
                </c:pt>
                <c:pt idx="8">
                  <c:v>#N/A</c:v>
                </c:pt>
                <c:pt idx="9">
                  <c:v>1.61</c:v>
                </c:pt>
              </c:numCache>
            </c:numRef>
          </c:val>
          <c:extLst>
            <c:ext xmlns:c16="http://schemas.microsoft.com/office/drawing/2014/chart" uri="{C3380CC4-5D6E-409C-BE32-E72D297353CC}">
              <c16:uniqueId val="{00000008-A500-4AF0-9063-E0C78337F612}"/>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11.76</c:v>
                </c:pt>
                <c:pt idx="2">
                  <c:v>#N/A</c:v>
                </c:pt>
                <c:pt idx="3">
                  <c:v>10.42</c:v>
                </c:pt>
                <c:pt idx="4">
                  <c:v>#N/A</c:v>
                </c:pt>
                <c:pt idx="5">
                  <c:v>13.69</c:v>
                </c:pt>
                <c:pt idx="6">
                  <c:v>#N/A</c:v>
                </c:pt>
                <c:pt idx="7">
                  <c:v>13.53</c:v>
                </c:pt>
                <c:pt idx="8">
                  <c:v>#N/A</c:v>
                </c:pt>
                <c:pt idx="9">
                  <c:v>4.46</c:v>
                </c:pt>
              </c:numCache>
            </c:numRef>
          </c:val>
          <c:extLst>
            <c:ext xmlns:c16="http://schemas.microsoft.com/office/drawing/2014/chart" uri="{C3380CC4-5D6E-409C-BE32-E72D297353CC}">
              <c16:uniqueId val="{00000009-A500-4AF0-9063-E0C78337F612}"/>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146</c:v>
                </c:pt>
                <c:pt idx="5">
                  <c:v>140</c:v>
                </c:pt>
                <c:pt idx="8">
                  <c:v>128</c:v>
                </c:pt>
                <c:pt idx="11">
                  <c:v>115</c:v>
                </c:pt>
                <c:pt idx="14">
                  <c:v>95</c:v>
                </c:pt>
              </c:numCache>
            </c:numRef>
          </c:val>
          <c:extLst>
            <c:ext xmlns:c16="http://schemas.microsoft.com/office/drawing/2014/chart" uri="{C3380CC4-5D6E-409C-BE32-E72D297353CC}">
              <c16:uniqueId val="{00000000-4D0B-4F6B-98F4-6CB3FA67F1B1}"/>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4D0B-4F6B-98F4-6CB3FA67F1B1}"/>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4D0B-4F6B-98F4-6CB3FA67F1B1}"/>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34</c:v>
                </c:pt>
                <c:pt idx="3">
                  <c:v>41</c:v>
                </c:pt>
                <c:pt idx="6">
                  <c:v>42</c:v>
                </c:pt>
                <c:pt idx="9">
                  <c:v>41</c:v>
                </c:pt>
                <c:pt idx="12">
                  <c:v>40</c:v>
                </c:pt>
              </c:numCache>
            </c:numRef>
          </c:val>
          <c:extLst>
            <c:ext xmlns:c16="http://schemas.microsoft.com/office/drawing/2014/chart" uri="{C3380CC4-5D6E-409C-BE32-E72D297353CC}">
              <c16:uniqueId val="{00000003-4D0B-4F6B-98F4-6CB3FA67F1B1}"/>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4D0B-4F6B-98F4-6CB3FA67F1B1}"/>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D0B-4F6B-98F4-6CB3FA67F1B1}"/>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D0B-4F6B-98F4-6CB3FA67F1B1}"/>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4D0B-4F6B-98F4-6CB3FA67F1B1}"/>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-112</c:v>
                </c:pt>
                <c:pt idx="2">
                  <c:v>#N/A</c:v>
                </c:pt>
                <c:pt idx="3">
                  <c:v>#N/A</c:v>
                </c:pt>
                <c:pt idx="4">
                  <c:v>-99</c:v>
                </c:pt>
                <c:pt idx="5">
                  <c:v>#N/A</c:v>
                </c:pt>
                <c:pt idx="6">
                  <c:v>#N/A</c:v>
                </c:pt>
                <c:pt idx="7">
                  <c:v>-86</c:v>
                </c:pt>
                <c:pt idx="8">
                  <c:v>#N/A</c:v>
                </c:pt>
                <c:pt idx="9">
                  <c:v>#N/A</c:v>
                </c:pt>
                <c:pt idx="10">
                  <c:v>-74</c:v>
                </c:pt>
                <c:pt idx="11">
                  <c:v>#N/A</c:v>
                </c:pt>
                <c:pt idx="12">
                  <c:v>#N/A</c:v>
                </c:pt>
                <c:pt idx="13">
                  <c:v>-55</c:v>
                </c:pt>
                <c:pt idx="14">
                  <c:v>#N/A</c:v>
                </c:pt>
              </c:numCache>
            </c:numRef>
          </c:val>
          <c:smooth val="0"/>
          <c:extLst>
            <c:ext xmlns:c16="http://schemas.microsoft.com/office/drawing/2014/chart" uri="{C3380CC4-5D6E-409C-BE32-E72D297353CC}">
              <c16:uniqueId val="{00000008-4D0B-4F6B-98F4-6CB3FA67F1B1}"/>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819</c:v>
                </c:pt>
                <c:pt idx="5">
                  <c:v>682</c:v>
                </c:pt>
                <c:pt idx="8">
                  <c:v>554</c:v>
                </c:pt>
                <c:pt idx="11">
                  <c:v>441</c:v>
                </c:pt>
                <c:pt idx="14">
                  <c:v>331</c:v>
                </c:pt>
              </c:numCache>
            </c:numRef>
          </c:val>
          <c:extLst>
            <c:ext xmlns:c16="http://schemas.microsoft.com/office/drawing/2014/chart" uri="{C3380CC4-5D6E-409C-BE32-E72D297353CC}">
              <c16:uniqueId val="{00000000-BDB4-4500-9FA8-3F482B6B63D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BDB4-4500-9FA8-3F482B6B63D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33077</c:v>
                </c:pt>
                <c:pt idx="5">
                  <c:v>35918</c:v>
                </c:pt>
                <c:pt idx="8">
                  <c:v>38814</c:v>
                </c:pt>
                <c:pt idx="11">
                  <c:v>42298</c:v>
                </c:pt>
                <c:pt idx="14">
                  <c:v>48471</c:v>
                </c:pt>
              </c:numCache>
            </c:numRef>
          </c:val>
          <c:extLst>
            <c:ext xmlns:c16="http://schemas.microsoft.com/office/drawing/2014/chart" uri="{C3380CC4-5D6E-409C-BE32-E72D297353CC}">
              <c16:uniqueId val="{00000002-BDB4-4500-9FA8-3F482B6B63D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BDB4-4500-9FA8-3F482B6B63D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BDB4-4500-9FA8-3F482B6B63D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DB4-4500-9FA8-3F482B6B63D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230</c:v>
                </c:pt>
                <c:pt idx="3">
                  <c:v>148</c:v>
                </c:pt>
                <c:pt idx="6">
                  <c:v>141</c:v>
                </c:pt>
                <c:pt idx="9">
                  <c:v>178</c:v>
                </c:pt>
                <c:pt idx="12">
                  <c:v>93</c:v>
                </c:pt>
              </c:numCache>
            </c:numRef>
          </c:val>
          <c:extLst>
            <c:ext xmlns:c16="http://schemas.microsoft.com/office/drawing/2014/chart" uri="{C3380CC4-5D6E-409C-BE32-E72D297353CC}">
              <c16:uniqueId val="{00000006-BDB4-4500-9FA8-3F482B6B63D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45</c:v>
                </c:pt>
                <c:pt idx="3">
                  <c:v>37</c:v>
                </c:pt>
                <c:pt idx="6">
                  <c:v>29</c:v>
                </c:pt>
                <c:pt idx="9">
                  <c:v>20</c:v>
                </c:pt>
                <c:pt idx="12">
                  <c:v>22</c:v>
                </c:pt>
              </c:numCache>
            </c:numRef>
          </c:val>
          <c:extLst>
            <c:ext xmlns:c16="http://schemas.microsoft.com/office/drawing/2014/chart" uri="{C3380CC4-5D6E-409C-BE32-E72D297353CC}">
              <c16:uniqueId val="{00000007-BDB4-4500-9FA8-3F482B6B63D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8-BDB4-4500-9FA8-3F482B6B63D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BDB4-4500-9FA8-3F482B6B63D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A-BDB4-4500-9FA8-3F482B6B63D9}"/>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BDB4-4500-9FA8-3F482B6B63D9}"/>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10164</c:v>
                </c:pt>
                <c:pt idx="1">
                  <c:v>9956</c:v>
                </c:pt>
                <c:pt idx="2">
                  <c:v>9661</c:v>
                </c:pt>
              </c:numCache>
            </c:numRef>
          </c:val>
          <c:extLst>
            <c:ext xmlns:c16="http://schemas.microsoft.com/office/drawing/2014/chart" uri="{C3380CC4-5D6E-409C-BE32-E72D297353CC}">
              <c16:uniqueId val="{00000000-FD0A-405E-955B-55FE230D0DB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24</c:v>
                </c:pt>
                <c:pt idx="1">
                  <c:v>24</c:v>
                </c:pt>
                <c:pt idx="2">
                  <c:v>24</c:v>
                </c:pt>
              </c:numCache>
            </c:numRef>
          </c:val>
          <c:extLst>
            <c:ext xmlns:c16="http://schemas.microsoft.com/office/drawing/2014/chart" uri="{C3380CC4-5D6E-409C-BE32-E72D297353CC}">
              <c16:uniqueId val="{00000001-FD0A-405E-955B-55FE230D0DB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94840</c:v>
                </c:pt>
                <c:pt idx="1">
                  <c:v>89856</c:v>
                </c:pt>
                <c:pt idx="2">
                  <c:v>95079</c:v>
                </c:pt>
              </c:numCache>
            </c:numRef>
          </c:val>
          <c:extLst>
            <c:ext xmlns:c16="http://schemas.microsoft.com/office/drawing/2014/chart" uri="{C3380CC4-5D6E-409C-BE32-E72D297353CC}">
              <c16:uniqueId val="{00000002-FD0A-405E-955B-55FE230D0DB3}"/>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{65B6E36D-7720-4ECC-9A82-104B1CE256A1}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03AB-438C-AA6C-4E15FE40254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{C17B682D-D1B2-4272-97F3-AE8E6F0020DE}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3AB-438C-AA6C-4E15FE40254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{3CCCAC61-D5B5-4CC4-88D0-AE34A86EE79F}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3AB-438C-AA6C-4E15FE40254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{140221A5-56D5-45C8-AAB0-DCB5B3E295C3}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3AB-438C-AA6C-4E15FE40254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{4EF4AFE4-052F-494F-B418-1D228B23F4DE}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3AB-438C-AA6C-4E15FE40254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{D57A4A1F-6CEB-446F-8099-D85C85D3F41C}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03AB-438C-AA6C-4E15FE40254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{BB315B83-E927-470C-8FAC-D5EE107A1060}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03AB-438C-AA6C-4E15FE40254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{20FCFDFA-1F66-472B-BA04-2DB1FEEB73C9}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03AB-438C-AA6C-4E15FE40254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{AA4F2498-8069-46E0-825C-4D402815B37F}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03AB-438C-AA6C-4E15FE40254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65.900000000000006</c:v>
                </c:pt>
                <c:pt idx="8">
                  <c:v>64.599999999999994</c:v>
                </c:pt>
                <c:pt idx="16">
                  <c:v>65.400000000000006</c:v>
                </c:pt>
                <c:pt idx="24">
                  <c:v>61.2</c:v>
                </c:pt>
                <c:pt idx="32">
                  <c:v>52</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03AB-438C-AA6C-4E15FE40254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{BB90A670-C644-46C8-B3B3-90A79C0AAE6A}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03AB-438C-AA6C-4E15FE402542}"/>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{B333957D-CE92-48E5-A70E-0F9FE1E43970}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3AB-438C-AA6C-4E15FE40254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{8C090B8C-F6B0-47CC-9035-EC95B8BD0288}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3AB-438C-AA6C-4E15FE40254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{C3C7EE21-D97A-472A-B9F5-FD3F8194AC78}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3AB-438C-AA6C-4E15FE40254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{C4645F09-57BB-4DE0-95FF-334C3081D7CC}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3AB-438C-AA6C-4E15FE40254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{F47A0A27-186D-447F-9AA2-ADCDA4B6D8C6}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03AB-438C-AA6C-4E15FE40254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{99A59F1C-0572-4F40-B23F-6302F63DD6A6}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03AB-438C-AA6C-4E15FE40254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{9AFFC908-A68D-47CA-B939-322D66A9219D}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03AB-438C-AA6C-4E15FE40254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{6188A267-5743-4CBE-BD71-6BA4F7CEFD5C}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03AB-438C-AA6C-4E15FE40254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60.8</c:v>
                </c:pt>
                <c:pt idx="16">
                  <c:v>62.2</c:v>
                </c:pt>
                <c:pt idx="24">
                  <c:v>62.6</c:v>
                </c:pt>
                <c:pt idx="32">
                  <c:v>62.9</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03AB-438C-AA6C-4E15FE402542}"/>
            </c:ext>
          </c:extLst>
        </c:ser>
        <c:dLbls>
          <c:showLegendKey val="0"/>
          <c:showVal val="1"/>
          <c:showCatName val="0"/>
          <c:showSerName val="0"/>
          <c:showPercent val="0"/>
          <c:showBubbleSize val="0"/>
        </c:dLbls>
        <c:axId val="46179840"/>
        <c:axId val="46181760"/>
      </c:scatterChart>
      <c:valAx>
        <c:axId val="46179840"/>
        <c:scaling>
          <c:orientation val="maxMin"/>
          <c:max val="64"/>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{F12735DE-54EA-4B94-9699-7B113D2F88E6}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EE69-49C8-9927-ACCFD58891E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{7583E79D-1795-449B-9CE4-D59AA0529759}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E69-49C8-9927-ACCFD58891E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{0F2A4CBB-CBD8-434E-A520-D9EF053EC87F}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E69-49C8-9927-ACCFD58891E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{49219961-3B61-4C6F-BD80-25F81EFA80A4}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E69-49C8-9927-ACCFD58891E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{4B7DED2C-9167-467A-9339-54007C9CF99E}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E69-49C8-9927-ACCFD58891E3}"/>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{43369216-EA4E-4399-8A3D-F2FD68AF939A}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EE69-49C8-9927-ACCFD58891E3}"/>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{3219EDD9-CCA2-4D3E-BB82-6CBD68E112EE}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EE69-49C8-9927-ACCFD58891E3}"/>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{B8F3796E-EED6-41DB-B74C-3668990CEC0B}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EE69-49C8-9927-ACCFD58891E3}"/>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{CC5ED1B1-05A5-4C23-9984-DC6C1894D3E9}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EE69-49C8-9927-ACCFD58891E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-2.4</c:v>
                </c:pt>
                <c:pt idx="8">
                  <c:v>-2.2000000000000002</c:v>
                </c:pt>
                <c:pt idx="16">
                  <c:v>-1.8</c:v>
                </c:pt>
                <c:pt idx="24">
                  <c:v>-1.4</c:v>
                </c:pt>
                <c:pt idx="32">
                  <c:v>-1</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EE69-49C8-9927-ACCFD58891E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{A1F84965-BE18-4ABC-95E2-52399F67FD8A}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EE69-49C8-9927-ACCFD58891E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{4C5C3313-2597-41EC-92DB-0CC18B2464CF}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E69-49C8-9927-ACCFD58891E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{E33BC189-AED4-4F26-AB0B-F766C9CF839C}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E69-49C8-9927-ACCFD58891E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{DB998E5A-D14A-4BFD-BD6B-608E4B19CB11}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E69-49C8-9927-ACCFD58891E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{C9EE52C6-DF94-4B41-97E7-241622DEF084}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E69-49C8-9927-ACCFD58891E3}"/>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{985221FC-A6AD-4D3C-825E-81132D03EEAD}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EE69-49C8-9927-ACCFD58891E3}"/>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{C36F8A78-07AE-4ADA-A23C-BF9CE54EB9DB}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EE69-49C8-9927-ACCFD58891E3}"/>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{81321849-C726-4AC7-B639-CA62D8D87B7F}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EE69-49C8-9927-ACCFD58891E3}"/>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{8841A225-9831-45F6-9270-1481428D40AF}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EE69-49C8-9927-ACCFD58891E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7.4</c:v>
                </c:pt>
                <c:pt idx="8">
                  <c:v>6.6</c:v>
                </c:pt>
                <c:pt idx="16">
                  <c:v>6.8</c:v>
                </c:pt>
                <c:pt idx="24">
                  <c:v>7.2</c:v>
                </c:pt>
                <c:pt idx="32">
                  <c:v>7.3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EE69-49C8-9927-ACCFD58891E3}"/>
            </c:ext>
          </c:extLst>
        </c:ser>
        <c:dLbls>
          <c:showLegendKey val="0"/>
          <c:showVal val="1"/>
          <c:showCatName val="0"/>
          <c:showSerName val="0"/>
          <c:showPercent val="0"/>
          <c:showBubbleSize val="0"/>
        </c:dLbls>
        <c:axId val="84219776"/>
        <c:axId val="84234240"/>
      </c:scatterChart>
      <c:valAx>
        <c:axId val="84219776"/>
        <c:scaling>
          <c:orientation val="maxMin"/>
          <c:max val="7.5"/>
          <c:min val="6.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福島県大熊町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9,944
9,884
78.71
48,996,247
42,475,175
334,739
6,882,576
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基準財政収入額において、固定資産税算定に係る福島第一原子力発電所構内にある処理水タンク等の大規模償却資産での税収が大きな割合を占めており、震災前の水準を保てている。今後、同税目においては減価償却等による減収が予想され、また震災復興特別交付税等の復興財源も減少していくことから、経常的な歳出の削減等により、財政職指数を保てるよう努めたい。</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44</xdr:row>
      <xdr:rowOff>165100</xdr:rowOff>
    </xdr:from>
    <xdr:to>
      <xdr:col>27</xdr:col>
      <xdr:colOff>184150</xdr:colOff>
      <xdr:row>44</xdr:row>
      <xdr:rowOff>165100</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0" name="財政力グラフ枠">
          <a:extLst>
            <a:ext uri="{FF2B5EF4-FFF2-40B4-BE49-F238E27FC236}">
              <a16:creationId xmlns:a16="http://schemas.microsoft.com/office/drawing/2014/main" id="{00000000-0008-0000-0300-00003C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2032</xdr:rowOff>
    </xdr:from>
    <xdr:to>
      <xdr:col>23</xdr:col>
      <xdr:colOff>133350</xdr:colOff>
      <xdr:row>44</xdr:row>
      <xdr:rowOff>107188</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flipV="1">
          <a:off x="4953000" y="6174232"/>
          <a:ext cx="0" cy="14767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79265</xdr:rowOff>
    </xdr:from>
    <xdr:ext cx="762000" cy="259045"/>
    <xdr:sp macro="" textlink="">
      <xdr:nvSpPr>
        <xdr:cNvPr id="62" name="財政力最小値テキスト">
          <a:extLst>
            <a:ext uri="{FF2B5EF4-FFF2-40B4-BE49-F238E27FC236}">
              <a16:creationId xmlns:a16="http://schemas.microsoft.com/office/drawing/2014/main" id="{00000000-0008-0000-0300-00003E000000}"/>
            </a:ext>
          </a:extLst>
        </xdr:cNvPr>
        <xdr:cNvSpPr txBox="1"/>
      </xdr:nvSpPr>
      <xdr:spPr>
        <a:xfrm>
          <a:off x="5041900" y="762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107188</xdr:rowOff>
    </xdr:from>
    <xdr:to>
      <xdr:col>24</xdr:col>
      <xdr:colOff>12700</xdr:colOff>
      <xdr:row>44</xdr:row>
      <xdr:rowOff>107188</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4864100" y="765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88409</xdr:rowOff>
    </xdr:from>
    <xdr:ext cx="762000" cy="259045"/>
    <xdr:sp macro="" textlink="">
      <xdr:nvSpPr>
        <xdr:cNvPr id="64" name="財政力最大値テキスト">
          <a:extLst>
            <a:ext uri="{FF2B5EF4-FFF2-40B4-BE49-F238E27FC236}">
              <a16:creationId xmlns:a16="http://schemas.microsoft.com/office/drawing/2014/main" id="{00000000-0008-0000-0300-000040000000}"/>
            </a:ext>
          </a:extLst>
        </xdr:cNvPr>
        <xdr:cNvSpPr txBox="1"/>
      </xdr:nvSpPr>
      <xdr:spPr>
        <a:xfrm>
          <a:off x="5041900" y="5917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2032</xdr:rowOff>
    </xdr:from>
    <xdr:to>
      <xdr:col>24</xdr:col>
      <xdr:colOff>12700</xdr:colOff>
      <xdr:row>36</xdr:row>
      <xdr:rowOff>2032</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61742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36</xdr:row>
      <xdr:rowOff>2032</xdr:rowOff>
    </xdr:from>
    <xdr:to>
      <xdr:col>23</xdr:col>
      <xdr:colOff>133350</xdr:colOff>
      <xdr:row>36</xdr:row>
      <xdr:rowOff>127508</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114800" y="6174232"/>
          <a:ext cx="838200" cy="125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55135</xdr:rowOff>
    </xdr:from>
    <xdr:ext cx="762000" cy="259045"/>
    <xdr:sp macro="" textlink="">
      <xdr:nvSpPr>
        <xdr:cNvPr id="67" name="財政力平均値テキスト">
          <a:extLst>
            <a:ext uri="{FF2B5EF4-FFF2-40B4-BE49-F238E27FC236}">
              <a16:creationId xmlns:a16="http://schemas.microsoft.com/office/drawing/2014/main" id="{00000000-0008-0000-0300-000043000000}"/>
            </a:ext>
          </a:extLst>
        </xdr:cNvPr>
        <xdr:cNvSpPr txBox="1"/>
      </xdr:nvSpPr>
      <xdr:spPr>
        <a:xfrm>
          <a:off x="5041900" y="74274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83058</xdr:rowOff>
    </xdr:from>
    <xdr:to>
      <xdr:col>23</xdr:col>
      <xdr:colOff>184150</xdr:colOff>
      <xdr:row>44</xdr:row>
      <xdr:rowOff>13208</xdr:rowOff>
    </xdr:to>
    <xdr:sp macro="" textlink="">
      <xdr:nvSpPr>
        <xdr:cNvPr id="68" name="フローチャート: 判断 67">
          <a:extLst>
            <a:ext uri="{FF2B5EF4-FFF2-40B4-BE49-F238E27FC236}">
              <a16:creationId xmlns:a16="http://schemas.microsoft.com/office/drawing/2014/main" id="{00000000-0008-0000-0300-000044000000}"/>
            </a:ext>
          </a:extLst>
        </xdr:cNvPr>
        <xdr:cNvSpPr/>
      </xdr:nvSpPr>
      <xdr:spPr>
        <a:xfrm>
          <a:off x="4902200" y="74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36</xdr:row>
      <xdr:rowOff>127508</xdr:rowOff>
    </xdr:from>
    <xdr:to>
      <xdr:col>19</xdr:col>
      <xdr:colOff>133350</xdr:colOff>
      <xdr:row>36</xdr:row>
      <xdr:rowOff>127508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3225800" y="62997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102362</xdr:rowOff>
    </xdr:from>
    <xdr:to>
      <xdr:col>19</xdr:col>
      <xdr:colOff>184150</xdr:colOff>
      <xdr:row>44</xdr:row>
      <xdr:rowOff>32512</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064000" y="7474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17289</xdr:rowOff>
    </xdr:from>
    <xdr:ext cx="736600" cy="259045"/>
    <xdr:sp macro="" textlink="">
      <xdr:nvSpPr>
        <xdr:cNvPr id="71" name="テキスト ボックス 70">
          <a:extLst>
            <a:ext uri="{FF2B5EF4-FFF2-40B4-BE49-F238E27FC236}">
              <a16:creationId xmlns:a16="http://schemas.microsoft.com/office/drawing/2014/main" id="{00000000-0008-0000-0300-000047000000}"/>
            </a:ext>
          </a:extLst>
        </xdr:cNvPr>
        <xdr:cNvSpPr txBox="1"/>
      </xdr:nvSpPr>
      <xdr:spPr>
        <a:xfrm>
          <a:off x="3733800" y="75610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36</xdr:row>
      <xdr:rowOff>127508</xdr:rowOff>
    </xdr:from>
    <xdr:to>
      <xdr:col>15</xdr:col>
      <xdr:colOff>82550</xdr:colOff>
      <xdr:row>36</xdr:row>
      <xdr:rowOff>137160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flipV="1">
          <a:off x="2336800" y="6299708"/>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73406</xdr:rowOff>
    </xdr:from>
    <xdr:to>
      <xdr:col>15</xdr:col>
      <xdr:colOff>133350</xdr:colOff>
      <xdr:row>44</xdr:row>
      <xdr:rowOff>3556</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3175000" y="744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159783</xdr:rowOff>
    </xdr:from>
    <xdr:ext cx="7620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2844800" y="7532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36</xdr:row>
      <xdr:rowOff>30988</xdr:rowOff>
    </xdr:from>
    <xdr:to>
      <xdr:col>11</xdr:col>
      <xdr:colOff>31750</xdr:colOff>
      <xdr:row>36</xdr:row>
      <xdr:rowOff>137160</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1447800" y="6203188"/>
          <a:ext cx="889000" cy="10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63754</xdr:rowOff>
    </xdr:from>
    <xdr:to>
      <xdr:col>11</xdr:col>
      <xdr:colOff>82550</xdr:colOff>
      <xdr:row>43</xdr:row>
      <xdr:rowOff>165354</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2286000" y="743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150131</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1955800" y="7522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102362</xdr:rowOff>
    </xdr:from>
    <xdr:to>
      <xdr:col>7</xdr:col>
      <xdr:colOff>31750</xdr:colOff>
      <xdr:row>44</xdr:row>
      <xdr:rowOff>32512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1397000" y="7474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17289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066800" y="7561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35</xdr:row>
      <xdr:rowOff>122682</xdr:rowOff>
    </xdr:from>
    <xdr:to>
      <xdr:col>23</xdr:col>
      <xdr:colOff>184150</xdr:colOff>
      <xdr:row>36</xdr:row>
      <xdr:rowOff>52832</xdr:rowOff>
    </xdr:to>
    <xdr:sp macro="" textlink="">
      <xdr:nvSpPr>
        <xdr:cNvPr id="85" name="楕円 84">
          <a:extLst>
            <a:ext uri="{FF2B5EF4-FFF2-40B4-BE49-F238E27FC236}">
              <a16:creationId xmlns:a16="http://schemas.microsoft.com/office/drawing/2014/main" id="{00000000-0008-0000-0300-000055000000}"/>
            </a:ext>
          </a:extLst>
        </xdr:cNvPr>
        <xdr:cNvSpPr/>
      </xdr:nvSpPr>
      <xdr:spPr>
        <a:xfrm>
          <a:off x="4902200" y="6123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35</xdr:row>
      <xdr:rowOff>43959</xdr:rowOff>
    </xdr:from>
    <xdr:ext cx="762000" cy="259045"/>
    <xdr:sp macro="" textlink="">
      <xdr:nvSpPr>
        <xdr:cNvPr id="86" name="財政力該当値テキスト">
          <a:extLst>
            <a:ext uri="{FF2B5EF4-FFF2-40B4-BE49-F238E27FC236}">
              <a16:creationId xmlns:a16="http://schemas.microsoft.com/office/drawing/2014/main" id="{00000000-0008-0000-0300-000056000000}"/>
            </a:ext>
          </a:extLst>
        </xdr:cNvPr>
        <xdr:cNvSpPr txBox="1"/>
      </xdr:nvSpPr>
      <xdr:spPr>
        <a:xfrm>
          <a:off x="5041900" y="6044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36</xdr:row>
      <xdr:rowOff>76708</xdr:rowOff>
    </xdr:from>
    <xdr:to>
      <xdr:col>19</xdr:col>
      <xdr:colOff>184150</xdr:colOff>
      <xdr:row>37</xdr:row>
      <xdr:rowOff>6858</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064000" y="6248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35</xdr:row>
      <xdr:rowOff>17035</xdr:rowOff>
    </xdr:from>
    <xdr:ext cx="7366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733800" y="60177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36</xdr:row>
      <xdr:rowOff>76708</xdr:rowOff>
    </xdr:from>
    <xdr:to>
      <xdr:col>15</xdr:col>
      <xdr:colOff>133350</xdr:colOff>
      <xdr:row>37</xdr:row>
      <xdr:rowOff>6858</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3175000" y="6248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35</xdr:row>
      <xdr:rowOff>17035</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2844800" y="6017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36</xdr:row>
      <xdr:rowOff>86360</xdr:rowOff>
    </xdr:from>
    <xdr:to>
      <xdr:col>11</xdr:col>
      <xdr:colOff>82550</xdr:colOff>
      <xdr:row>37</xdr:row>
      <xdr:rowOff>16510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2286000" y="625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35</xdr:row>
      <xdr:rowOff>26687</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1955800" y="6027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35</xdr:row>
      <xdr:rowOff>151638</xdr:rowOff>
    </xdr:from>
    <xdr:to>
      <xdr:col>7</xdr:col>
      <xdr:colOff>31750</xdr:colOff>
      <xdr:row>36</xdr:row>
      <xdr:rowOff>81788</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1397000" y="615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34</xdr:row>
      <xdr:rowOff>91965</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066800" y="5921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5" name="正方形/長方形 94">
          <a:extLst>
            <a:ext uri="{FF2B5EF4-FFF2-40B4-BE49-F238E27FC236}">
              <a16:creationId xmlns:a16="http://schemas.microsoft.com/office/drawing/2014/main" id="{00000000-0008-0000-0300-00005F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7" name="テキスト ボックス 106">
          <a:extLst>
            <a:ext uri="{FF2B5EF4-FFF2-40B4-BE49-F238E27FC236}">
              <a16:creationId xmlns:a16="http://schemas.microsoft.com/office/drawing/2014/main" id="{00000000-0008-0000-0300-00006B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震災後講じてきた減免措置の縮小および大規模償却資産による固定資産税の増収により、経常的収入が増加し、比率が減少している。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09" name="直線コネクタ 108">
          <a:extLst>
            <a:ext uri="{FF2B5EF4-FFF2-40B4-BE49-F238E27FC236}">
              <a16:creationId xmlns:a16="http://schemas.microsoft.com/office/drawing/2014/main" id="{00000000-0008-0000-0300-00006D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132504</xdr:rowOff>
    </xdr:from>
    <xdr:to>
      <xdr:col>23</xdr:col>
      <xdr:colOff>133350</xdr:colOff>
      <xdr:row>66</xdr:row>
      <xdr:rowOff>62442</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248054"/>
          <a:ext cx="0" cy="11300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34519</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35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62442</xdr:rowOff>
    </xdr:from>
    <xdr:to>
      <xdr:col>24</xdr:col>
      <xdr:colOff>12700</xdr:colOff>
      <xdr:row>66</xdr:row>
      <xdr:rowOff>62442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37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47431</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991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132504</xdr:rowOff>
    </xdr:from>
    <xdr:to>
      <xdr:col>24</xdr:col>
      <xdr:colOff>12700</xdr:colOff>
      <xdr:row>59</xdr:row>
      <xdr:rowOff>132504</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248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51541</xdr:rowOff>
    </xdr:from>
    <xdr:to>
      <xdr:col>23</xdr:col>
      <xdr:colOff>133350</xdr:colOff>
      <xdr:row>61</xdr:row>
      <xdr:rowOff>36936</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114800" y="10338541"/>
          <a:ext cx="838200" cy="156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41609</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8429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69532</xdr:rowOff>
    </xdr:from>
    <xdr:to>
      <xdr:col>23</xdr:col>
      <xdr:colOff>184150</xdr:colOff>
      <xdr:row>63</xdr:row>
      <xdr:rowOff>171132</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146050</xdr:rowOff>
    </xdr:from>
    <xdr:to>
      <xdr:col>19</xdr:col>
      <xdr:colOff>133350</xdr:colOff>
      <xdr:row>61</xdr:row>
      <xdr:rowOff>36936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433050"/>
          <a:ext cx="889000" cy="62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51435</xdr:rowOff>
    </xdr:from>
    <xdr:to>
      <xdr:col>19</xdr:col>
      <xdr:colOff>184150</xdr:colOff>
      <xdr:row>63</xdr:row>
      <xdr:rowOff>153035</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137812</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9391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146050</xdr:rowOff>
    </xdr:from>
    <xdr:to>
      <xdr:col>15</xdr:col>
      <xdr:colOff>82550</xdr:colOff>
      <xdr:row>61</xdr:row>
      <xdr:rowOff>81174</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2336800" y="10433050"/>
          <a:ext cx="889000" cy="106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1164</xdr:rowOff>
    </xdr:from>
    <xdr:to>
      <xdr:col>15</xdr:col>
      <xdr:colOff>133350</xdr:colOff>
      <xdr:row>63</xdr:row>
      <xdr:rowOff>102764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802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87541</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888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81174</xdr:rowOff>
    </xdr:from>
    <xdr:to>
      <xdr:col>11</xdr:col>
      <xdr:colOff>31750</xdr:colOff>
      <xdr:row>61</xdr:row>
      <xdr:rowOff>91229</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539624"/>
          <a:ext cx="889000" cy="10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108268</xdr:rowOff>
    </xdr:from>
    <xdr:to>
      <xdr:col>11</xdr:col>
      <xdr:colOff>82550</xdr:colOff>
      <xdr:row>63</xdr:row>
      <xdr:rowOff>38418</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738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23195</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824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27305</xdr:rowOff>
    </xdr:from>
    <xdr:to>
      <xdr:col>7</xdr:col>
      <xdr:colOff>31750</xdr:colOff>
      <xdr:row>63</xdr:row>
      <xdr:rowOff>128905</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82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113682</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915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741</xdr:rowOff>
    </xdr:from>
    <xdr:to>
      <xdr:col>23</xdr:col>
      <xdr:colOff>184150</xdr:colOff>
      <xdr:row>60</xdr:row>
      <xdr:rowOff>102341</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287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93468</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2090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157586</xdr:rowOff>
    </xdr:from>
    <xdr:to>
      <xdr:col>19</xdr:col>
      <xdr:colOff>184150</xdr:colOff>
      <xdr:row>61</xdr:row>
      <xdr:rowOff>87736</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444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97913</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02134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95250</xdr:rowOff>
    </xdr:from>
    <xdr:to>
      <xdr:col>15</xdr:col>
      <xdr:colOff>133350</xdr:colOff>
      <xdr:row>61</xdr:row>
      <xdr:rowOff>25400</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38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35577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15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30374</xdr:rowOff>
    </xdr:from>
    <xdr:to>
      <xdr:col>11</xdr:col>
      <xdr:colOff>82550</xdr:colOff>
      <xdr:row>61</xdr:row>
      <xdr:rowOff>131974</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488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142151</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257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40429</xdr:rowOff>
    </xdr:from>
    <xdr:to>
      <xdr:col>7</xdr:col>
      <xdr:colOff>31750</xdr:colOff>
      <xdr:row>61</xdr:row>
      <xdr:rowOff>142029</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498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152206</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0267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[526,364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町の復興・復旧事業の増加に伴い、震災前と比較し、人件費及び物件費についても増加している。また人口については年々微減となっているため、人口１人当たりの数値は年々上昇している。ただし、当年度においては昨年度より物件費が減少している等の理由により、決算額が微増した。</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34776</xdr:rowOff>
    </xdr:from>
    <xdr:to>
      <xdr:col>23</xdr:col>
      <xdr:colOff>133350</xdr:colOff>
      <xdr:row>89</xdr:row>
      <xdr:rowOff>39684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922226"/>
          <a:ext cx="0" cy="13765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11761</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270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3,724,994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39684</xdr:rowOff>
    </xdr:from>
    <xdr:to>
      <xdr:col>24</xdr:col>
      <xdr:colOff>12700</xdr:colOff>
      <xdr:row>89</xdr:row>
      <xdr:rowOff>39684</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298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121153</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65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34776</xdr:rowOff>
    </xdr:from>
    <xdr:to>
      <xdr:col>24</xdr:col>
      <xdr:colOff>12700</xdr:colOff>
      <xdr:row>81</xdr:row>
      <xdr:rowOff>34776</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922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124902</xdr:rowOff>
    </xdr:from>
    <xdr:to>
      <xdr:col>23</xdr:col>
      <xdr:colOff>133350</xdr:colOff>
      <xdr:row>81</xdr:row>
      <xdr:rowOff>126730</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flipV="1">
          <a:off x="4114800" y="14012352"/>
          <a:ext cx="838200" cy="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109679</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39971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122498</xdr:rowOff>
    </xdr:from>
    <xdr:to>
      <xdr:col>23</xdr:col>
      <xdr:colOff>184150</xdr:colOff>
      <xdr:row>82</xdr:row>
      <xdr:rowOff>52648</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009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83147</xdr:rowOff>
    </xdr:from>
    <xdr:to>
      <xdr:col>19</xdr:col>
      <xdr:colOff>133350</xdr:colOff>
      <xdr:row>81</xdr:row>
      <xdr:rowOff>126730</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3970597"/>
          <a:ext cx="889000" cy="43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100527</xdr:rowOff>
    </xdr:from>
    <xdr:to>
      <xdr:col>19</xdr:col>
      <xdr:colOff>184150</xdr:colOff>
      <xdr:row>82</xdr:row>
      <xdr:rowOff>30677</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3987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15454</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0743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45617</xdr:rowOff>
    </xdr:from>
    <xdr:to>
      <xdr:col>15</xdr:col>
      <xdr:colOff>82550</xdr:colOff>
      <xdr:row>81</xdr:row>
      <xdr:rowOff>83147</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3933067"/>
          <a:ext cx="889000" cy="37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85618</xdr:rowOff>
    </xdr:from>
    <xdr:to>
      <xdr:col>15</xdr:col>
      <xdr:colOff>133350</xdr:colOff>
      <xdr:row>82</xdr:row>
      <xdr:rowOff>15768</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397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545</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059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45617</xdr:rowOff>
    </xdr:from>
    <xdr:to>
      <xdr:col>11</xdr:col>
      <xdr:colOff>31750</xdr:colOff>
      <xdr:row>81</xdr:row>
      <xdr:rowOff>57758</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1447800" y="13933067"/>
          <a:ext cx="889000" cy="12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65624</xdr:rowOff>
    </xdr:from>
    <xdr:to>
      <xdr:col>11</xdr:col>
      <xdr:colOff>82550</xdr:colOff>
      <xdr:row>81</xdr:row>
      <xdr:rowOff>167224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3953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152001</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039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50434</xdr:rowOff>
    </xdr:from>
    <xdr:to>
      <xdr:col>7</xdr:col>
      <xdr:colOff>31750</xdr:colOff>
      <xdr:row>81</xdr:row>
      <xdr:rowOff>152034</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3937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136811</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024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74102</xdr:rowOff>
    </xdr:from>
    <xdr:to>
      <xdr:col>23</xdr:col>
      <xdr:colOff>184150</xdr:colOff>
      <xdr:row>82</xdr:row>
      <xdr:rowOff>4252</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396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166829</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3882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526,364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75930</xdr:rowOff>
    </xdr:from>
    <xdr:to>
      <xdr:col>19</xdr:col>
      <xdr:colOff>184150</xdr:colOff>
      <xdr:row>82</xdr:row>
      <xdr:rowOff>6080</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396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16257</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3732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32347</xdr:rowOff>
    </xdr:from>
    <xdr:to>
      <xdr:col>15</xdr:col>
      <xdr:colOff>133350</xdr:colOff>
      <xdr:row>81</xdr:row>
      <xdr:rowOff>133947</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3919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144124</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6886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166267</xdr:rowOff>
    </xdr:from>
    <xdr:to>
      <xdr:col>11</xdr:col>
      <xdr:colOff>82550</xdr:colOff>
      <xdr:row>81</xdr:row>
      <xdr:rowOff>96417</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3882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106594</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651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6958</xdr:rowOff>
    </xdr:from>
    <xdr:to>
      <xdr:col>7</xdr:col>
      <xdr:colOff>31750</xdr:colOff>
      <xdr:row>81</xdr:row>
      <xdr:rowOff>108558</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3894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118735</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663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昨年度と比較し、</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ポイント低くなった。主な要因として、年齢の低い新規採用職員の増加、また同経験年数の在職者と比較し、給与月額の多い任用職員を採用していることなどが挙げられる。</a:t>
          </a:r>
        </a:p>
        <a:p>
          <a:r>
            <a:rPr kumimoji="1" lang="ja-JP" altLang="en-US" sz="1300">
              <a:latin typeface="ＭＳ Ｐゴシック" panose="020B0600070205080204" pitchFamily="50" charset="-128"/>
              <a:ea typeface="ＭＳ Ｐゴシック" panose="020B0600070205080204" pitchFamily="50" charset="-128"/>
            </a:rPr>
            <a:t>類似団体と比較すると同程度の水準のため、引き続き給与水準の適正化に努めていく。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3" name="給与水準   （国との比較）グラフ枠">
          <a:extLst>
            <a:ext uri="{FF2B5EF4-FFF2-40B4-BE49-F238E27FC236}">
              <a16:creationId xmlns:a16="http://schemas.microsoft.com/office/drawing/2014/main" id="{00000000-0008-0000-0300-0000F3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153036</xdr:rowOff>
    </xdr:from>
    <xdr:to>
      <xdr:col>81</xdr:col>
      <xdr:colOff>44450</xdr:colOff>
      <xdr:row>89</xdr:row>
      <xdr:rowOff>51752</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flipV="1">
          <a:off x="17018000" y="13869036"/>
          <a:ext cx="0" cy="14417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23829</xdr:rowOff>
    </xdr:from>
    <xdr:ext cx="762000" cy="259045"/>
    <xdr:sp macro="" textlink="">
      <xdr:nvSpPr>
        <xdr:cNvPr id="245" name="給与水準   （国との比較）最小値テキスト">
          <a:extLst>
            <a:ext uri="{FF2B5EF4-FFF2-40B4-BE49-F238E27FC236}">
              <a16:creationId xmlns:a16="http://schemas.microsoft.com/office/drawing/2014/main" id="{00000000-0008-0000-0300-0000F5000000}"/>
            </a:ext>
          </a:extLst>
        </xdr:cNvPr>
        <xdr:cNvSpPr txBox="1"/>
      </xdr:nvSpPr>
      <xdr:spPr>
        <a:xfrm>
          <a:off x="17106900" y="15282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51752</xdr:rowOff>
    </xdr:from>
    <xdr:to>
      <xdr:col>81</xdr:col>
      <xdr:colOff>133350</xdr:colOff>
      <xdr:row>89</xdr:row>
      <xdr:rowOff>51752</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6929100" y="15310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67963</xdr:rowOff>
    </xdr:from>
    <xdr:ext cx="762000" cy="259045"/>
    <xdr:sp macro="" textlink="">
      <xdr:nvSpPr>
        <xdr:cNvPr id="247" name="給与水準   （国との比較）最大値テキスト">
          <a:extLst>
            <a:ext uri="{FF2B5EF4-FFF2-40B4-BE49-F238E27FC236}">
              <a16:creationId xmlns:a16="http://schemas.microsoft.com/office/drawing/2014/main" id="{00000000-0008-0000-0300-0000F7000000}"/>
            </a:ext>
          </a:extLst>
        </xdr:cNvPr>
        <xdr:cNvSpPr txBox="1"/>
      </xdr:nvSpPr>
      <xdr:spPr>
        <a:xfrm>
          <a:off x="17106900" y="13612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153036</xdr:rowOff>
    </xdr:from>
    <xdr:to>
      <xdr:col>81</xdr:col>
      <xdr:colOff>133350</xdr:colOff>
      <xdr:row>80</xdr:row>
      <xdr:rowOff>153036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3869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143827</xdr:rowOff>
    </xdr:from>
    <xdr:to>
      <xdr:col>81</xdr:col>
      <xdr:colOff>44450</xdr:colOff>
      <xdr:row>87</xdr:row>
      <xdr:rowOff>14605</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flipV="1">
          <a:off x="16179800" y="14888527"/>
          <a:ext cx="838200" cy="42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97490</xdr:rowOff>
    </xdr:from>
    <xdr:ext cx="762000" cy="259045"/>
    <xdr:sp macro="" textlink="">
      <xdr:nvSpPr>
        <xdr:cNvPr id="250" name="給与水準   （国との比較）平均値テキスト">
          <a:extLst>
            <a:ext uri="{FF2B5EF4-FFF2-40B4-BE49-F238E27FC236}">
              <a16:creationId xmlns:a16="http://schemas.microsoft.com/office/drawing/2014/main" id="{00000000-0008-0000-0300-0000FA000000}"/>
            </a:ext>
          </a:extLst>
        </xdr:cNvPr>
        <xdr:cNvSpPr txBox="1"/>
      </xdr:nvSpPr>
      <xdr:spPr>
        <a:xfrm>
          <a:off x="17106900" y="14670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80963</xdr:rowOff>
    </xdr:from>
    <xdr:to>
      <xdr:col>81</xdr:col>
      <xdr:colOff>95250</xdr:colOff>
      <xdr:row>87</xdr:row>
      <xdr:rowOff>11113</xdr:rowOff>
    </xdr:to>
    <xdr:sp macro="" textlink="">
      <xdr:nvSpPr>
        <xdr:cNvPr id="251" name="フローチャート: 判断 250">
          <a:extLst>
            <a:ext uri="{FF2B5EF4-FFF2-40B4-BE49-F238E27FC236}">
              <a16:creationId xmlns:a16="http://schemas.microsoft.com/office/drawing/2014/main" id="{00000000-0008-0000-0300-0000FB000000}"/>
            </a:ext>
          </a:extLst>
        </xdr:cNvPr>
        <xdr:cNvSpPr/>
      </xdr:nvSpPr>
      <xdr:spPr>
        <a:xfrm>
          <a:off x="169672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14605</xdr:rowOff>
    </xdr:from>
    <xdr:to>
      <xdr:col>77</xdr:col>
      <xdr:colOff>44450</xdr:colOff>
      <xdr:row>87</xdr:row>
      <xdr:rowOff>50800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5290800" y="1493075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44768</xdr:rowOff>
    </xdr:from>
    <xdr:to>
      <xdr:col>77</xdr:col>
      <xdr:colOff>95250</xdr:colOff>
      <xdr:row>86</xdr:row>
      <xdr:rowOff>146368</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129000" y="1478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156545</xdr:rowOff>
    </xdr:from>
    <xdr:ext cx="7366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5798800" y="145583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50800</xdr:rowOff>
    </xdr:from>
    <xdr:to>
      <xdr:col>72</xdr:col>
      <xdr:colOff>203200</xdr:colOff>
      <xdr:row>87</xdr:row>
      <xdr:rowOff>68898</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4401800" y="14966950"/>
          <a:ext cx="889000" cy="18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80963</xdr:rowOff>
    </xdr:from>
    <xdr:to>
      <xdr:col>73</xdr:col>
      <xdr:colOff>44450</xdr:colOff>
      <xdr:row>87</xdr:row>
      <xdr:rowOff>11113</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52400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21290</xdr:rowOff>
    </xdr:from>
    <xdr:ext cx="762000" cy="259045"/>
    <xdr:sp macro="" textlink="">
      <xdr:nvSpPr>
        <xdr:cNvPr id="257" name="テキスト ボックス 256">
          <a:extLst>
            <a:ext uri="{FF2B5EF4-FFF2-40B4-BE49-F238E27FC236}">
              <a16:creationId xmlns:a16="http://schemas.microsoft.com/office/drawing/2014/main" id="{00000000-0008-0000-0300-000001010000}"/>
            </a:ext>
          </a:extLst>
        </xdr:cNvPr>
        <xdr:cNvSpPr txBox="1"/>
      </xdr:nvSpPr>
      <xdr:spPr>
        <a:xfrm>
          <a:off x="14909800" y="14594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125730</xdr:rowOff>
    </xdr:from>
    <xdr:to>
      <xdr:col>68</xdr:col>
      <xdr:colOff>152400</xdr:colOff>
      <xdr:row>87</xdr:row>
      <xdr:rowOff>68898</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3512800" y="14870430"/>
          <a:ext cx="889000" cy="114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86995</xdr:rowOff>
    </xdr:from>
    <xdr:to>
      <xdr:col>68</xdr:col>
      <xdr:colOff>203200</xdr:colOff>
      <xdr:row>87</xdr:row>
      <xdr:rowOff>17145</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4351000" y="1483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27322</xdr:rowOff>
    </xdr:from>
    <xdr:ext cx="7620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4020800" y="14600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147320</xdr:rowOff>
    </xdr:from>
    <xdr:to>
      <xdr:col>64</xdr:col>
      <xdr:colOff>152400</xdr:colOff>
      <xdr:row>87</xdr:row>
      <xdr:rowOff>77470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3462000" y="14892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62247</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3131800" y="14978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93027</xdr:rowOff>
    </xdr:from>
    <xdr:to>
      <xdr:col>81</xdr:col>
      <xdr:colOff>95250</xdr:colOff>
      <xdr:row>87</xdr:row>
      <xdr:rowOff>23177</xdr:rowOff>
    </xdr:to>
    <xdr:sp macro="" textlink="">
      <xdr:nvSpPr>
        <xdr:cNvPr id="268" name="楕円 267">
          <a:extLst>
            <a:ext uri="{FF2B5EF4-FFF2-40B4-BE49-F238E27FC236}">
              <a16:creationId xmlns:a16="http://schemas.microsoft.com/office/drawing/2014/main" id="{00000000-0008-0000-0300-00000C010000}"/>
            </a:ext>
          </a:extLst>
        </xdr:cNvPr>
        <xdr:cNvSpPr/>
      </xdr:nvSpPr>
      <xdr:spPr>
        <a:xfrm>
          <a:off x="16967200" y="14837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65104</xdr:rowOff>
    </xdr:from>
    <xdr:ext cx="762000" cy="259045"/>
    <xdr:sp macro="" textlink="">
      <xdr:nvSpPr>
        <xdr:cNvPr id="269" name="給与水準   （国との比較）該当値テキスト">
          <a:extLst>
            <a:ext uri="{FF2B5EF4-FFF2-40B4-BE49-F238E27FC236}">
              <a16:creationId xmlns:a16="http://schemas.microsoft.com/office/drawing/2014/main" id="{00000000-0008-0000-0300-00000D010000}"/>
            </a:ext>
          </a:extLst>
        </xdr:cNvPr>
        <xdr:cNvSpPr txBox="1"/>
      </xdr:nvSpPr>
      <xdr:spPr>
        <a:xfrm>
          <a:off x="17106900" y="148098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135255</xdr:rowOff>
    </xdr:from>
    <xdr:to>
      <xdr:col>77</xdr:col>
      <xdr:colOff>95250</xdr:colOff>
      <xdr:row>87</xdr:row>
      <xdr:rowOff>65405</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129000" y="14879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50182</xdr:rowOff>
    </xdr:from>
    <xdr:ext cx="7366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798800" y="149663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0</xdr:rowOff>
    </xdr:from>
    <xdr:to>
      <xdr:col>73</xdr:col>
      <xdr:colOff>44450</xdr:colOff>
      <xdr:row>87</xdr:row>
      <xdr:rowOff>101600</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5240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86377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909800" y="1500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18098</xdr:rowOff>
    </xdr:from>
    <xdr:to>
      <xdr:col>68</xdr:col>
      <xdr:colOff>203200</xdr:colOff>
      <xdr:row>87</xdr:row>
      <xdr:rowOff>119698</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4351000" y="14934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104475</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020800" y="15020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74930</xdr:rowOff>
    </xdr:from>
    <xdr:to>
      <xdr:col>64</xdr:col>
      <xdr:colOff>152400</xdr:colOff>
      <xdr:row>87</xdr:row>
      <xdr:rowOff>5080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3462000" y="1481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15257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131800" y="14588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78" name="正方形/長方形 277">
          <a:extLst>
            <a:ext uri="{FF2B5EF4-FFF2-40B4-BE49-F238E27FC236}">
              <a16:creationId xmlns:a16="http://schemas.microsoft.com/office/drawing/2014/main" id="{00000000-0008-0000-0300-000016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1" name="正方形/長方形 280">
          <a:extLst>
            <a:ext uri="{FF2B5EF4-FFF2-40B4-BE49-F238E27FC236}">
              <a16:creationId xmlns:a16="http://schemas.microsoft.com/office/drawing/2014/main" id="{00000000-0008-0000-0300-000019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震災後、住民の避難状況により、避難者が多い自治体に出張所を設置している。その住民対応のために通常よりも多く保健師等の専門職を配置したことや、復興事業対応のため技術職を増員したために、他と比較し職員数が多くなっ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2" name="直線コネクタ 291">
          <a:extLst>
            <a:ext uri="{FF2B5EF4-FFF2-40B4-BE49-F238E27FC236}">
              <a16:creationId xmlns:a16="http://schemas.microsoft.com/office/drawing/2014/main" id="{00000000-0008-0000-0300-000024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7" name="定員管理の状況グラフ枠">
          <a:extLst>
            <a:ext uri="{FF2B5EF4-FFF2-40B4-BE49-F238E27FC236}">
              <a16:creationId xmlns:a16="http://schemas.microsoft.com/office/drawing/2014/main" id="{00000000-0008-0000-0300-000033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89656</xdr:rowOff>
    </xdr:from>
    <xdr:to>
      <xdr:col>81</xdr:col>
      <xdr:colOff>44450</xdr:colOff>
      <xdr:row>66</xdr:row>
      <xdr:rowOff>125640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flipV="1">
          <a:off x="17018000" y="10033756"/>
          <a:ext cx="0" cy="14075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97717</xdr:rowOff>
    </xdr:from>
    <xdr:ext cx="762000" cy="259045"/>
    <xdr:sp macro="" textlink="">
      <xdr:nvSpPr>
        <xdr:cNvPr id="309" name="定員管理の状況最小値テキスト">
          <a:extLst>
            <a:ext uri="{FF2B5EF4-FFF2-40B4-BE49-F238E27FC236}">
              <a16:creationId xmlns:a16="http://schemas.microsoft.com/office/drawing/2014/main" id="{00000000-0008-0000-0300-000035010000}"/>
            </a:ext>
          </a:extLst>
        </xdr:cNvPr>
        <xdr:cNvSpPr txBox="1"/>
      </xdr:nvSpPr>
      <xdr:spPr>
        <a:xfrm>
          <a:off x="17106900" y="1141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125640</xdr:rowOff>
    </xdr:from>
    <xdr:to>
      <xdr:col>81</xdr:col>
      <xdr:colOff>133350</xdr:colOff>
      <xdr:row>66</xdr:row>
      <xdr:rowOff>125640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6929100" y="11441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4583</xdr:rowOff>
    </xdr:from>
    <xdr:ext cx="762000" cy="259045"/>
    <xdr:sp macro="" textlink="">
      <xdr:nvSpPr>
        <xdr:cNvPr id="311" name="定員管理の状況最大値テキスト">
          <a:extLst>
            <a:ext uri="{FF2B5EF4-FFF2-40B4-BE49-F238E27FC236}">
              <a16:creationId xmlns:a16="http://schemas.microsoft.com/office/drawing/2014/main" id="{00000000-0008-0000-0300-000037010000}"/>
            </a:ext>
          </a:extLst>
        </xdr:cNvPr>
        <xdr:cNvSpPr txBox="1"/>
      </xdr:nvSpPr>
      <xdr:spPr>
        <a:xfrm>
          <a:off x="17106900" y="9777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89656</xdr:rowOff>
    </xdr:from>
    <xdr:to>
      <xdr:col>81</xdr:col>
      <xdr:colOff>133350</xdr:colOff>
      <xdr:row>58</xdr:row>
      <xdr:rowOff>89656</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0033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58</xdr:row>
      <xdr:rowOff>150671</xdr:rowOff>
    </xdr:from>
    <xdr:to>
      <xdr:col>81</xdr:col>
      <xdr:colOff>44450</xdr:colOff>
      <xdr:row>58</xdr:row>
      <xdr:rowOff>160093</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179800" y="10094771"/>
          <a:ext cx="838200" cy="9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40681</xdr:rowOff>
    </xdr:from>
    <xdr:ext cx="762000" cy="259045"/>
    <xdr:sp macro="" textlink="">
      <xdr:nvSpPr>
        <xdr:cNvPr id="314" name="定員管理の状況平均値テキスト">
          <a:extLst>
            <a:ext uri="{FF2B5EF4-FFF2-40B4-BE49-F238E27FC236}">
              <a16:creationId xmlns:a16="http://schemas.microsoft.com/office/drawing/2014/main" id="{00000000-0008-0000-0300-00003A010000}"/>
            </a:ext>
          </a:extLst>
        </xdr:cNvPr>
        <xdr:cNvSpPr txBox="1"/>
      </xdr:nvSpPr>
      <xdr:spPr>
        <a:xfrm>
          <a:off x="17106900" y="10156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68604</xdr:rowOff>
    </xdr:from>
    <xdr:to>
      <xdr:col>81</xdr:col>
      <xdr:colOff>95250</xdr:colOff>
      <xdr:row>59</xdr:row>
      <xdr:rowOff>170204</xdr:rowOff>
    </xdr:to>
    <xdr:sp macro="" textlink="">
      <xdr:nvSpPr>
        <xdr:cNvPr id="315" name="フローチャート: 判断 314">
          <a:extLst>
            <a:ext uri="{FF2B5EF4-FFF2-40B4-BE49-F238E27FC236}">
              <a16:creationId xmlns:a16="http://schemas.microsoft.com/office/drawing/2014/main" id="{00000000-0008-0000-0300-00003B010000}"/>
            </a:ext>
          </a:extLst>
        </xdr:cNvPr>
        <xdr:cNvSpPr/>
      </xdr:nvSpPr>
      <xdr:spPr>
        <a:xfrm>
          <a:off x="16967200" y="101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58</xdr:row>
      <xdr:rowOff>129298</xdr:rowOff>
    </xdr:from>
    <xdr:to>
      <xdr:col>77</xdr:col>
      <xdr:colOff>44450</xdr:colOff>
      <xdr:row>58</xdr:row>
      <xdr:rowOff>150671</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5290800" y="10073398"/>
          <a:ext cx="889000" cy="21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59</xdr:row>
      <xdr:rowOff>71821</xdr:rowOff>
    </xdr:from>
    <xdr:to>
      <xdr:col>77</xdr:col>
      <xdr:colOff>95250</xdr:colOff>
      <xdr:row>60</xdr:row>
      <xdr:rowOff>1971</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129000" y="10187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158198</xdr:rowOff>
    </xdr:from>
    <xdr:ext cx="736600" cy="259045"/>
    <xdr:sp macro="" textlink="">
      <xdr:nvSpPr>
        <xdr:cNvPr id="318" name="テキスト ボックス 317">
          <a:extLst>
            <a:ext uri="{FF2B5EF4-FFF2-40B4-BE49-F238E27FC236}">
              <a16:creationId xmlns:a16="http://schemas.microsoft.com/office/drawing/2014/main" id="{00000000-0008-0000-0300-00003E010000}"/>
            </a:ext>
          </a:extLst>
        </xdr:cNvPr>
        <xdr:cNvSpPr txBox="1"/>
      </xdr:nvSpPr>
      <xdr:spPr>
        <a:xfrm>
          <a:off x="15798800" y="102737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58</xdr:row>
      <xdr:rowOff>129298</xdr:rowOff>
    </xdr:from>
    <xdr:to>
      <xdr:col>72</xdr:col>
      <xdr:colOff>203200</xdr:colOff>
      <xdr:row>58</xdr:row>
      <xdr:rowOff>129298</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4401800" y="1007339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54931</xdr:rowOff>
    </xdr:from>
    <xdr:to>
      <xdr:col>73</xdr:col>
      <xdr:colOff>44450</xdr:colOff>
      <xdr:row>59</xdr:row>
      <xdr:rowOff>156531</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5240000" y="10170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141308</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4909800" y="1025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58</xdr:row>
      <xdr:rowOff>127919</xdr:rowOff>
    </xdr:from>
    <xdr:to>
      <xdr:col>68</xdr:col>
      <xdr:colOff>152400</xdr:colOff>
      <xdr:row>58</xdr:row>
      <xdr:rowOff>129298</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3512800" y="10072019"/>
          <a:ext cx="889000" cy="1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43440</xdr:rowOff>
    </xdr:from>
    <xdr:to>
      <xdr:col>68</xdr:col>
      <xdr:colOff>203200</xdr:colOff>
      <xdr:row>59</xdr:row>
      <xdr:rowOff>145040</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4351000" y="10158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129817</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020800" y="10245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28273</xdr:rowOff>
    </xdr:from>
    <xdr:to>
      <xdr:col>64</xdr:col>
      <xdr:colOff>152400</xdr:colOff>
      <xdr:row>59</xdr:row>
      <xdr:rowOff>129873</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3462000" y="10143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114650</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3131800" y="102302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58</xdr:row>
      <xdr:rowOff>109293</xdr:rowOff>
    </xdr:from>
    <xdr:to>
      <xdr:col>81</xdr:col>
      <xdr:colOff>95250</xdr:colOff>
      <xdr:row>59</xdr:row>
      <xdr:rowOff>39443</xdr:rowOff>
    </xdr:to>
    <xdr:sp macro="" textlink="">
      <xdr:nvSpPr>
        <xdr:cNvPr id="332" name="楕円 331">
          <a:extLst>
            <a:ext uri="{FF2B5EF4-FFF2-40B4-BE49-F238E27FC236}">
              <a16:creationId xmlns:a16="http://schemas.microsoft.com/office/drawing/2014/main" id="{00000000-0008-0000-0300-00004C010000}"/>
            </a:ext>
          </a:extLst>
        </xdr:cNvPr>
        <xdr:cNvSpPr/>
      </xdr:nvSpPr>
      <xdr:spPr>
        <a:xfrm>
          <a:off x="16967200" y="10053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30570</xdr:rowOff>
    </xdr:from>
    <xdr:ext cx="762000" cy="259045"/>
    <xdr:sp macro="" textlink="">
      <xdr:nvSpPr>
        <xdr:cNvPr id="333" name="定員管理の状況該当値テキスト">
          <a:extLst>
            <a:ext uri="{FF2B5EF4-FFF2-40B4-BE49-F238E27FC236}">
              <a16:creationId xmlns:a16="http://schemas.microsoft.com/office/drawing/2014/main" id="{00000000-0008-0000-0300-00004D010000}"/>
            </a:ext>
          </a:extLst>
        </xdr:cNvPr>
        <xdr:cNvSpPr txBox="1"/>
      </xdr:nvSpPr>
      <xdr:spPr>
        <a:xfrm>
          <a:off x="17106900" y="9974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99871</xdr:rowOff>
    </xdr:from>
    <xdr:to>
      <xdr:col>77</xdr:col>
      <xdr:colOff>95250</xdr:colOff>
      <xdr:row>59</xdr:row>
      <xdr:rowOff>30021</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129000" y="10043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40198</xdr:rowOff>
    </xdr:from>
    <xdr:ext cx="7366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798800" y="98128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78498</xdr:rowOff>
    </xdr:from>
    <xdr:to>
      <xdr:col>73</xdr:col>
      <xdr:colOff>44450</xdr:colOff>
      <xdr:row>59</xdr:row>
      <xdr:rowOff>8648</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5240000" y="10022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18825</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909800" y="97914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78498</xdr:rowOff>
    </xdr:from>
    <xdr:to>
      <xdr:col>68</xdr:col>
      <xdr:colOff>203200</xdr:colOff>
      <xdr:row>59</xdr:row>
      <xdr:rowOff>8648</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4351000" y="10022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18825</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97914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77119</xdr:rowOff>
    </xdr:from>
    <xdr:to>
      <xdr:col>64</xdr:col>
      <xdr:colOff>152400</xdr:colOff>
      <xdr:row>59</xdr:row>
      <xdr:rowOff>7269</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3462000" y="10021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17446</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9790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2" name="正方形/長方形 341">
          <a:extLst>
            <a:ext uri="{FF2B5EF4-FFF2-40B4-BE49-F238E27FC236}">
              <a16:creationId xmlns:a16="http://schemas.microsoft.com/office/drawing/2014/main" id="{00000000-0008-0000-0300-000056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 1.0%]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地方債については、町単独では既に償還済みであり、現在も借入を行っていない。ただし、一部事務組合等の負担金が存在している。今後も事業の計画的な執行や基金の有効活用等により現在の状況を維持するよう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6" name="直線コネクタ 355">
          <a:extLst>
            <a:ext uri="{FF2B5EF4-FFF2-40B4-BE49-F238E27FC236}">
              <a16:creationId xmlns:a16="http://schemas.microsoft.com/office/drawing/2014/main" id="{00000000-0008-0000-0300-000064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8" name="公債費負担の状況グラフ枠">
          <a:extLst>
            <a:ext uri="{FF2B5EF4-FFF2-40B4-BE49-F238E27FC236}">
              <a16:creationId xmlns:a16="http://schemas.microsoft.com/office/drawing/2014/main" id="{00000000-0008-0000-0300-000070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104987</xdr:rowOff>
    </xdr:from>
    <xdr:to>
      <xdr:col>81</xdr:col>
      <xdr:colOff>44450</xdr:colOff>
      <xdr:row>45</xdr:row>
      <xdr:rowOff>122344</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flipV="1">
          <a:off x="17018000" y="6277187"/>
          <a:ext cx="0" cy="15604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94421</xdr:rowOff>
    </xdr:from>
    <xdr:ext cx="762000" cy="259045"/>
    <xdr:sp macro="" textlink="">
      <xdr:nvSpPr>
        <xdr:cNvPr id="370" name="公債費負担の状況最小値テキスト">
          <a:extLst>
            <a:ext uri="{FF2B5EF4-FFF2-40B4-BE49-F238E27FC236}">
              <a16:creationId xmlns:a16="http://schemas.microsoft.com/office/drawing/2014/main" id="{00000000-0008-0000-0300-000072010000}"/>
            </a:ext>
          </a:extLst>
        </xdr:cNvPr>
        <xdr:cNvSpPr txBox="1"/>
      </xdr:nvSpPr>
      <xdr:spPr>
        <a:xfrm>
          <a:off x="17106900" y="7809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122344</xdr:rowOff>
    </xdr:from>
    <xdr:to>
      <xdr:col>81</xdr:col>
      <xdr:colOff>133350</xdr:colOff>
      <xdr:row>45</xdr:row>
      <xdr:rowOff>122344</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6929100" y="7837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19914</xdr:rowOff>
    </xdr:from>
    <xdr:ext cx="762000" cy="259045"/>
    <xdr:sp macro="" textlink="">
      <xdr:nvSpPr>
        <xdr:cNvPr id="372" name="公債費負担の状況最大値テキスト">
          <a:extLst>
            <a:ext uri="{FF2B5EF4-FFF2-40B4-BE49-F238E27FC236}">
              <a16:creationId xmlns:a16="http://schemas.microsoft.com/office/drawing/2014/main" id="{00000000-0008-0000-0300-000074010000}"/>
            </a:ext>
          </a:extLst>
        </xdr:cNvPr>
        <xdr:cNvSpPr txBox="1"/>
      </xdr:nvSpPr>
      <xdr:spPr>
        <a:xfrm>
          <a:off x="17106900" y="6020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104987</xdr:rowOff>
    </xdr:from>
    <xdr:to>
      <xdr:col>81</xdr:col>
      <xdr:colOff>133350</xdr:colOff>
      <xdr:row>36</xdr:row>
      <xdr:rowOff>104987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627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126577</xdr:rowOff>
    </xdr:from>
    <xdr:to>
      <xdr:col>81</xdr:col>
      <xdr:colOff>44450</xdr:colOff>
      <xdr:row>37</xdr:row>
      <xdr:rowOff>158750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179800" y="6470227"/>
          <a:ext cx="8382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61823</xdr:rowOff>
    </xdr:from>
    <xdr:ext cx="762000" cy="259045"/>
    <xdr:sp macro="" textlink="">
      <xdr:nvSpPr>
        <xdr:cNvPr id="375" name="公債費負担の状況平均値テキスト">
          <a:extLst>
            <a:ext uri="{FF2B5EF4-FFF2-40B4-BE49-F238E27FC236}">
              <a16:creationId xmlns:a16="http://schemas.microsoft.com/office/drawing/2014/main" id="{00000000-0008-0000-0300-000077010000}"/>
            </a:ext>
          </a:extLst>
        </xdr:cNvPr>
        <xdr:cNvSpPr txBox="1"/>
      </xdr:nvSpPr>
      <xdr:spPr>
        <a:xfrm>
          <a:off x="17106900" y="70912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89746</xdr:rowOff>
    </xdr:from>
    <xdr:to>
      <xdr:col>81</xdr:col>
      <xdr:colOff>95250</xdr:colOff>
      <xdr:row>42</xdr:row>
      <xdr:rowOff>19896</xdr:rowOff>
    </xdr:to>
    <xdr:sp macro="" textlink="">
      <xdr:nvSpPr>
        <xdr:cNvPr id="376" name="フローチャート: 判断 375">
          <a:extLst>
            <a:ext uri="{FF2B5EF4-FFF2-40B4-BE49-F238E27FC236}">
              <a16:creationId xmlns:a16="http://schemas.microsoft.com/office/drawing/2014/main" id="{00000000-0008-0000-0300-000078010000}"/>
            </a:ext>
          </a:extLst>
        </xdr:cNvPr>
        <xdr:cNvSpPr/>
      </xdr:nvSpPr>
      <xdr:spPr>
        <a:xfrm>
          <a:off x="169672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94403</xdr:rowOff>
    </xdr:from>
    <xdr:to>
      <xdr:col>77</xdr:col>
      <xdr:colOff>44450</xdr:colOff>
      <xdr:row>37</xdr:row>
      <xdr:rowOff>126577</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5290800" y="6438053"/>
          <a:ext cx="8890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81704</xdr:rowOff>
    </xdr:from>
    <xdr:to>
      <xdr:col>77</xdr:col>
      <xdr:colOff>95250</xdr:colOff>
      <xdr:row>42</xdr:row>
      <xdr:rowOff>11854</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129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168081</xdr:rowOff>
    </xdr:from>
    <xdr:ext cx="7366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5798800" y="71975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62230</xdr:rowOff>
    </xdr:from>
    <xdr:to>
      <xdr:col>72</xdr:col>
      <xdr:colOff>203200</xdr:colOff>
      <xdr:row>37</xdr:row>
      <xdr:rowOff>94403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4401800" y="6405880"/>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49530</xdr:rowOff>
    </xdr:from>
    <xdr:to>
      <xdr:col>73</xdr:col>
      <xdr:colOff>44450</xdr:colOff>
      <xdr:row>41</xdr:row>
      <xdr:rowOff>151130</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5240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135907</xdr:rowOff>
    </xdr:from>
    <xdr:ext cx="762000" cy="259045"/>
    <xdr:sp macro="" textlink="">
      <xdr:nvSpPr>
        <xdr:cNvPr id="382" name="テキスト ボックス 381">
          <a:extLst>
            <a:ext uri="{FF2B5EF4-FFF2-40B4-BE49-F238E27FC236}">
              <a16:creationId xmlns:a16="http://schemas.microsoft.com/office/drawing/2014/main" id="{00000000-0008-0000-0300-00007E010000}"/>
            </a:ext>
          </a:extLst>
        </xdr:cNvPr>
        <xdr:cNvSpPr txBox="1"/>
      </xdr:nvSpPr>
      <xdr:spPr>
        <a:xfrm>
          <a:off x="14909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46143</xdr:rowOff>
    </xdr:from>
    <xdr:to>
      <xdr:col>68</xdr:col>
      <xdr:colOff>152400</xdr:colOff>
      <xdr:row>37</xdr:row>
      <xdr:rowOff>62230</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3512800" y="6389793"/>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119821</xdr:rowOff>
    </xdr:from>
    <xdr:ext cx="7620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4020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97790</xdr:rowOff>
    </xdr:from>
    <xdr:to>
      <xdr:col>64</xdr:col>
      <xdr:colOff>152400</xdr:colOff>
      <xdr:row>42</xdr:row>
      <xdr:rowOff>27940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3462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12717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3131800" y="721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107950</xdr:rowOff>
    </xdr:from>
    <xdr:to>
      <xdr:col>81</xdr:col>
      <xdr:colOff>95250</xdr:colOff>
      <xdr:row>38</xdr:row>
      <xdr:rowOff>38100</xdr:rowOff>
    </xdr:to>
    <xdr:sp macro="" textlink="">
      <xdr:nvSpPr>
        <xdr:cNvPr id="393" name="楕円 392">
          <a:extLst>
            <a:ext uri="{FF2B5EF4-FFF2-40B4-BE49-F238E27FC236}">
              <a16:creationId xmlns:a16="http://schemas.microsoft.com/office/drawing/2014/main" id="{00000000-0008-0000-0300-000089010000}"/>
            </a:ext>
          </a:extLst>
        </xdr:cNvPr>
        <xdr:cNvSpPr/>
      </xdr:nvSpPr>
      <xdr:spPr>
        <a:xfrm>
          <a:off x="16967200" y="645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124477</xdr:rowOff>
    </xdr:from>
    <xdr:ext cx="762000" cy="259045"/>
    <xdr:sp macro="" textlink="">
      <xdr:nvSpPr>
        <xdr:cNvPr id="394" name="公債費負担の状況該当値テキスト">
          <a:extLst>
            <a:ext uri="{FF2B5EF4-FFF2-40B4-BE49-F238E27FC236}">
              <a16:creationId xmlns:a16="http://schemas.microsoft.com/office/drawing/2014/main" id="{00000000-0008-0000-0300-00008A010000}"/>
            </a:ext>
          </a:extLst>
        </xdr:cNvPr>
        <xdr:cNvSpPr txBox="1"/>
      </xdr:nvSpPr>
      <xdr:spPr>
        <a:xfrm>
          <a:off x="17106900" y="629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75777</xdr:rowOff>
    </xdr:from>
    <xdr:to>
      <xdr:col>77</xdr:col>
      <xdr:colOff>95250</xdr:colOff>
      <xdr:row>38</xdr:row>
      <xdr:rowOff>5927</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129000" y="6419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16104</xdr:rowOff>
    </xdr:from>
    <xdr:ext cx="7366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798800" y="61883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43603</xdr:rowOff>
    </xdr:from>
    <xdr:to>
      <xdr:col>73</xdr:col>
      <xdr:colOff>44450</xdr:colOff>
      <xdr:row>37</xdr:row>
      <xdr:rowOff>145203</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5240000" y="6387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155380</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909800" y="61561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11430</xdr:rowOff>
    </xdr:from>
    <xdr:to>
      <xdr:col>68</xdr:col>
      <xdr:colOff>203200</xdr:colOff>
      <xdr:row>37</xdr:row>
      <xdr:rowOff>113030</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4351000" y="635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123207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612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166793</xdr:rowOff>
    </xdr:from>
    <xdr:to>
      <xdr:col>64</xdr:col>
      <xdr:colOff>152400</xdr:colOff>
      <xdr:row>37</xdr:row>
      <xdr:rowOff>96943</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3462000" y="6338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107120</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61078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3" name="正方形/長方形 402">
          <a:extLst>
            <a:ext uri="{FF2B5EF4-FFF2-40B4-BE49-F238E27FC236}">
              <a16:creationId xmlns:a16="http://schemas.microsoft.com/office/drawing/2014/main" id="{00000000-0008-0000-0300-000093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6" name="正方形/長方形 405">
          <a:extLst>
            <a:ext uri="{FF2B5EF4-FFF2-40B4-BE49-F238E27FC236}">
              <a16:creationId xmlns:a16="http://schemas.microsoft.com/office/drawing/2014/main" id="{00000000-0008-0000-0300-000096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将来負担額を充当可能基金が上回っており、将来負担比率は算定されない。今後も事業の計画的な執行や基金の有効活用等により現状を維持するよう努める。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7" name="直線コネクタ 416">
          <a:extLst>
            <a:ext uri="{FF2B5EF4-FFF2-40B4-BE49-F238E27FC236}">
              <a16:creationId xmlns:a16="http://schemas.microsoft.com/office/drawing/2014/main" id="{00000000-0008-0000-0300-0000A1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0" name="将来負担の状況グラフ枠">
          <a:extLst>
            <a:ext uri="{FF2B5EF4-FFF2-40B4-BE49-F238E27FC236}">
              <a16:creationId xmlns:a16="http://schemas.microsoft.com/office/drawing/2014/main" id="{00000000-0008-0000-0300-0000AE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100457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flipV="1">
          <a:off x="17018000" y="2370667"/>
          <a:ext cx="0" cy="15016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72534</xdr:rowOff>
    </xdr:from>
    <xdr:ext cx="762000" cy="259045"/>
    <xdr:sp macro="" textlink="">
      <xdr:nvSpPr>
        <xdr:cNvPr id="432" name="将来負担の状況最小値テキスト">
          <a:extLst>
            <a:ext uri="{FF2B5EF4-FFF2-40B4-BE49-F238E27FC236}">
              <a16:creationId xmlns:a16="http://schemas.microsoft.com/office/drawing/2014/main" id="{00000000-0008-0000-0300-0000B0010000}"/>
            </a:ext>
          </a:extLst>
        </xdr:cNvPr>
        <xdr:cNvSpPr txBox="1"/>
      </xdr:nvSpPr>
      <xdr:spPr>
        <a:xfrm>
          <a:off x="17106900" y="3844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100457</xdr:rowOff>
    </xdr:from>
    <xdr:to>
      <xdr:col>81</xdr:col>
      <xdr:colOff>133350</xdr:colOff>
      <xdr:row>22</xdr:row>
      <xdr:rowOff>100457</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6929100" y="3872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4" name="将来負担の状況最大値テキスト">
          <a:extLst>
            <a:ext uri="{FF2B5EF4-FFF2-40B4-BE49-F238E27FC236}">
              <a16:creationId xmlns:a16="http://schemas.microsoft.com/office/drawing/2014/main" id="{00000000-0008-0000-0300-0000B2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6" name="将来負担の状況平均値テキスト">
          <a:extLst>
            <a:ext uri="{FF2B5EF4-FFF2-40B4-BE49-F238E27FC236}">
              <a16:creationId xmlns:a16="http://schemas.microsoft.com/office/drawing/2014/main" id="{00000000-0008-0000-0300-0000B4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7" name="フローチャート: 判断 436">
          <a:extLst>
            <a:ext uri="{FF2B5EF4-FFF2-40B4-BE49-F238E27FC236}">
              <a16:creationId xmlns:a16="http://schemas.microsoft.com/office/drawing/2014/main" id="{00000000-0008-0000-0300-0000B5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38" name="フローチャート: 判断 437">
          <a:extLst>
            <a:ext uri="{FF2B5EF4-FFF2-40B4-BE49-F238E27FC236}">
              <a16:creationId xmlns:a16="http://schemas.microsoft.com/office/drawing/2014/main" id="{00000000-0008-0000-0300-0000B6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福島県大熊町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9,944
9,884
78.71
48,996,247
42,475,175
334,739
6,882,576
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令和６年度は人件費に市町村特定原子力施設地域振興交付金を充当したため、一般財源の比率が大きく減少したことにより伴い、経常収支比率も大きく減少した。</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66040</xdr:rowOff>
    </xdr:from>
    <xdr:to>
      <xdr:col>24</xdr:col>
      <xdr:colOff>25400</xdr:colOff>
      <xdr:row>41</xdr:row>
      <xdr:rowOff>20320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552440"/>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163847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21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20320</xdr:rowOff>
    </xdr:from>
    <xdr:to>
      <xdr:col>24</xdr:col>
      <xdr:colOff>114300</xdr:colOff>
      <xdr:row>41</xdr:row>
      <xdr:rowOff>20320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4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152417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295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66040</xdr:rowOff>
    </xdr:from>
    <xdr:to>
      <xdr:col>24</xdr:col>
      <xdr:colOff>114300</xdr:colOff>
      <xdr:row>32</xdr:row>
      <xdr:rowOff>66040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552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32</xdr:row>
      <xdr:rowOff>66040</xdr:rowOff>
    </xdr:from>
    <xdr:to>
      <xdr:col>24</xdr:col>
      <xdr:colOff>25400</xdr:colOff>
      <xdr:row>35</xdr:row>
      <xdr:rowOff>146050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5552440"/>
          <a:ext cx="838200" cy="594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59707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319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87630</xdr:rowOff>
    </xdr:from>
    <xdr:to>
      <xdr:col>24</xdr:col>
      <xdr:colOff>76200</xdr:colOff>
      <xdr:row>37</xdr:row>
      <xdr:rowOff>17780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35560</xdr:rowOff>
    </xdr:from>
    <xdr:to>
      <xdr:col>19</xdr:col>
      <xdr:colOff>187325</xdr:colOff>
      <xdr:row>35</xdr:row>
      <xdr:rowOff>146050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036310"/>
          <a:ext cx="889000" cy="110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57150</xdr:rowOff>
    </xdr:from>
    <xdr:to>
      <xdr:col>20</xdr:col>
      <xdr:colOff>38100</xdr:colOff>
      <xdr:row>36</xdr:row>
      <xdr:rowOff>158750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29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143527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15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35560</xdr:rowOff>
    </xdr:from>
    <xdr:to>
      <xdr:col>15</xdr:col>
      <xdr:colOff>98425</xdr:colOff>
      <xdr:row>36</xdr:row>
      <xdr:rowOff>96520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036310"/>
          <a:ext cx="889000" cy="232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26670</xdr:rowOff>
    </xdr:from>
    <xdr:to>
      <xdr:col>15</xdr:col>
      <xdr:colOff>149225</xdr:colOff>
      <xdr:row>36</xdr:row>
      <xdr:rowOff>128270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98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113047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85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96520</xdr:rowOff>
    </xdr:from>
    <xdr:to>
      <xdr:col>11</xdr:col>
      <xdr:colOff>9525</xdr:colOff>
      <xdr:row>37</xdr:row>
      <xdr:rowOff>104140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268720"/>
          <a:ext cx="889000" cy="179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0</xdr:rowOff>
    </xdr:from>
    <xdr:to>
      <xdr:col>11</xdr:col>
      <xdr:colOff>60325</xdr:colOff>
      <xdr:row>36</xdr:row>
      <xdr:rowOff>101600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7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111777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94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xdr:rowOff>
    </xdr:from>
    <xdr:to>
      <xdr:col>6</xdr:col>
      <xdr:colOff>171450</xdr:colOff>
      <xdr:row>36</xdr:row>
      <xdr:rowOff>116840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127017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32</xdr:row>
      <xdr:rowOff>15240</xdr:rowOff>
    </xdr:from>
    <xdr:to>
      <xdr:col>24</xdr:col>
      <xdr:colOff>76200</xdr:colOff>
      <xdr:row>32</xdr:row>
      <xdr:rowOff>116840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5501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95267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410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95250</xdr:rowOff>
    </xdr:from>
    <xdr:to>
      <xdr:col>20</xdr:col>
      <xdr:colOff>38100</xdr:colOff>
      <xdr:row>36</xdr:row>
      <xdr:rowOff>25400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09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35577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864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156210</xdr:rowOff>
    </xdr:from>
    <xdr:to>
      <xdr:col>15</xdr:col>
      <xdr:colOff>149225</xdr:colOff>
      <xdr:row>35</xdr:row>
      <xdr:rowOff>86360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5985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96537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754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45720</xdr:rowOff>
    </xdr:from>
    <xdr:to>
      <xdr:col>11</xdr:col>
      <xdr:colOff>60325</xdr:colOff>
      <xdr:row>36</xdr:row>
      <xdr:rowOff>147320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21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132097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304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53340</xdr:rowOff>
    </xdr:from>
    <xdr:to>
      <xdr:col>6</xdr:col>
      <xdr:colOff>171450</xdr:colOff>
      <xdr:row>37</xdr:row>
      <xdr:rowOff>154940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396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139717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48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前年度と比較し、</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ポイント減少し、類似団体平均値に近づいた。復興事業が進むにつれ、管理費等が増加することで比率に影響が出ている。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154432</xdr:rowOff>
    </xdr:from>
    <xdr:to>
      <xdr:col>82</xdr:col>
      <xdr:colOff>107950</xdr:colOff>
      <xdr:row>21</xdr:row>
      <xdr:rowOff>138430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4732"/>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110507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71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138430</xdr:rowOff>
    </xdr:from>
    <xdr:to>
      <xdr:col>82</xdr:col>
      <xdr:colOff>196850</xdr:colOff>
      <xdr:row>21</xdr:row>
      <xdr:rowOff>138430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738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69359</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9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154432</xdr:rowOff>
    </xdr:from>
    <xdr:to>
      <xdr:col>82</xdr:col>
      <xdr:colOff>196850</xdr:colOff>
      <xdr:row>14</xdr:row>
      <xdr:rowOff>154432</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4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136144</xdr:rowOff>
    </xdr:from>
    <xdr:to>
      <xdr:col>82</xdr:col>
      <xdr:colOff>107950</xdr:colOff>
      <xdr:row>19</xdr:row>
      <xdr:rowOff>19558</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5671800" y="3222244"/>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40149</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783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23622</xdr:rowOff>
    </xdr:from>
    <xdr:to>
      <xdr:col>82</xdr:col>
      <xdr:colOff>158750</xdr:colOff>
      <xdr:row>17</xdr:row>
      <xdr:rowOff>125222</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140716</xdr:rowOff>
    </xdr:from>
    <xdr:to>
      <xdr:col>78</xdr:col>
      <xdr:colOff>69850</xdr:colOff>
      <xdr:row>19</xdr:row>
      <xdr:rowOff>19558</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3226816"/>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762</xdr:rowOff>
    </xdr:from>
    <xdr:to>
      <xdr:col>78</xdr:col>
      <xdr:colOff>120650</xdr:colOff>
      <xdr:row>17</xdr:row>
      <xdr:rowOff>102362</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15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112539</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684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88138</xdr:rowOff>
    </xdr:from>
    <xdr:to>
      <xdr:col>73</xdr:col>
      <xdr:colOff>180975</xdr:colOff>
      <xdr:row>18</xdr:row>
      <xdr:rowOff>140716</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3002788"/>
          <a:ext cx="889000" cy="224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158496</xdr:rowOff>
    </xdr:from>
    <xdr:to>
      <xdr:col>74</xdr:col>
      <xdr:colOff>31750</xdr:colOff>
      <xdr:row>17</xdr:row>
      <xdr:rowOff>88646</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0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98823</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670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10414</xdr:rowOff>
    </xdr:from>
    <xdr:to>
      <xdr:col>69</xdr:col>
      <xdr:colOff>92075</xdr:colOff>
      <xdr:row>17</xdr:row>
      <xdr:rowOff>88138</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004800" y="2925064"/>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103632</xdr:rowOff>
    </xdr:from>
    <xdr:to>
      <xdr:col>69</xdr:col>
      <xdr:colOff>142875</xdr:colOff>
      <xdr:row>17</xdr:row>
      <xdr:rowOff>33782</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46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43959</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615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144780</xdr:rowOff>
    </xdr:from>
    <xdr:to>
      <xdr:col>65</xdr:col>
      <xdr:colOff>53975</xdr:colOff>
      <xdr:row>17</xdr:row>
      <xdr:rowOff>74930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59707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97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85344</xdr:rowOff>
    </xdr:from>
    <xdr:to>
      <xdr:col>82</xdr:col>
      <xdr:colOff>158750</xdr:colOff>
      <xdr:row>19</xdr:row>
      <xdr:rowOff>15494</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3171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57421</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3143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140208</xdr:rowOff>
    </xdr:from>
    <xdr:to>
      <xdr:col>78</xdr:col>
      <xdr:colOff>120650</xdr:colOff>
      <xdr:row>19</xdr:row>
      <xdr:rowOff>70358</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3226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55135</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33126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89916</xdr:rowOff>
    </xdr:from>
    <xdr:to>
      <xdr:col>74</xdr:col>
      <xdr:colOff>31750</xdr:colOff>
      <xdr:row>19</xdr:row>
      <xdr:rowOff>20066</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3176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19</xdr:row>
      <xdr:rowOff>4843</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3262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37338</xdr:rowOff>
    </xdr:from>
    <xdr:to>
      <xdr:col>69</xdr:col>
      <xdr:colOff>142875</xdr:colOff>
      <xdr:row>17</xdr:row>
      <xdr:rowOff>138938</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951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123715</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3038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131064</xdr:rowOff>
    </xdr:from>
    <xdr:to>
      <xdr:col>65</xdr:col>
      <xdr:colOff>53975</xdr:colOff>
      <xdr:row>17</xdr:row>
      <xdr:rowOff>61214</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874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71391</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643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ここ数年、比率に大きな増減はない。引き続き資格審査等により適正なサービスを提供できるように努める。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60</xdr:row>
      <xdr:rowOff>159657</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42400"/>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61685</xdr:rowOff>
    </xdr:from>
    <xdr:to>
      <xdr:col>24</xdr:col>
      <xdr:colOff>25400</xdr:colOff>
      <xdr:row>54</xdr:row>
      <xdr:rowOff>94343</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3987800" y="9319985"/>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162577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420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19050</xdr:rowOff>
    </xdr:from>
    <xdr:to>
      <xdr:col>24</xdr:col>
      <xdr:colOff>76200</xdr:colOff>
      <xdr:row>55</xdr:row>
      <xdr:rowOff>120650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61685</xdr:rowOff>
    </xdr:from>
    <xdr:to>
      <xdr:col>19</xdr:col>
      <xdr:colOff>187325</xdr:colOff>
      <xdr:row>54</xdr:row>
      <xdr:rowOff>94343</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3199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2722</xdr:rowOff>
    </xdr:from>
    <xdr:to>
      <xdr:col>20</xdr:col>
      <xdr:colOff>38100</xdr:colOff>
      <xdr:row>55</xdr:row>
      <xdr:rowOff>104322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89099</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518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61685</xdr:rowOff>
    </xdr:from>
    <xdr:to>
      <xdr:col>15</xdr:col>
      <xdr:colOff>98425</xdr:colOff>
      <xdr:row>54</xdr:row>
      <xdr:rowOff>143328</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2209800" y="9319985"/>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141515</xdr:rowOff>
    </xdr:from>
    <xdr:to>
      <xdr:col>15</xdr:col>
      <xdr:colOff>149225</xdr:colOff>
      <xdr:row>55</xdr:row>
      <xdr:rowOff>71665</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56442</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143328</xdr:rowOff>
    </xdr:from>
    <xdr:to>
      <xdr:col>11</xdr:col>
      <xdr:colOff>9525</xdr:colOff>
      <xdr:row>55</xdr:row>
      <xdr:rowOff>167822</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401628"/>
          <a:ext cx="889000" cy="19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56442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130827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10885</xdr:rowOff>
    </xdr:from>
    <xdr:to>
      <xdr:col>24</xdr:col>
      <xdr:colOff>76200</xdr:colOff>
      <xdr:row>54</xdr:row>
      <xdr:rowOff>112485</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269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27412</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114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43543</xdr:rowOff>
    </xdr:from>
    <xdr:to>
      <xdr:col>20</xdr:col>
      <xdr:colOff>38100</xdr:colOff>
      <xdr:row>54</xdr:row>
      <xdr:rowOff>145143</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30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155320</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0707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10885</xdr:rowOff>
    </xdr:from>
    <xdr:to>
      <xdr:col>15</xdr:col>
      <xdr:colOff>149225</xdr:colOff>
      <xdr:row>54</xdr:row>
      <xdr:rowOff>112485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269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122662</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03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92528</xdr:rowOff>
    </xdr:from>
    <xdr:to>
      <xdr:col>11</xdr:col>
      <xdr:colOff>60325</xdr:colOff>
      <xdr:row>55</xdr:row>
      <xdr:rowOff>22678</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35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32855</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11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117022</xdr:rowOff>
    </xdr:from>
    <xdr:to>
      <xdr:col>6</xdr:col>
      <xdr:colOff>171450</xdr:colOff>
      <xdr:row>56</xdr:row>
      <xdr:rowOff>47172</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546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31949</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633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前年度と比較し</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ポイント増加し、類似団体内の平均値とほぼ同数値となった。</a:t>
          </a:r>
        </a:p>
        <a:p>
          <a:r>
            <a:rPr kumimoji="1" lang="ja-JP" altLang="en-US" sz="1300">
              <a:latin typeface="ＭＳ Ｐゴシック" panose="020B0600070205080204" pitchFamily="50" charset="-128"/>
              <a:ea typeface="ＭＳ Ｐゴシック" panose="020B0600070205080204" pitchFamily="50" charset="-128"/>
            </a:rPr>
            <a:t>今後も引き続き経常経費の抑制に努める。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8" name="その他グラフ枠">
          <a:extLst>
            <a:ext uri="{FF2B5EF4-FFF2-40B4-BE49-F238E27FC236}">
              <a16:creationId xmlns:a16="http://schemas.microsoft.com/office/drawing/2014/main" id="{00000000-0008-0000-0400-0000EE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115570</xdr:rowOff>
    </xdr:from>
    <xdr:to>
      <xdr:col>82</xdr:col>
      <xdr:colOff>107950</xdr:colOff>
      <xdr:row>61</xdr:row>
      <xdr:rowOff>143002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flipV="1">
          <a:off x="16510000" y="9202420"/>
          <a:ext cx="0" cy="1399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115079</xdr:rowOff>
    </xdr:from>
    <xdr:ext cx="762000" cy="259045"/>
    <xdr:sp macro="" textlink="">
      <xdr:nvSpPr>
        <xdr:cNvPr id="240" name="その他最小値テキスト">
          <a:extLst>
            <a:ext uri="{FF2B5EF4-FFF2-40B4-BE49-F238E27FC236}">
              <a16:creationId xmlns:a16="http://schemas.microsoft.com/office/drawing/2014/main" id="{00000000-0008-0000-0400-0000F0000000}"/>
            </a:ext>
          </a:extLst>
        </xdr:cNvPr>
        <xdr:cNvSpPr txBox="1"/>
      </xdr:nvSpPr>
      <xdr:spPr>
        <a:xfrm>
          <a:off x="16598900" y="10573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143002</xdr:rowOff>
    </xdr:from>
    <xdr:to>
      <xdr:col>82</xdr:col>
      <xdr:colOff>196850</xdr:colOff>
      <xdr:row>61</xdr:row>
      <xdr:rowOff>143002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6421100" y="10601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30497</xdr:rowOff>
    </xdr:from>
    <xdr:ext cx="762000" cy="259045"/>
    <xdr:sp macro="" textlink="">
      <xdr:nvSpPr>
        <xdr:cNvPr id="242" name="その他最大値テキスト">
          <a:extLst>
            <a:ext uri="{FF2B5EF4-FFF2-40B4-BE49-F238E27FC236}">
              <a16:creationId xmlns:a16="http://schemas.microsoft.com/office/drawing/2014/main" id="{00000000-0008-0000-0400-0000F2000000}"/>
            </a:ext>
          </a:extLst>
        </xdr:cNvPr>
        <xdr:cNvSpPr txBox="1"/>
      </xdr:nvSpPr>
      <xdr:spPr>
        <a:xfrm>
          <a:off x="16598900" y="894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115570</xdr:rowOff>
    </xdr:from>
    <xdr:to>
      <xdr:col>82</xdr:col>
      <xdr:colOff>196850</xdr:colOff>
      <xdr:row>53</xdr:row>
      <xdr:rowOff>115570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9202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85852</xdr:rowOff>
    </xdr:from>
    <xdr:to>
      <xdr:col>82</xdr:col>
      <xdr:colOff>107950</xdr:colOff>
      <xdr:row>57</xdr:row>
      <xdr:rowOff>97282</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5671800" y="9687052"/>
          <a:ext cx="8382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45991</xdr:rowOff>
    </xdr:from>
    <xdr:ext cx="762000" cy="259045"/>
    <xdr:sp macro="" textlink="">
      <xdr:nvSpPr>
        <xdr:cNvPr id="245" name="その他平均値テキスト">
          <a:extLst>
            <a:ext uri="{FF2B5EF4-FFF2-40B4-BE49-F238E27FC236}">
              <a16:creationId xmlns:a16="http://schemas.microsoft.com/office/drawing/2014/main" id="{00000000-0008-0000-0400-0000F5000000}"/>
            </a:ext>
          </a:extLst>
        </xdr:cNvPr>
        <xdr:cNvSpPr txBox="1"/>
      </xdr:nvSpPr>
      <xdr:spPr>
        <a:xfrm>
          <a:off x="16598900" y="9818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73914</xdr:rowOff>
    </xdr:from>
    <xdr:to>
      <xdr:col>82</xdr:col>
      <xdr:colOff>158750</xdr:colOff>
      <xdr:row>58</xdr:row>
      <xdr:rowOff>4064</xdr:rowOff>
    </xdr:to>
    <xdr:sp macro="" textlink="">
      <xdr:nvSpPr>
        <xdr:cNvPr id="246" name="フローチャート: 判断 245">
          <a:extLst>
            <a:ext uri="{FF2B5EF4-FFF2-40B4-BE49-F238E27FC236}">
              <a16:creationId xmlns:a16="http://schemas.microsoft.com/office/drawing/2014/main" id="{00000000-0008-0000-0400-0000F6000000}"/>
            </a:ext>
          </a:extLst>
        </xdr:cNvPr>
        <xdr:cNvSpPr/>
      </xdr:nvSpPr>
      <xdr:spPr>
        <a:xfrm>
          <a:off x="16459200" y="9846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76708</xdr:rowOff>
    </xdr:from>
    <xdr:to>
      <xdr:col>78</xdr:col>
      <xdr:colOff>69850</xdr:colOff>
      <xdr:row>56</xdr:row>
      <xdr:rowOff>85852</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4782800" y="967790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39624</xdr:rowOff>
    </xdr:from>
    <xdr:to>
      <xdr:col>78</xdr:col>
      <xdr:colOff>120650</xdr:colOff>
      <xdr:row>58</xdr:row>
      <xdr:rowOff>141224</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5621000" y="9983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126001</xdr:rowOff>
    </xdr:from>
    <xdr:ext cx="7366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5290800" y="100701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76708</xdr:rowOff>
    </xdr:from>
    <xdr:to>
      <xdr:col>73</xdr:col>
      <xdr:colOff>180975</xdr:colOff>
      <xdr:row>58</xdr:row>
      <xdr:rowOff>145288</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893800" y="9677908"/>
          <a:ext cx="889000" cy="411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76200</xdr:rowOff>
    </xdr:from>
    <xdr:to>
      <xdr:col>74</xdr:col>
      <xdr:colOff>31750</xdr:colOff>
      <xdr:row>59</xdr:row>
      <xdr:rowOff>6350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4732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162577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4401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140716</xdr:rowOff>
    </xdr:from>
    <xdr:to>
      <xdr:col>69</xdr:col>
      <xdr:colOff>92075</xdr:colOff>
      <xdr:row>58</xdr:row>
      <xdr:rowOff>145288</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3004800" y="9741916"/>
          <a:ext cx="889000" cy="347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103632</xdr:rowOff>
    </xdr:from>
    <xdr:to>
      <xdr:col>69</xdr:col>
      <xdr:colOff>142875</xdr:colOff>
      <xdr:row>59</xdr:row>
      <xdr:rowOff>33782</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3843000" y="10047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18559</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3512800" y="10134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23622</xdr:rowOff>
    </xdr:from>
    <xdr:to>
      <xdr:col>65</xdr:col>
      <xdr:colOff>53975</xdr:colOff>
      <xdr:row>59</xdr:row>
      <xdr:rowOff>125222</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2954000" y="10139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109999</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2623800" y="10225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46482</xdr:rowOff>
    </xdr:from>
    <xdr:to>
      <xdr:col>82</xdr:col>
      <xdr:colOff>158750</xdr:colOff>
      <xdr:row>57</xdr:row>
      <xdr:rowOff>148082</xdr:rowOff>
    </xdr:to>
    <xdr:sp macro="" textlink="">
      <xdr:nvSpPr>
        <xdr:cNvPr id="263" name="楕円 262">
          <a:extLst>
            <a:ext uri="{FF2B5EF4-FFF2-40B4-BE49-F238E27FC236}">
              <a16:creationId xmlns:a16="http://schemas.microsoft.com/office/drawing/2014/main" id="{00000000-0008-0000-0400-000007010000}"/>
            </a:ext>
          </a:extLst>
        </xdr:cNvPr>
        <xdr:cNvSpPr/>
      </xdr:nvSpPr>
      <xdr:spPr>
        <a:xfrm>
          <a:off x="16459200" y="9819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63009</xdr:rowOff>
    </xdr:from>
    <xdr:ext cx="762000" cy="259045"/>
    <xdr:sp macro="" textlink="">
      <xdr:nvSpPr>
        <xdr:cNvPr id="264" name="その他該当値テキスト">
          <a:extLst>
            <a:ext uri="{FF2B5EF4-FFF2-40B4-BE49-F238E27FC236}">
              <a16:creationId xmlns:a16="http://schemas.microsoft.com/office/drawing/2014/main" id="{00000000-0008-0000-0400-000008010000}"/>
            </a:ext>
          </a:extLst>
        </xdr:cNvPr>
        <xdr:cNvSpPr txBox="1"/>
      </xdr:nvSpPr>
      <xdr:spPr>
        <a:xfrm>
          <a:off x="16598900" y="9664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35052</xdr:rowOff>
    </xdr:from>
    <xdr:to>
      <xdr:col>78</xdr:col>
      <xdr:colOff>120650</xdr:colOff>
      <xdr:row>56</xdr:row>
      <xdr:rowOff>136652</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5621000" y="9636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146829</xdr:rowOff>
    </xdr:from>
    <xdr:ext cx="7366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290800" y="94051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25908</xdr:rowOff>
    </xdr:from>
    <xdr:to>
      <xdr:col>74</xdr:col>
      <xdr:colOff>31750</xdr:colOff>
      <xdr:row>56</xdr:row>
      <xdr:rowOff>127508</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4732000" y="9627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137685</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4401800" y="9395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94488</xdr:rowOff>
    </xdr:from>
    <xdr:to>
      <xdr:col>69</xdr:col>
      <xdr:colOff>142875</xdr:colOff>
      <xdr:row>59</xdr:row>
      <xdr:rowOff>24638</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3843000" y="10038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34815</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512800" y="9807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89916</xdr:rowOff>
    </xdr:from>
    <xdr:to>
      <xdr:col>65</xdr:col>
      <xdr:colOff>53975</xdr:colOff>
      <xdr:row>57</xdr:row>
      <xdr:rowOff>20066</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2954000" y="9691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30243</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2623800" y="9459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前年度と比較し、</a:t>
          </a:r>
          <a:r>
            <a:rPr kumimoji="1" lang="en-US" altLang="ja-JP" sz="1300">
              <a:latin typeface="ＭＳ Ｐゴシック" panose="020B0600070205080204" pitchFamily="50" charset="-128"/>
              <a:ea typeface="ＭＳ Ｐゴシック" panose="020B0600070205080204" pitchFamily="50" charset="-128"/>
            </a:rPr>
            <a:t>7.2</a:t>
          </a:r>
          <a:r>
            <a:rPr kumimoji="1" lang="ja-JP" altLang="en-US" sz="1300">
              <a:latin typeface="ＭＳ Ｐゴシック" panose="020B0600070205080204" pitchFamily="50" charset="-128"/>
              <a:ea typeface="ＭＳ Ｐゴシック" panose="020B0600070205080204" pitchFamily="50" charset="-128"/>
            </a:rPr>
            <a:t>ポイントの増となった。町内居住人口を増やすため、移住定住促進事業等による補助費の増加に伴うものと推測される。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5" name="直線コネクタ 284">
          <a:extLst>
            <a:ext uri="{FF2B5EF4-FFF2-40B4-BE49-F238E27FC236}">
              <a16:creationId xmlns:a16="http://schemas.microsoft.com/office/drawing/2014/main" id="{00000000-0008-0000-0400-00001D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161290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869432"/>
          <a:ext cx="0" cy="132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133367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161290</xdr:rowOff>
    </xdr:from>
    <xdr:to>
      <xdr:col>82</xdr:col>
      <xdr:colOff>196850</xdr:colOff>
      <xdr:row>41</xdr:row>
      <xdr:rowOff>161290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145288</xdr:rowOff>
    </xdr:from>
    <xdr:to>
      <xdr:col>82</xdr:col>
      <xdr:colOff>107950</xdr:colOff>
      <xdr:row>38</xdr:row>
      <xdr:rowOff>131572</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5671800" y="6317488"/>
          <a:ext cx="838200" cy="329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31005</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203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14478</xdr:rowOff>
    </xdr:from>
    <xdr:to>
      <xdr:col>82</xdr:col>
      <xdr:colOff>158750</xdr:colOff>
      <xdr:row>37</xdr:row>
      <xdr:rowOff>116078</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145288</xdr:rowOff>
    </xdr:from>
    <xdr:to>
      <xdr:col>78</xdr:col>
      <xdr:colOff>69850</xdr:colOff>
      <xdr:row>37</xdr:row>
      <xdr:rowOff>28702</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4782800" y="631748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23131</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3667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159004</xdr:rowOff>
    </xdr:from>
    <xdr:to>
      <xdr:col>73</xdr:col>
      <xdr:colOff>180975</xdr:colOff>
      <xdr:row>37</xdr:row>
      <xdr:rowOff>28702</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893800" y="633120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80772</xdr:rowOff>
    </xdr:from>
    <xdr:to>
      <xdr:col>74</xdr:col>
      <xdr:colOff>31750</xdr:colOff>
      <xdr:row>37</xdr:row>
      <xdr:rowOff>10922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21099</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159004</xdr:rowOff>
    </xdr:from>
    <xdr:to>
      <xdr:col>69</xdr:col>
      <xdr:colOff>92075</xdr:colOff>
      <xdr:row>36</xdr:row>
      <xdr:rowOff>163576</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004800" y="633120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169689</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85344</xdr:rowOff>
    </xdr:from>
    <xdr:to>
      <xdr:col>65</xdr:col>
      <xdr:colOff>53975</xdr:colOff>
      <xdr:row>37</xdr:row>
      <xdr:rowOff>15494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25671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02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80772</xdr:rowOff>
    </xdr:from>
    <xdr:to>
      <xdr:col>82</xdr:col>
      <xdr:colOff>158750</xdr:colOff>
      <xdr:row>39</xdr:row>
      <xdr:rowOff>10922</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595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52849</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656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94488</xdr:rowOff>
    </xdr:from>
    <xdr:to>
      <xdr:col>78</xdr:col>
      <xdr:colOff>120650</xdr:colOff>
      <xdr:row>37</xdr:row>
      <xdr:rowOff>24638</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626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34815</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60355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149352</xdr:rowOff>
    </xdr:from>
    <xdr:to>
      <xdr:col>74</xdr:col>
      <xdr:colOff>31750</xdr:colOff>
      <xdr:row>37</xdr:row>
      <xdr:rowOff>79502</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632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64279</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108204</xdr:rowOff>
    </xdr:from>
    <xdr:to>
      <xdr:col>69</xdr:col>
      <xdr:colOff>142875</xdr:colOff>
      <xdr:row>37</xdr:row>
      <xdr:rowOff>38354</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6280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23131</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112776</xdr:rowOff>
    </xdr:from>
    <xdr:to>
      <xdr:col>65</xdr:col>
      <xdr:colOff>53975</xdr:colOff>
      <xdr:row>37</xdr:row>
      <xdr:rowOff>42926</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628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27703</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6371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地方債について、当面の間起債の予定はない。今後も現在の財務状況を維持できるよう、事業の適正な執行に努める。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6" name="公債費グラフ枠">
          <a:extLst>
            <a:ext uri="{FF2B5EF4-FFF2-40B4-BE49-F238E27FC236}">
              <a16:creationId xmlns:a16="http://schemas.microsoft.com/office/drawing/2014/main" id="{00000000-0008-0000-0400-00006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149861</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flipV="1">
          <a:off x="4826000" y="12509500"/>
          <a:ext cx="0" cy="1356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121938</xdr:rowOff>
    </xdr:from>
    <xdr:ext cx="762000" cy="259045"/>
    <xdr:sp macro="" textlink="">
      <xdr:nvSpPr>
        <xdr:cNvPr id="358" name="公債費最小値テキスト">
          <a:extLst>
            <a:ext uri="{FF2B5EF4-FFF2-40B4-BE49-F238E27FC236}">
              <a16:creationId xmlns:a16="http://schemas.microsoft.com/office/drawing/2014/main" id="{00000000-0008-0000-0400-000066010000}"/>
            </a:ext>
          </a:extLst>
        </xdr:cNvPr>
        <xdr:cNvSpPr txBox="1"/>
      </xdr:nvSpPr>
      <xdr:spPr>
        <a:xfrm>
          <a:off x="4914900" y="1383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149861</xdr:rowOff>
    </xdr:from>
    <xdr:to>
      <xdr:col>24</xdr:col>
      <xdr:colOff>114300</xdr:colOff>
      <xdr:row>80</xdr:row>
      <xdr:rowOff>149861</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3865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0" name="公債費最大値テキスト">
          <a:extLst>
            <a:ext uri="{FF2B5EF4-FFF2-40B4-BE49-F238E27FC236}">
              <a16:creationId xmlns:a16="http://schemas.microsoft.com/office/drawing/2014/main" id="{00000000-0008-0000-0400-000068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72</xdr:row>
      <xdr:rowOff>165100</xdr:rowOff>
    </xdr:from>
    <xdr:to>
      <xdr:col>24</xdr:col>
      <xdr:colOff>25400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3987800" y="12509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86377</xdr:rowOff>
    </xdr:from>
    <xdr:ext cx="762000" cy="259045"/>
    <xdr:sp macro="" textlink="">
      <xdr:nvSpPr>
        <xdr:cNvPr id="363" name="公債費平均値テキスト">
          <a:extLst>
            <a:ext uri="{FF2B5EF4-FFF2-40B4-BE49-F238E27FC236}">
              <a16:creationId xmlns:a16="http://schemas.microsoft.com/office/drawing/2014/main" id="{00000000-0008-0000-0400-00006B010000}"/>
            </a:ext>
          </a:extLst>
        </xdr:cNvPr>
        <xdr:cNvSpPr txBox="1"/>
      </xdr:nvSpPr>
      <xdr:spPr>
        <a:xfrm>
          <a:off x="4914900" y="13116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72</xdr:row>
      <xdr:rowOff>165100</xdr:rowOff>
    </xdr:from>
    <xdr:to>
      <xdr:col>19</xdr:col>
      <xdr:colOff>187325</xdr:colOff>
      <xdr:row>72</xdr:row>
      <xdr:rowOff>165100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3098800" y="1250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140970</xdr:rowOff>
    </xdr:from>
    <xdr:to>
      <xdr:col>20</xdr:col>
      <xdr:colOff>38100</xdr:colOff>
      <xdr:row>77</xdr:row>
      <xdr:rowOff>71120</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937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55897</xdr:rowOff>
    </xdr:from>
    <xdr:ext cx="7366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3606800" y="132575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72</xdr:row>
      <xdr:rowOff>165100</xdr:rowOff>
    </xdr:from>
    <xdr:to>
      <xdr:col>15</xdr:col>
      <xdr:colOff>98425</xdr:colOff>
      <xdr:row>72</xdr:row>
      <xdr:rowOff>165100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2209800" y="1250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102870</xdr:rowOff>
    </xdr:from>
    <xdr:to>
      <xdr:col>15</xdr:col>
      <xdr:colOff>149225</xdr:colOff>
      <xdr:row>77</xdr:row>
      <xdr:rowOff>33020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3048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17797</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717800" y="1321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72</xdr:row>
      <xdr:rowOff>165100</xdr:rowOff>
    </xdr:from>
    <xdr:to>
      <xdr:col>11</xdr:col>
      <xdr:colOff>9525</xdr:colOff>
      <xdr:row>72</xdr:row>
      <xdr:rowOff>165100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1320800" y="1250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60961</xdr:rowOff>
    </xdr:from>
    <xdr:to>
      <xdr:col>11</xdr:col>
      <xdr:colOff>60325</xdr:colOff>
      <xdr:row>76</xdr:row>
      <xdr:rowOff>162561</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2159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147338</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1828800" y="13177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110489</xdr:rowOff>
    </xdr:from>
    <xdr:to>
      <xdr:col>6</xdr:col>
      <xdr:colOff>171450</xdr:colOff>
      <xdr:row>77</xdr:row>
      <xdr:rowOff>40639</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1270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25416</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939800" y="13227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72</xdr:row>
      <xdr:rowOff>114300</xdr:rowOff>
    </xdr:from>
    <xdr:to>
      <xdr:col>24</xdr:col>
      <xdr:colOff>76200</xdr:colOff>
      <xdr:row>73</xdr:row>
      <xdr:rowOff>44450</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4775200" y="1245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22877</xdr:rowOff>
    </xdr:from>
    <xdr:ext cx="762000" cy="259045"/>
    <xdr:sp macro="" textlink="">
      <xdr:nvSpPr>
        <xdr:cNvPr id="382" name="公債費該当値テキスト">
          <a:extLst>
            <a:ext uri="{FF2B5EF4-FFF2-40B4-BE49-F238E27FC236}">
              <a16:creationId xmlns:a16="http://schemas.microsoft.com/office/drawing/2014/main" id="{00000000-0008-0000-0400-00007E010000}"/>
            </a:ext>
          </a:extLst>
        </xdr:cNvPr>
        <xdr:cNvSpPr txBox="1"/>
      </xdr:nvSpPr>
      <xdr:spPr>
        <a:xfrm>
          <a:off x="4914900" y="1236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72</xdr:row>
      <xdr:rowOff>114300</xdr:rowOff>
    </xdr:from>
    <xdr:to>
      <xdr:col>20</xdr:col>
      <xdr:colOff>38100</xdr:colOff>
      <xdr:row>73</xdr:row>
      <xdr:rowOff>44450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937000" y="1245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71</xdr:row>
      <xdr:rowOff>54627</xdr:rowOff>
    </xdr:from>
    <xdr:ext cx="7366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606800" y="12227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72</xdr:row>
      <xdr:rowOff>114300</xdr:rowOff>
    </xdr:from>
    <xdr:to>
      <xdr:col>15</xdr:col>
      <xdr:colOff>149225</xdr:colOff>
      <xdr:row>73</xdr:row>
      <xdr:rowOff>44450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048000" y="1245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71</xdr:row>
      <xdr:rowOff>54627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222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72</xdr:row>
      <xdr:rowOff>114300</xdr:rowOff>
    </xdr:from>
    <xdr:to>
      <xdr:col>11</xdr:col>
      <xdr:colOff>60325</xdr:colOff>
      <xdr:row>73</xdr:row>
      <xdr:rowOff>44450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2159000" y="1245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71</xdr:row>
      <xdr:rowOff>54627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828800" y="1222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72</xdr:row>
      <xdr:rowOff>114300</xdr:rowOff>
    </xdr:from>
    <xdr:to>
      <xdr:col>6</xdr:col>
      <xdr:colOff>171450</xdr:colOff>
      <xdr:row>73</xdr:row>
      <xdr:rowOff>44450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1270000" y="1245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71</xdr:row>
      <xdr:rowOff>54627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939800" y="1222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前年度と比較し</a:t>
          </a:r>
          <a:r>
            <a:rPr kumimoji="1" lang="en-US" altLang="ja-JP" sz="1300">
              <a:latin typeface="ＭＳ Ｐゴシック" panose="020B0600070205080204" pitchFamily="50" charset="-128"/>
              <a:ea typeface="ＭＳ Ｐゴシック" panose="020B0600070205080204" pitchFamily="50" charset="-128"/>
            </a:rPr>
            <a:t>7.8</a:t>
          </a:r>
          <a:r>
            <a:rPr kumimoji="1" lang="ja-JP" altLang="en-US" sz="1300">
              <a:latin typeface="ＭＳ Ｐゴシック" panose="020B0600070205080204" pitchFamily="50" charset="-128"/>
              <a:ea typeface="ＭＳ Ｐゴシック" panose="020B0600070205080204" pitchFamily="50" charset="-128"/>
            </a:rPr>
            <a:t>ポイント減少した。復興事業による公共施設の整備また、町内人口の増加に向けた補助事業等により比率が増えることが見込まれるが、特定財源の確保また整理等により経費の削減をねらい、安定的な財政運営ができるよう適正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7" name="公債費以外グラフ枠">
          <a:extLst>
            <a:ext uri="{FF2B5EF4-FFF2-40B4-BE49-F238E27FC236}">
              <a16:creationId xmlns:a16="http://schemas.microsoft.com/office/drawing/2014/main" id="{00000000-0008-0000-0400-0000A1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81280</xdr:rowOff>
    </xdr:from>
    <xdr:to>
      <xdr:col>82</xdr:col>
      <xdr:colOff>107950</xdr:colOff>
      <xdr:row>81</xdr:row>
      <xdr:rowOff>153670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flipV="1">
          <a:off x="16510000" y="12425680"/>
          <a:ext cx="0" cy="1615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125747</xdr:rowOff>
    </xdr:from>
    <xdr:ext cx="762000" cy="259045"/>
    <xdr:sp macro="" textlink="">
      <xdr:nvSpPr>
        <xdr:cNvPr id="419" name="公債費以外最小値テキスト">
          <a:extLst>
            <a:ext uri="{FF2B5EF4-FFF2-40B4-BE49-F238E27FC236}">
              <a16:creationId xmlns:a16="http://schemas.microsoft.com/office/drawing/2014/main" id="{00000000-0008-0000-0400-0000A3010000}"/>
            </a:ext>
          </a:extLst>
        </xdr:cNvPr>
        <xdr:cNvSpPr txBox="1"/>
      </xdr:nvSpPr>
      <xdr:spPr>
        <a:xfrm>
          <a:off x="16598900" y="1401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153670</xdr:rowOff>
    </xdr:from>
    <xdr:to>
      <xdr:col>82</xdr:col>
      <xdr:colOff>196850</xdr:colOff>
      <xdr:row>81</xdr:row>
      <xdr:rowOff>153670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4041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167657</xdr:rowOff>
    </xdr:from>
    <xdr:ext cx="762000" cy="259045"/>
    <xdr:sp macro="" textlink="">
      <xdr:nvSpPr>
        <xdr:cNvPr id="421" name="公債費以外最大値テキスト">
          <a:extLst>
            <a:ext uri="{FF2B5EF4-FFF2-40B4-BE49-F238E27FC236}">
              <a16:creationId xmlns:a16="http://schemas.microsoft.com/office/drawing/2014/main" id="{00000000-0008-0000-0400-0000A5010000}"/>
            </a:ext>
          </a:extLst>
        </xdr:cNvPr>
        <xdr:cNvSpPr txBox="1"/>
      </xdr:nvSpPr>
      <xdr:spPr>
        <a:xfrm>
          <a:off x="16598900" y="1216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81280</xdr:rowOff>
    </xdr:from>
    <xdr:to>
      <xdr:col>82</xdr:col>
      <xdr:colOff>196850</xdr:colOff>
      <xdr:row>72</xdr:row>
      <xdr:rowOff>81280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2425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100330</xdr:rowOff>
    </xdr:from>
    <xdr:to>
      <xdr:col>82</xdr:col>
      <xdr:colOff>107950</xdr:colOff>
      <xdr:row>76</xdr:row>
      <xdr:rowOff>54611</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5671800" y="12787630"/>
          <a:ext cx="838200" cy="297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97807</xdr:rowOff>
    </xdr:from>
    <xdr:ext cx="762000" cy="259045"/>
    <xdr:sp macro="" textlink="">
      <xdr:nvSpPr>
        <xdr:cNvPr id="424" name="公債費以外平均値テキスト">
          <a:extLst>
            <a:ext uri="{FF2B5EF4-FFF2-40B4-BE49-F238E27FC236}">
              <a16:creationId xmlns:a16="http://schemas.microsoft.com/office/drawing/2014/main" id="{00000000-0008-0000-0400-0000A8010000}"/>
            </a:ext>
          </a:extLst>
        </xdr:cNvPr>
        <xdr:cNvSpPr txBox="1"/>
      </xdr:nvSpPr>
      <xdr:spPr>
        <a:xfrm>
          <a:off x="16598900" y="131280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125730</xdr:rowOff>
    </xdr:from>
    <xdr:to>
      <xdr:col>82</xdr:col>
      <xdr:colOff>158750</xdr:colOff>
      <xdr:row>77</xdr:row>
      <xdr:rowOff>55880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6459200" y="1315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107950</xdr:rowOff>
    </xdr:from>
    <xdr:to>
      <xdr:col>78</xdr:col>
      <xdr:colOff>69850</xdr:colOff>
      <xdr:row>76</xdr:row>
      <xdr:rowOff>54611</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4782800" y="12966700"/>
          <a:ext cx="889000" cy="118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64770</xdr:rowOff>
    </xdr:from>
    <xdr:to>
      <xdr:col>78</xdr:col>
      <xdr:colOff>120650</xdr:colOff>
      <xdr:row>76</xdr:row>
      <xdr:rowOff>166370</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5621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151147</xdr:rowOff>
    </xdr:from>
    <xdr:ext cx="7366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5290800" y="131813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107950</xdr:rowOff>
    </xdr:from>
    <xdr:to>
      <xdr:col>73</xdr:col>
      <xdr:colOff>180975</xdr:colOff>
      <xdr:row>76</xdr:row>
      <xdr:rowOff>138430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3893800" y="12966700"/>
          <a:ext cx="889000" cy="201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7620</xdr:rowOff>
    </xdr:from>
    <xdr:to>
      <xdr:col>74</xdr:col>
      <xdr:colOff>31750</xdr:colOff>
      <xdr:row>76</xdr:row>
      <xdr:rowOff>109220</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47320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93997</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4401800" y="1312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138430</xdr:rowOff>
    </xdr:from>
    <xdr:to>
      <xdr:col>69</xdr:col>
      <xdr:colOff>92075</xdr:colOff>
      <xdr:row>76</xdr:row>
      <xdr:rowOff>157480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3004800" y="1316863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99060</xdr:rowOff>
    </xdr:from>
    <xdr:to>
      <xdr:col>69</xdr:col>
      <xdr:colOff>142875</xdr:colOff>
      <xdr:row>76</xdr:row>
      <xdr:rowOff>29211</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3843000" y="1295781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39387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3512800" y="12726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49530</xdr:rowOff>
    </xdr:from>
    <xdr:to>
      <xdr:col>65</xdr:col>
      <xdr:colOff>53975</xdr:colOff>
      <xdr:row>76</xdr:row>
      <xdr:rowOff>151130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2954000" y="1307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161307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623800" y="12848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49530</xdr:rowOff>
    </xdr:from>
    <xdr:to>
      <xdr:col>82</xdr:col>
      <xdr:colOff>158750</xdr:colOff>
      <xdr:row>74</xdr:row>
      <xdr:rowOff>151130</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6459200" y="12736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66057</xdr:rowOff>
    </xdr:from>
    <xdr:ext cx="762000" cy="259045"/>
    <xdr:sp macro="" textlink="">
      <xdr:nvSpPr>
        <xdr:cNvPr id="443" name="公債費以外該当値テキスト">
          <a:extLst>
            <a:ext uri="{FF2B5EF4-FFF2-40B4-BE49-F238E27FC236}">
              <a16:creationId xmlns:a16="http://schemas.microsoft.com/office/drawing/2014/main" id="{00000000-0008-0000-0400-0000BB010000}"/>
            </a:ext>
          </a:extLst>
        </xdr:cNvPr>
        <xdr:cNvSpPr txBox="1"/>
      </xdr:nvSpPr>
      <xdr:spPr>
        <a:xfrm>
          <a:off x="16598900" y="12581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3811</xdr:rowOff>
    </xdr:from>
    <xdr:to>
      <xdr:col>78</xdr:col>
      <xdr:colOff>120650</xdr:colOff>
      <xdr:row>76</xdr:row>
      <xdr:rowOff>105411</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5621000" y="13034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115587</xdr:rowOff>
    </xdr:from>
    <xdr:ext cx="7366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290800" y="128028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57150</xdr:rowOff>
    </xdr:from>
    <xdr:to>
      <xdr:col>74</xdr:col>
      <xdr:colOff>31750</xdr:colOff>
      <xdr:row>75</xdr:row>
      <xdr:rowOff>158750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4732000" y="1291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168927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401800" y="1268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87630</xdr:rowOff>
    </xdr:from>
    <xdr:to>
      <xdr:col>69</xdr:col>
      <xdr:colOff>142875</xdr:colOff>
      <xdr:row>77</xdr:row>
      <xdr:rowOff>17780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3843000" y="13117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2557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512800" y="13204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106680</xdr:rowOff>
    </xdr:from>
    <xdr:to>
      <xdr:col>65</xdr:col>
      <xdr:colOff>53975</xdr:colOff>
      <xdr:row>77</xdr:row>
      <xdr:rowOff>36830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2954000" y="13136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21607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623800" y="13223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福島県大熊町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124432</xdr:rowOff>
    </xdr:from>
    <xdr:to>
      <xdr:col>29</xdr:col>
      <xdr:colOff>127000</xdr:colOff>
      <xdr:row>19</xdr:row>
      <xdr:rowOff>93581</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58007"/>
          <a:ext cx="0" cy="134074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65658</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370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93581</xdr:rowOff>
    </xdr:from>
    <xdr:to>
      <xdr:col>30</xdr:col>
      <xdr:colOff>25400</xdr:colOff>
      <xdr:row>19</xdr:row>
      <xdr:rowOff>93581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39875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39359</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801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124432</xdr:rowOff>
    </xdr:from>
    <xdr:to>
      <xdr:col>30</xdr:col>
      <xdr:colOff>25400</xdr:colOff>
      <xdr:row>11</xdr:row>
      <xdr:rowOff>124432</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580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33472</xdr:rowOff>
    </xdr:from>
    <xdr:to>
      <xdr:col>29</xdr:col>
      <xdr:colOff>127000</xdr:colOff>
      <xdr:row>19</xdr:row>
      <xdr:rowOff>50338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3338647"/>
          <a:ext cx="647700" cy="168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148602</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2939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323,504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132075</xdr:rowOff>
    </xdr:from>
    <xdr:to>
      <xdr:col>29</xdr:col>
      <xdr:colOff>177800</xdr:colOff>
      <xdr:row>18</xdr:row>
      <xdr:rowOff>62225</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309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50338</xdr:rowOff>
    </xdr:from>
    <xdr:to>
      <xdr:col>26</xdr:col>
      <xdr:colOff>50800</xdr:colOff>
      <xdr:row>19</xdr:row>
      <xdr:rowOff>62569</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3355513"/>
          <a:ext cx="698500" cy="122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154618</xdr:rowOff>
    </xdr:from>
    <xdr:to>
      <xdr:col>26</xdr:col>
      <xdr:colOff>101600</xdr:colOff>
      <xdr:row>18</xdr:row>
      <xdr:rowOff>84768</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1168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94945</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28857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62569</xdr:rowOff>
    </xdr:from>
    <xdr:to>
      <xdr:col>22</xdr:col>
      <xdr:colOff>114300</xdr:colOff>
      <xdr:row>19</xdr:row>
      <xdr:rowOff>70469</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606800" y="3367744"/>
          <a:ext cx="698500" cy="79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10036</xdr:rowOff>
    </xdr:from>
    <xdr:to>
      <xdr:col>22</xdr:col>
      <xdr:colOff>165100</xdr:colOff>
      <xdr:row>18</xdr:row>
      <xdr:rowOff>111636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143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121813</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2912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70469</xdr:rowOff>
    </xdr:from>
    <xdr:to>
      <xdr:col>18</xdr:col>
      <xdr:colOff>177800</xdr:colOff>
      <xdr:row>19</xdr:row>
      <xdr:rowOff>76515</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3375644"/>
          <a:ext cx="698500" cy="60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29688</xdr:rowOff>
    </xdr:from>
    <xdr:to>
      <xdr:col>19</xdr:col>
      <xdr:colOff>38100</xdr:colOff>
      <xdr:row>18</xdr:row>
      <xdr:rowOff>131287</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163413"/>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141465</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2932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43491</xdr:rowOff>
    </xdr:from>
    <xdr:to>
      <xdr:col>15</xdr:col>
      <xdr:colOff>101600</xdr:colOff>
      <xdr:row>18</xdr:row>
      <xdr:rowOff>145091</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177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155268</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2946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154122</xdr:rowOff>
    </xdr:from>
    <xdr:to>
      <xdr:col>29</xdr:col>
      <xdr:colOff>177800</xdr:colOff>
      <xdr:row>19</xdr:row>
      <xdr:rowOff>84272</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32878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62699</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31964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170988</xdr:rowOff>
    </xdr:from>
    <xdr:to>
      <xdr:col>26</xdr:col>
      <xdr:colOff>101600</xdr:colOff>
      <xdr:row>19</xdr:row>
      <xdr:rowOff>101138</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33047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85915</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33910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11769</xdr:rowOff>
    </xdr:from>
    <xdr:to>
      <xdr:col>22</xdr:col>
      <xdr:colOff>165100</xdr:colOff>
      <xdr:row>19</xdr:row>
      <xdr:rowOff>113369</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33169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98146</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3403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19669</xdr:rowOff>
    </xdr:from>
    <xdr:to>
      <xdr:col>19</xdr:col>
      <xdr:colOff>38100</xdr:colOff>
      <xdr:row>19</xdr:row>
      <xdr:rowOff>121269</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33248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106046</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3411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25715</xdr:rowOff>
    </xdr:from>
    <xdr:to>
      <xdr:col>15</xdr:col>
      <xdr:colOff>101600</xdr:colOff>
      <xdr:row>19</xdr:row>
      <xdr:rowOff>127315</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3308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112092</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3417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a:extLst>
            <a:ext uri="{FF2B5EF4-FFF2-40B4-BE49-F238E27FC236}">
              <a16:creationId xmlns:a16="http://schemas.microsoft.com/office/drawing/2014/main" id="{00000000-0008-0000-0500-000068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333681</xdr:rowOff>
    </xdr:from>
    <xdr:to>
      <xdr:col>29</xdr:col>
      <xdr:colOff>127000</xdr:colOff>
      <xdr:row>37</xdr:row>
      <xdr:rowOff>189629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flipV="1">
          <a:off x="5651500" y="6258231"/>
          <a:ext cx="0" cy="105609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161706</xdr:rowOff>
    </xdr:from>
    <xdr:ext cx="762000" cy="259045"/>
    <xdr:sp macro="" textlink="">
      <xdr:nvSpPr>
        <xdr:cNvPr id="106" name="人口1人当たり決算額の推移最小値テキスト445">
          <a:extLst>
            <a:ext uri="{FF2B5EF4-FFF2-40B4-BE49-F238E27FC236}">
              <a16:creationId xmlns:a16="http://schemas.microsoft.com/office/drawing/2014/main" id="{00000000-0008-0000-0500-00006A000000}"/>
            </a:ext>
          </a:extLst>
        </xdr:cNvPr>
        <xdr:cNvSpPr txBox="1"/>
      </xdr:nvSpPr>
      <xdr:spPr>
        <a:xfrm>
          <a:off x="5740400" y="7286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189629</xdr:rowOff>
    </xdr:from>
    <xdr:to>
      <xdr:col>30</xdr:col>
      <xdr:colOff>25400</xdr:colOff>
      <xdr:row>37</xdr:row>
      <xdr:rowOff>189629</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73143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77158</xdr:rowOff>
    </xdr:from>
    <xdr:ext cx="762000" cy="259045"/>
    <xdr:sp macro="" textlink="">
      <xdr:nvSpPr>
        <xdr:cNvPr id="108" name="人口1人当たり決算額の推移最大値テキスト445">
          <a:extLst>
            <a:ext uri="{FF2B5EF4-FFF2-40B4-BE49-F238E27FC236}">
              <a16:creationId xmlns:a16="http://schemas.microsoft.com/office/drawing/2014/main" id="{00000000-0008-0000-0500-00006C000000}"/>
            </a:ext>
          </a:extLst>
        </xdr:cNvPr>
        <xdr:cNvSpPr txBox="1"/>
      </xdr:nvSpPr>
      <xdr:spPr>
        <a:xfrm>
          <a:off x="5740400" y="6001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333681</xdr:rowOff>
    </xdr:from>
    <xdr:to>
      <xdr:col>30</xdr:col>
      <xdr:colOff>25400</xdr:colOff>
      <xdr:row>33</xdr:row>
      <xdr:rowOff>333681</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625823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72022</xdr:rowOff>
    </xdr:from>
    <xdr:to>
      <xdr:col>29</xdr:col>
      <xdr:colOff>127000</xdr:colOff>
      <xdr:row>37</xdr:row>
      <xdr:rowOff>79104</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5003800" y="7196722"/>
          <a:ext cx="647700" cy="70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152418</xdr:rowOff>
    </xdr:from>
    <xdr:ext cx="762000" cy="259045"/>
    <xdr:sp macro="" textlink="">
      <xdr:nvSpPr>
        <xdr:cNvPr id="111" name="人口1人当たり決算額の推移平均値テキスト445">
          <a:extLst>
            <a:ext uri="{FF2B5EF4-FFF2-40B4-BE49-F238E27FC236}">
              <a16:creationId xmlns:a16="http://schemas.microsoft.com/office/drawing/2014/main" id="{00000000-0008-0000-0500-00006F000000}"/>
            </a:ext>
          </a:extLst>
        </xdr:cNvPr>
        <xdr:cNvSpPr txBox="1"/>
      </xdr:nvSpPr>
      <xdr:spPr>
        <a:xfrm>
          <a:off x="5740400" y="67627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307341</xdr:rowOff>
    </xdr:from>
    <xdr:to>
      <xdr:col>29</xdr:col>
      <xdr:colOff>177800</xdr:colOff>
      <xdr:row>36</xdr:row>
      <xdr:rowOff>66041</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5600700" y="69176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79104</xdr:rowOff>
    </xdr:from>
    <xdr:to>
      <xdr:col>26</xdr:col>
      <xdr:colOff>50800</xdr:colOff>
      <xdr:row>37</xdr:row>
      <xdr:rowOff>83981</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4305300" y="7203804"/>
          <a:ext cx="698500" cy="48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297222</xdr:rowOff>
    </xdr:from>
    <xdr:to>
      <xdr:col>26</xdr:col>
      <xdr:colOff>101600</xdr:colOff>
      <xdr:row>36</xdr:row>
      <xdr:rowOff>55922</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953000" y="69075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66099</xdr:rowOff>
    </xdr:from>
    <xdr:ext cx="7366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4622800" y="6676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83981</xdr:rowOff>
    </xdr:from>
    <xdr:to>
      <xdr:col>22</xdr:col>
      <xdr:colOff>114300</xdr:colOff>
      <xdr:row>37</xdr:row>
      <xdr:rowOff>87692</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3606800" y="7208681"/>
          <a:ext cx="698500" cy="37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322913</xdr:rowOff>
    </xdr:from>
    <xdr:to>
      <xdr:col>22</xdr:col>
      <xdr:colOff>165100</xdr:colOff>
      <xdr:row>36</xdr:row>
      <xdr:rowOff>81613</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254500" y="6933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91790</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924300" y="6702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87692</xdr:rowOff>
    </xdr:from>
    <xdr:to>
      <xdr:col>18</xdr:col>
      <xdr:colOff>177800</xdr:colOff>
      <xdr:row>37</xdr:row>
      <xdr:rowOff>92344</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2908300" y="7212392"/>
          <a:ext cx="698500" cy="46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3791</xdr:rowOff>
    </xdr:from>
    <xdr:to>
      <xdr:col>19</xdr:col>
      <xdr:colOff>38100</xdr:colOff>
      <xdr:row>36</xdr:row>
      <xdr:rowOff>105391</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3556000" y="69570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115568</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225800" y="6725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334194</xdr:rowOff>
    </xdr:from>
    <xdr:to>
      <xdr:col>15</xdr:col>
      <xdr:colOff>101600</xdr:colOff>
      <xdr:row>36</xdr:row>
      <xdr:rowOff>92894</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2857500" y="69445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103071</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2527300" y="6713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21222</xdr:rowOff>
    </xdr:from>
    <xdr:to>
      <xdr:col>29</xdr:col>
      <xdr:colOff>177800</xdr:colOff>
      <xdr:row>37</xdr:row>
      <xdr:rowOff>122822</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5600700" y="71459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101249</xdr:rowOff>
    </xdr:from>
    <xdr:ext cx="762000" cy="259045"/>
    <xdr:sp macro="" textlink="">
      <xdr:nvSpPr>
        <xdr:cNvPr id="130" name="人口1人当たり決算額の推移該当値テキスト445">
          <a:extLst>
            <a:ext uri="{FF2B5EF4-FFF2-40B4-BE49-F238E27FC236}">
              <a16:creationId xmlns:a16="http://schemas.microsoft.com/office/drawing/2014/main" id="{00000000-0008-0000-0500-000082000000}"/>
            </a:ext>
          </a:extLst>
        </xdr:cNvPr>
        <xdr:cNvSpPr txBox="1"/>
      </xdr:nvSpPr>
      <xdr:spPr>
        <a:xfrm>
          <a:off x="5740400" y="7054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28304</xdr:rowOff>
    </xdr:from>
    <xdr:to>
      <xdr:col>26</xdr:col>
      <xdr:colOff>101600</xdr:colOff>
      <xdr:row>37</xdr:row>
      <xdr:rowOff>129904</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953000" y="71530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114681</xdr:rowOff>
    </xdr:from>
    <xdr:ext cx="7366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622800" y="72393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33181</xdr:rowOff>
    </xdr:from>
    <xdr:to>
      <xdr:col>22</xdr:col>
      <xdr:colOff>165100</xdr:colOff>
      <xdr:row>37</xdr:row>
      <xdr:rowOff>134781</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254500" y="71578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119558</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924300" y="72442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36892</xdr:rowOff>
    </xdr:from>
    <xdr:to>
      <xdr:col>19</xdr:col>
      <xdr:colOff>38100</xdr:colOff>
      <xdr:row>37</xdr:row>
      <xdr:rowOff>138492</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3556000" y="71615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123269</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225800" y="724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41544</xdr:rowOff>
    </xdr:from>
    <xdr:to>
      <xdr:col>15</xdr:col>
      <xdr:colOff>101600</xdr:colOff>
      <xdr:row>37</xdr:row>
      <xdr:rowOff>143144</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2857500" y="71662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127921</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2527300" y="7252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福島県大熊町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9,944
9,884
78.71
48,996,247
42,475,175
334,739
6,882,576
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92727</xdr:rowOff>
    </xdr:from>
    <xdr:ext cx="685572"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76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110165</xdr:rowOff>
    </xdr:from>
    <xdr:to>
      <xdr:col>24</xdr:col>
      <xdr:colOff>62865</xdr:colOff>
      <xdr:row>38</xdr:row>
      <xdr:rowOff>76409</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253665"/>
          <a:ext cx="1270" cy="1337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80236</xdr:rowOff>
    </xdr:from>
    <xdr:ext cx="599010"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595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76409</xdr:rowOff>
    </xdr:from>
    <xdr:to>
      <xdr:col>24</xdr:col>
      <xdr:colOff>152400</xdr:colOff>
      <xdr:row>38</xdr:row>
      <xdr:rowOff>76409</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5915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56842</xdr:rowOff>
    </xdr:from>
    <xdr:ext cx="690189"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2889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1,163,256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110165</xdr:rowOff>
    </xdr:from>
    <xdr:to>
      <xdr:col>24</xdr:col>
      <xdr:colOff>152400</xdr:colOff>
      <xdr:row>30</xdr:row>
      <xdr:rowOff>110165</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2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19072</xdr:rowOff>
    </xdr:from>
    <xdr:to>
      <xdr:col>24</xdr:col>
      <xdr:colOff>63500</xdr:colOff>
      <xdr:row>38</xdr:row>
      <xdr:rowOff>34358</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534172"/>
          <a:ext cx="838200" cy="15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163138</xdr:rowOff>
    </xdr:from>
    <xdr:ext cx="599010"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1638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289,558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140261</xdr:rowOff>
    </xdr:from>
    <xdr:to>
      <xdr:col>24</xdr:col>
      <xdr:colOff>114300</xdr:colOff>
      <xdr:row>37</xdr:row>
      <xdr:rowOff>70411</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312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34358</xdr:rowOff>
    </xdr:from>
    <xdr:to>
      <xdr:col>19</xdr:col>
      <xdr:colOff>177800</xdr:colOff>
      <xdr:row>38</xdr:row>
      <xdr:rowOff>48184</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908300" y="6549458"/>
          <a:ext cx="889000" cy="13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160359</xdr:rowOff>
    </xdr:from>
    <xdr:to>
      <xdr:col>20</xdr:col>
      <xdr:colOff>38100</xdr:colOff>
      <xdr:row>37</xdr:row>
      <xdr:rowOff>90509</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33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107036</xdr:rowOff>
    </xdr:from>
    <xdr:ext cx="599010"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497795" y="6107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48184</xdr:rowOff>
    </xdr:from>
    <xdr:to>
      <xdr:col>15</xdr:col>
      <xdr:colOff>50800</xdr:colOff>
      <xdr:row>38</xdr:row>
      <xdr:rowOff>51104</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6563284"/>
          <a:ext cx="889000" cy="2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12107</xdr:rowOff>
    </xdr:from>
    <xdr:to>
      <xdr:col>15</xdr:col>
      <xdr:colOff>101600</xdr:colOff>
      <xdr:row>37</xdr:row>
      <xdr:rowOff>113707</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35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130234</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08795" y="6130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51104</xdr:rowOff>
    </xdr:from>
    <xdr:to>
      <xdr:col>10</xdr:col>
      <xdr:colOff>114300</xdr:colOff>
      <xdr:row>38</xdr:row>
      <xdr:rowOff>55590</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566204"/>
          <a:ext cx="889000" cy="4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28331</xdr:rowOff>
    </xdr:from>
    <xdr:to>
      <xdr:col>10</xdr:col>
      <xdr:colOff>165100</xdr:colOff>
      <xdr:row>37</xdr:row>
      <xdr:rowOff>129931</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71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146458</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19795" y="6147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51946</xdr:rowOff>
    </xdr:from>
    <xdr:to>
      <xdr:col>6</xdr:col>
      <xdr:colOff>38100</xdr:colOff>
      <xdr:row>37</xdr:row>
      <xdr:rowOff>153546</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395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170073</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795" y="6170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139723</xdr:rowOff>
    </xdr:from>
    <xdr:to>
      <xdr:col>24</xdr:col>
      <xdr:colOff>114300</xdr:colOff>
      <xdr:row>38</xdr:row>
      <xdr:rowOff>69873</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483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54650</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6398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155009</xdr:rowOff>
    </xdr:from>
    <xdr:to>
      <xdr:col>20</xdr:col>
      <xdr:colOff>38100</xdr:colOff>
      <xdr:row>38</xdr:row>
      <xdr:rowOff>85159</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498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38</xdr:row>
      <xdr:rowOff>76285</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6591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168834</xdr:rowOff>
    </xdr:from>
    <xdr:to>
      <xdr:col>15</xdr:col>
      <xdr:colOff>101600</xdr:colOff>
      <xdr:row>38</xdr:row>
      <xdr:rowOff>98984</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512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38</xdr:row>
      <xdr:rowOff>90111</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6605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304</xdr:rowOff>
    </xdr:from>
    <xdr:to>
      <xdr:col>10</xdr:col>
      <xdr:colOff>165100</xdr:colOff>
      <xdr:row>38</xdr:row>
      <xdr:rowOff>101904</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515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93031</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66081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4790</xdr:rowOff>
    </xdr:from>
    <xdr:to>
      <xdr:col>6</xdr:col>
      <xdr:colOff>38100</xdr:colOff>
      <xdr:row>38</xdr:row>
      <xdr:rowOff>106390</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519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97517</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795" y="6612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00000000-0008-0000-06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13757</xdr:rowOff>
    </xdr:from>
    <xdr:to>
      <xdr:col>24</xdr:col>
      <xdr:colOff>62865</xdr:colOff>
      <xdr:row>58</xdr:row>
      <xdr:rowOff>85980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633595" y="8929157"/>
          <a:ext cx="1270" cy="110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89807</xdr:rowOff>
    </xdr:from>
    <xdr:ext cx="599010" cy="259045"/>
    <xdr:sp macro=""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686300" y="1003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85980</xdr:rowOff>
    </xdr:from>
    <xdr:to>
      <xdr:col>24</xdr:col>
      <xdr:colOff>152400</xdr:colOff>
      <xdr:row>58</xdr:row>
      <xdr:rowOff>85980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10030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131884</xdr:rowOff>
    </xdr:from>
    <xdr:ext cx="690189" cy="259045"/>
    <xdr:sp macro=""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686300" y="87043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2,525,467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13757</xdr:rowOff>
    </xdr:from>
    <xdr:to>
      <xdr:col>24</xdr:col>
      <xdr:colOff>152400</xdr:colOff>
      <xdr:row>52</xdr:row>
      <xdr:rowOff>13757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892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144788</xdr:rowOff>
    </xdr:from>
    <xdr:to>
      <xdr:col>24</xdr:col>
      <xdr:colOff>63500</xdr:colOff>
      <xdr:row>57</xdr:row>
      <xdr:rowOff>150545</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3797300" y="9917438"/>
          <a:ext cx="838200" cy="5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86879</xdr:rowOff>
    </xdr:from>
    <xdr:ext cx="599010" cy="259045"/>
    <xdr:sp macro=""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686300" y="985952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108452</xdr:rowOff>
    </xdr:from>
    <xdr:to>
      <xdr:col>24</xdr:col>
      <xdr:colOff>114300</xdr:colOff>
      <xdr:row>58</xdr:row>
      <xdr:rowOff>38602</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584700" y="9881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144788</xdr:rowOff>
    </xdr:from>
    <xdr:to>
      <xdr:col>19</xdr:col>
      <xdr:colOff>177800</xdr:colOff>
      <xdr:row>58</xdr:row>
      <xdr:rowOff>17260</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2908300" y="9917438"/>
          <a:ext cx="889000" cy="43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122393</xdr:rowOff>
    </xdr:from>
    <xdr:to>
      <xdr:col>20</xdr:col>
      <xdr:colOff>38100</xdr:colOff>
      <xdr:row>58</xdr:row>
      <xdr:rowOff>52543</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746500" y="9895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43670</xdr:rowOff>
    </xdr:from>
    <xdr:ext cx="599010" cy="259045"/>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497795" y="9987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17260</xdr:rowOff>
    </xdr:from>
    <xdr:to>
      <xdr:col>15</xdr:col>
      <xdr:colOff>50800</xdr:colOff>
      <xdr:row>58</xdr:row>
      <xdr:rowOff>55028</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019300" y="9961360"/>
          <a:ext cx="889000" cy="37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130220</xdr:rowOff>
    </xdr:from>
    <xdr:to>
      <xdr:col>15</xdr:col>
      <xdr:colOff>101600</xdr:colOff>
      <xdr:row>58</xdr:row>
      <xdr:rowOff>60370</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857500" y="990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76897</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608795" y="9678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39179</xdr:rowOff>
    </xdr:from>
    <xdr:to>
      <xdr:col>10</xdr:col>
      <xdr:colOff>114300</xdr:colOff>
      <xdr:row>58</xdr:row>
      <xdr:rowOff>55028</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1130300" y="9983279"/>
          <a:ext cx="889000" cy="15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146336</xdr:rowOff>
    </xdr:from>
    <xdr:to>
      <xdr:col>10</xdr:col>
      <xdr:colOff>165100</xdr:colOff>
      <xdr:row>58</xdr:row>
      <xdr:rowOff>76486</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968500" y="9918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93013</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719795" y="9694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158025</xdr:rowOff>
    </xdr:from>
    <xdr:to>
      <xdr:col>6</xdr:col>
      <xdr:colOff>38100</xdr:colOff>
      <xdr:row>58</xdr:row>
      <xdr:rowOff>88175</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079500" y="9930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104702</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830795" y="9705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99745</xdr:rowOff>
    </xdr:from>
    <xdr:to>
      <xdr:col>24</xdr:col>
      <xdr:colOff>114300</xdr:colOff>
      <xdr:row>58</xdr:row>
      <xdr:rowOff>29895</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4584700" y="987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59122</xdr:rowOff>
    </xdr:from>
    <xdr:ext cx="599010" cy="259045"/>
    <xdr:sp macro=""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686300" y="96603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351,280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93988</xdr:rowOff>
    </xdr:from>
    <xdr:to>
      <xdr:col>20</xdr:col>
      <xdr:colOff>38100</xdr:colOff>
      <xdr:row>58</xdr:row>
      <xdr:rowOff>24138</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3746500" y="9866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40665</xdr:rowOff>
    </xdr:from>
    <xdr:ext cx="59901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497795" y="96418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137910</xdr:rowOff>
    </xdr:from>
    <xdr:to>
      <xdr:col>15</xdr:col>
      <xdr:colOff>101600</xdr:colOff>
      <xdr:row>58</xdr:row>
      <xdr:rowOff>68060</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2857500" y="991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59187</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608795" y="10003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4228</xdr:rowOff>
    </xdr:from>
    <xdr:to>
      <xdr:col>10</xdr:col>
      <xdr:colOff>165100</xdr:colOff>
      <xdr:row>58</xdr:row>
      <xdr:rowOff>105828</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968500" y="9948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96955</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719795" y="100410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159829</xdr:rowOff>
    </xdr:from>
    <xdr:to>
      <xdr:col>6</xdr:col>
      <xdr:colOff>38100</xdr:colOff>
      <xdr:row>58</xdr:row>
      <xdr:rowOff>89979</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079500" y="9932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81106</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830795" y="100252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96525</xdr:rowOff>
    </xdr:from>
    <xdr:to>
      <xdr:col>24</xdr:col>
      <xdr:colOff>62865</xdr:colOff>
      <xdr:row>79</xdr:row>
      <xdr:rowOff>38305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269475"/>
          <a:ext cx="1270" cy="1313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42132</xdr:rowOff>
    </xdr:from>
    <xdr:ext cx="469744"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586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38305</xdr:rowOff>
    </xdr:from>
    <xdr:to>
      <xdr:col>24</xdr:col>
      <xdr:colOff>152400</xdr:colOff>
      <xdr:row>79</xdr:row>
      <xdr:rowOff>38305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582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43202</xdr:rowOff>
    </xdr:from>
    <xdr:ext cx="599010"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44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346,332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96525</xdr:rowOff>
    </xdr:from>
    <xdr:to>
      <xdr:col>24</xdr:col>
      <xdr:colOff>152400</xdr:colOff>
      <xdr:row>71</xdr:row>
      <xdr:rowOff>96525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26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89519</xdr:rowOff>
    </xdr:from>
    <xdr:to>
      <xdr:col>24</xdr:col>
      <xdr:colOff>63500</xdr:colOff>
      <xdr:row>78</xdr:row>
      <xdr:rowOff>103401</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3797300" y="13462619"/>
          <a:ext cx="838200" cy="13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49666</xdr:rowOff>
    </xdr:from>
    <xdr:ext cx="534377"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251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26789</xdr:rowOff>
    </xdr:from>
    <xdr:to>
      <xdr:col>24</xdr:col>
      <xdr:colOff>114300</xdr:colOff>
      <xdr:row>78</xdr:row>
      <xdr:rowOff>128389</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399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89519</xdr:rowOff>
    </xdr:from>
    <xdr:to>
      <xdr:col>19</xdr:col>
      <xdr:colOff>177800</xdr:colOff>
      <xdr:row>78</xdr:row>
      <xdr:rowOff>101245</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462619"/>
          <a:ext cx="889000" cy="11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56290</xdr:rowOff>
    </xdr:from>
    <xdr:to>
      <xdr:col>20</xdr:col>
      <xdr:colOff>38100</xdr:colOff>
      <xdr:row>78</xdr:row>
      <xdr:rowOff>157890</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42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149017</xdr:rowOff>
    </xdr:from>
    <xdr:ext cx="534377"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30111" y="13522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101245</xdr:rowOff>
    </xdr:from>
    <xdr:to>
      <xdr:col>15</xdr:col>
      <xdr:colOff>50800</xdr:colOff>
      <xdr:row>78</xdr:row>
      <xdr:rowOff>123599</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474345"/>
          <a:ext cx="889000" cy="22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57055</xdr:rowOff>
    </xdr:from>
    <xdr:to>
      <xdr:col>15</xdr:col>
      <xdr:colOff>101600</xdr:colOff>
      <xdr:row>78</xdr:row>
      <xdr:rowOff>158655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430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149782</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41111" y="13522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120794</xdr:rowOff>
    </xdr:from>
    <xdr:to>
      <xdr:col>10</xdr:col>
      <xdr:colOff>114300</xdr:colOff>
      <xdr:row>78</xdr:row>
      <xdr:rowOff>123599</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1130300" y="13493894"/>
          <a:ext cx="889000" cy="2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62542</xdr:rowOff>
    </xdr:from>
    <xdr:to>
      <xdr:col>10</xdr:col>
      <xdr:colOff>165100</xdr:colOff>
      <xdr:row>78</xdr:row>
      <xdr:rowOff>164142</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435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9219</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52111" y="13210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40501</xdr:rowOff>
    </xdr:from>
    <xdr:to>
      <xdr:col>6</xdr:col>
      <xdr:colOff>38100</xdr:colOff>
      <xdr:row>78</xdr:row>
      <xdr:rowOff>142101</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413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158628</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63111" y="13188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52601</xdr:rowOff>
    </xdr:from>
    <xdr:to>
      <xdr:col>24</xdr:col>
      <xdr:colOff>114300</xdr:colOff>
      <xdr:row>78</xdr:row>
      <xdr:rowOff>154201</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425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5215</xdr:rowOff>
    </xdr:from>
    <xdr:ext cx="534377"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37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38719</xdr:rowOff>
    </xdr:from>
    <xdr:to>
      <xdr:col>20</xdr:col>
      <xdr:colOff>38100</xdr:colOff>
      <xdr:row>78</xdr:row>
      <xdr:rowOff>140319</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411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156846</xdr:rowOff>
    </xdr:from>
    <xdr:ext cx="534377"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30111" y="13187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50445</xdr:rowOff>
    </xdr:from>
    <xdr:to>
      <xdr:col>15</xdr:col>
      <xdr:colOff>101600</xdr:colOff>
      <xdr:row>78</xdr:row>
      <xdr:rowOff>152045</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423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168572</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41111" y="13198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72799</xdr:rowOff>
    </xdr:from>
    <xdr:to>
      <xdr:col>10</xdr:col>
      <xdr:colOff>165100</xdr:colOff>
      <xdr:row>79</xdr:row>
      <xdr:rowOff>2949</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445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165526</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52111" y="13538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69994</xdr:rowOff>
    </xdr:from>
    <xdr:to>
      <xdr:col>6</xdr:col>
      <xdr:colOff>38100</xdr:colOff>
      <xdr:row>79</xdr:row>
      <xdr:rowOff>144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443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162721</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63111" y="13535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扶助費グラフ枠">
          <a:extLst>
            <a:ext uri="{FF2B5EF4-FFF2-40B4-BE49-F238E27FC236}">
              <a16:creationId xmlns:a16="http://schemas.microsoft.com/office/drawing/2014/main" id="{00000000-0008-0000-06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40929</xdr:rowOff>
    </xdr:from>
    <xdr:to>
      <xdr:col>24</xdr:col>
      <xdr:colOff>62865</xdr:colOff>
      <xdr:row>98</xdr:row>
      <xdr:rowOff>71211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flipV="1">
          <a:off x="4633595" y="15471429"/>
          <a:ext cx="1270" cy="1401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75038</xdr:rowOff>
    </xdr:from>
    <xdr:ext cx="534377" cy="259045"/>
    <xdr:sp macro="" textlink="">
      <xdr:nvSpPr>
        <xdr:cNvPr id="225" name="扶助費最小値テキスト">
          <a:extLst>
            <a:ext uri="{FF2B5EF4-FFF2-40B4-BE49-F238E27FC236}">
              <a16:creationId xmlns:a16="http://schemas.microsoft.com/office/drawing/2014/main" id="{00000000-0008-0000-0600-0000E1000000}"/>
            </a:ext>
          </a:extLst>
        </xdr:cNvPr>
        <xdr:cNvSpPr txBox="1"/>
      </xdr:nvSpPr>
      <xdr:spPr>
        <a:xfrm>
          <a:off x="4686300" y="1687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71211</xdr:rowOff>
    </xdr:from>
    <xdr:to>
      <xdr:col>24</xdr:col>
      <xdr:colOff>152400</xdr:colOff>
      <xdr:row>98</xdr:row>
      <xdr:rowOff>71211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4546600" y="16873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159056</xdr:rowOff>
    </xdr:from>
    <xdr:ext cx="599010" cy="259045"/>
    <xdr:sp macro="" textlink="">
      <xdr:nvSpPr>
        <xdr:cNvPr id="227" name="扶助費最大値テキスト">
          <a:extLst>
            <a:ext uri="{FF2B5EF4-FFF2-40B4-BE49-F238E27FC236}">
              <a16:creationId xmlns:a16="http://schemas.microsoft.com/office/drawing/2014/main" id="{00000000-0008-0000-0600-0000E3000000}"/>
            </a:ext>
          </a:extLst>
        </xdr:cNvPr>
        <xdr:cNvSpPr txBox="1"/>
      </xdr:nvSpPr>
      <xdr:spPr>
        <a:xfrm>
          <a:off x="4686300" y="15246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40929</xdr:rowOff>
    </xdr:from>
    <xdr:to>
      <xdr:col>24</xdr:col>
      <xdr:colOff>152400</xdr:colOff>
      <xdr:row>90</xdr:row>
      <xdr:rowOff>40929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5471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52116</xdr:rowOff>
    </xdr:from>
    <xdr:to>
      <xdr:col>24</xdr:col>
      <xdr:colOff>63500</xdr:colOff>
      <xdr:row>96</xdr:row>
      <xdr:rowOff>146741</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3797300" y="16511316"/>
          <a:ext cx="838200" cy="94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148575</xdr:rowOff>
    </xdr:from>
    <xdr:ext cx="534377" cy="259045"/>
    <xdr:sp macro="" textlink="">
      <xdr:nvSpPr>
        <xdr:cNvPr id="230" name="扶助費平均値テキスト">
          <a:extLst>
            <a:ext uri="{FF2B5EF4-FFF2-40B4-BE49-F238E27FC236}">
              <a16:creationId xmlns:a16="http://schemas.microsoft.com/office/drawing/2014/main" id="{00000000-0008-0000-0600-0000E6000000}"/>
            </a:ext>
          </a:extLst>
        </xdr:cNvPr>
        <xdr:cNvSpPr txBox="1"/>
      </xdr:nvSpPr>
      <xdr:spPr>
        <a:xfrm>
          <a:off x="4686300" y="160934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125698</xdr:rowOff>
    </xdr:from>
    <xdr:to>
      <xdr:col>24</xdr:col>
      <xdr:colOff>114300</xdr:colOff>
      <xdr:row>95</xdr:row>
      <xdr:rowOff>55848</xdr:rowOff>
    </xdr:to>
    <xdr:sp macro="" textlink="">
      <xdr:nvSpPr>
        <xdr:cNvPr id="231" name="フローチャート: 判断 230">
          <a:extLst>
            <a:ext uri="{FF2B5EF4-FFF2-40B4-BE49-F238E27FC236}">
              <a16:creationId xmlns:a16="http://schemas.microsoft.com/office/drawing/2014/main" id="{00000000-0008-0000-0600-0000E7000000}"/>
            </a:ext>
          </a:extLst>
        </xdr:cNvPr>
        <xdr:cNvSpPr/>
      </xdr:nvSpPr>
      <xdr:spPr>
        <a:xfrm>
          <a:off x="4584700" y="1624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30688</xdr:rowOff>
    </xdr:from>
    <xdr:to>
      <xdr:col>19</xdr:col>
      <xdr:colOff>177800</xdr:colOff>
      <xdr:row>96</xdr:row>
      <xdr:rowOff>146741</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2908300" y="16489888"/>
          <a:ext cx="889000" cy="116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154135</xdr:rowOff>
    </xdr:from>
    <xdr:to>
      <xdr:col>20</xdr:col>
      <xdr:colOff>38100</xdr:colOff>
      <xdr:row>95</xdr:row>
      <xdr:rowOff>84285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3746500" y="16270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100812</xdr:rowOff>
    </xdr:from>
    <xdr:ext cx="534377" cy="259045"/>
    <xdr:sp macro="" textlink="">
      <xdr:nvSpPr>
        <xdr:cNvPr id="234" name="テキスト ボックス 233">
          <a:extLst>
            <a:ext uri="{FF2B5EF4-FFF2-40B4-BE49-F238E27FC236}">
              <a16:creationId xmlns:a16="http://schemas.microsoft.com/office/drawing/2014/main" id="{00000000-0008-0000-0600-0000EA000000}"/>
            </a:ext>
          </a:extLst>
        </xdr:cNvPr>
        <xdr:cNvSpPr txBox="1"/>
      </xdr:nvSpPr>
      <xdr:spPr>
        <a:xfrm>
          <a:off x="3530111" y="16045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62418</xdr:rowOff>
    </xdr:from>
    <xdr:to>
      <xdr:col>15</xdr:col>
      <xdr:colOff>50800</xdr:colOff>
      <xdr:row>96</xdr:row>
      <xdr:rowOff>30688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2019300" y="16350168"/>
          <a:ext cx="889000" cy="139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31544</xdr:rowOff>
    </xdr:from>
    <xdr:to>
      <xdr:col>15</xdr:col>
      <xdr:colOff>101600</xdr:colOff>
      <xdr:row>95</xdr:row>
      <xdr:rowOff>133144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2857500" y="16319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149671</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2641111" y="16094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62418</xdr:rowOff>
    </xdr:from>
    <xdr:to>
      <xdr:col>10</xdr:col>
      <xdr:colOff>114300</xdr:colOff>
      <xdr:row>95</xdr:row>
      <xdr:rowOff>134305</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1130300" y="16350168"/>
          <a:ext cx="889000" cy="71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143428</xdr:rowOff>
    </xdr:from>
    <xdr:to>
      <xdr:col>10</xdr:col>
      <xdr:colOff>165100</xdr:colOff>
      <xdr:row>95</xdr:row>
      <xdr:rowOff>73578</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1968500" y="1625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90105</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1752111" y="16034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133705</xdr:rowOff>
    </xdr:from>
    <xdr:to>
      <xdr:col>6</xdr:col>
      <xdr:colOff>38100</xdr:colOff>
      <xdr:row>96</xdr:row>
      <xdr:rowOff>63855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079500" y="1642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54982</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863111" y="16514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1316</xdr:rowOff>
    </xdr:from>
    <xdr:to>
      <xdr:col>24</xdr:col>
      <xdr:colOff>114300</xdr:colOff>
      <xdr:row>96</xdr:row>
      <xdr:rowOff>102916</xdr:rowOff>
    </xdr:to>
    <xdr:sp macro="" textlink="">
      <xdr:nvSpPr>
        <xdr:cNvPr id="248" name="楕円 247">
          <a:extLst>
            <a:ext uri="{FF2B5EF4-FFF2-40B4-BE49-F238E27FC236}">
              <a16:creationId xmlns:a16="http://schemas.microsoft.com/office/drawing/2014/main" id="{00000000-0008-0000-0600-0000F8000000}"/>
            </a:ext>
          </a:extLst>
        </xdr:cNvPr>
        <xdr:cNvSpPr/>
      </xdr:nvSpPr>
      <xdr:spPr>
        <a:xfrm>
          <a:off x="4584700" y="16460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151193</xdr:rowOff>
    </xdr:from>
    <xdr:ext cx="534377" cy="259045"/>
    <xdr:sp macro="" textlink="">
      <xdr:nvSpPr>
        <xdr:cNvPr id="249" name="扶助費該当値テキスト">
          <a:extLst>
            <a:ext uri="{FF2B5EF4-FFF2-40B4-BE49-F238E27FC236}">
              <a16:creationId xmlns:a16="http://schemas.microsoft.com/office/drawing/2014/main" id="{00000000-0008-0000-0600-0000F9000000}"/>
            </a:ext>
          </a:extLst>
        </xdr:cNvPr>
        <xdr:cNvSpPr txBox="1"/>
      </xdr:nvSpPr>
      <xdr:spPr>
        <a:xfrm>
          <a:off x="4686300" y="16438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95941</xdr:rowOff>
    </xdr:from>
    <xdr:to>
      <xdr:col>20</xdr:col>
      <xdr:colOff>38100</xdr:colOff>
      <xdr:row>97</xdr:row>
      <xdr:rowOff>26091</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3746500" y="16555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17218</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530111" y="16647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151338</xdr:rowOff>
    </xdr:from>
    <xdr:to>
      <xdr:col>15</xdr:col>
      <xdr:colOff>101600</xdr:colOff>
      <xdr:row>96</xdr:row>
      <xdr:rowOff>81488</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2857500" y="16439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72615</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641111" y="16531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11618</xdr:rowOff>
    </xdr:from>
    <xdr:to>
      <xdr:col>10</xdr:col>
      <xdr:colOff>165100</xdr:colOff>
      <xdr:row>95</xdr:row>
      <xdr:rowOff>113218</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1968500" y="16299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104345</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752111" y="16392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83505</xdr:rowOff>
    </xdr:from>
    <xdr:to>
      <xdr:col>6</xdr:col>
      <xdr:colOff>38100</xdr:colOff>
      <xdr:row>96</xdr:row>
      <xdr:rowOff>13655</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079500" y="16371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30182</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863111" y="16146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8" name="直線コネクタ 267">
          <a:extLst>
            <a:ext uri="{FF2B5EF4-FFF2-40B4-BE49-F238E27FC236}">
              <a16:creationId xmlns:a16="http://schemas.microsoft.com/office/drawing/2014/main" id="{00000000-0008-0000-0600-00000C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31</xdr:row>
      <xdr:rowOff>21970</xdr:rowOff>
    </xdr:from>
    <xdr:ext cx="685572"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5918428" y="5336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00000000-0008-0000-06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78077</xdr:rowOff>
    </xdr:from>
    <xdr:to>
      <xdr:col>54</xdr:col>
      <xdr:colOff>189865</xdr:colOff>
      <xdr:row>39</xdr:row>
      <xdr:rowOff>10112</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flipV="1">
          <a:off x="10475595" y="5221577"/>
          <a:ext cx="1270" cy="1475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13939</xdr:rowOff>
    </xdr:from>
    <xdr:ext cx="534377" cy="259045"/>
    <xdr:sp macro="" textlink="">
      <xdr:nvSpPr>
        <xdr:cNvPr id="284" name="補助費等最小値テキスト">
          <a:extLst>
            <a:ext uri="{FF2B5EF4-FFF2-40B4-BE49-F238E27FC236}">
              <a16:creationId xmlns:a16="http://schemas.microsoft.com/office/drawing/2014/main" id="{00000000-0008-0000-0600-00001C010000}"/>
            </a:ext>
          </a:extLst>
        </xdr:cNvPr>
        <xdr:cNvSpPr txBox="1"/>
      </xdr:nvSpPr>
      <xdr:spPr>
        <a:xfrm>
          <a:off x="10528300" y="6700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10112</xdr:rowOff>
    </xdr:from>
    <xdr:to>
      <xdr:col>55</xdr:col>
      <xdr:colOff>88900</xdr:colOff>
      <xdr:row>39</xdr:row>
      <xdr:rowOff>10112</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66966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24754</xdr:rowOff>
    </xdr:from>
    <xdr:ext cx="690189" cy="259045"/>
    <xdr:sp macro="" textlink="">
      <xdr:nvSpPr>
        <xdr:cNvPr id="286" name="補助費等最大値テキスト">
          <a:extLst>
            <a:ext uri="{FF2B5EF4-FFF2-40B4-BE49-F238E27FC236}">
              <a16:creationId xmlns:a16="http://schemas.microsoft.com/office/drawing/2014/main" id="{00000000-0008-0000-0600-00001E010000}"/>
            </a:ext>
          </a:extLst>
        </xdr:cNvPr>
        <xdr:cNvSpPr txBox="1"/>
      </xdr:nvSpPr>
      <xdr:spPr>
        <a:xfrm>
          <a:off x="10528300" y="499680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1,436,609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78077</xdr:rowOff>
    </xdr:from>
    <xdr:to>
      <xdr:col>55</xdr:col>
      <xdr:colOff>88900</xdr:colOff>
      <xdr:row>30</xdr:row>
      <xdr:rowOff>78077</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5221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37071</xdr:rowOff>
    </xdr:from>
    <xdr:to>
      <xdr:col>55</xdr:col>
      <xdr:colOff>0</xdr:colOff>
      <xdr:row>38</xdr:row>
      <xdr:rowOff>92172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9639300" y="6552171"/>
          <a:ext cx="838200" cy="55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97567</xdr:rowOff>
    </xdr:from>
    <xdr:ext cx="599010" cy="259045"/>
    <xdr:sp macro="" textlink="">
      <xdr:nvSpPr>
        <xdr:cNvPr id="289" name="補助費等平均値テキスト">
          <a:extLst>
            <a:ext uri="{FF2B5EF4-FFF2-40B4-BE49-F238E27FC236}">
              <a16:creationId xmlns:a16="http://schemas.microsoft.com/office/drawing/2014/main" id="{00000000-0008-0000-0600-000021010000}"/>
            </a:ext>
          </a:extLst>
        </xdr:cNvPr>
        <xdr:cNvSpPr txBox="1"/>
      </xdr:nvSpPr>
      <xdr:spPr>
        <a:xfrm>
          <a:off x="10528300" y="62697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74690</xdr:rowOff>
    </xdr:from>
    <xdr:to>
      <xdr:col>55</xdr:col>
      <xdr:colOff>50800</xdr:colOff>
      <xdr:row>38</xdr:row>
      <xdr:rowOff>4840</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10426700" y="6418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92172</xdr:rowOff>
    </xdr:from>
    <xdr:to>
      <xdr:col>50</xdr:col>
      <xdr:colOff>114300</xdr:colOff>
      <xdr:row>38</xdr:row>
      <xdr:rowOff>115336</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8750300" y="6607272"/>
          <a:ext cx="889000" cy="23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127403</xdr:rowOff>
    </xdr:from>
    <xdr:to>
      <xdr:col>50</xdr:col>
      <xdr:colOff>165100</xdr:colOff>
      <xdr:row>38</xdr:row>
      <xdr:rowOff>57553</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9588500" y="6471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74080</xdr:rowOff>
    </xdr:from>
    <xdr:ext cx="599010"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9339795" y="6246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115336</xdr:rowOff>
    </xdr:from>
    <xdr:to>
      <xdr:col>45</xdr:col>
      <xdr:colOff>177800</xdr:colOff>
      <xdr:row>38</xdr:row>
      <xdr:rowOff>155143</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7861300" y="6630436"/>
          <a:ext cx="889000" cy="39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138852</xdr:rowOff>
    </xdr:from>
    <xdr:to>
      <xdr:col>46</xdr:col>
      <xdr:colOff>38100</xdr:colOff>
      <xdr:row>38</xdr:row>
      <xdr:rowOff>69002</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8699500" y="6482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85529</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8450795" y="6257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152924</xdr:rowOff>
    </xdr:from>
    <xdr:to>
      <xdr:col>41</xdr:col>
      <xdr:colOff>50800</xdr:colOff>
      <xdr:row>38</xdr:row>
      <xdr:rowOff>155143</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6972300" y="6496574"/>
          <a:ext cx="889000" cy="173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156116</xdr:rowOff>
    </xdr:from>
    <xdr:to>
      <xdr:col>41</xdr:col>
      <xdr:colOff>101600</xdr:colOff>
      <xdr:row>38</xdr:row>
      <xdr:rowOff>86266</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7810500" y="6499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102793</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7561795" y="6274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23981</xdr:rowOff>
    </xdr:from>
    <xdr:to>
      <xdr:col>36</xdr:col>
      <xdr:colOff>165100</xdr:colOff>
      <xdr:row>37</xdr:row>
      <xdr:rowOff>125581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6921500" y="6367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142108</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672795" y="6142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157722</xdr:rowOff>
    </xdr:from>
    <xdr:to>
      <xdr:col>55</xdr:col>
      <xdr:colOff>50800</xdr:colOff>
      <xdr:row>38</xdr:row>
      <xdr:rowOff>87872</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10426700" y="6501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136148</xdr:rowOff>
    </xdr:from>
    <xdr:ext cx="599010" cy="259045"/>
    <xdr:sp macro="" textlink="">
      <xdr:nvSpPr>
        <xdr:cNvPr id="308" name="補助費等該当値テキスト">
          <a:extLst>
            <a:ext uri="{FF2B5EF4-FFF2-40B4-BE49-F238E27FC236}">
              <a16:creationId xmlns:a16="http://schemas.microsoft.com/office/drawing/2014/main" id="{00000000-0008-0000-0600-000034010000}"/>
            </a:ext>
          </a:extLst>
        </xdr:cNvPr>
        <xdr:cNvSpPr txBox="1"/>
      </xdr:nvSpPr>
      <xdr:spPr>
        <a:xfrm>
          <a:off x="10528300" y="64797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41372</xdr:rowOff>
    </xdr:from>
    <xdr:to>
      <xdr:col>50</xdr:col>
      <xdr:colOff>165100</xdr:colOff>
      <xdr:row>38</xdr:row>
      <xdr:rowOff>142972</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9588500" y="6556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134099</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339795" y="6649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64536</xdr:rowOff>
    </xdr:from>
    <xdr:to>
      <xdr:col>46</xdr:col>
      <xdr:colOff>38100</xdr:colOff>
      <xdr:row>38</xdr:row>
      <xdr:rowOff>166136</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8699500" y="6579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157263</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450795" y="66723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104343</xdr:rowOff>
    </xdr:from>
    <xdr:to>
      <xdr:col>41</xdr:col>
      <xdr:colOff>101600</xdr:colOff>
      <xdr:row>39</xdr:row>
      <xdr:rowOff>34493</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7810500" y="6619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39</xdr:row>
      <xdr:rowOff>25620</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561795" y="6712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102124</xdr:rowOff>
    </xdr:from>
    <xdr:to>
      <xdr:col>36</xdr:col>
      <xdr:colOff>165100</xdr:colOff>
      <xdr:row>38</xdr:row>
      <xdr:rowOff>32274</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6921500" y="6445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38</xdr:row>
      <xdr:rowOff>23401</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672795" y="6538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144434</xdr:rowOff>
    </xdr:from>
    <xdr:ext cx="685572"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5918428" y="9745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160762</xdr:rowOff>
    </xdr:from>
    <xdr:ext cx="685572"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5918428" y="9419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5642</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092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25838</xdr:rowOff>
    </xdr:from>
    <xdr:to>
      <xdr:col>54</xdr:col>
      <xdr:colOff>189865</xdr:colOff>
      <xdr:row>59</xdr:row>
      <xdr:rowOff>92938</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69788"/>
          <a:ext cx="1270" cy="143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96765</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212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92938</xdr:rowOff>
    </xdr:from>
    <xdr:to>
      <xdr:col>55</xdr:col>
      <xdr:colOff>88900</xdr:colOff>
      <xdr:row>59</xdr:row>
      <xdr:rowOff>92938</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208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143965</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4501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4,423,658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25838</xdr:rowOff>
    </xdr:from>
    <xdr:to>
      <xdr:col>55</xdr:col>
      <xdr:colOff>88900</xdr:colOff>
      <xdr:row>51</xdr:row>
      <xdr:rowOff>25838</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69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91449</xdr:rowOff>
    </xdr:from>
    <xdr:to>
      <xdr:col>55</xdr:col>
      <xdr:colOff>0</xdr:colOff>
      <xdr:row>56</xdr:row>
      <xdr:rowOff>93945</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692649"/>
          <a:ext cx="838200" cy="2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91664</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100357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113237</xdr:rowOff>
    </xdr:from>
    <xdr:to>
      <xdr:col>55</xdr:col>
      <xdr:colOff>50800</xdr:colOff>
      <xdr:row>59</xdr:row>
      <xdr:rowOff>43387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1005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93945</xdr:rowOff>
    </xdr:from>
    <xdr:to>
      <xdr:col>50</xdr:col>
      <xdr:colOff>114300</xdr:colOff>
      <xdr:row>58</xdr:row>
      <xdr:rowOff>51463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695145"/>
          <a:ext cx="889000" cy="300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118731</xdr:rowOff>
    </xdr:from>
    <xdr:to>
      <xdr:col>50</xdr:col>
      <xdr:colOff>165100</xdr:colOff>
      <xdr:row>59</xdr:row>
      <xdr:rowOff>48881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1006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40008</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10155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83652</xdr:rowOff>
    </xdr:from>
    <xdr:to>
      <xdr:col>45</xdr:col>
      <xdr:colOff>177800</xdr:colOff>
      <xdr:row>58</xdr:row>
      <xdr:rowOff>51463</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856302"/>
          <a:ext cx="889000" cy="139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122833</xdr:rowOff>
    </xdr:from>
    <xdr:to>
      <xdr:col>46</xdr:col>
      <xdr:colOff>38100</xdr:colOff>
      <xdr:row>59</xdr:row>
      <xdr:rowOff>52983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1006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44110</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10159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83652</xdr:rowOff>
    </xdr:from>
    <xdr:to>
      <xdr:col>41</xdr:col>
      <xdr:colOff>50800</xdr:colOff>
      <xdr:row>58</xdr:row>
      <xdr:rowOff>76009</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9856302"/>
          <a:ext cx="889000" cy="163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101085</xdr:rowOff>
    </xdr:from>
    <xdr:to>
      <xdr:col>41</xdr:col>
      <xdr:colOff>101600</xdr:colOff>
      <xdr:row>59</xdr:row>
      <xdr:rowOff>31235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100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22362</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10137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121219</xdr:rowOff>
    </xdr:from>
    <xdr:to>
      <xdr:col>36</xdr:col>
      <xdr:colOff>165100</xdr:colOff>
      <xdr:row>59</xdr:row>
      <xdr:rowOff>51369</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10065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42496</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101580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40649</xdr:rowOff>
    </xdr:from>
    <xdr:to>
      <xdr:col>55</xdr:col>
      <xdr:colOff>50800</xdr:colOff>
      <xdr:row>56</xdr:row>
      <xdr:rowOff>142249</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641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63526</xdr:rowOff>
    </xdr:from>
    <xdr:ext cx="690189"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49327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1,597,750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43145</xdr:rowOff>
    </xdr:from>
    <xdr:to>
      <xdr:col>50</xdr:col>
      <xdr:colOff>165100</xdr:colOff>
      <xdr:row>56</xdr:row>
      <xdr:rowOff>144745</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64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48</xdr:col>
      <xdr:colOff>150205</xdr:colOff>
      <xdr:row>54</xdr:row>
      <xdr:rowOff>161272</xdr:rowOff>
    </xdr:from>
    <xdr:ext cx="690189"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294205" y="941957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663</xdr:rowOff>
    </xdr:from>
    <xdr:to>
      <xdr:col>46</xdr:col>
      <xdr:colOff>38100</xdr:colOff>
      <xdr:row>58</xdr:row>
      <xdr:rowOff>102263</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944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118790</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9719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32852</xdr:rowOff>
    </xdr:from>
    <xdr:to>
      <xdr:col>41</xdr:col>
      <xdr:colOff>101600</xdr:colOff>
      <xdr:row>57</xdr:row>
      <xdr:rowOff>134452</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805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86705</xdr:colOff>
      <xdr:row>55</xdr:row>
      <xdr:rowOff>150979</xdr:rowOff>
    </xdr:from>
    <xdr:ext cx="690189"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16205" y="958072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1,096,624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25209</xdr:rowOff>
    </xdr:from>
    <xdr:to>
      <xdr:col>36</xdr:col>
      <xdr:colOff>165100</xdr:colOff>
      <xdr:row>58</xdr:row>
      <xdr:rowOff>126809</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969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143336</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9744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129435</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1959485"/>
          <a:ext cx="1270" cy="1629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76112</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7347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69</xdr:row>
      <xdr:rowOff>129435</xdr:rowOff>
    </xdr:from>
    <xdr:to>
      <xdr:col>55</xdr:col>
      <xdr:colOff>88900</xdr:colOff>
      <xdr:row>69</xdr:row>
      <xdr:rowOff>129435</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195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71</xdr:row>
      <xdr:rowOff>5789</xdr:rowOff>
    </xdr:from>
    <xdr:to>
      <xdr:col>55</xdr:col>
      <xdr:colOff>0</xdr:colOff>
      <xdr:row>78</xdr:row>
      <xdr:rowOff>9513</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2178739"/>
          <a:ext cx="838200" cy="1203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158335</xdr:rowOff>
    </xdr:from>
    <xdr:ext cx="599010"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3599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8458</xdr:rowOff>
    </xdr:from>
    <xdr:to>
      <xdr:col>55</xdr:col>
      <xdr:colOff>50800</xdr:colOff>
      <xdr:row>78</xdr:row>
      <xdr:rowOff>110058</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81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71</xdr:row>
      <xdr:rowOff>5789</xdr:rowOff>
    </xdr:from>
    <xdr:to>
      <xdr:col>50</xdr:col>
      <xdr:colOff>114300</xdr:colOff>
      <xdr:row>75</xdr:row>
      <xdr:rowOff>129453</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2178739"/>
          <a:ext cx="889000" cy="809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16126</xdr:rowOff>
    </xdr:from>
    <xdr:to>
      <xdr:col>50</xdr:col>
      <xdr:colOff>165100</xdr:colOff>
      <xdr:row>78</xdr:row>
      <xdr:rowOff>117726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89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78</xdr:row>
      <xdr:rowOff>108853</xdr:rowOff>
    </xdr:from>
    <xdr:ext cx="599010"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39795" y="134819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108956</xdr:rowOff>
    </xdr:from>
    <xdr:to>
      <xdr:col>45</xdr:col>
      <xdr:colOff>177800</xdr:colOff>
      <xdr:row>75</xdr:row>
      <xdr:rowOff>129453</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2796256"/>
          <a:ext cx="889000" cy="191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40542</xdr:rowOff>
    </xdr:from>
    <xdr:to>
      <xdr:col>46</xdr:col>
      <xdr:colOff>38100</xdr:colOff>
      <xdr:row>78</xdr:row>
      <xdr:rowOff>142142</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1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133269</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506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108956</xdr:rowOff>
    </xdr:from>
    <xdr:to>
      <xdr:col>41</xdr:col>
      <xdr:colOff>50800</xdr:colOff>
      <xdr:row>75</xdr:row>
      <xdr:rowOff>36767</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2796256"/>
          <a:ext cx="889000" cy="99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160350</xdr:rowOff>
    </xdr:from>
    <xdr:to>
      <xdr:col>41</xdr:col>
      <xdr:colOff>101600</xdr:colOff>
      <xdr:row>78</xdr:row>
      <xdr:rowOff>90500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78</xdr:row>
      <xdr:rowOff>81627</xdr:rowOff>
    </xdr:from>
    <xdr:ext cx="59901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61795" y="13454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64021</xdr:rowOff>
    </xdr:from>
    <xdr:to>
      <xdr:col>36</xdr:col>
      <xdr:colOff>165100</xdr:colOff>
      <xdr:row>78</xdr:row>
      <xdr:rowOff>165621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437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156748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529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130163</xdr:rowOff>
    </xdr:from>
    <xdr:to>
      <xdr:col>55</xdr:col>
      <xdr:colOff>50800</xdr:colOff>
      <xdr:row>78</xdr:row>
      <xdr:rowOff>60313</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331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153040</xdr:rowOff>
    </xdr:from>
    <xdr:ext cx="599010"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1832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70</xdr:row>
      <xdr:rowOff>126439</xdr:rowOff>
    </xdr:from>
    <xdr:to>
      <xdr:col>50</xdr:col>
      <xdr:colOff>165100</xdr:colOff>
      <xdr:row>71</xdr:row>
      <xdr:rowOff>56589</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2127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48</xdr:col>
      <xdr:colOff>150205</xdr:colOff>
      <xdr:row>69</xdr:row>
      <xdr:rowOff>73116</xdr:rowOff>
    </xdr:from>
    <xdr:ext cx="690189"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294205" y="119031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1,110,442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78653</xdr:rowOff>
    </xdr:from>
    <xdr:to>
      <xdr:col>46</xdr:col>
      <xdr:colOff>38100</xdr:colOff>
      <xdr:row>76</xdr:row>
      <xdr:rowOff>8803</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2937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74</xdr:row>
      <xdr:rowOff>25330</xdr:rowOff>
    </xdr:from>
    <xdr:ext cx="59901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50795" y="127126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58156</xdr:rowOff>
    </xdr:from>
    <xdr:to>
      <xdr:col>41</xdr:col>
      <xdr:colOff>101600</xdr:colOff>
      <xdr:row>74</xdr:row>
      <xdr:rowOff>159756</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2745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73</xdr:row>
      <xdr:rowOff>4833</xdr:rowOff>
    </xdr:from>
    <xdr:ext cx="59901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61795" y="125206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157417</xdr:rowOff>
    </xdr:from>
    <xdr:to>
      <xdr:col>36</xdr:col>
      <xdr:colOff>165100</xdr:colOff>
      <xdr:row>75</xdr:row>
      <xdr:rowOff>87567</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2844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73</xdr:row>
      <xdr:rowOff>104094</xdr:rowOff>
    </xdr:from>
    <xdr:ext cx="59901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672795" y="126199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80240</xdr:rowOff>
    </xdr:from>
    <xdr:to>
      <xdr:col>54</xdr:col>
      <xdr:colOff>189865</xdr:colOff>
      <xdr:row>98</xdr:row>
      <xdr:rowOff>136860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10740"/>
          <a:ext cx="1270" cy="1428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140687</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4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136860</xdr:rowOff>
    </xdr:from>
    <xdr:to>
      <xdr:col>55</xdr:col>
      <xdr:colOff>88900</xdr:colOff>
      <xdr:row>98</xdr:row>
      <xdr:rowOff>136860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38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26917</xdr:rowOff>
    </xdr:from>
    <xdr:ext cx="690189"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28596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80240</xdr:rowOff>
    </xdr:from>
    <xdr:to>
      <xdr:col>55</xdr:col>
      <xdr:colOff>88900</xdr:colOff>
      <xdr:row>90</xdr:row>
      <xdr:rowOff>80240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1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6311</xdr:rowOff>
    </xdr:from>
    <xdr:to>
      <xdr:col>55</xdr:col>
      <xdr:colOff>0</xdr:colOff>
      <xdr:row>97</xdr:row>
      <xdr:rowOff>95114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294061"/>
          <a:ext cx="838200" cy="431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159946</xdr:rowOff>
    </xdr:from>
    <xdr:ext cx="599010"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7905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10069</xdr:rowOff>
    </xdr:from>
    <xdr:to>
      <xdr:col>55</xdr:col>
      <xdr:colOff>50800</xdr:colOff>
      <xdr:row>98</xdr:row>
      <xdr:rowOff>111669</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812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95114</xdr:rowOff>
    </xdr:from>
    <xdr:to>
      <xdr:col>50</xdr:col>
      <xdr:colOff>114300</xdr:colOff>
      <xdr:row>98</xdr:row>
      <xdr:rowOff>62297</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725764"/>
          <a:ext cx="889000" cy="138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10840</xdr:rowOff>
    </xdr:from>
    <xdr:to>
      <xdr:col>50</xdr:col>
      <xdr:colOff>165100</xdr:colOff>
      <xdr:row>98</xdr:row>
      <xdr:rowOff>112440</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812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103567</xdr:rowOff>
    </xdr:from>
    <xdr:ext cx="59901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39795" y="169056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62297</xdr:rowOff>
    </xdr:from>
    <xdr:to>
      <xdr:col>45</xdr:col>
      <xdr:colOff>177800</xdr:colOff>
      <xdr:row>98</xdr:row>
      <xdr:rowOff>96903</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864397"/>
          <a:ext cx="889000" cy="34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5463</xdr:rowOff>
    </xdr:from>
    <xdr:to>
      <xdr:col>46</xdr:col>
      <xdr:colOff>38100</xdr:colOff>
      <xdr:row>98</xdr:row>
      <xdr:rowOff>107063</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807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123590</xdr:rowOff>
    </xdr:from>
    <xdr:ext cx="59901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50795" y="16582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96903</xdr:rowOff>
    </xdr:from>
    <xdr:to>
      <xdr:col>41</xdr:col>
      <xdr:colOff>50800</xdr:colOff>
      <xdr:row>98</xdr:row>
      <xdr:rowOff>139700</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899003"/>
          <a:ext cx="889000" cy="42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3113</xdr:rowOff>
    </xdr:from>
    <xdr:to>
      <xdr:col>41</xdr:col>
      <xdr:colOff>101600</xdr:colOff>
      <xdr:row>98</xdr:row>
      <xdr:rowOff>104713</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805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121240</xdr:rowOff>
    </xdr:from>
    <xdr:ext cx="59901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61795" y="16580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6646</xdr:rowOff>
    </xdr:from>
    <xdr:to>
      <xdr:col>36</xdr:col>
      <xdr:colOff>165100</xdr:colOff>
      <xdr:row>98</xdr:row>
      <xdr:rowOff>108246</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808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124773</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672795" y="16583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126961</xdr:rowOff>
    </xdr:from>
    <xdr:to>
      <xdr:col>55</xdr:col>
      <xdr:colOff>50800</xdr:colOff>
      <xdr:row>95</xdr:row>
      <xdr:rowOff>57111</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243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149838</xdr:rowOff>
    </xdr:from>
    <xdr:ext cx="690189"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09468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1,416,752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44314</xdr:rowOff>
    </xdr:from>
    <xdr:to>
      <xdr:col>50</xdr:col>
      <xdr:colOff>165100</xdr:colOff>
      <xdr:row>97</xdr:row>
      <xdr:rowOff>145914</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674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162441</xdr:rowOff>
    </xdr:from>
    <xdr:ext cx="59901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39795" y="16450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11497</xdr:rowOff>
    </xdr:from>
    <xdr:to>
      <xdr:col>46</xdr:col>
      <xdr:colOff>38100</xdr:colOff>
      <xdr:row>98</xdr:row>
      <xdr:rowOff>113097</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813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104224</xdr:rowOff>
    </xdr:from>
    <xdr:ext cx="59901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50795" y="16906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46103</xdr:rowOff>
    </xdr:from>
    <xdr:to>
      <xdr:col>41</xdr:col>
      <xdr:colOff>101600</xdr:colOff>
      <xdr:row>98</xdr:row>
      <xdr:rowOff>147703</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848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138830</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940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88900</xdr:rowOff>
    </xdr:from>
    <xdr:to>
      <xdr:col>36</xdr:col>
      <xdr:colOff>165100</xdr:colOff>
      <xdr:row>99</xdr:row>
      <xdr:rowOff>19050</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99</xdr:row>
      <xdr:rowOff>10177</xdr:rowOff>
    </xdr:from>
    <xdr:ext cx="249299"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847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151115</xdr:rowOff>
    </xdr:from>
    <xdr:to>
      <xdr:col>85</xdr:col>
      <xdr:colOff>126364</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294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97792</xdr:rowOff>
    </xdr:from>
    <xdr:ext cx="599010"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069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151115</xdr:rowOff>
    </xdr:from>
    <xdr:to>
      <xdr:col>86</xdr:col>
      <xdr:colOff>25400</xdr:colOff>
      <xdr:row>30</xdr:row>
      <xdr:rowOff>151115</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294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42187</xdr:rowOff>
    </xdr:from>
    <xdr:to>
      <xdr:col>85</xdr:col>
      <xdr:colOff>127000</xdr:colOff>
      <xdr:row>38</xdr:row>
      <xdr:rowOff>84501</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5481300" y="6557287"/>
          <a:ext cx="838200" cy="42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80216</xdr:rowOff>
    </xdr:from>
    <xdr:ext cx="534377"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595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101789</xdr:rowOff>
    </xdr:from>
    <xdr:to>
      <xdr:col>85</xdr:col>
      <xdr:colOff>177800</xdr:colOff>
      <xdr:row>39</xdr:row>
      <xdr:rowOff>31939</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616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42187</xdr:rowOff>
    </xdr:from>
    <xdr:to>
      <xdr:col>81</xdr:col>
      <xdr:colOff>50800</xdr:colOff>
      <xdr:row>38</xdr:row>
      <xdr:rowOff>138946</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4592300" y="6557287"/>
          <a:ext cx="889000" cy="96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90100</xdr:rowOff>
    </xdr:from>
    <xdr:to>
      <xdr:col>81</xdr:col>
      <xdr:colOff>101600</xdr:colOff>
      <xdr:row>39</xdr:row>
      <xdr:rowOff>20250</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6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11377</xdr:rowOff>
    </xdr:from>
    <xdr:ext cx="534377"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14111" y="6697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78222</xdr:rowOff>
    </xdr:from>
    <xdr:to>
      <xdr:col>76</xdr:col>
      <xdr:colOff>114300</xdr:colOff>
      <xdr:row>38</xdr:row>
      <xdr:rowOff>138946</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3703300" y="6593322"/>
          <a:ext cx="889000" cy="60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88222</xdr:rowOff>
    </xdr:from>
    <xdr:to>
      <xdr:col>76</xdr:col>
      <xdr:colOff>165100</xdr:colOff>
      <xdr:row>39</xdr:row>
      <xdr:rowOff>18372</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60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9499</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25111" y="6696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78222</xdr:rowOff>
    </xdr:from>
    <xdr:to>
      <xdr:col>71</xdr:col>
      <xdr:colOff>177800</xdr:colOff>
      <xdr:row>39</xdr:row>
      <xdr:rowOff>12789</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2814300" y="6593322"/>
          <a:ext cx="889000" cy="106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84175</xdr:rowOff>
    </xdr:from>
    <xdr:to>
      <xdr:col>72</xdr:col>
      <xdr:colOff>38100</xdr:colOff>
      <xdr:row>39</xdr:row>
      <xdr:rowOff>14325</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9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5452</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36111" y="6692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75241</xdr:rowOff>
    </xdr:from>
    <xdr:to>
      <xdr:col>67</xdr:col>
      <xdr:colOff>101600</xdr:colOff>
      <xdr:row>39</xdr:row>
      <xdr:rowOff>5391</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90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21918</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47111" y="6365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33701</xdr:rowOff>
    </xdr:from>
    <xdr:to>
      <xdr:col>85</xdr:col>
      <xdr:colOff>177800</xdr:colOff>
      <xdr:row>38</xdr:row>
      <xdr:rowOff>135301</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548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56578</xdr:rowOff>
    </xdr:from>
    <xdr:ext cx="534377"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400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162837</xdr:rowOff>
    </xdr:from>
    <xdr:to>
      <xdr:col>81</xdr:col>
      <xdr:colOff>101600</xdr:colOff>
      <xdr:row>38</xdr:row>
      <xdr:rowOff>92987</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506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109514</xdr:rowOff>
    </xdr:from>
    <xdr:ext cx="534377"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14111" y="6281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88146</xdr:rowOff>
    </xdr:from>
    <xdr:to>
      <xdr:col>76</xdr:col>
      <xdr:colOff>165100</xdr:colOff>
      <xdr:row>39</xdr:row>
      <xdr:rowOff>18296</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603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34823</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325111" y="6378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27422</xdr:rowOff>
    </xdr:from>
    <xdr:to>
      <xdr:col>72</xdr:col>
      <xdr:colOff>38100</xdr:colOff>
      <xdr:row>38</xdr:row>
      <xdr:rowOff>129022</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542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145549</xdr:rowOff>
    </xdr:from>
    <xdr:ext cx="534377"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436111" y="6317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133439</xdr:rowOff>
    </xdr:from>
    <xdr:to>
      <xdr:col>67</xdr:col>
      <xdr:colOff>101600</xdr:colOff>
      <xdr:row>39</xdr:row>
      <xdr:rowOff>63589</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648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54716</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579428" y="6741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8649</xdr:rowOff>
    </xdr:from>
    <xdr:to>
      <xdr:col>85</xdr:col>
      <xdr:colOff>126364</xdr:colOff>
      <xdr:row>79</xdr:row>
      <xdr:rowOff>44450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010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126776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785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828,793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8649</xdr:rowOff>
    </xdr:from>
    <xdr:to>
      <xdr:col>86</xdr:col>
      <xdr:colOff>25400</xdr:colOff>
      <xdr:row>70</xdr:row>
      <xdr:rowOff>8649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010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25584</xdr:rowOff>
    </xdr:from>
    <xdr:ext cx="599010"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05578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2707</xdr:rowOff>
    </xdr:from>
    <xdr:to>
      <xdr:col>85</xdr:col>
      <xdr:colOff>177800</xdr:colOff>
      <xdr:row>77</xdr:row>
      <xdr:rowOff>104307</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04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162942</xdr:rowOff>
    </xdr:from>
    <xdr:to>
      <xdr:col>81</xdr:col>
      <xdr:colOff>101600</xdr:colOff>
      <xdr:row>77</xdr:row>
      <xdr:rowOff>93092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9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109619</xdr:rowOff>
    </xdr:from>
    <xdr:ext cx="59901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181795" y="12968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24205</xdr:rowOff>
    </xdr:from>
    <xdr:to>
      <xdr:col>76</xdr:col>
      <xdr:colOff>165100</xdr:colOff>
      <xdr:row>77</xdr:row>
      <xdr:rowOff>125805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25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142332</xdr:rowOff>
    </xdr:from>
    <xdr:ext cx="59901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292795" y="13001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44450</xdr:rowOff>
    </xdr:from>
    <xdr:to>
      <xdr:col>71</xdr:col>
      <xdr:colOff>177800</xdr:colOff>
      <xdr:row>79</xdr:row>
      <xdr:rowOff>44450</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2814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51206</xdr:rowOff>
    </xdr:from>
    <xdr:to>
      <xdr:col>72</xdr:col>
      <xdr:colOff>38100</xdr:colOff>
      <xdr:row>77</xdr:row>
      <xdr:rowOff>152806</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52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169333</xdr:rowOff>
    </xdr:from>
    <xdr:ext cx="59901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03795" y="13028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50507</xdr:rowOff>
    </xdr:from>
    <xdr:to>
      <xdr:col>67</xdr:col>
      <xdr:colOff>101600</xdr:colOff>
      <xdr:row>77</xdr:row>
      <xdr:rowOff>152107</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25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168634</xdr:rowOff>
    </xdr:from>
    <xdr:ext cx="59901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14795" y="13027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80027</xdr:rowOff>
    </xdr:from>
    <xdr:ext cx="249299"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453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93</xdr:row>
      <xdr:rowOff>168927</xdr:rowOff>
    </xdr:from>
    <xdr:ext cx="685572"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760428" y="1611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91</xdr:row>
      <xdr:rowOff>130827</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73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92727</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50371</xdr:rowOff>
    </xdr:from>
    <xdr:to>
      <xdr:col>85</xdr:col>
      <xdr:colOff>126364</xdr:colOff>
      <xdr:row>99</xdr:row>
      <xdr:rowOff>44380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823771"/>
          <a:ext cx="1269" cy="11941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48207</xdr:rowOff>
    </xdr:from>
    <xdr:ext cx="313932"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2175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44380</xdr:rowOff>
    </xdr:from>
    <xdr:to>
      <xdr:col>86</xdr:col>
      <xdr:colOff>25400</xdr:colOff>
      <xdr:row>99</xdr:row>
      <xdr:rowOff>44380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17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168498</xdr:rowOff>
    </xdr:from>
    <xdr:ext cx="690189"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59899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1,567,231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50371</xdr:rowOff>
    </xdr:from>
    <xdr:to>
      <xdr:col>86</xdr:col>
      <xdr:colOff>25400</xdr:colOff>
      <xdr:row>92</xdr:row>
      <xdr:rowOff>50371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823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50371</xdr:rowOff>
    </xdr:from>
    <xdr:to>
      <xdr:col>85</xdr:col>
      <xdr:colOff>127000</xdr:colOff>
      <xdr:row>94</xdr:row>
      <xdr:rowOff>46329</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5481300" y="15823771"/>
          <a:ext cx="838200" cy="338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56173</xdr:rowOff>
    </xdr:from>
    <xdr:ext cx="599010"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8582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77746</xdr:rowOff>
    </xdr:from>
    <xdr:to>
      <xdr:col>85</xdr:col>
      <xdr:colOff>177800</xdr:colOff>
      <xdr:row>99</xdr:row>
      <xdr:rowOff>7896</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879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46329</xdr:rowOff>
    </xdr:from>
    <xdr:to>
      <xdr:col>81</xdr:col>
      <xdr:colOff>50800</xdr:colOff>
      <xdr:row>95</xdr:row>
      <xdr:rowOff>149253</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4592300" y="16162629"/>
          <a:ext cx="889000" cy="274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82031</xdr:rowOff>
    </xdr:from>
    <xdr:to>
      <xdr:col>81</xdr:col>
      <xdr:colOff>101600</xdr:colOff>
      <xdr:row>99</xdr:row>
      <xdr:rowOff>12181</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884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99</xdr:row>
      <xdr:rowOff>3308</xdr:rowOff>
    </xdr:from>
    <xdr:ext cx="59901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181795" y="16976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90</xdr:row>
      <xdr:rowOff>158096</xdr:rowOff>
    </xdr:from>
    <xdr:to>
      <xdr:col>76</xdr:col>
      <xdr:colOff>114300</xdr:colOff>
      <xdr:row>95</xdr:row>
      <xdr:rowOff>149253</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703300" y="15588596"/>
          <a:ext cx="889000" cy="848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46393</xdr:rowOff>
    </xdr:from>
    <xdr:to>
      <xdr:col>76</xdr:col>
      <xdr:colOff>165100</xdr:colOff>
      <xdr:row>98</xdr:row>
      <xdr:rowOff>147993</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848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98</xdr:row>
      <xdr:rowOff>139120</xdr:rowOff>
    </xdr:from>
    <xdr:ext cx="59901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292795" y="169412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90</xdr:row>
      <xdr:rowOff>104003</xdr:rowOff>
    </xdr:from>
    <xdr:to>
      <xdr:col>71</xdr:col>
      <xdr:colOff>177800</xdr:colOff>
      <xdr:row>90</xdr:row>
      <xdr:rowOff>158096</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2814300" y="15534503"/>
          <a:ext cx="889000" cy="54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164869</xdr:rowOff>
    </xdr:from>
    <xdr:to>
      <xdr:col>72</xdr:col>
      <xdr:colOff>38100</xdr:colOff>
      <xdr:row>98</xdr:row>
      <xdr:rowOff>95019</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795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98</xdr:row>
      <xdr:rowOff>86146</xdr:rowOff>
    </xdr:from>
    <xdr:ext cx="59901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03795" y="16888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103787</xdr:rowOff>
    </xdr:from>
    <xdr:to>
      <xdr:col>67</xdr:col>
      <xdr:colOff>101600</xdr:colOff>
      <xdr:row>99</xdr:row>
      <xdr:rowOff>33937</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05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25064</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998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91</xdr:row>
      <xdr:rowOff>171021</xdr:rowOff>
    </xdr:from>
    <xdr:to>
      <xdr:col>85</xdr:col>
      <xdr:colOff>177800</xdr:colOff>
      <xdr:row>92</xdr:row>
      <xdr:rowOff>101171</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5772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124048</xdr:rowOff>
    </xdr:from>
    <xdr:ext cx="690189"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572599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1,567,231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166979</xdr:rowOff>
    </xdr:from>
    <xdr:to>
      <xdr:col>81</xdr:col>
      <xdr:colOff>101600</xdr:colOff>
      <xdr:row>94</xdr:row>
      <xdr:rowOff>97129</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111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86705</xdr:colOff>
      <xdr:row>92</xdr:row>
      <xdr:rowOff>113656</xdr:rowOff>
    </xdr:from>
    <xdr:ext cx="690189"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136205" y="158870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98453</xdr:rowOff>
    </xdr:from>
    <xdr:to>
      <xdr:col>76</xdr:col>
      <xdr:colOff>165100</xdr:colOff>
      <xdr:row>96</xdr:row>
      <xdr:rowOff>28603</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386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94</xdr:row>
      <xdr:rowOff>45130</xdr:rowOff>
    </xdr:from>
    <xdr:ext cx="59901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292795" y="16161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90</xdr:row>
      <xdr:rowOff>107296</xdr:rowOff>
    </xdr:from>
    <xdr:to>
      <xdr:col>72</xdr:col>
      <xdr:colOff>38100</xdr:colOff>
      <xdr:row>91</xdr:row>
      <xdr:rowOff>37446</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5537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23205</xdr:colOff>
      <xdr:row>89</xdr:row>
      <xdr:rowOff>53973</xdr:rowOff>
    </xdr:from>
    <xdr:ext cx="690189"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358205" y="153130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1,875,858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90</xdr:row>
      <xdr:rowOff>53203</xdr:rowOff>
    </xdr:from>
    <xdr:to>
      <xdr:col>67</xdr:col>
      <xdr:colOff>101600</xdr:colOff>
      <xdr:row>90</xdr:row>
      <xdr:rowOff>154803</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5483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86705</xdr:colOff>
      <xdr:row>88</xdr:row>
      <xdr:rowOff>171330</xdr:rowOff>
    </xdr:from>
    <xdr:ext cx="690189"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469205" y="152589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1,946,846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111777</xdr:rowOff>
    </xdr:from>
    <xdr:ext cx="59541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692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168927</xdr:rowOff>
    </xdr:from>
    <xdr:ext cx="59541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投資及び出資金グラフ枠">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5100</xdr:rowOff>
    </xdr:from>
    <xdr:to>
      <xdr:col>116</xdr:col>
      <xdr:colOff>62864</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flipV="1">
          <a:off x="22159595" y="5148600"/>
          <a:ext cx="1269" cy="150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147153</xdr:rowOff>
    </xdr:from>
    <xdr:ext cx="249299" cy="259045"/>
    <xdr:sp macro="" textlink="">
      <xdr:nvSpPr>
        <xdr:cNvPr id="730" name="投資及び出資金最小値テキスト">
          <a:extLst>
            <a:ext uri="{FF2B5EF4-FFF2-40B4-BE49-F238E27FC236}">
              <a16:creationId xmlns:a16="http://schemas.microsoft.com/office/drawing/2014/main" id="{00000000-0008-0000-0600-0000DA020000}"/>
            </a:ext>
          </a:extLst>
        </xdr:cNvPr>
        <xdr:cNvSpPr txBox="1"/>
      </xdr:nvSpPr>
      <xdr:spPr>
        <a:xfrm>
          <a:off x="22212300" y="66622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123227</xdr:rowOff>
    </xdr:from>
    <xdr:ext cx="599010" cy="259045"/>
    <xdr:sp macro="" textlink="">
      <xdr:nvSpPr>
        <xdr:cNvPr id="732" name="投資及び出資金最大値テキスト">
          <a:extLst>
            <a:ext uri="{FF2B5EF4-FFF2-40B4-BE49-F238E27FC236}">
              <a16:creationId xmlns:a16="http://schemas.microsoft.com/office/drawing/2014/main" id="{00000000-0008-0000-0600-0000DC020000}"/>
            </a:ext>
          </a:extLst>
        </xdr:cNvPr>
        <xdr:cNvSpPr txBox="1"/>
      </xdr:nvSpPr>
      <xdr:spPr>
        <a:xfrm>
          <a:off x="22212300" y="4923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164,720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5100</xdr:rowOff>
    </xdr:from>
    <xdr:to>
      <xdr:col>116</xdr:col>
      <xdr:colOff>152400</xdr:colOff>
      <xdr:row>30</xdr:row>
      <xdr:rowOff>5100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2072600" y="514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64603</xdr:rowOff>
    </xdr:from>
    <xdr:ext cx="469744" cy="259045"/>
    <xdr:sp macro="" textlink="">
      <xdr:nvSpPr>
        <xdr:cNvPr id="735" name="投資及び出資金平均値テキスト">
          <a:extLst>
            <a:ext uri="{FF2B5EF4-FFF2-40B4-BE49-F238E27FC236}">
              <a16:creationId xmlns:a16="http://schemas.microsoft.com/office/drawing/2014/main" id="{00000000-0008-0000-0600-0000DF020000}"/>
            </a:ext>
          </a:extLst>
        </xdr:cNvPr>
        <xdr:cNvSpPr txBox="1"/>
      </xdr:nvSpPr>
      <xdr:spPr>
        <a:xfrm>
          <a:off x="22212300" y="6408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41726</xdr:rowOff>
    </xdr:from>
    <xdr:to>
      <xdr:col>116</xdr:col>
      <xdr:colOff>114300</xdr:colOff>
      <xdr:row>38</xdr:row>
      <xdr:rowOff>143326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2110700" y="6556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53156</xdr:rowOff>
    </xdr:from>
    <xdr:to>
      <xdr:col>112</xdr:col>
      <xdr:colOff>38100</xdr:colOff>
      <xdr:row>38</xdr:row>
      <xdr:rowOff>154756</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1272500" y="6568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171283</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088428" y="6343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4698</xdr:rowOff>
    </xdr:from>
    <xdr:to>
      <xdr:col>107</xdr:col>
      <xdr:colOff>50800</xdr:colOff>
      <xdr:row>38</xdr:row>
      <xdr:rowOff>139700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9545300" y="6519798"/>
          <a:ext cx="889000" cy="135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80222</xdr:rowOff>
    </xdr:from>
    <xdr:to>
      <xdr:col>107</xdr:col>
      <xdr:colOff>101600</xdr:colOff>
      <xdr:row>39</xdr:row>
      <xdr:rowOff>10372</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0383500" y="659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26899</xdr:rowOff>
    </xdr:from>
    <xdr:ext cx="378565"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0245017" y="63705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141904</xdr:rowOff>
    </xdr:from>
    <xdr:to>
      <xdr:col>102</xdr:col>
      <xdr:colOff>114300</xdr:colOff>
      <xdr:row>38</xdr:row>
      <xdr:rowOff>4698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8656300" y="6485554"/>
          <a:ext cx="889000" cy="34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76245</xdr:rowOff>
    </xdr:from>
    <xdr:to>
      <xdr:col>102</xdr:col>
      <xdr:colOff>165100</xdr:colOff>
      <xdr:row>39</xdr:row>
      <xdr:rowOff>6395</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9494500" y="6591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168972</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9310428" y="6684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66141</xdr:rowOff>
    </xdr:from>
    <xdr:to>
      <xdr:col>98</xdr:col>
      <xdr:colOff>38100</xdr:colOff>
      <xdr:row>38</xdr:row>
      <xdr:rowOff>167741</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18605500" y="6581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158868</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21428" y="6673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20153</xdr:rowOff>
    </xdr:from>
    <xdr:ext cx="249299" cy="259045"/>
    <xdr:sp macro="" textlink="">
      <xdr:nvSpPr>
        <xdr:cNvPr id="754" name="投資及び出資金該当値テキスト">
          <a:extLst>
            <a:ext uri="{FF2B5EF4-FFF2-40B4-BE49-F238E27FC236}">
              <a16:creationId xmlns:a16="http://schemas.microsoft.com/office/drawing/2014/main" id="{00000000-0008-0000-0600-0000F2020000}"/>
            </a:ext>
          </a:extLst>
        </xdr:cNvPr>
        <xdr:cNvSpPr txBox="1"/>
      </xdr:nvSpPr>
      <xdr:spPr>
        <a:xfrm>
          <a:off x="22212300" y="65352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125348</xdr:rowOff>
    </xdr:from>
    <xdr:to>
      <xdr:col>102</xdr:col>
      <xdr:colOff>165100</xdr:colOff>
      <xdr:row>38</xdr:row>
      <xdr:rowOff>55498</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9494500" y="6468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36</xdr:row>
      <xdr:rowOff>72025</xdr:rowOff>
    </xdr:from>
    <xdr:ext cx="534377"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278111" y="6244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91104</xdr:rowOff>
    </xdr:from>
    <xdr:to>
      <xdr:col>98</xdr:col>
      <xdr:colOff>38100</xdr:colOff>
      <xdr:row>38</xdr:row>
      <xdr:rowOff>21254</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8605500" y="6434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36</xdr:row>
      <xdr:rowOff>37781</xdr:rowOff>
    </xdr:from>
    <xdr:ext cx="534377"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389111" y="6209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貸付金グラフ枠">
          <a:extLst>
            <a:ext uri="{FF2B5EF4-FFF2-40B4-BE49-F238E27FC236}">
              <a16:creationId xmlns:a16="http://schemas.microsoft.com/office/drawing/2014/main" id="{00000000-0008-0000-06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120628</xdr:rowOff>
    </xdr:from>
    <xdr:to>
      <xdr:col>116</xdr:col>
      <xdr:colOff>62864</xdr:colOff>
      <xdr:row>59</xdr:row>
      <xdr:rowOff>98878</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flipV="1">
          <a:off x="22159595" y="8693128"/>
          <a:ext cx="1269" cy="152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102968</xdr:rowOff>
    </xdr:from>
    <xdr:ext cx="249299" cy="259045"/>
    <xdr:sp macro="" textlink="">
      <xdr:nvSpPr>
        <xdr:cNvPr id="789" name="貸付金最小値テキスト">
          <a:extLst>
            <a:ext uri="{FF2B5EF4-FFF2-40B4-BE49-F238E27FC236}">
              <a16:creationId xmlns:a16="http://schemas.microsoft.com/office/drawing/2014/main" id="{00000000-0008-0000-0600-000015030000}"/>
            </a:ext>
          </a:extLst>
        </xdr:cNvPr>
        <xdr:cNvSpPr txBox="1"/>
      </xdr:nvSpPr>
      <xdr:spPr>
        <a:xfrm>
          <a:off x="22212300" y="102185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67305</xdr:rowOff>
    </xdr:from>
    <xdr:ext cx="534377" cy="259045"/>
    <xdr:sp macro="" textlink="">
      <xdr:nvSpPr>
        <xdr:cNvPr id="791" name="貸付金最大値テキスト">
          <a:extLst>
            <a:ext uri="{FF2B5EF4-FFF2-40B4-BE49-F238E27FC236}">
              <a16:creationId xmlns:a16="http://schemas.microsoft.com/office/drawing/2014/main" id="{00000000-0008-0000-0600-000017030000}"/>
            </a:ext>
          </a:extLst>
        </xdr:cNvPr>
        <xdr:cNvSpPr txBox="1"/>
      </xdr:nvSpPr>
      <xdr:spPr>
        <a:xfrm>
          <a:off x="22212300" y="8468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120628</xdr:rowOff>
    </xdr:from>
    <xdr:to>
      <xdr:col>116</xdr:col>
      <xdr:colOff>152400</xdr:colOff>
      <xdr:row>50</xdr:row>
      <xdr:rowOff>120628</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8693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81489</xdr:rowOff>
    </xdr:from>
    <xdr:to>
      <xdr:col>116</xdr:col>
      <xdr:colOff>63500</xdr:colOff>
      <xdr:row>58</xdr:row>
      <xdr:rowOff>81701</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21323300" y="10025589"/>
          <a:ext cx="838200" cy="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147419</xdr:rowOff>
    </xdr:from>
    <xdr:ext cx="469744" cy="259045"/>
    <xdr:sp macro="" textlink="">
      <xdr:nvSpPr>
        <xdr:cNvPr id="794" name="貸付金平均値テキスト">
          <a:extLst>
            <a:ext uri="{FF2B5EF4-FFF2-40B4-BE49-F238E27FC236}">
              <a16:creationId xmlns:a16="http://schemas.microsoft.com/office/drawing/2014/main" id="{00000000-0008-0000-0600-00001A030000}"/>
            </a:ext>
          </a:extLst>
        </xdr:cNvPr>
        <xdr:cNvSpPr txBox="1"/>
      </xdr:nvSpPr>
      <xdr:spPr>
        <a:xfrm>
          <a:off x="22212300" y="100915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168992</xdr:rowOff>
    </xdr:from>
    <xdr:to>
      <xdr:col>116</xdr:col>
      <xdr:colOff>114300</xdr:colOff>
      <xdr:row>59</xdr:row>
      <xdr:rowOff>99142</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22110700" y="10113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81701</xdr:rowOff>
    </xdr:from>
    <xdr:to>
      <xdr:col>111</xdr:col>
      <xdr:colOff>177800</xdr:colOff>
      <xdr:row>58</xdr:row>
      <xdr:rowOff>82583</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0434300" y="10025801"/>
          <a:ext cx="889000" cy="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126782</xdr:rowOff>
    </xdr:from>
    <xdr:to>
      <xdr:col>112</xdr:col>
      <xdr:colOff>38100</xdr:colOff>
      <xdr:row>59</xdr:row>
      <xdr:rowOff>56932</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1272500" y="100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48059</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088428" y="10163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82583</xdr:rowOff>
    </xdr:from>
    <xdr:to>
      <xdr:col>107</xdr:col>
      <xdr:colOff>50800</xdr:colOff>
      <xdr:row>58</xdr:row>
      <xdr:rowOff>85506</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19545300" y="10026683"/>
          <a:ext cx="889000" cy="2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148352</xdr:rowOff>
    </xdr:from>
    <xdr:to>
      <xdr:col>107</xdr:col>
      <xdr:colOff>101600</xdr:colOff>
      <xdr:row>59</xdr:row>
      <xdr:rowOff>78502</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0383500" y="10092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69629</xdr:rowOff>
    </xdr:from>
    <xdr:ext cx="469744"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0199428" y="10185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85506</xdr:rowOff>
    </xdr:from>
    <xdr:to>
      <xdr:col>102</xdr:col>
      <xdr:colOff>114300</xdr:colOff>
      <xdr:row>58</xdr:row>
      <xdr:rowOff>87399</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18656300" y="10029606"/>
          <a:ext cx="889000" cy="1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158738</xdr:rowOff>
    </xdr:from>
    <xdr:to>
      <xdr:col>102</xdr:col>
      <xdr:colOff>165100</xdr:colOff>
      <xdr:row>59</xdr:row>
      <xdr:rowOff>88888</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19494500" y="1010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80015</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10428" y="10195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86598</xdr:rowOff>
    </xdr:from>
    <xdr:to>
      <xdr:col>98</xdr:col>
      <xdr:colOff>38100</xdr:colOff>
      <xdr:row>59</xdr:row>
      <xdr:rowOff>16748</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8605500" y="10030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7875</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8421428" y="10123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30689</xdr:rowOff>
    </xdr:from>
    <xdr:to>
      <xdr:col>116</xdr:col>
      <xdr:colOff>114300</xdr:colOff>
      <xdr:row>58</xdr:row>
      <xdr:rowOff>132289</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2110700" y="997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53566</xdr:rowOff>
    </xdr:from>
    <xdr:ext cx="534377" cy="259045"/>
    <xdr:sp macro="" textlink="">
      <xdr:nvSpPr>
        <xdr:cNvPr id="813" name="貸付金該当値テキスト">
          <a:extLst>
            <a:ext uri="{FF2B5EF4-FFF2-40B4-BE49-F238E27FC236}">
              <a16:creationId xmlns:a16="http://schemas.microsoft.com/office/drawing/2014/main" id="{00000000-0008-0000-0600-00002D030000}"/>
            </a:ext>
          </a:extLst>
        </xdr:cNvPr>
        <xdr:cNvSpPr txBox="1"/>
      </xdr:nvSpPr>
      <xdr:spPr>
        <a:xfrm>
          <a:off x="22212300" y="9826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30901</xdr:rowOff>
    </xdr:from>
    <xdr:to>
      <xdr:col>112</xdr:col>
      <xdr:colOff>38100</xdr:colOff>
      <xdr:row>58</xdr:row>
      <xdr:rowOff>132501</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1272500" y="9975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56</xdr:row>
      <xdr:rowOff>149028</xdr:rowOff>
    </xdr:from>
    <xdr:ext cx="534377"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056111" y="9750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31783</xdr:rowOff>
    </xdr:from>
    <xdr:to>
      <xdr:col>107</xdr:col>
      <xdr:colOff>101600</xdr:colOff>
      <xdr:row>58</xdr:row>
      <xdr:rowOff>133383</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0383500" y="9975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56</xdr:row>
      <xdr:rowOff>149910</xdr:rowOff>
    </xdr:from>
    <xdr:ext cx="534377"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0167111" y="9751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34706</xdr:rowOff>
    </xdr:from>
    <xdr:to>
      <xdr:col>102</xdr:col>
      <xdr:colOff>165100</xdr:colOff>
      <xdr:row>58</xdr:row>
      <xdr:rowOff>136306</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19494500" y="9978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56</xdr:row>
      <xdr:rowOff>152833</xdr:rowOff>
    </xdr:from>
    <xdr:ext cx="534377"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278111" y="9754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36599</xdr:rowOff>
    </xdr:from>
    <xdr:to>
      <xdr:col>98</xdr:col>
      <xdr:colOff>38100</xdr:colOff>
      <xdr:row>58</xdr:row>
      <xdr:rowOff>138199</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8605500" y="9980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56</xdr:row>
      <xdr:rowOff>154726</xdr:rowOff>
    </xdr:from>
    <xdr:ext cx="534377"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389111" y="9755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35577</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168927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4" name="繰出金グラフ枠">
          <a:extLst>
            <a:ext uri="{FF2B5EF4-FFF2-40B4-BE49-F238E27FC236}">
              <a16:creationId xmlns:a16="http://schemas.microsoft.com/office/drawing/2014/main" id="{00000000-0008-0000-0600-00004C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151126</xdr:rowOff>
    </xdr:from>
    <xdr:to>
      <xdr:col>116</xdr:col>
      <xdr:colOff>62864</xdr:colOff>
      <xdr:row>78</xdr:row>
      <xdr:rowOff>96487</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flipV="1">
          <a:off x="22159595" y="12152626"/>
          <a:ext cx="1269" cy="1316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100314</xdr:rowOff>
    </xdr:from>
    <xdr:ext cx="534377" cy="259045"/>
    <xdr:sp macro="" textlink="">
      <xdr:nvSpPr>
        <xdr:cNvPr id="846" name="繰出金最小値テキスト">
          <a:extLst>
            <a:ext uri="{FF2B5EF4-FFF2-40B4-BE49-F238E27FC236}">
              <a16:creationId xmlns:a16="http://schemas.microsoft.com/office/drawing/2014/main" id="{00000000-0008-0000-0600-00004E030000}"/>
            </a:ext>
          </a:extLst>
        </xdr:cNvPr>
        <xdr:cNvSpPr txBox="1"/>
      </xdr:nvSpPr>
      <xdr:spPr>
        <a:xfrm>
          <a:off x="22212300" y="1347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96487</xdr:rowOff>
    </xdr:from>
    <xdr:to>
      <xdr:col>116</xdr:col>
      <xdr:colOff>152400</xdr:colOff>
      <xdr:row>78</xdr:row>
      <xdr:rowOff>96487</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2072600" y="134695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97803</xdr:rowOff>
    </xdr:from>
    <xdr:ext cx="599010" cy="259045"/>
    <xdr:sp macro="" textlink="">
      <xdr:nvSpPr>
        <xdr:cNvPr id="848" name="繰出金最大値テキスト">
          <a:extLst>
            <a:ext uri="{FF2B5EF4-FFF2-40B4-BE49-F238E27FC236}">
              <a16:creationId xmlns:a16="http://schemas.microsoft.com/office/drawing/2014/main" id="{00000000-0008-0000-0600-000050030000}"/>
            </a:ext>
          </a:extLst>
        </xdr:cNvPr>
        <xdr:cNvSpPr txBox="1"/>
      </xdr:nvSpPr>
      <xdr:spPr>
        <a:xfrm>
          <a:off x="22212300" y="11927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151126</xdr:rowOff>
    </xdr:from>
    <xdr:to>
      <xdr:col>116</xdr:col>
      <xdr:colOff>152400</xdr:colOff>
      <xdr:row>70</xdr:row>
      <xdr:rowOff>151126</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22072600" y="12152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144112</xdr:rowOff>
    </xdr:from>
    <xdr:to>
      <xdr:col>116</xdr:col>
      <xdr:colOff>63500</xdr:colOff>
      <xdr:row>74</xdr:row>
      <xdr:rowOff>9638</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1323300" y="12659962"/>
          <a:ext cx="838200" cy="36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151609</xdr:rowOff>
    </xdr:from>
    <xdr:ext cx="534377" cy="259045"/>
    <xdr:sp macro="" textlink="">
      <xdr:nvSpPr>
        <xdr:cNvPr id="851" name="繰出金平均値テキスト">
          <a:extLst>
            <a:ext uri="{FF2B5EF4-FFF2-40B4-BE49-F238E27FC236}">
              <a16:creationId xmlns:a16="http://schemas.microsoft.com/office/drawing/2014/main" id="{00000000-0008-0000-0600-000053030000}"/>
            </a:ext>
          </a:extLst>
        </xdr:cNvPr>
        <xdr:cNvSpPr txBox="1"/>
      </xdr:nvSpPr>
      <xdr:spPr>
        <a:xfrm>
          <a:off x="22212300" y="131818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1732</xdr:rowOff>
    </xdr:from>
    <xdr:to>
      <xdr:col>116</xdr:col>
      <xdr:colOff>114300</xdr:colOff>
      <xdr:row>77</xdr:row>
      <xdr:rowOff>103332</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2110700" y="13203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83129</xdr:rowOff>
    </xdr:from>
    <xdr:to>
      <xdr:col>111</xdr:col>
      <xdr:colOff>177800</xdr:colOff>
      <xdr:row>74</xdr:row>
      <xdr:rowOff>9638</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0434300" y="12427529"/>
          <a:ext cx="889000" cy="269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7358</xdr:rowOff>
    </xdr:from>
    <xdr:to>
      <xdr:col>112</xdr:col>
      <xdr:colOff>38100</xdr:colOff>
      <xdr:row>76</xdr:row>
      <xdr:rowOff>108958</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1272500" y="13037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76</xdr:row>
      <xdr:rowOff>100085</xdr:rowOff>
    </xdr:from>
    <xdr:ext cx="59901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1023795" y="13130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83129</xdr:rowOff>
    </xdr:from>
    <xdr:to>
      <xdr:col>107</xdr:col>
      <xdr:colOff>50800</xdr:colOff>
      <xdr:row>73</xdr:row>
      <xdr:rowOff>150947</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19545300" y="12427529"/>
          <a:ext cx="889000" cy="239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150572</xdr:rowOff>
    </xdr:from>
    <xdr:to>
      <xdr:col>107</xdr:col>
      <xdr:colOff>101600</xdr:colOff>
      <xdr:row>76</xdr:row>
      <xdr:rowOff>80722</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0383500" y="1300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76</xdr:row>
      <xdr:rowOff>71849</xdr:rowOff>
    </xdr:from>
    <xdr:ext cx="59901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0134795" y="13102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150947</xdr:rowOff>
    </xdr:from>
    <xdr:to>
      <xdr:col>102</xdr:col>
      <xdr:colOff>114300</xdr:colOff>
      <xdr:row>77</xdr:row>
      <xdr:rowOff>8658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18656300" y="12666797"/>
          <a:ext cx="889000" cy="543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6383</xdr:rowOff>
    </xdr:from>
    <xdr:to>
      <xdr:col>102</xdr:col>
      <xdr:colOff>165100</xdr:colOff>
      <xdr:row>76</xdr:row>
      <xdr:rowOff>107983</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19494500" y="1303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76</xdr:row>
      <xdr:rowOff>99110</xdr:rowOff>
    </xdr:from>
    <xdr:ext cx="59901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245795" y="13129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79744</xdr:rowOff>
    </xdr:from>
    <xdr:to>
      <xdr:col>98</xdr:col>
      <xdr:colOff>38100</xdr:colOff>
      <xdr:row>77</xdr:row>
      <xdr:rowOff>9894</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18605500" y="13109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75</xdr:row>
      <xdr:rowOff>26422</xdr:rowOff>
    </xdr:from>
    <xdr:ext cx="59901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8356795" y="12885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93312</xdr:rowOff>
    </xdr:from>
    <xdr:to>
      <xdr:col>116</xdr:col>
      <xdr:colOff>114300</xdr:colOff>
      <xdr:row>74</xdr:row>
      <xdr:rowOff>23462</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2110700" y="12609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116189</xdr:rowOff>
    </xdr:from>
    <xdr:ext cx="599010" cy="259045"/>
    <xdr:sp macro="" textlink="">
      <xdr:nvSpPr>
        <xdr:cNvPr id="870" name="繰出金該当値テキスト">
          <a:extLst>
            <a:ext uri="{FF2B5EF4-FFF2-40B4-BE49-F238E27FC236}">
              <a16:creationId xmlns:a16="http://schemas.microsoft.com/office/drawing/2014/main" id="{00000000-0008-0000-0600-000066030000}"/>
            </a:ext>
          </a:extLst>
        </xdr:cNvPr>
        <xdr:cNvSpPr txBox="1"/>
      </xdr:nvSpPr>
      <xdr:spPr>
        <a:xfrm>
          <a:off x="22212300" y="12460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130288</xdr:rowOff>
    </xdr:from>
    <xdr:to>
      <xdr:col>112</xdr:col>
      <xdr:colOff>38100</xdr:colOff>
      <xdr:row>74</xdr:row>
      <xdr:rowOff>60438</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1272500" y="12646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72</xdr:row>
      <xdr:rowOff>76965</xdr:rowOff>
    </xdr:from>
    <xdr:ext cx="59901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023795" y="12421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32329</xdr:rowOff>
    </xdr:from>
    <xdr:to>
      <xdr:col>107</xdr:col>
      <xdr:colOff>101600</xdr:colOff>
      <xdr:row>72</xdr:row>
      <xdr:rowOff>133929</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0383500" y="12376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70</xdr:row>
      <xdr:rowOff>150456</xdr:rowOff>
    </xdr:from>
    <xdr:ext cx="59901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0134795" y="12151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100147</xdr:rowOff>
    </xdr:from>
    <xdr:to>
      <xdr:col>102</xdr:col>
      <xdr:colOff>165100</xdr:colOff>
      <xdr:row>74</xdr:row>
      <xdr:rowOff>30297</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19494500" y="12615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72</xdr:row>
      <xdr:rowOff>46824</xdr:rowOff>
    </xdr:from>
    <xdr:ext cx="59901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245795" y="12391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129308</xdr:rowOff>
    </xdr:from>
    <xdr:to>
      <xdr:col>98</xdr:col>
      <xdr:colOff>38100</xdr:colOff>
      <xdr:row>77</xdr:row>
      <xdr:rowOff>59458</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18605500" y="13159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50585</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389111" y="13252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3" name="前年度繰上充用金グラフ枠">
          <a:extLst>
            <a:ext uri="{FF2B5EF4-FFF2-40B4-BE49-F238E27FC236}">
              <a16:creationId xmlns:a16="http://schemas.microsoft.com/office/drawing/2014/main" id="{00000000-0008-0000-0600-00007D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5" name="前年度繰上充用金最小値テキスト">
          <a:extLst>
            <a:ext uri="{FF2B5EF4-FFF2-40B4-BE49-F238E27FC236}">
              <a16:creationId xmlns:a16="http://schemas.microsoft.com/office/drawing/2014/main" id="{00000000-0008-0000-0600-00007F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7" name="前年度繰上充用金最大値テキスト">
          <a:extLst>
            <a:ext uri="{FF2B5EF4-FFF2-40B4-BE49-F238E27FC236}">
              <a16:creationId xmlns:a16="http://schemas.microsoft.com/office/drawing/2014/main" id="{00000000-0008-0000-0600-000081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0" name="前年度繰上充用金平均値テキスト">
          <a:extLst>
            <a:ext uri="{FF2B5EF4-FFF2-40B4-BE49-F238E27FC236}">
              <a16:creationId xmlns:a16="http://schemas.microsoft.com/office/drawing/2014/main" id="{00000000-0008-0000-0600-000084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9" name="前年度繰上充用金該当値テキスト">
          <a:extLst>
            <a:ext uri="{FF2B5EF4-FFF2-40B4-BE49-F238E27FC236}">
              <a16:creationId xmlns:a16="http://schemas.microsoft.com/office/drawing/2014/main" id="{00000000-0008-0000-0600-000097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8" name="正方形/長方形 927">
          <a:extLst>
            <a:ext uri="{FF2B5EF4-FFF2-40B4-BE49-F238E27FC236}">
              <a16:creationId xmlns:a16="http://schemas.microsoft.com/office/drawing/2014/main" id="{00000000-0008-0000-0600-0000A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9" name="正方形/長方形 928">
          <a:extLst>
            <a:ext uri="{FF2B5EF4-FFF2-40B4-BE49-F238E27FC236}">
              <a16:creationId xmlns:a16="http://schemas.microsoft.com/office/drawing/2014/main" id="{00000000-0008-0000-0600-0000A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住民一人当たりのコストは</a:t>
          </a:r>
          <a:r>
            <a:rPr kumimoji="1" lang="en-US" altLang="ja-JP" sz="1300">
              <a:latin typeface="ＭＳ Ｐゴシック" panose="020B0600070205080204" pitchFamily="50" charset="-128"/>
              <a:ea typeface="ＭＳ Ｐゴシック" panose="020B0600070205080204" pitchFamily="50" charset="-128"/>
            </a:rPr>
            <a:t>4,271,417</a:t>
          </a:r>
          <a:r>
            <a:rPr kumimoji="1" lang="ja-JP" altLang="en-US" sz="1300">
              <a:latin typeface="ＭＳ Ｐゴシック" panose="020B0600070205080204" pitchFamily="50" charset="-128"/>
              <a:ea typeface="ＭＳ Ｐゴシック" panose="020B0600070205080204" pitchFamily="50" charset="-128"/>
            </a:rPr>
            <a:t>円となり、前年度と比較して</a:t>
          </a:r>
          <a:r>
            <a:rPr kumimoji="1" lang="en-US" altLang="ja-JP" sz="1300">
              <a:latin typeface="ＭＳ Ｐゴシック" panose="020B0600070205080204" pitchFamily="50" charset="-128"/>
              <a:ea typeface="ＭＳ Ｐゴシック" panose="020B0600070205080204" pitchFamily="50" charset="-128"/>
            </a:rPr>
            <a:t>509,766</a:t>
          </a:r>
          <a:r>
            <a:rPr kumimoji="1" lang="ja-JP" altLang="en-US" sz="1300">
              <a:latin typeface="ＭＳ Ｐゴシック" panose="020B0600070205080204" pitchFamily="50" charset="-128"/>
              <a:ea typeface="ＭＳ Ｐゴシック" panose="020B0600070205080204" pitchFamily="50" charset="-128"/>
            </a:rPr>
            <a:t>円増となった。これは積立金が前年度比</a:t>
          </a:r>
          <a:r>
            <a:rPr kumimoji="1" lang="en-US" altLang="ja-JP" sz="1300">
              <a:latin typeface="ＭＳ Ｐゴシック" panose="020B0600070205080204" pitchFamily="50" charset="-128"/>
              <a:ea typeface="ＭＳ Ｐゴシック" panose="020B0600070205080204" pitchFamily="50" charset="-128"/>
            </a:rPr>
            <a:t>444,697</a:t>
          </a:r>
          <a:r>
            <a:rPr kumimoji="1" lang="ja-JP" altLang="en-US" sz="1300">
              <a:latin typeface="ＭＳ Ｐゴシック" panose="020B0600070205080204" pitchFamily="50" charset="-128"/>
              <a:ea typeface="ＭＳ Ｐゴシック" panose="020B0600070205080204" pitchFamily="50" charset="-128"/>
            </a:rPr>
            <a:t>円増となったことが主な要因である。</a:t>
          </a:r>
        </a:p>
        <a:p>
          <a:r>
            <a:rPr kumimoji="1" lang="ja-JP" altLang="en-US" sz="1300">
              <a:latin typeface="ＭＳ Ｐゴシック" panose="020B0600070205080204" pitchFamily="50" charset="-128"/>
              <a:ea typeface="ＭＳ Ｐゴシック" panose="020B0600070205080204" pitchFamily="50" charset="-128"/>
            </a:rPr>
            <a:t>また、全国平均と比較し、普通建設事業費および積立金が非常に高い水準となっているが、これは復興事業による公共施設やインフラの整備、また特定目的基金への積立等が増加したことが要因である。</a:t>
          </a:r>
        </a:p>
        <a:p>
          <a:r>
            <a:rPr kumimoji="1" lang="ja-JP" altLang="en-US" sz="1300">
              <a:latin typeface="ＭＳ Ｐゴシック" panose="020B0600070205080204" pitchFamily="50" charset="-128"/>
              <a:ea typeface="ＭＳ Ｐゴシック" panose="020B0600070205080204" pitchFamily="50" charset="-128"/>
            </a:rPr>
            <a:t>今後も同項目においては、町復興計画に基づく事業が予定されていることから、当面の間、類似団体よりも高い水準で推移すると見込んでいる。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福島県大熊町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9,944
9,884
78.71
48,996,247
42,475,175
334,739
6,882,576
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139700</xdr:rowOff>
    </xdr:from>
    <xdr:to>
      <xdr:col>28</xdr:col>
      <xdr:colOff>114300</xdr:colOff>
      <xdr:row>39</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30</xdr:row>
      <xdr:rowOff>111777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762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28</xdr:row>
      <xdr:rowOff>168927</xdr:rowOff>
    </xdr:from>
    <xdr:ext cx="595419" cy="259045"/>
    <xdr:sp macro="" textlink="">
      <xdr:nvSpPr>
        <xdr:cNvPr id="55" name="テキスト ボックス 54">
          <a:extLst>
            <a:ext uri="{FF2B5EF4-FFF2-40B4-BE49-F238E27FC236}">
              <a16:creationId xmlns:a16="http://schemas.microsoft.com/office/drawing/2014/main" id="{00000000-0008-0000-0700-000037000000}"/>
            </a:ext>
          </a:extLst>
        </xdr:cNvPr>
        <xdr:cNvSpPr txBox="1"/>
      </xdr:nvSpPr>
      <xdr:spPr>
        <a:xfrm>
          <a:off x="166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7" name="テキスト ボックス 56">
          <a:extLst>
            <a:ext uri="{FF2B5EF4-FFF2-40B4-BE49-F238E27FC236}">
              <a16:creationId xmlns:a16="http://schemas.microsoft.com/office/drawing/2014/main" id="{00000000-0008-0000-0700-000039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8" name="議会費グラフ枠">
          <a:extLst>
            <a:ext uri="{FF2B5EF4-FFF2-40B4-BE49-F238E27FC236}">
              <a16:creationId xmlns:a16="http://schemas.microsoft.com/office/drawing/2014/main" id="{00000000-0008-0000-0700-00003A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143772</xdr:rowOff>
    </xdr:from>
    <xdr:to>
      <xdr:col>24</xdr:col>
      <xdr:colOff>62865</xdr:colOff>
      <xdr:row>39</xdr:row>
      <xdr:rowOff>5941</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4633595" y="5287272"/>
          <a:ext cx="1270" cy="1405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9768</xdr:rowOff>
    </xdr:from>
    <xdr:ext cx="469744" cy="259045"/>
    <xdr:sp macro="" textlink="">
      <xdr:nvSpPr>
        <xdr:cNvPr id="60" name="議会費最小値テキスト">
          <a:extLst>
            <a:ext uri="{FF2B5EF4-FFF2-40B4-BE49-F238E27FC236}">
              <a16:creationId xmlns:a16="http://schemas.microsoft.com/office/drawing/2014/main" id="{00000000-0008-0000-0700-00003C000000}"/>
            </a:ext>
          </a:extLst>
        </xdr:cNvPr>
        <xdr:cNvSpPr txBox="1"/>
      </xdr:nvSpPr>
      <xdr:spPr>
        <a:xfrm>
          <a:off x="4686300" y="669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5941</xdr:rowOff>
    </xdr:from>
    <xdr:to>
      <xdr:col>24</xdr:col>
      <xdr:colOff>152400</xdr:colOff>
      <xdr:row>39</xdr:row>
      <xdr:rowOff>5941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4546600" y="6692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90449</xdr:rowOff>
    </xdr:from>
    <xdr:ext cx="599010" cy="259045"/>
    <xdr:sp macro="" textlink="">
      <xdr:nvSpPr>
        <xdr:cNvPr id="62" name="議会費最大値テキスト">
          <a:extLst>
            <a:ext uri="{FF2B5EF4-FFF2-40B4-BE49-F238E27FC236}">
              <a16:creationId xmlns:a16="http://schemas.microsoft.com/office/drawing/2014/main" id="{00000000-0008-0000-0700-00003E000000}"/>
            </a:ext>
          </a:extLst>
        </xdr:cNvPr>
        <xdr:cNvSpPr txBox="1"/>
      </xdr:nvSpPr>
      <xdr:spPr>
        <a:xfrm>
          <a:off x="4686300" y="5062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107,715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143772</xdr:rowOff>
    </xdr:from>
    <xdr:to>
      <xdr:col>24</xdr:col>
      <xdr:colOff>152400</xdr:colOff>
      <xdr:row>30</xdr:row>
      <xdr:rowOff>143772</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4546600" y="528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39</xdr:row>
      <xdr:rowOff>5941</xdr:rowOff>
    </xdr:from>
    <xdr:to>
      <xdr:col>24</xdr:col>
      <xdr:colOff>63500</xdr:colOff>
      <xdr:row>39</xdr:row>
      <xdr:rowOff>9669</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3797300" y="6692491"/>
          <a:ext cx="838200" cy="3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146081</xdr:rowOff>
    </xdr:from>
    <xdr:ext cx="534377" cy="259045"/>
    <xdr:sp macro="" textlink="">
      <xdr:nvSpPr>
        <xdr:cNvPr id="65" name="議会費平均値テキスト">
          <a:extLst>
            <a:ext uri="{FF2B5EF4-FFF2-40B4-BE49-F238E27FC236}">
              <a16:creationId xmlns:a16="http://schemas.microsoft.com/office/drawing/2014/main" id="{00000000-0008-0000-0700-000041000000}"/>
            </a:ext>
          </a:extLst>
        </xdr:cNvPr>
        <xdr:cNvSpPr txBox="1"/>
      </xdr:nvSpPr>
      <xdr:spPr>
        <a:xfrm>
          <a:off x="4686300" y="63182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123204</xdr:rowOff>
    </xdr:from>
    <xdr:to>
      <xdr:col>24</xdr:col>
      <xdr:colOff>114300</xdr:colOff>
      <xdr:row>38</xdr:row>
      <xdr:rowOff>53354</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4584700" y="6466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9669</xdr:rowOff>
    </xdr:from>
    <xdr:to>
      <xdr:col>19</xdr:col>
      <xdr:colOff>177800</xdr:colOff>
      <xdr:row>39</xdr:row>
      <xdr:rowOff>12227</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908300" y="6696219"/>
          <a:ext cx="889000" cy="2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119190</xdr:rowOff>
    </xdr:from>
    <xdr:to>
      <xdr:col>20</xdr:col>
      <xdr:colOff>38100</xdr:colOff>
      <xdr:row>38</xdr:row>
      <xdr:rowOff>49340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3746500" y="646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65867</xdr:rowOff>
    </xdr:from>
    <xdr:ext cx="534377"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3530111" y="6238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39</xdr:row>
      <xdr:rowOff>12227</xdr:rowOff>
    </xdr:from>
    <xdr:to>
      <xdr:col>15</xdr:col>
      <xdr:colOff>50800</xdr:colOff>
      <xdr:row>39</xdr:row>
      <xdr:rowOff>19056</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2019300" y="6698777"/>
          <a:ext cx="889000" cy="6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135820</xdr:rowOff>
    </xdr:from>
    <xdr:to>
      <xdr:col>15</xdr:col>
      <xdr:colOff>101600</xdr:colOff>
      <xdr:row>38</xdr:row>
      <xdr:rowOff>65970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2857500" y="6479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82497</xdr:rowOff>
    </xdr:from>
    <xdr:ext cx="534377"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2641111" y="6254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39</xdr:row>
      <xdr:rowOff>19056</xdr:rowOff>
    </xdr:from>
    <xdr:to>
      <xdr:col>10</xdr:col>
      <xdr:colOff>114300</xdr:colOff>
      <xdr:row>39</xdr:row>
      <xdr:rowOff>19471</xdr:rowOff>
    </xdr:to>
    <xdr:cxnSp macro="">
      <xdr:nvCxnSpPr>
        <xdr:cNvPr id="73" name="直線コネクタ 72">
          <a:extLst>
            <a:ext uri="{FF2B5EF4-FFF2-40B4-BE49-F238E27FC236}">
              <a16:creationId xmlns:a16="http://schemas.microsoft.com/office/drawing/2014/main" id="{00000000-0008-0000-0700-000049000000}"/>
            </a:ext>
          </a:extLst>
        </xdr:cNvPr>
        <xdr:cNvCxnSpPr/>
      </xdr:nvCxnSpPr>
      <xdr:spPr>
        <a:xfrm flipV="1">
          <a:off x="1130300" y="6705606"/>
          <a:ext cx="889000" cy="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157380</xdr:rowOff>
    </xdr:from>
    <xdr:to>
      <xdr:col>10</xdr:col>
      <xdr:colOff>165100</xdr:colOff>
      <xdr:row>38</xdr:row>
      <xdr:rowOff>87530</xdr:rowOff>
    </xdr:to>
    <xdr:sp macro="" textlink="">
      <xdr:nvSpPr>
        <xdr:cNvPr id="74" name="フローチャート: 判断 73">
          <a:extLst>
            <a:ext uri="{FF2B5EF4-FFF2-40B4-BE49-F238E27FC236}">
              <a16:creationId xmlns:a16="http://schemas.microsoft.com/office/drawing/2014/main" id="{00000000-0008-0000-0700-00004A000000}"/>
            </a:ext>
          </a:extLst>
        </xdr:cNvPr>
        <xdr:cNvSpPr/>
      </xdr:nvSpPr>
      <xdr:spPr>
        <a:xfrm>
          <a:off x="1968500" y="650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104057</xdr:rowOff>
    </xdr:from>
    <xdr:ext cx="534377"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752111" y="6276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15034</xdr:rowOff>
    </xdr:from>
    <xdr:to>
      <xdr:col>6</xdr:col>
      <xdr:colOff>38100</xdr:colOff>
      <xdr:row>38</xdr:row>
      <xdr:rowOff>116634</xdr:rowOff>
    </xdr:to>
    <xdr:sp macro="" textlink="">
      <xdr:nvSpPr>
        <xdr:cNvPr id="76" name="フローチャート: 判断 75">
          <a:extLst>
            <a:ext uri="{FF2B5EF4-FFF2-40B4-BE49-F238E27FC236}">
              <a16:creationId xmlns:a16="http://schemas.microsoft.com/office/drawing/2014/main" id="{00000000-0008-0000-0700-00004C000000}"/>
            </a:ext>
          </a:extLst>
        </xdr:cNvPr>
        <xdr:cNvSpPr/>
      </xdr:nvSpPr>
      <xdr:spPr>
        <a:xfrm>
          <a:off x="1079500" y="6530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133161</xdr:rowOff>
    </xdr:from>
    <xdr:ext cx="534377"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863111" y="6305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126591</xdr:rowOff>
    </xdr:from>
    <xdr:to>
      <xdr:col>24</xdr:col>
      <xdr:colOff>114300</xdr:colOff>
      <xdr:row>39</xdr:row>
      <xdr:rowOff>56741</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4584700" y="6641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41518</xdr:rowOff>
    </xdr:from>
    <xdr:ext cx="469744" cy="259045"/>
    <xdr:sp macro="" textlink="">
      <xdr:nvSpPr>
        <xdr:cNvPr id="84" name="議会費該当値テキスト">
          <a:extLst>
            <a:ext uri="{FF2B5EF4-FFF2-40B4-BE49-F238E27FC236}">
              <a16:creationId xmlns:a16="http://schemas.microsoft.com/office/drawing/2014/main" id="{00000000-0008-0000-0700-000054000000}"/>
            </a:ext>
          </a:extLst>
        </xdr:cNvPr>
        <xdr:cNvSpPr txBox="1"/>
      </xdr:nvSpPr>
      <xdr:spPr>
        <a:xfrm>
          <a:off x="4686300" y="6556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130319</xdr:rowOff>
    </xdr:from>
    <xdr:to>
      <xdr:col>20</xdr:col>
      <xdr:colOff>38100</xdr:colOff>
      <xdr:row>39</xdr:row>
      <xdr:rowOff>60469</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3746500" y="6645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39</xdr:row>
      <xdr:rowOff>51596</xdr:rowOff>
    </xdr:from>
    <xdr:ext cx="469744"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3562428" y="6738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132877</xdr:rowOff>
    </xdr:from>
    <xdr:to>
      <xdr:col>15</xdr:col>
      <xdr:colOff>101600</xdr:colOff>
      <xdr:row>39</xdr:row>
      <xdr:rowOff>63027</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2857500" y="6647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39</xdr:row>
      <xdr:rowOff>54154</xdr:rowOff>
    </xdr:from>
    <xdr:ext cx="469744"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2673428" y="6740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139706</xdr:rowOff>
    </xdr:from>
    <xdr:to>
      <xdr:col>10</xdr:col>
      <xdr:colOff>165100</xdr:colOff>
      <xdr:row>39</xdr:row>
      <xdr:rowOff>69856</xdr:rowOff>
    </xdr:to>
    <xdr:sp macro="" textlink="">
      <xdr:nvSpPr>
        <xdr:cNvPr id="89" name="楕円 88">
          <a:extLst>
            <a:ext uri="{FF2B5EF4-FFF2-40B4-BE49-F238E27FC236}">
              <a16:creationId xmlns:a16="http://schemas.microsoft.com/office/drawing/2014/main" id="{00000000-0008-0000-0700-000059000000}"/>
            </a:ext>
          </a:extLst>
        </xdr:cNvPr>
        <xdr:cNvSpPr/>
      </xdr:nvSpPr>
      <xdr:spPr>
        <a:xfrm>
          <a:off x="1968500" y="6654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39</xdr:row>
      <xdr:rowOff>60983</xdr:rowOff>
    </xdr:from>
    <xdr:ext cx="469744" cy="259045"/>
    <xdr:sp macro="" textlink="">
      <xdr:nvSpPr>
        <xdr:cNvPr id="90" name="テキスト ボックス 89">
          <a:extLst>
            <a:ext uri="{FF2B5EF4-FFF2-40B4-BE49-F238E27FC236}">
              <a16:creationId xmlns:a16="http://schemas.microsoft.com/office/drawing/2014/main" id="{00000000-0008-0000-0700-00005A000000}"/>
            </a:ext>
          </a:extLst>
        </xdr:cNvPr>
        <xdr:cNvSpPr txBox="1"/>
      </xdr:nvSpPr>
      <xdr:spPr>
        <a:xfrm>
          <a:off x="1784428" y="6747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140121</xdr:rowOff>
    </xdr:from>
    <xdr:to>
      <xdr:col>6</xdr:col>
      <xdr:colOff>38100</xdr:colOff>
      <xdr:row>39</xdr:row>
      <xdr:rowOff>70271</xdr:rowOff>
    </xdr:to>
    <xdr:sp macro="" textlink="">
      <xdr:nvSpPr>
        <xdr:cNvPr id="91" name="楕円 90">
          <a:extLst>
            <a:ext uri="{FF2B5EF4-FFF2-40B4-BE49-F238E27FC236}">
              <a16:creationId xmlns:a16="http://schemas.microsoft.com/office/drawing/2014/main" id="{00000000-0008-0000-0700-00005B000000}"/>
            </a:ext>
          </a:extLst>
        </xdr:cNvPr>
        <xdr:cNvSpPr/>
      </xdr:nvSpPr>
      <xdr:spPr>
        <a:xfrm>
          <a:off x="1079500" y="6655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39</xdr:row>
      <xdr:rowOff>61398</xdr:rowOff>
    </xdr:from>
    <xdr:ext cx="469744" cy="259045"/>
    <xdr:sp macro="" textlink="">
      <xdr:nvSpPr>
        <xdr:cNvPr id="92" name="テキスト ボックス 91">
          <a:extLst>
            <a:ext uri="{FF2B5EF4-FFF2-40B4-BE49-F238E27FC236}">
              <a16:creationId xmlns:a16="http://schemas.microsoft.com/office/drawing/2014/main" id="{00000000-0008-0000-0700-00005C000000}"/>
            </a:ext>
          </a:extLst>
        </xdr:cNvPr>
        <xdr:cNvSpPr txBox="1"/>
      </xdr:nvSpPr>
      <xdr:spPr>
        <a:xfrm>
          <a:off x="895428" y="6747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0" name="正方形/長方形 99">
          <a:extLst>
            <a:ext uri="{FF2B5EF4-FFF2-40B4-BE49-F238E27FC236}">
              <a16:creationId xmlns:a16="http://schemas.microsoft.com/office/drawing/2014/main" id="{00000000-0008-0000-0700-000064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84979</xdr:rowOff>
    </xdr:from>
    <xdr:to>
      <xdr:col>24</xdr:col>
      <xdr:colOff>62865</xdr:colOff>
      <xdr:row>58</xdr:row>
      <xdr:rowOff>78024</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657479"/>
          <a:ext cx="1270" cy="1364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81851</xdr:rowOff>
    </xdr:from>
    <xdr:ext cx="599010"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025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78024</xdr:rowOff>
    </xdr:from>
    <xdr:to>
      <xdr:col>24</xdr:col>
      <xdr:colOff>152400</xdr:colOff>
      <xdr:row>58</xdr:row>
      <xdr:rowOff>78024</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022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31656</xdr:rowOff>
    </xdr:from>
    <xdr:ext cx="690189"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43270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3,119,687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84979</xdr:rowOff>
    </xdr:from>
    <xdr:to>
      <xdr:col>24</xdr:col>
      <xdr:colOff>152400</xdr:colOff>
      <xdr:row>50</xdr:row>
      <xdr:rowOff>84979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657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53</xdr:row>
      <xdr:rowOff>110431</xdr:rowOff>
    </xdr:from>
    <xdr:to>
      <xdr:col>24</xdr:col>
      <xdr:colOff>63500</xdr:colOff>
      <xdr:row>54</xdr:row>
      <xdr:rowOff>83578</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9197281"/>
          <a:ext cx="838200" cy="144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26637</xdr:rowOff>
    </xdr:from>
    <xdr:ext cx="599010"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7992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48210</xdr:rowOff>
    </xdr:from>
    <xdr:to>
      <xdr:col>24</xdr:col>
      <xdr:colOff>114300</xdr:colOff>
      <xdr:row>57</xdr:row>
      <xdr:rowOff>149810</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2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83578</xdr:rowOff>
    </xdr:from>
    <xdr:to>
      <xdr:col>19</xdr:col>
      <xdr:colOff>177800</xdr:colOff>
      <xdr:row>55</xdr:row>
      <xdr:rowOff>77560</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908300" y="9341878"/>
          <a:ext cx="889000" cy="165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60866</xdr:rowOff>
    </xdr:from>
    <xdr:to>
      <xdr:col>20</xdr:col>
      <xdr:colOff>38100</xdr:colOff>
      <xdr:row>57</xdr:row>
      <xdr:rowOff>162466</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33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153593</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497795" y="9926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52</xdr:row>
      <xdr:rowOff>56952</xdr:rowOff>
    </xdr:from>
    <xdr:to>
      <xdr:col>15</xdr:col>
      <xdr:colOff>50800</xdr:colOff>
      <xdr:row>55</xdr:row>
      <xdr:rowOff>77560</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2019300" y="8972352"/>
          <a:ext cx="889000" cy="534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50027</xdr:rowOff>
    </xdr:from>
    <xdr:to>
      <xdr:col>15</xdr:col>
      <xdr:colOff>101600</xdr:colOff>
      <xdr:row>57</xdr:row>
      <xdr:rowOff>151627</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82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142754</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08795" y="99154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152759</xdr:rowOff>
    </xdr:from>
    <xdr:to>
      <xdr:col>10</xdr:col>
      <xdr:colOff>114300</xdr:colOff>
      <xdr:row>52</xdr:row>
      <xdr:rowOff>56952</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8896709"/>
          <a:ext cx="889000" cy="75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17507</xdr:rowOff>
    </xdr:from>
    <xdr:to>
      <xdr:col>10</xdr:col>
      <xdr:colOff>165100</xdr:colOff>
      <xdr:row>57</xdr:row>
      <xdr:rowOff>119107</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790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110234</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19795" y="9882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67918</xdr:rowOff>
    </xdr:from>
    <xdr:to>
      <xdr:col>6</xdr:col>
      <xdr:colOff>38100</xdr:colOff>
      <xdr:row>57</xdr:row>
      <xdr:rowOff>169518</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84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160645</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9933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59631</xdr:rowOff>
    </xdr:from>
    <xdr:to>
      <xdr:col>24</xdr:col>
      <xdr:colOff>114300</xdr:colOff>
      <xdr:row>53</xdr:row>
      <xdr:rowOff>161231</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146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82508</xdr:rowOff>
    </xdr:from>
    <xdr:ext cx="690189"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899790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1,939,017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32778</xdr:rowOff>
    </xdr:from>
    <xdr:to>
      <xdr:col>20</xdr:col>
      <xdr:colOff>38100</xdr:colOff>
      <xdr:row>54</xdr:row>
      <xdr:rowOff>134378</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291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23205</xdr:colOff>
      <xdr:row>52</xdr:row>
      <xdr:rowOff>150905</xdr:rowOff>
    </xdr:from>
    <xdr:ext cx="690189"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452205" y="906630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1,622,752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26760</xdr:rowOff>
    </xdr:from>
    <xdr:to>
      <xdr:col>15</xdr:col>
      <xdr:colOff>101600</xdr:colOff>
      <xdr:row>55</xdr:row>
      <xdr:rowOff>128360</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456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86705</xdr:colOff>
      <xdr:row>53</xdr:row>
      <xdr:rowOff>144887</xdr:rowOff>
    </xdr:from>
    <xdr:ext cx="690189"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563205" y="923173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1,260,914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52</xdr:row>
      <xdr:rowOff>6152</xdr:rowOff>
    </xdr:from>
    <xdr:to>
      <xdr:col>10</xdr:col>
      <xdr:colOff>165100</xdr:colOff>
      <xdr:row>52</xdr:row>
      <xdr:rowOff>107752</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892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xdr:col>
      <xdr:colOff>150205</xdr:colOff>
      <xdr:row>50</xdr:row>
      <xdr:rowOff>124279</xdr:rowOff>
    </xdr:from>
    <xdr:ext cx="690189"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674205" y="869677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2,430,988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101959</xdr:rowOff>
    </xdr:from>
    <xdr:to>
      <xdr:col>6</xdr:col>
      <xdr:colOff>38100</xdr:colOff>
      <xdr:row>52</xdr:row>
      <xdr:rowOff>32109</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8845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23205</xdr:colOff>
      <xdr:row>50</xdr:row>
      <xdr:rowOff>48636</xdr:rowOff>
    </xdr:from>
    <xdr:ext cx="690189"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785205" y="86211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2,596,437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67</xdr:row>
      <xdr:rowOff>54627</xdr:rowOff>
    </xdr:from>
    <xdr:ext cx="685572"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76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100456</xdr:rowOff>
    </xdr:from>
    <xdr:to>
      <xdr:col>24</xdr:col>
      <xdr:colOff>62865</xdr:colOff>
      <xdr:row>79</xdr:row>
      <xdr:rowOff>38519</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2101956"/>
          <a:ext cx="1270" cy="14811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42346</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586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38519</xdr:rowOff>
    </xdr:from>
    <xdr:to>
      <xdr:col>24</xdr:col>
      <xdr:colOff>152400</xdr:colOff>
      <xdr:row>79</xdr:row>
      <xdr:rowOff>38519</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583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47133</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877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817,167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100456</xdr:rowOff>
    </xdr:from>
    <xdr:to>
      <xdr:col>24</xdr:col>
      <xdr:colOff>152400</xdr:colOff>
      <xdr:row>70</xdr:row>
      <xdr:rowOff>100456</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2101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79</xdr:row>
      <xdr:rowOff>23614</xdr:rowOff>
    </xdr:from>
    <xdr:to>
      <xdr:col>24</xdr:col>
      <xdr:colOff>63500</xdr:colOff>
      <xdr:row>79</xdr:row>
      <xdr:rowOff>38044</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3797300" y="13568164"/>
          <a:ext cx="838200" cy="14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102037</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31322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79160</xdr:rowOff>
    </xdr:from>
    <xdr:to>
      <xdr:col>24</xdr:col>
      <xdr:colOff>114300</xdr:colOff>
      <xdr:row>78</xdr:row>
      <xdr:rowOff>9310</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3280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23614</xdr:rowOff>
    </xdr:from>
    <xdr:to>
      <xdr:col>19</xdr:col>
      <xdr:colOff>177800</xdr:colOff>
      <xdr:row>79</xdr:row>
      <xdr:rowOff>50068</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3568164"/>
          <a:ext cx="889000" cy="26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76853</xdr:rowOff>
    </xdr:from>
    <xdr:to>
      <xdr:col>20</xdr:col>
      <xdr:colOff>38100</xdr:colOff>
      <xdr:row>78</xdr:row>
      <xdr:rowOff>7003</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278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23530</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3053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35895</xdr:rowOff>
    </xdr:from>
    <xdr:to>
      <xdr:col>15</xdr:col>
      <xdr:colOff>50800</xdr:colOff>
      <xdr:row>79</xdr:row>
      <xdr:rowOff>50068</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019300" y="13580445"/>
          <a:ext cx="889000" cy="14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127383</xdr:rowOff>
    </xdr:from>
    <xdr:to>
      <xdr:col>15</xdr:col>
      <xdr:colOff>101600</xdr:colOff>
      <xdr:row>78</xdr:row>
      <xdr:rowOff>57533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329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74060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31042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31127</xdr:rowOff>
    </xdr:from>
    <xdr:to>
      <xdr:col>10</xdr:col>
      <xdr:colOff>114300</xdr:colOff>
      <xdr:row>79</xdr:row>
      <xdr:rowOff>35895</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1130300" y="13575677"/>
          <a:ext cx="889000" cy="4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129282</xdr:rowOff>
    </xdr:from>
    <xdr:to>
      <xdr:col>10</xdr:col>
      <xdr:colOff>165100</xdr:colOff>
      <xdr:row>78</xdr:row>
      <xdr:rowOff>59432</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33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75959</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3106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7813</xdr:rowOff>
    </xdr:from>
    <xdr:to>
      <xdr:col>6</xdr:col>
      <xdr:colOff>38100</xdr:colOff>
      <xdr:row>78</xdr:row>
      <xdr:rowOff>109413</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380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125940</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3156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158694</xdr:rowOff>
    </xdr:from>
    <xdr:to>
      <xdr:col>24</xdr:col>
      <xdr:colOff>114300</xdr:colOff>
      <xdr:row>79</xdr:row>
      <xdr:rowOff>88844</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3531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73621</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3446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144264</xdr:rowOff>
    </xdr:from>
    <xdr:to>
      <xdr:col>20</xdr:col>
      <xdr:colOff>38100</xdr:colOff>
      <xdr:row>79</xdr:row>
      <xdr:rowOff>74414</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3517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79</xdr:row>
      <xdr:rowOff>65541</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3610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170718</xdr:rowOff>
    </xdr:from>
    <xdr:to>
      <xdr:col>15</xdr:col>
      <xdr:colOff>101600</xdr:colOff>
      <xdr:row>79</xdr:row>
      <xdr:rowOff>100868</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3543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79</xdr:row>
      <xdr:rowOff>91995</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3636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156545</xdr:rowOff>
    </xdr:from>
    <xdr:to>
      <xdr:col>10</xdr:col>
      <xdr:colOff>165100</xdr:colOff>
      <xdr:row>79</xdr:row>
      <xdr:rowOff>86695</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3529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79</xdr:row>
      <xdr:rowOff>77822</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36223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151777</xdr:rowOff>
    </xdr:from>
    <xdr:to>
      <xdr:col>6</xdr:col>
      <xdr:colOff>38100</xdr:colOff>
      <xdr:row>79</xdr:row>
      <xdr:rowOff>81927</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524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73054</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3617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69326</xdr:rowOff>
    </xdr:from>
    <xdr:to>
      <xdr:col>24</xdr:col>
      <xdr:colOff>62865</xdr:colOff>
      <xdr:row>98</xdr:row>
      <xdr:rowOff>137420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71276"/>
          <a:ext cx="1270" cy="1268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141247</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3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137420</xdr:rowOff>
    </xdr:from>
    <xdr:to>
      <xdr:col>24</xdr:col>
      <xdr:colOff>152400</xdr:colOff>
      <xdr:row>98</xdr:row>
      <xdr:rowOff>137420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3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16003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46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706,942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69326</xdr:rowOff>
    </xdr:from>
    <xdr:to>
      <xdr:col>24</xdr:col>
      <xdr:colOff>152400</xdr:colOff>
      <xdr:row>91</xdr:row>
      <xdr:rowOff>69326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71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164680</xdr:rowOff>
    </xdr:from>
    <xdr:to>
      <xdr:col>24</xdr:col>
      <xdr:colOff>63500</xdr:colOff>
      <xdr:row>98</xdr:row>
      <xdr:rowOff>57090</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795330"/>
          <a:ext cx="838200" cy="63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69714</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289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46837</xdr:rowOff>
    </xdr:from>
    <xdr:to>
      <xdr:col>24</xdr:col>
      <xdr:colOff>114300</xdr:colOff>
      <xdr:row>97</xdr:row>
      <xdr:rowOff>148437</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7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57090</xdr:rowOff>
    </xdr:from>
    <xdr:to>
      <xdr:col>19</xdr:col>
      <xdr:colOff>177800</xdr:colOff>
      <xdr:row>98</xdr:row>
      <xdr:rowOff>94867</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859190"/>
          <a:ext cx="889000" cy="37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38950</xdr:rowOff>
    </xdr:from>
    <xdr:to>
      <xdr:col>20</xdr:col>
      <xdr:colOff>38100</xdr:colOff>
      <xdr:row>97</xdr:row>
      <xdr:rowOff>140550</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6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157077</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444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88302</xdr:rowOff>
    </xdr:from>
    <xdr:to>
      <xdr:col>15</xdr:col>
      <xdr:colOff>50800</xdr:colOff>
      <xdr:row>98</xdr:row>
      <xdr:rowOff>94867</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6890402"/>
          <a:ext cx="889000" cy="6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51152</xdr:rowOff>
    </xdr:from>
    <xdr:to>
      <xdr:col>15</xdr:col>
      <xdr:colOff>101600</xdr:colOff>
      <xdr:row>97</xdr:row>
      <xdr:rowOff>152752</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81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169279</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457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55099</xdr:rowOff>
    </xdr:from>
    <xdr:to>
      <xdr:col>10</xdr:col>
      <xdr:colOff>114300</xdr:colOff>
      <xdr:row>98</xdr:row>
      <xdr:rowOff>88302</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1130300" y="16857199"/>
          <a:ext cx="889000" cy="33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59830</xdr:rowOff>
    </xdr:from>
    <xdr:to>
      <xdr:col>10</xdr:col>
      <xdr:colOff>165100</xdr:colOff>
      <xdr:row>97</xdr:row>
      <xdr:rowOff>161430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9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6507</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465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94886</xdr:rowOff>
    </xdr:from>
    <xdr:to>
      <xdr:col>6</xdr:col>
      <xdr:colOff>38100</xdr:colOff>
      <xdr:row>98</xdr:row>
      <xdr:rowOff>25036</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25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41563</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500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113880</xdr:rowOff>
    </xdr:from>
    <xdr:to>
      <xdr:col>24</xdr:col>
      <xdr:colOff>114300</xdr:colOff>
      <xdr:row>98</xdr:row>
      <xdr:rowOff>44030</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744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92307</xdr:rowOff>
    </xdr:from>
    <xdr:ext cx="599010"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722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6290</xdr:rowOff>
    </xdr:from>
    <xdr:to>
      <xdr:col>20</xdr:col>
      <xdr:colOff>38100</xdr:colOff>
      <xdr:row>98</xdr:row>
      <xdr:rowOff>107890</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808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99017</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901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44067</xdr:rowOff>
    </xdr:from>
    <xdr:to>
      <xdr:col>15</xdr:col>
      <xdr:colOff>101600</xdr:colOff>
      <xdr:row>98</xdr:row>
      <xdr:rowOff>145667</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846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136794</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938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37502</xdr:rowOff>
    </xdr:from>
    <xdr:to>
      <xdr:col>10</xdr:col>
      <xdr:colOff>165100</xdr:colOff>
      <xdr:row>98</xdr:row>
      <xdr:rowOff>139102</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839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130229</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932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4299</xdr:rowOff>
    </xdr:from>
    <xdr:to>
      <xdr:col>6</xdr:col>
      <xdr:colOff>38100</xdr:colOff>
      <xdr:row>98</xdr:row>
      <xdr:rowOff>105899</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806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97026</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899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99314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242814"/>
          <a:ext cx="1270" cy="14881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50633</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71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45991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5018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78,120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99314</xdr:rowOff>
    </xdr:from>
    <xdr:to>
      <xdr:col>55</xdr:col>
      <xdr:colOff>88900</xdr:colOff>
      <xdr:row>30</xdr:row>
      <xdr:rowOff>99314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242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139533</xdr:rowOff>
    </xdr:from>
    <xdr:ext cx="469744"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831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116656</xdr:rowOff>
    </xdr:from>
    <xdr:to>
      <xdr:col>55</xdr:col>
      <xdr:colOff>50800</xdr:colOff>
      <xdr:row>39</xdr:row>
      <xdr:rowOff>46806</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631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17285</xdr:rowOff>
    </xdr:from>
    <xdr:to>
      <xdr:col>50</xdr:col>
      <xdr:colOff>114300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703835"/>
          <a:ext cx="889000" cy="27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118485</xdr:rowOff>
    </xdr:from>
    <xdr:to>
      <xdr:col>50</xdr:col>
      <xdr:colOff>165100</xdr:colOff>
      <xdr:row>39</xdr:row>
      <xdr:rowOff>48635</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633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65162</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04428" y="6408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47479</xdr:rowOff>
    </xdr:from>
    <xdr:to>
      <xdr:col>45</xdr:col>
      <xdr:colOff>177800</xdr:colOff>
      <xdr:row>39</xdr:row>
      <xdr:rowOff>17285</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562579"/>
          <a:ext cx="889000" cy="141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119914</xdr:rowOff>
    </xdr:from>
    <xdr:to>
      <xdr:col>46</xdr:col>
      <xdr:colOff>38100</xdr:colOff>
      <xdr:row>39</xdr:row>
      <xdr:rowOff>50064</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635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66590</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15428" y="6410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47479</xdr:rowOff>
    </xdr:from>
    <xdr:to>
      <xdr:col>41</xdr:col>
      <xdr:colOff>50800</xdr:colOff>
      <xdr:row>38</xdr:row>
      <xdr:rowOff>85255</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6972300" y="6562579"/>
          <a:ext cx="889000" cy="37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117228</xdr:rowOff>
    </xdr:from>
    <xdr:to>
      <xdr:col>41</xdr:col>
      <xdr:colOff>101600</xdr:colOff>
      <xdr:row>39</xdr:row>
      <xdr:rowOff>47378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63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39</xdr:row>
      <xdr:rowOff>38505</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26428" y="6725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151174</xdr:rowOff>
    </xdr:from>
    <xdr:to>
      <xdr:col>36</xdr:col>
      <xdr:colOff>165100</xdr:colOff>
      <xdr:row>39</xdr:row>
      <xdr:rowOff>81324</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666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72451</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83017" y="67590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95083</xdr:rowOff>
    </xdr:from>
    <xdr:ext cx="249299"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6101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137935</xdr:rowOff>
    </xdr:from>
    <xdr:to>
      <xdr:col>46</xdr:col>
      <xdr:colOff>38100</xdr:colOff>
      <xdr:row>39</xdr:row>
      <xdr:rowOff>68085</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53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39</xdr:row>
      <xdr:rowOff>59212</xdr:rowOff>
    </xdr:from>
    <xdr:ext cx="469744"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15428" y="6745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168129</xdr:rowOff>
    </xdr:from>
    <xdr:to>
      <xdr:col>41</xdr:col>
      <xdr:colOff>101600</xdr:colOff>
      <xdr:row>38</xdr:row>
      <xdr:rowOff>98279</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511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114806</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626428" y="6287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34455</xdr:rowOff>
    </xdr:from>
    <xdr:to>
      <xdr:col>36</xdr:col>
      <xdr:colOff>165100</xdr:colOff>
      <xdr:row>38</xdr:row>
      <xdr:rowOff>136055</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54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152582</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737428" y="6324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3664</xdr:rowOff>
    </xdr:from>
    <xdr:to>
      <xdr:col>54</xdr:col>
      <xdr:colOff>189865</xdr:colOff>
      <xdr:row>59</xdr:row>
      <xdr:rowOff>41947</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576164"/>
          <a:ext cx="1270" cy="15813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45774</xdr:rowOff>
    </xdr:from>
    <xdr:ext cx="469744"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61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41947</xdr:rowOff>
    </xdr:from>
    <xdr:to>
      <xdr:col>55</xdr:col>
      <xdr:colOff>88900</xdr:colOff>
      <xdr:row>59</xdr:row>
      <xdr:rowOff>41947</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57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121791</xdr:rowOff>
    </xdr:from>
    <xdr:ext cx="599010"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351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831,410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3664</xdr:rowOff>
    </xdr:from>
    <xdr:to>
      <xdr:col>55</xdr:col>
      <xdr:colOff>88900</xdr:colOff>
      <xdr:row>50</xdr:row>
      <xdr:rowOff>3664</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576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153281</xdr:rowOff>
    </xdr:from>
    <xdr:to>
      <xdr:col>55</xdr:col>
      <xdr:colOff>0</xdr:colOff>
      <xdr:row>58</xdr:row>
      <xdr:rowOff>29096</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9639300" y="9754481"/>
          <a:ext cx="838200" cy="218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134104</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7353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111227</xdr:rowOff>
    </xdr:from>
    <xdr:to>
      <xdr:col>55</xdr:col>
      <xdr:colOff>50800</xdr:colOff>
      <xdr:row>58</xdr:row>
      <xdr:rowOff>41377</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83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153281</xdr:rowOff>
    </xdr:from>
    <xdr:to>
      <xdr:col>50</xdr:col>
      <xdr:colOff>114300</xdr:colOff>
      <xdr:row>58</xdr:row>
      <xdr:rowOff>4569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8750300" y="9754481"/>
          <a:ext cx="889000" cy="194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123451</xdr:rowOff>
    </xdr:from>
    <xdr:to>
      <xdr:col>50</xdr:col>
      <xdr:colOff>165100</xdr:colOff>
      <xdr:row>58</xdr:row>
      <xdr:rowOff>53601</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9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44728</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988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4569</xdr:rowOff>
    </xdr:from>
    <xdr:to>
      <xdr:col>45</xdr:col>
      <xdr:colOff>177800</xdr:colOff>
      <xdr:row>58</xdr:row>
      <xdr:rowOff>97445</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7861300" y="9948669"/>
          <a:ext cx="889000" cy="92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130642</xdr:rowOff>
    </xdr:from>
    <xdr:to>
      <xdr:col>46</xdr:col>
      <xdr:colOff>38100</xdr:colOff>
      <xdr:row>58</xdr:row>
      <xdr:rowOff>60792</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903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51919</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996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34235</xdr:rowOff>
    </xdr:from>
    <xdr:to>
      <xdr:col>41</xdr:col>
      <xdr:colOff>50800</xdr:colOff>
      <xdr:row>58</xdr:row>
      <xdr:rowOff>97445</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6972300" y="9978335"/>
          <a:ext cx="889000" cy="63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126897</xdr:rowOff>
    </xdr:from>
    <xdr:to>
      <xdr:col>41</xdr:col>
      <xdr:colOff>101600</xdr:colOff>
      <xdr:row>58</xdr:row>
      <xdr:rowOff>57047</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73574</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674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31769</xdr:rowOff>
    </xdr:from>
    <xdr:to>
      <xdr:col>36</xdr:col>
      <xdr:colOff>165100</xdr:colOff>
      <xdr:row>57</xdr:row>
      <xdr:rowOff>133369</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804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149896</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579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149746</xdr:rowOff>
    </xdr:from>
    <xdr:to>
      <xdr:col>55</xdr:col>
      <xdr:colOff>50800</xdr:colOff>
      <xdr:row>58</xdr:row>
      <xdr:rowOff>79896</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922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128173</xdr:rowOff>
    </xdr:from>
    <xdr:ext cx="534377"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900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102481</xdr:rowOff>
    </xdr:from>
    <xdr:to>
      <xdr:col>50</xdr:col>
      <xdr:colOff>165100</xdr:colOff>
      <xdr:row>57</xdr:row>
      <xdr:rowOff>32631</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703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49158</xdr:rowOff>
    </xdr:from>
    <xdr:ext cx="59901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39795" y="9478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125219</xdr:rowOff>
    </xdr:from>
    <xdr:to>
      <xdr:col>46</xdr:col>
      <xdr:colOff>38100</xdr:colOff>
      <xdr:row>58</xdr:row>
      <xdr:rowOff>55369</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897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71896</xdr:rowOff>
    </xdr:from>
    <xdr:ext cx="59901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50795" y="9673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46645</xdr:rowOff>
    </xdr:from>
    <xdr:to>
      <xdr:col>41</xdr:col>
      <xdr:colOff>101600</xdr:colOff>
      <xdr:row>58</xdr:row>
      <xdr:rowOff>148245</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990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139372</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94111" y="10083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154885</xdr:rowOff>
    </xdr:from>
    <xdr:to>
      <xdr:col>36</xdr:col>
      <xdr:colOff>165100</xdr:colOff>
      <xdr:row>58</xdr:row>
      <xdr:rowOff>85035</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927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76162</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705111" y="10020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71</xdr:row>
      <xdr:rowOff>21970</xdr:rowOff>
    </xdr:from>
    <xdr:ext cx="685572"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5918428" y="1219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38299</xdr:rowOff>
    </xdr:from>
    <xdr:ext cx="685572"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5918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109823</xdr:rowOff>
    </xdr:from>
    <xdr:to>
      <xdr:col>54</xdr:col>
      <xdr:colOff>189865</xdr:colOff>
      <xdr:row>79</xdr:row>
      <xdr:rowOff>98064</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11323"/>
          <a:ext cx="1270" cy="1531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101891</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6464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98064</xdr:rowOff>
    </xdr:from>
    <xdr:to>
      <xdr:col>55</xdr:col>
      <xdr:colOff>88900</xdr:colOff>
      <xdr:row>79</xdr:row>
      <xdr:rowOff>98064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642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56500</xdr:rowOff>
    </xdr:from>
    <xdr:ext cx="690189"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8865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1,407,446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109823</xdr:rowOff>
    </xdr:from>
    <xdr:to>
      <xdr:col>55</xdr:col>
      <xdr:colOff>88900</xdr:colOff>
      <xdr:row>70</xdr:row>
      <xdr:rowOff>109823</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11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72</xdr:row>
      <xdr:rowOff>113412</xdr:rowOff>
    </xdr:from>
    <xdr:to>
      <xdr:col>55</xdr:col>
      <xdr:colOff>0</xdr:colOff>
      <xdr:row>76</xdr:row>
      <xdr:rowOff>32781</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9639300" y="12457812"/>
          <a:ext cx="838200" cy="605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98575</xdr:rowOff>
    </xdr:from>
    <xdr:ext cx="534377"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4716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120148</xdr:rowOff>
    </xdr:from>
    <xdr:to>
      <xdr:col>55</xdr:col>
      <xdr:colOff>50800</xdr:colOff>
      <xdr:row>79</xdr:row>
      <xdr:rowOff>50298</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9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32781</xdr:rowOff>
    </xdr:from>
    <xdr:to>
      <xdr:col>50</xdr:col>
      <xdr:colOff>114300</xdr:colOff>
      <xdr:row>78</xdr:row>
      <xdr:rowOff>20318</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8750300" y="13062981"/>
          <a:ext cx="889000" cy="330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122152</xdr:rowOff>
    </xdr:from>
    <xdr:to>
      <xdr:col>50</xdr:col>
      <xdr:colOff>165100</xdr:colOff>
      <xdr:row>79</xdr:row>
      <xdr:rowOff>52302</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49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43429</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372111" y="13587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20318</xdr:rowOff>
    </xdr:from>
    <xdr:to>
      <xdr:col>45</xdr:col>
      <xdr:colOff>177800</xdr:colOff>
      <xdr:row>78</xdr:row>
      <xdr:rowOff>136226</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3393418"/>
          <a:ext cx="889000" cy="11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120814</xdr:rowOff>
    </xdr:from>
    <xdr:to>
      <xdr:col>46</xdr:col>
      <xdr:colOff>38100</xdr:colOff>
      <xdr:row>79</xdr:row>
      <xdr:rowOff>50964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49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42091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483111" y="13586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136226</xdr:rowOff>
    </xdr:from>
    <xdr:to>
      <xdr:col>41</xdr:col>
      <xdr:colOff>50800</xdr:colOff>
      <xdr:row>79</xdr:row>
      <xdr:rowOff>64122</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6972300" y="13509326"/>
          <a:ext cx="889000" cy="99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121617</xdr:rowOff>
    </xdr:from>
    <xdr:to>
      <xdr:col>41</xdr:col>
      <xdr:colOff>101600</xdr:colOff>
      <xdr:row>79</xdr:row>
      <xdr:rowOff>51767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49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42894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594111" y="13587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146234</xdr:rowOff>
    </xdr:from>
    <xdr:to>
      <xdr:col>36</xdr:col>
      <xdr:colOff>165100</xdr:colOff>
      <xdr:row>79</xdr:row>
      <xdr:rowOff>76384</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519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92911</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294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72</xdr:row>
      <xdr:rowOff>62612</xdr:rowOff>
    </xdr:from>
    <xdr:to>
      <xdr:col>55</xdr:col>
      <xdr:colOff>50800</xdr:colOff>
      <xdr:row>72</xdr:row>
      <xdr:rowOff>164212</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2407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71</xdr:row>
      <xdr:rowOff>85489</xdr:rowOff>
    </xdr:from>
    <xdr:ext cx="690189"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225843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1,089,149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153431</xdr:rowOff>
    </xdr:from>
    <xdr:to>
      <xdr:col>50</xdr:col>
      <xdr:colOff>165100</xdr:colOff>
      <xdr:row>76</xdr:row>
      <xdr:rowOff>83581</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012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74</xdr:row>
      <xdr:rowOff>100109</xdr:rowOff>
    </xdr:from>
    <xdr:ext cx="59901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339795" y="1278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140968</xdr:rowOff>
    </xdr:from>
    <xdr:to>
      <xdr:col>46</xdr:col>
      <xdr:colOff>38100</xdr:colOff>
      <xdr:row>78</xdr:row>
      <xdr:rowOff>71118</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342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76</xdr:row>
      <xdr:rowOff>87645</xdr:rowOff>
    </xdr:from>
    <xdr:ext cx="599010"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50795" y="13117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85426</xdr:rowOff>
    </xdr:from>
    <xdr:to>
      <xdr:col>41</xdr:col>
      <xdr:colOff>101600</xdr:colOff>
      <xdr:row>79</xdr:row>
      <xdr:rowOff>15576</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458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77</xdr:row>
      <xdr:rowOff>32103</xdr:rowOff>
    </xdr:from>
    <xdr:ext cx="599010"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61795" y="13233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13322</xdr:rowOff>
    </xdr:from>
    <xdr:to>
      <xdr:col>36</xdr:col>
      <xdr:colOff>165100</xdr:colOff>
      <xdr:row>79</xdr:row>
      <xdr:rowOff>114922</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557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106049</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05111" y="13650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52250</xdr:rowOff>
    </xdr:from>
    <xdr:to>
      <xdr:col>54</xdr:col>
      <xdr:colOff>189865</xdr:colOff>
      <xdr:row>98</xdr:row>
      <xdr:rowOff>123037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654200"/>
          <a:ext cx="1270" cy="1270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126864</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928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123037</xdr:rowOff>
    </xdr:from>
    <xdr:to>
      <xdr:col>55</xdr:col>
      <xdr:colOff>88900</xdr:colOff>
      <xdr:row>98</xdr:row>
      <xdr:rowOff>123037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925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170377</xdr:rowOff>
    </xdr:from>
    <xdr:ext cx="690189"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4294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2,816,275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52250</xdr:rowOff>
    </xdr:from>
    <xdr:to>
      <xdr:col>55</xdr:col>
      <xdr:colOff>88900</xdr:colOff>
      <xdr:row>91</xdr:row>
      <xdr:rowOff>52250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654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150932</xdr:rowOff>
    </xdr:from>
    <xdr:to>
      <xdr:col>55</xdr:col>
      <xdr:colOff>0</xdr:colOff>
      <xdr:row>97</xdr:row>
      <xdr:rowOff>898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610132"/>
          <a:ext cx="838200" cy="21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147795</xdr:rowOff>
    </xdr:from>
    <xdr:ext cx="599010"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7784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169368</xdr:rowOff>
    </xdr:from>
    <xdr:to>
      <xdr:col>55</xdr:col>
      <xdr:colOff>50800</xdr:colOff>
      <xdr:row>98</xdr:row>
      <xdr:rowOff>99518</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80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898</xdr:rowOff>
    </xdr:from>
    <xdr:to>
      <xdr:col>50</xdr:col>
      <xdr:colOff>114300</xdr:colOff>
      <xdr:row>97</xdr:row>
      <xdr:rowOff>141128</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631548"/>
          <a:ext cx="889000" cy="140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13488</xdr:rowOff>
    </xdr:from>
    <xdr:to>
      <xdr:col>50</xdr:col>
      <xdr:colOff>165100</xdr:colOff>
      <xdr:row>98</xdr:row>
      <xdr:rowOff>115088</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81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106215</xdr:rowOff>
    </xdr:from>
    <xdr:ext cx="59901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39795" y="16908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14833</xdr:rowOff>
    </xdr:from>
    <xdr:to>
      <xdr:col>45</xdr:col>
      <xdr:colOff>177800</xdr:colOff>
      <xdr:row>97</xdr:row>
      <xdr:rowOff>141128</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645483"/>
          <a:ext cx="889000" cy="126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10883</xdr:rowOff>
    </xdr:from>
    <xdr:to>
      <xdr:col>46</xdr:col>
      <xdr:colOff>38100</xdr:colOff>
      <xdr:row>98</xdr:row>
      <xdr:rowOff>112483</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812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103610</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50795" y="16905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14833</xdr:rowOff>
    </xdr:from>
    <xdr:to>
      <xdr:col>41</xdr:col>
      <xdr:colOff>50800</xdr:colOff>
      <xdr:row>97</xdr:row>
      <xdr:rowOff>166185</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645483"/>
          <a:ext cx="889000" cy="151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2319</xdr:rowOff>
    </xdr:from>
    <xdr:to>
      <xdr:col>41</xdr:col>
      <xdr:colOff>101600</xdr:colOff>
      <xdr:row>98</xdr:row>
      <xdr:rowOff>103919</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804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95046</xdr:rowOff>
    </xdr:from>
    <xdr:ext cx="59901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61795" y="16897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18090</xdr:rowOff>
    </xdr:from>
    <xdr:to>
      <xdr:col>36</xdr:col>
      <xdr:colOff>165100</xdr:colOff>
      <xdr:row>98</xdr:row>
      <xdr:rowOff>119690</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820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110817</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672795" y="16912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100132</xdr:rowOff>
    </xdr:from>
    <xdr:to>
      <xdr:col>55</xdr:col>
      <xdr:colOff>50800</xdr:colOff>
      <xdr:row>97</xdr:row>
      <xdr:rowOff>30282</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559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123009</xdr:rowOff>
    </xdr:from>
    <xdr:ext cx="599010"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410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121548</xdr:rowOff>
    </xdr:from>
    <xdr:to>
      <xdr:col>50</xdr:col>
      <xdr:colOff>165100</xdr:colOff>
      <xdr:row>97</xdr:row>
      <xdr:rowOff>51698</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580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68225</xdr:rowOff>
    </xdr:from>
    <xdr:ext cx="59901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39795" y="163559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90328</xdr:rowOff>
    </xdr:from>
    <xdr:to>
      <xdr:col>46</xdr:col>
      <xdr:colOff>38100</xdr:colOff>
      <xdr:row>98</xdr:row>
      <xdr:rowOff>20478</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720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37005</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50795" y="164962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135483</xdr:rowOff>
    </xdr:from>
    <xdr:to>
      <xdr:col>41</xdr:col>
      <xdr:colOff>101600</xdr:colOff>
      <xdr:row>97</xdr:row>
      <xdr:rowOff>65633</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594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82160</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61795" y="16369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115385</xdr:rowOff>
    </xdr:from>
    <xdr:to>
      <xdr:col>36</xdr:col>
      <xdr:colOff>165100</xdr:colOff>
      <xdr:row>98</xdr:row>
      <xdr:rowOff>45535</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746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62062</xdr:rowOff>
    </xdr:from>
    <xdr:ext cx="59901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672795" y="165212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158087</xdr:rowOff>
    </xdr:from>
    <xdr:to>
      <xdr:col>85</xdr:col>
      <xdr:colOff>126364</xdr:colOff>
      <xdr:row>39</xdr:row>
      <xdr:rowOff>3283</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473037"/>
          <a:ext cx="1269" cy="121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7110</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693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3283</xdr:rowOff>
    </xdr:from>
    <xdr:to>
      <xdr:col>86</xdr:col>
      <xdr:colOff>25400</xdr:colOff>
      <xdr:row>39</xdr:row>
      <xdr:rowOff>3283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689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104764</xdr:rowOff>
    </xdr:from>
    <xdr:ext cx="599010"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248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158087</xdr:rowOff>
    </xdr:from>
    <xdr:to>
      <xdr:col>86</xdr:col>
      <xdr:colOff>25400</xdr:colOff>
      <xdr:row>31</xdr:row>
      <xdr:rowOff>158087</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473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120696</xdr:rowOff>
    </xdr:from>
    <xdr:to>
      <xdr:col>85</xdr:col>
      <xdr:colOff>127000</xdr:colOff>
      <xdr:row>38</xdr:row>
      <xdr:rowOff>127165</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5481300" y="6635796"/>
          <a:ext cx="838200" cy="6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72233</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2444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49356</xdr:rowOff>
    </xdr:from>
    <xdr:to>
      <xdr:col>85</xdr:col>
      <xdr:colOff>177800</xdr:colOff>
      <xdr:row>37</xdr:row>
      <xdr:rowOff>150956</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93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75627</xdr:rowOff>
    </xdr:from>
    <xdr:to>
      <xdr:col>81</xdr:col>
      <xdr:colOff>50800</xdr:colOff>
      <xdr:row>38</xdr:row>
      <xdr:rowOff>120696</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4592300" y="6590727"/>
          <a:ext cx="889000" cy="45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85162</xdr:rowOff>
    </xdr:from>
    <xdr:to>
      <xdr:col>81</xdr:col>
      <xdr:colOff>101600</xdr:colOff>
      <xdr:row>38</xdr:row>
      <xdr:rowOff>15312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428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31839</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204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75627</xdr:rowOff>
    </xdr:from>
    <xdr:to>
      <xdr:col>76</xdr:col>
      <xdr:colOff>114300</xdr:colOff>
      <xdr:row>38</xdr:row>
      <xdr:rowOff>130983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703300" y="6590727"/>
          <a:ext cx="889000" cy="55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105188</xdr:rowOff>
    </xdr:from>
    <xdr:to>
      <xdr:col>76</xdr:col>
      <xdr:colOff>165100</xdr:colOff>
      <xdr:row>38</xdr:row>
      <xdr:rowOff>35337</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4488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51865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224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119777</xdr:rowOff>
    </xdr:from>
    <xdr:to>
      <xdr:col>71</xdr:col>
      <xdr:colOff>177800</xdr:colOff>
      <xdr:row>38</xdr:row>
      <xdr:rowOff>130983</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2814300" y="6634877"/>
          <a:ext cx="889000" cy="11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87936</xdr:rowOff>
    </xdr:from>
    <xdr:to>
      <xdr:col>72</xdr:col>
      <xdr:colOff>38100</xdr:colOff>
      <xdr:row>38</xdr:row>
      <xdr:rowOff>18086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4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34613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206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69991</xdr:rowOff>
    </xdr:from>
    <xdr:to>
      <xdr:col>67</xdr:col>
      <xdr:colOff>101600</xdr:colOff>
      <xdr:row>38</xdr:row>
      <xdr:rowOff>141</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413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16668</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188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76365</xdr:rowOff>
    </xdr:from>
    <xdr:to>
      <xdr:col>85</xdr:col>
      <xdr:colOff>177800</xdr:colOff>
      <xdr:row>39</xdr:row>
      <xdr:rowOff>6515</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59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162742</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506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69896</xdr:rowOff>
    </xdr:from>
    <xdr:to>
      <xdr:col>81</xdr:col>
      <xdr:colOff>101600</xdr:colOff>
      <xdr:row>39</xdr:row>
      <xdr:rowOff>46</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584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162623</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677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24827</xdr:rowOff>
    </xdr:from>
    <xdr:to>
      <xdr:col>76</xdr:col>
      <xdr:colOff>165100</xdr:colOff>
      <xdr:row>38</xdr:row>
      <xdr:rowOff>126427</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539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117554</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632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80183</xdr:rowOff>
    </xdr:from>
    <xdr:to>
      <xdr:col>72</xdr:col>
      <xdr:colOff>38100</xdr:colOff>
      <xdr:row>39</xdr:row>
      <xdr:rowOff>10333</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59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1460</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688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68977</xdr:rowOff>
    </xdr:from>
    <xdr:to>
      <xdr:col>67</xdr:col>
      <xdr:colOff>101600</xdr:colOff>
      <xdr:row>38</xdr:row>
      <xdr:rowOff>170577</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584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161704</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676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129190</xdr:rowOff>
    </xdr:from>
    <xdr:to>
      <xdr:col>85</xdr:col>
      <xdr:colOff>126364</xdr:colOff>
      <xdr:row>58</xdr:row>
      <xdr:rowOff>93394</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530240"/>
          <a:ext cx="1269" cy="1507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97221</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1004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93394</xdr:rowOff>
    </xdr:from>
    <xdr:to>
      <xdr:col>86</xdr:col>
      <xdr:colOff>25400</xdr:colOff>
      <xdr:row>58</xdr:row>
      <xdr:rowOff>93394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1003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75867</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05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855,517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129190</xdr:rowOff>
    </xdr:from>
    <xdr:to>
      <xdr:col>86</xdr:col>
      <xdr:colOff>25400</xdr:colOff>
      <xdr:row>49</xdr:row>
      <xdr:rowOff>129190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53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15142</xdr:rowOff>
    </xdr:from>
    <xdr:to>
      <xdr:col>85</xdr:col>
      <xdr:colOff>127000</xdr:colOff>
      <xdr:row>58</xdr:row>
      <xdr:rowOff>89631</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5481300" y="9444892"/>
          <a:ext cx="838200" cy="588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27788</xdr:rowOff>
    </xdr:from>
    <xdr:ext cx="599010"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628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4911</xdr:rowOff>
    </xdr:from>
    <xdr:to>
      <xdr:col>85</xdr:col>
      <xdr:colOff>177800</xdr:colOff>
      <xdr:row>57</xdr:row>
      <xdr:rowOff>106511</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77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15142</xdr:rowOff>
    </xdr:from>
    <xdr:to>
      <xdr:col>81</xdr:col>
      <xdr:colOff>50800</xdr:colOff>
      <xdr:row>57</xdr:row>
      <xdr:rowOff>116181</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4592300" y="9444892"/>
          <a:ext cx="889000" cy="443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23711</xdr:rowOff>
    </xdr:from>
    <xdr:to>
      <xdr:col>81</xdr:col>
      <xdr:colOff>101600</xdr:colOff>
      <xdr:row>57</xdr:row>
      <xdr:rowOff>125311</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796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57</xdr:row>
      <xdr:rowOff>116438</xdr:rowOff>
    </xdr:from>
    <xdr:ext cx="599010"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181795" y="9889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117192</xdr:rowOff>
    </xdr:from>
    <xdr:to>
      <xdr:col>76</xdr:col>
      <xdr:colOff>114300</xdr:colOff>
      <xdr:row>57</xdr:row>
      <xdr:rowOff>116181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3703300" y="9718392"/>
          <a:ext cx="889000" cy="170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35531</xdr:rowOff>
    </xdr:from>
    <xdr:to>
      <xdr:col>76</xdr:col>
      <xdr:colOff>165100</xdr:colOff>
      <xdr:row>57</xdr:row>
      <xdr:rowOff>137131</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8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153658</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292795" y="9583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117192</xdr:rowOff>
    </xdr:from>
    <xdr:to>
      <xdr:col>71</xdr:col>
      <xdr:colOff>177800</xdr:colOff>
      <xdr:row>58</xdr:row>
      <xdr:rowOff>125632</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2814300" y="9718392"/>
          <a:ext cx="889000" cy="351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68697</xdr:rowOff>
    </xdr:from>
    <xdr:to>
      <xdr:col>72</xdr:col>
      <xdr:colOff>38100</xdr:colOff>
      <xdr:row>57</xdr:row>
      <xdr:rowOff>170297</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841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57</xdr:row>
      <xdr:rowOff>161424</xdr:rowOff>
    </xdr:from>
    <xdr:ext cx="59901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03795" y="9934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69658</xdr:rowOff>
    </xdr:from>
    <xdr:to>
      <xdr:col>67</xdr:col>
      <xdr:colOff>101600</xdr:colOff>
      <xdr:row>57</xdr:row>
      <xdr:rowOff>171258</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842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16335</xdr:rowOff>
    </xdr:from>
    <xdr:ext cx="59901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14795" y="9617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38831</xdr:rowOff>
    </xdr:from>
    <xdr:to>
      <xdr:col>85</xdr:col>
      <xdr:colOff>177800</xdr:colOff>
      <xdr:row>58</xdr:row>
      <xdr:rowOff>140431</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982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125208</xdr:rowOff>
    </xdr:from>
    <xdr:ext cx="534377"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897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135792</xdr:rowOff>
    </xdr:from>
    <xdr:to>
      <xdr:col>81</xdr:col>
      <xdr:colOff>101600</xdr:colOff>
      <xdr:row>55</xdr:row>
      <xdr:rowOff>65942</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394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53</xdr:row>
      <xdr:rowOff>82469</xdr:rowOff>
    </xdr:from>
    <xdr:ext cx="59901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181795" y="9169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65381</xdr:rowOff>
    </xdr:from>
    <xdr:to>
      <xdr:col>76</xdr:col>
      <xdr:colOff>165100</xdr:colOff>
      <xdr:row>57</xdr:row>
      <xdr:rowOff>166981</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838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57</xdr:row>
      <xdr:rowOff>158108</xdr:rowOff>
    </xdr:from>
    <xdr:ext cx="59901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292795" y="9930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66392</xdr:rowOff>
    </xdr:from>
    <xdr:to>
      <xdr:col>72</xdr:col>
      <xdr:colOff>38100</xdr:colOff>
      <xdr:row>56</xdr:row>
      <xdr:rowOff>167992</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667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55</xdr:row>
      <xdr:rowOff>13069</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03795" y="9442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74832</xdr:rowOff>
    </xdr:from>
    <xdr:to>
      <xdr:col>67</xdr:col>
      <xdr:colOff>101600</xdr:colOff>
      <xdr:row>59</xdr:row>
      <xdr:rowOff>4982</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10018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167559</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47111" y="10111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151115</xdr:rowOff>
    </xdr:from>
    <xdr:to>
      <xdr:col>85</xdr:col>
      <xdr:colOff>126364</xdr:colOff>
      <xdr:row>79</xdr:row>
      <xdr:rowOff>44450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6317595" y="12152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97792</xdr:rowOff>
    </xdr:from>
    <xdr:ext cx="599010" cy="259045"/>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6370300" y="11927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377,004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151115</xdr:rowOff>
    </xdr:from>
    <xdr:to>
      <xdr:col>86</xdr:col>
      <xdr:colOff>25400</xdr:colOff>
      <xdr:row>70</xdr:row>
      <xdr:rowOff>151115</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2152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42187</xdr:rowOff>
    </xdr:from>
    <xdr:to>
      <xdr:col>85</xdr:col>
      <xdr:colOff>127000</xdr:colOff>
      <xdr:row>78</xdr:row>
      <xdr:rowOff>84500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5481300" y="13415287"/>
          <a:ext cx="838200" cy="42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80216</xdr:rowOff>
    </xdr:from>
    <xdr:ext cx="534377" cy="259045"/>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6370300" y="13453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101789</xdr:rowOff>
    </xdr:from>
    <xdr:to>
      <xdr:col>85</xdr:col>
      <xdr:colOff>177800</xdr:colOff>
      <xdr:row>79</xdr:row>
      <xdr:rowOff>31939</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6268700" y="13474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42187</xdr:rowOff>
    </xdr:from>
    <xdr:to>
      <xdr:col>81</xdr:col>
      <xdr:colOff>50800</xdr:colOff>
      <xdr:row>78</xdr:row>
      <xdr:rowOff>138945</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4592300" y="13415287"/>
          <a:ext cx="889000" cy="96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90100</xdr:rowOff>
    </xdr:from>
    <xdr:to>
      <xdr:col>81</xdr:col>
      <xdr:colOff>101600</xdr:colOff>
      <xdr:row>79</xdr:row>
      <xdr:rowOff>20250</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5430500" y="1346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11377</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14111" y="13555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78222</xdr:rowOff>
    </xdr:from>
    <xdr:to>
      <xdr:col>76</xdr:col>
      <xdr:colOff>114300</xdr:colOff>
      <xdr:row>78</xdr:row>
      <xdr:rowOff>138945</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3703300" y="13451322"/>
          <a:ext cx="889000" cy="60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88145</xdr:rowOff>
    </xdr:from>
    <xdr:to>
      <xdr:col>76</xdr:col>
      <xdr:colOff>165100</xdr:colOff>
      <xdr:row>79</xdr:row>
      <xdr:rowOff>18295</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541500" y="13461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9422</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325111" y="13553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78222</xdr:rowOff>
    </xdr:from>
    <xdr:to>
      <xdr:col>71</xdr:col>
      <xdr:colOff>177800</xdr:colOff>
      <xdr:row>79</xdr:row>
      <xdr:rowOff>12788</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flipV="1">
          <a:off x="12814300" y="13451322"/>
          <a:ext cx="889000" cy="106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84093</xdr:rowOff>
    </xdr:from>
    <xdr:to>
      <xdr:col>72</xdr:col>
      <xdr:colOff>38100</xdr:colOff>
      <xdr:row>79</xdr:row>
      <xdr:rowOff>14243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652500" y="1345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5370</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436111" y="13549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75237</xdr:rowOff>
    </xdr:from>
    <xdr:to>
      <xdr:col>67</xdr:col>
      <xdr:colOff>101600</xdr:colOff>
      <xdr:row>79</xdr:row>
      <xdr:rowOff>5387</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763500" y="13448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21914</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547111" y="13223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33700</xdr:rowOff>
    </xdr:from>
    <xdr:to>
      <xdr:col>85</xdr:col>
      <xdr:colOff>177800</xdr:colOff>
      <xdr:row>78</xdr:row>
      <xdr:rowOff>135300</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6268700" y="1340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56577</xdr:rowOff>
    </xdr:from>
    <xdr:ext cx="534377" cy="259045"/>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6370300" y="13258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162837</xdr:rowOff>
    </xdr:from>
    <xdr:to>
      <xdr:col>81</xdr:col>
      <xdr:colOff>101600</xdr:colOff>
      <xdr:row>78</xdr:row>
      <xdr:rowOff>92987</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5430500" y="13364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109514</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214111" y="13139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88145</xdr:rowOff>
    </xdr:from>
    <xdr:to>
      <xdr:col>76</xdr:col>
      <xdr:colOff>165100</xdr:colOff>
      <xdr:row>79</xdr:row>
      <xdr:rowOff>18295</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4541500" y="13461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34822</xdr:rowOff>
    </xdr:from>
    <xdr:ext cx="534377"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325111" y="13236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27422</xdr:rowOff>
    </xdr:from>
    <xdr:to>
      <xdr:col>72</xdr:col>
      <xdr:colOff>38100</xdr:colOff>
      <xdr:row>78</xdr:row>
      <xdr:rowOff>129022</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3652500" y="13400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145549</xdr:rowOff>
    </xdr:from>
    <xdr:ext cx="534377"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436111" y="13175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133438</xdr:rowOff>
    </xdr:from>
    <xdr:to>
      <xdr:col>67</xdr:col>
      <xdr:colOff>101600</xdr:colOff>
      <xdr:row>79</xdr:row>
      <xdr:rowOff>63588</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2763500" y="13506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54715</xdr:rowOff>
    </xdr:from>
    <xdr:ext cx="469744"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579428" y="13599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00000000-0008-0000-07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8649</xdr:rowOff>
    </xdr:from>
    <xdr:to>
      <xdr:col>85</xdr:col>
      <xdr:colOff>126364</xdr:colOff>
      <xdr:row>99</xdr:row>
      <xdr:rowOff>44450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6317595" y="15439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48277</xdr:rowOff>
    </xdr:from>
    <xdr:ext cx="249299" cy="259045"/>
    <xdr:sp macro="" textlink="">
      <xdr:nvSpPr>
        <xdr:cNvPr id="684" name="公債費最小値テキスト">
          <a:extLst>
            <a:ext uri="{FF2B5EF4-FFF2-40B4-BE49-F238E27FC236}">
              <a16:creationId xmlns:a16="http://schemas.microsoft.com/office/drawing/2014/main" id="{00000000-0008-0000-0700-0000AC020000}"/>
            </a:ext>
          </a:extLst>
        </xdr:cNvPr>
        <xdr:cNvSpPr txBox="1"/>
      </xdr:nvSpPr>
      <xdr:spPr>
        <a:xfrm>
          <a:off x="16370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44450</xdr:rowOff>
    </xdr:from>
    <xdr:to>
      <xdr:col>86</xdr:col>
      <xdr:colOff>25400</xdr:colOff>
      <xdr:row>99</xdr:row>
      <xdr:rowOff>44450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126776</xdr:rowOff>
    </xdr:from>
    <xdr:ext cx="599010" cy="259045"/>
    <xdr:sp macro="" textlink="">
      <xdr:nvSpPr>
        <xdr:cNvPr id="686" name="公債費最大値テキスト">
          <a:extLst>
            <a:ext uri="{FF2B5EF4-FFF2-40B4-BE49-F238E27FC236}">
              <a16:creationId xmlns:a16="http://schemas.microsoft.com/office/drawing/2014/main" id="{00000000-0008-0000-0700-0000AE020000}"/>
            </a:ext>
          </a:extLst>
        </xdr:cNvPr>
        <xdr:cNvSpPr txBox="1"/>
      </xdr:nvSpPr>
      <xdr:spPr>
        <a:xfrm>
          <a:off x="16370300" y="15214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828,793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8649</xdr:rowOff>
    </xdr:from>
    <xdr:to>
      <xdr:col>86</xdr:col>
      <xdr:colOff>25400</xdr:colOff>
      <xdr:row>90</xdr:row>
      <xdr:rowOff>8649</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5439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44450</xdr:rowOff>
    </xdr:from>
    <xdr:to>
      <xdr:col>85</xdr:col>
      <xdr:colOff>127000</xdr:colOff>
      <xdr:row>99</xdr:row>
      <xdr:rowOff>44450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5481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25551</xdr:rowOff>
    </xdr:from>
    <xdr:ext cx="599010" cy="259045"/>
    <xdr:sp macro="" textlink="">
      <xdr:nvSpPr>
        <xdr:cNvPr id="689" name="公債費平均値テキスト">
          <a:extLst>
            <a:ext uri="{FF2B5EF4-FFF2-40B4-BE49-F238E27FC236}">
              <a16:creationId xmlns:a16="http://schemas.microsoft.com/office/drawing/2014/main" id="{00000000-0008-0000-0700-0000B1020000}"/>
            </a:ext>
          </a:extLst>
        </xdr:cNvPr>
        <xdr:cNvSpPr txBox="1"/>
      </xdr:nvSpPr>
      <xdr:spPr>
        <a:xfrm>
          <a:off x="16370300" y="164847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2674</xdr:rowOff>
    </xdr:from>
    <xdr:to>
      <xdr:col>85</xdr:col>
      <xdr:colOff>177800</xdr:colOff>
      <xdr:row>97</xdr:row>
      <xdr:rowOff>104274</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6268700" y="16633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44450</xdr:rowOff>
    </xdr:from>
    <xdr:to>
      <xdr:col>81</xdr:col>
      <xdr:colOff>50800</xdr:colOff>
      <xdr:row>99</xdr:row>
      <xdr:rowOff>44450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4592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162902</xdr:rowOff>
    </xdr:from>
    <xdr:to>
      <xdr:col>81</xdr:col>
      <xdr:colOff>101600</xdr:colOff>
      <xdr:row>97</xdr:row>
      <xdr:rowOff>93052</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5430500" y="16622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109579</xdr:rowOff>
    </xdr:from>
    <xdr:ext cx="59901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5181795" y="16397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44450</xdr:rowOff>
    </xdr:from>
    <xdr:to>
      <xdr:col>76</xdr:col>
      <xdr:colOff>114300</xdr:colOff>
      <xdr:row>99</xdr:row>
      <xdr:rowOff>44450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3703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24205</xdr:rowOff>
    </xdr:from>
    <xdr:to>
      <xdr:col>76</xdr:col>
      <xdr:colOff>165100</xdr:colOff>
      <xdr:row>97</xdr:row>
      <xdr:rowOff>125805</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4541500" y="1665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142332</xdr:rowOff>
    </xdr:from>
    <xdr:ext cx="59901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292795" y="16430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44450</xdr:rowOff>
    </xdr:from>
    <xdr:to>
      <xdr:col>71</xdr:col>
      <xdr:colOff>177800</xdr:colOff>
      <xdr:row>99</xdr:row>
      <xdr:rowOff>44450</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281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51205</xdr:rowOff>
    </xdr:from>
    <xdr:to>
      <xdr:col>72</xdr:col>
      <xdr:colOff>38100</xdr:colOff>
      <xdr:row>97</xdr:row>
      <xdr:rowOff>152805</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3652500" y="16681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169332</xdr:rowOff>
    </xdr:from>
    <xdr:ext cx="59901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403795" y="16457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50507</xdr:rowOff>
    </xdr:from>
    <xdr:to>
      <xdr:col>67</xdr:col>
      <xdr:colOff>101600</xdr:colOff>
      <xdr:row>97</xdr:row>
      <xdr:rowOff>152107</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2763500" y="16681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168634</xdr:rowOff>
    </xdr:from>
    <xdr:ext cx="59901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514795" y="16456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165100</xdr:rowOff>
    </xdr:from>
    <xdr:to>
      <xdr:col>85</xdr:col>
      <xdr:colOff>177800</xdr:colOff>
      <xdr:row>99</xdr:row>
      <xdr:rowOff>95250</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6268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80027</xdr:rowOff>
    </xdr:from>
    <xdr:ext cx="249299" cy="259045"/>
    <xdr:sp macro="" textlink="">
      <xdr:nvSpPr>
        <xdr:cNvPr id="708" name="公債費該当値テキスト">
          <a:extLst>
            <a:ext uri="{FF2B5EF4-FFF2-40B4-BE49-F238E27FC236}">
              <a16:creationId xmlns:a16="http://schemas.microsoft.com/office/drawing/2014/main" id="{00000000-0008-0000-0700-0000C4020000}"/>
            </a:ext>
          </a:extLst>
        </xdr:cNvPr>
        <xdr:cNvSpPr txBox="1"/>
      </xdr:nvSpPr>
      <xdr:spPr>
        <a:xfrm>
          <a:off x="16370300" y="16882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165100</xdr:rowOff>
    </xdr:from>
    <xdr:to>
      <xdr:col>81</xdr:col>
      <xdr:colOff>101600</xdr:colOff>
      <xdr:row>99</xdr:row>
      <xdr:rowOff>95250</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5430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99</xdr:row>
      <xdr:rowOff>86377</xdr:rowOff>
    </xdr:from>
    <xdr:ext cx="249299"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356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165100</xdr:rowOff>
    </xdr:from>
    <xdr:to>
      <xdr:col>76</xdr:col>
      <xdr:colOff>165100</xdr:colOff>
      <xdr:row>99</xdr:row>
      <xdr:rowOff>95250</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4541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99</xdr:row>
      <xdr:rowOff>86377</xdr:rowOff>
    </xdr:from>
    <xdr:ext cx="249299"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467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165100</xdr:rowOff>
    </xdr:from>
    <xdr:to>
      <xdr:col>72</xdr:col>
      <xdr:colOff>38100</xdr:colOff>
      <xdr:row>99</xdr:row>
      <xdr:rowOff>95250</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365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99</xdr:row>
      <xdr:rowOff>86377</xdr:rowOff>
    </xdr:from>
    <xdr:ext cx="249299"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7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165100</xdr:rowOff>
    </xdr:from>
    <xdr:to>
      <xdr:col>67</xdr:col>
      <xdr:colOff>101600</xdr:colOff>
      <xdr:row>99</xdr:row>
      <xdr:rowOff>95250</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276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99</xdr:row>
      <xdr:rowOff>86377</xdr:rowOff>
    </xdr:from>
    <xdr:ext cx="249299"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68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168927</xdr:rowOff>
    </xdr:from>
    <xdr:ext cx="59541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692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111777</xdr:rowOff>
    </xdr:from>
    <xdr:ext cx="59541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692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諸支出金グラフ枠">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83687</xdr:rowOff>
    </xdr:from>
    <xdr:to>
      <xdr:col>116</xdr:col>
      <xdr:colOff>62864</xdr:colOff>
      <xdr:row>38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flipV="1">
          <a:off x="22159595" y="5227187"/>
          <a:ext cx="1269" cy="1313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65545</xdr:rowOff>
    </xdr:from>
    <xdr:ext cx="249299" cy="259045"/>
    <xdr:sp macro="" textlink="">
      <xdr:nvSpPr>
        <xdr:cNvPr id="737" name="諸支出金最小値テキスト">
          <a:extLst>
            <a:ext uri="{FF2B5EF4-FFF2-40B4-BE49-F238E27FC236}">
              <a16:creationId xmlns:a16="http://schemas.microsoft.com/office/drawing/2014/main" id="{00000000-0008-0000-0700-0000E1020000}"/>
            </a:ext>
          </a:extLst>
        </xdr:cNvPr>
        <xdr:cNvSpPr txBox="1"/>
      </xdr:nvSpPr>
      <xdr:spPr>
        <a:xfrm>
          <a:off x="22212300" y="6580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30364</xdr:rowOff>
    </xdr:from>
    <xdr:ext cx="599010" cy="259045"/>
    <xdr:sp macro="" textlink="">
      <xdr:nvSpPr>
        <xdr:cNvPr id="739" name="諸支出金最大値テキスト">
          <a:extLst>
            <a:ext uri="{FF2B5EF4-FFF2-40B4-BE49-F238E27FC236}">
              <a16:creationId xmlns:a16="http://schemas.microsoft.com/office/drawing/2014/main" id="{00000000-0008-0000-0700-0000E3020000}"/>
            </a:ext>
          </a:extLst>
        </xdr:cNvPr>
        <xdr:cNvSpPr txBox="1"/>
      </xdr:nvSpPr>
      <xdr:spPr>
        <a:xfrm>
          <a:off x="22212300" y="500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229,801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83687</xdr:rowOff>
    </xdr:from>
    <xdr:to>
      <xdr:col>116</xdr:col>
      <xdr:colOff>152400</xdr:colOff>
      <xdr:row>30</xdr:row>
      <xdr:rowOff>83687</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522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154445</xdr:rowOff>
    </xdr:from>
    <xdr:ext cx="469744" cy="259045"/>
    <xdr:sp macro="" textlink="">
      <xdr:nvSpPr>
        <xdr:cNvPr id="742" name="諸支出金平均値テキスト">
          <a:extLst>
            <a:ext uri="{FF2B5EF4-FFF2-40B4-BE49-F238E27FC236}">
              <a16:creationId xmlns:a16="http://schemas.microsoft.com/office/drawing/2014/main" id="{00000000-0008-0000-0700-0000E6020000}"/>
            </a:ext>
          </a:extLst>
        </xdr:cNvPr>
        <xdr:cNvSpPr txBox="1"/>
      </xdr:nvSpPr>
      <xdr:spPr>
        <a:xfrm>
          <a:off x="22212300" y="63266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131568</xdr:rowOff>
    </xdr:from>
    <xdr:to>
      <xdr:col>116</xdr:col>
      <xdr:colOff>114300</xdr:colOff>
      <xdr:row>38</xdr:row>
      <xdr:rowOff>61719</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2110700" y="647521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130917</xdr:rowOff>
    </xdr:from>
    <xdr:to>
      <xdr:col>112</xdr:col>
      <xdr:colOff>38100</xdr:colOff>
      <xdr:row>38</xdr:row>
      <xdr:rowOff>61067</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1272500" y="6474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77594</xdr:rowOff>
    </xdr:from>
    <xdr:ext cx="469744"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1088428" y="6249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135632</xdr:rowOff>
    </xdr:from>
    <xdr:to>
      <xdr:col>107</xdr:col>
      <xdr:colOff>101600</xdr:colOff>
      <xdr:row>38</xdr:row>
      <xdr:rowOff>65782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0383500" y="647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82309</xdr:rowOff>
    </xdr:from>
    <xdr:ext cx="469744"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0199428" y="6254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136775</xdr:rowOff>
    </xdr:from>
    <xdr:to>
      <xdr:col>102</xdr:col>
      <xdr:colOff>165100</xdr:colOff>
      <xdr:row>38</xdr:row>
      <xdr:rowOff>66925</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9494500" y="6480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83452</xdr:rowOff>
    </xdr:from>
    <xdr:ext cx="469744"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9310428" y="625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143130</xdr:rowOff>
    </xdr:from>
    <xdr:to>
      <xdr:col>98</xdr:col>
      <xdr:colOff>38100</xdr:colOff>
      <xdr:row>38</xdr:row>
      <xdr:rowOff>73279</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8605500" y="648678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89807</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67017" y="62620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109995</xdr:rowOff>
    </xdr:from>
    <xdr:ext cx="249299" cy="259045"/>
    <xdr:sp macro="" textlink="">
      <xdr:nvSpPr>
        <xdr:cNvPr id="761" name="諸支出金該当値テキスト">
          <a:extLst>
            <a:ext uri="{FF2B5EF4-FFF2-40B4-BE49-F238E27FC236}">
              <a16:creationId xmlns:a16="http://schemas.microsoft.com/office/drawing/2014/main" id="{00000000-0008-0000-0700-0000F9020000}"/>
            </a:ext>
          </a:extLst>
        </xdr:cNvPr>
        <xdr:cNvSpPr txBox="1"/>
      </xdr:nvSpPr>
      <xdr:spPr>
        <a:xfrm>
          <a:off x="22212300" y="6453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前年度繰上充用金グラフ枠">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6" name="前年度繰上充用金最小値テキスト">
          <a:extLst>
            <a:ext uri="{FF2B5EF4-FFF2-40B4-BE49-F238E27FC236}">
              <a16:creationId xmlns:a16="http://schemas.microsoft.com/office/drawing/2014/main" id="{00000000-0008-0000-0700-00001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8" name="前年度繰上充用金最大値テキスト">
          <a:extLst>
            <a:ext uri="{FF2B5EF4-FFF2-40B4-BE49-F238E27FC236}">
              <a16:creationId xmlns:a16="http://schemas.microsoft.com/office/drawing/2014/main" id="{00000000-0008-0000-0700-00001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1" name="前年度繰上充用金平均値テキスト">
          <a:extLst>
            <a:ext uri="{FF2B5EF4-FFF2-40B4-BE49-F238E27FC236}">
              <a16:creationId xmlns:a16="http://schemas.microsoft.com/office/drawing/2014/main" id="{00000000-0008-0000-0700-00001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0" name="前年度繰上充用金該当値テキスト">
          <a:extLst>
            <a:ext uri="{FF2B5EF4-FFF2-40B4-BE49-F238E27FC236}">
              <a16:creationId xmlns:a16="http://schemas.microsoft.com/office/drawing/2014/main" id="{00000000-0008-0000-0700-00002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住民一人当たりのコストは</a:t>
          </a:r>
          <a:r>
            <a:rPr kumimoji="1" lang="en-US" altLang="ja-JP" sz="1300">
              <a:latin typeface="ＭＳ Ｐゴシック" panose="020B0600070205080204" pitchFamily="50" charset="-128"/>
              <a:ea typeface="ＭＳ Ｐゴシック" panose="020B0600070205080204" pitchFamily="50" charset="-128"/>
            </a:rPr>
            <a:t>4,271,417</a:t>
          </a:r>
          <a:r>
            <a:rPr kumimoji="1" lang="ja-JP" altLang="en-US" sz="1300">
              <a:latin typeface="ＭＳ Ｐゴシック" panose="020B0600070205080204" pitchFamily="50" charset="-128"/>
              <a:ea typeface="ＭＳ Ｐゴシック" panose="020B0600070205080204" pitchFamily="50" charset="-128"/>
            </a:rPr>
            <a:t>円となり、前年度と比較して</a:t>
          </a:r>
          <a:r>
            <a:rPr kumimoji="1" lang="en-US" altLang="ja-JP" sz="1300">
              <a:latin typeface="ＭＳ Ｐゴシック" panose="020B0600070205080204" pitchFamily="50" charset="-128"/>
              <a:ea typeface="ＭＳ Ｐゴシック" panose="020B0600070205080204" pitchFamily="50" charset="-128"/>
            </a:rPr>
            <a:t>509,766</a:t>
          </a:r>
          <a:r>
            <a:rPr kumimoji="1" lang="ja-JP" altLang="en-US" sz="1300">
              <a:latin typeface="ＭＳ Ｐゴシック" panose="020B0600070205080204" pitchFamily="50" charset="-128"/>
              <a:ea typeface="ＭＳ Ｐゴシック" panose="020B0600070205080204" pitchFamily="50" charset="-128"/>
            </a:rPr>
            <a:t>円増となった。</a:t>
          </a:r>
        </a:p>
        <a:p>
          <a:r>
            <a:rPr kumimoji="1" lang="ja-JP" altLang="en-US" sz="1300">
              <a:latin typeface="ＭＳ Ｐゴシック" panose="020B0600070205080204" pitchFamily="50" charset="-128"/>
              <a:ea typeface="ＭＳ Ｐゴシック" panose="020B0600070205080204" pitchFamily="50" charset="-128"/>
            </a:rPr>
            <a:t>また、類似団体と比較し総務費、商工費、土木費が高い水準となっている。</a:t>
          </a:r>
        </a:p>
        <a:p>
          <a:r>
            <a:rPr kumimoji="1" lang="ja-JP" altLang="en-US" sz="1300">
              <a:latin typeface="ＭＳ Ｐゴシック" panose="020B0600070205080204" pitchFamily="50" charset="-128"/>
              <a:ea typeface="ＭＳ Ｐゴシック" panose="020B0600070205080204" pitchFamily="50" charset="-128"/>
            </a:rPr>
            <a:t>要因として、総務費においては復興事業の財源となる特定目的基金の積立が挙げられる。商工費については、</a:t>
          </a:r>
          <a:r>
            <a:rPr kumimoji="1" lang="en-US" altLang="ja-JP" sz="1300">
              <a:latin typeface="ＭＳ Ｐゴシック" panose="020B0600070205080204" pitchFamily="50" charset="-128"/>
              <a:ea typeface="ＭＳ Ｐゴシック" panose="020B0600070205080204" pitchFamily="50" charset="-128"/>
            </a:rPr>
            <a:t>R4</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R6</a:t>
          </a:r>
          <a:r>
            <a:rPr kumimoji="1" lang="ja-JP" altLang="en-US" sz="1300">
              <a:latin typeface="ＭＳ Ｐゴシック" panose="020B0600070205080204" pitchFamily="50" charset="-128"/>
              <a:ea typeface="ＭＳ Ｐゴシック" panose="020B0600070205080204" pitchFamily="50" charset="-128"/>
            </a:rPr>
            <a:t>にかけて大きい伸びとなっているが、これは大野駅西商業施設および産業交流施設の整備によるものとなっている。</a:t>
          </a:r>
        </a:p>
        <a:p>
          <a:r>
            <a:rPr kumimoji="1" lang="ja-JP" altLang="en-US" sz="1300">
              <a:latin typeface="ＭＳ Ｐゴシック" panose="020B0600070205080204" pitchFamily="50" charset="-128"/>
              <a:ea typeface="ＭＳ Ｐゴシック" panose="020B0600070205080204" pitchFamily="50" charset="-128"/>
            </a:rPr>
            <a:t>土木費については、インフラ整備にかかる町内の道路等の新設及び維持補修関連経費によるものである。</a:t>
          </a:r>
        </a:p>
        <a:p>
          <a:r>
            <a:rPr kumimoji="1" lang="ja-JP" altLang="en-US" sz="1300">
              <a:latin typeface="ＭＳ Ｐゴシック" panose="020B0600070205080204" pitchFamily="50" charset="-128"/>
              <a:ea typeface="ＭＳ Ｐゴシック" panose="020B0600070205080204" pitchFamily="50" charset="-128"/>
            </a:rPr>
            <a:t>今後も、総務費及び土木費においては類似団体と比較し、高い水準が予想され、商工費のように復興計画に基づく施設整備等により突発的に水準が高くなることがある。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福島県大熊町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標準財政規模に対し、財政調整基金の残高が</a:t>
          </a:r>
          <a:r>
            <a:rPr kumimoji="1" lang="en-US" altLang="ja-JP" sz="1400">
              <a:latin typeface="ＭＳ ゴシック" pitchFamily="49" charset="-128"/>
              <a:ea typeface="ＭＳ ゴシック" pitchFamily="49" charset="-128"/>
            </a:rPr>
            <a:t>140.38</a:t>
          </a:r>
          <a:r>
            <a:rPr kumimoji="1" lang="ja-JP" altLang="en-US" sz="1400">
              <a:latin typeface="ＭＳ ゴシック" pitchFamily="49" charset="-128"/>
              <a:ea typeface="ＭＳ ゴシック" pitchFamily="49" charset="-128"/>
            </a:rPr>
            <a:t>％と十分に確保している状況である。しかしながら、復興事業により各種施設の整備が進むにつれ、維持管理に係る費用も増えており、実質単年度収支についてもマイナスの値が続いてしまった。歳入及び歳出の将来的な見通しを立て、各種財源の確保や活用について検討し、健全かつ安定した財政運営が行えるよう努めていきたい。</a:t>
          </a:r>
          <a:endParaRPr kumimoji="1" lang="en-US" altLang="ja-JP"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福島県大熊町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全ての会計において黒字決算となっている。今後も復興事業の財源等を見極めながら、適正な財政運営に努める。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福島県大熊町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現在、地方債の借入は行っておらず、当面の間、新規借入の予定もない。</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一部事務組合にて起債した公債費のみが実質公債費比率に反映される。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満期一括償還地方債を利用していない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福島県大熊町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財政調整基金及び一般財源を原資とした特定目的基金が増加傾向にあり、地方債の借入がないため将来負担額はほぼ皆無である。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充当可能財源等が将来負担額を大きく上回っているため、将来負担率の分子は▲</a:t>
          </a:r>
          <a:r>
            <a:rPr kumimoji="1" lang="en-US" altLang="ja-JP" sz="1400">
              <a:latin typeface="ＭＳ ゴシック" pitchFamily="49" charset="-128"/>
              <a:ea typeface="ＭＳ ゴシック" pitchFamily="49" charset="-128"/>
            </a:rPr>
            <a:t>48,688</a:t>
          </a:r>
          <a:r>
            <a:rPr kumimoji="1" lang="ja-JP" altLang="en-US" sz="1400">
              <a:latin typeface="ＭＳ ゴシック" pitchFamily="49" charset="-128"/>
              <a:ea typeface="ＭＳ ゴシック" pitchFamily="49" charset="-128"/>
            </a:rPr>
            <a:t>百万円となっている。</a:t>
          </a:r>
          <a:endParaRPr kumimoji="1" lang="en-US" altLang="ja-JP"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福島県大熊町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令和６年度の基金残高は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104,764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百万円となり、前年度比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4,929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中間貯蔵施設整備等影響緩和交付金基金については、大野駅西商業施設整備事業及び管理事業、スマートコミュニティ整備事業等への充当により前年度と比較し、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2,601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東日本大震災復興基金については、観光一般経費及び避難者コミュニティ補助事業へ充当はあるが、東京電力</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HD(</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株</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からの損害賠償金の一部が約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百万円収入となったこと等により前年度と比較し、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6,361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特定原子力施設地域振興事業維持補修基金や帰還・移住等環境整備交付金基金については、一度国県支出金を基金へ積立し、復興整備事業等が完了する時点で基金を取り崩して使用するものであり、その事業量に比例し残高が増減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今後も、復興計画に基づく施設整備事業等に多くの財源が必要になると見込まれるが、安定した長期財政運営が行えるよう適正な基金の活用について検討を進めていく。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中間貯蔵施設整備等影響緩和交付金基金については、中間貯蔵施設等の整備及び管理運営並びに同施設等への除去土壌等の収集及び運搬に伴う影響を緩和するために必要な生活再建及び地域振興等に係る幅広い事業に要する経費の財源に充てること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東日本大震災復興基金については、市町村復興支援交付金等を復興に関する財源や寄付金等を原資とし、復興事業の経費に充てることとしている。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その他、復興事業に関する基金については各事業内容により、主に国県支出金を原資として基金化し、復興事業の経費に充てることとしている。、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震災前は各目的の事業の財源として基金を創設していたが、震災以降は住民が帰還および移住できる環境整備事業の財源として、福島再生加速化交付金等の国庫支出金といった復興財源を基金に積み立て、事業の進捗と共に取り崩すなどしていることにより増減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復興に関する基金については、復興財源を原資としているため国の復興予算に着目し今後の動向をしっかりと把握するとともに、復興財源が廃止となった後でも健全な財政運営が行えるよう長期的な視野を持ち、活用について検討をすすめ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地方自治法第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条</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項の規定にある決算剰余金の積立及び一般財源不足分の基金取り崩しにより減額となった。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経済事情の変動により、財源が著しく不足した場合や、大規模な災害の発生による多額の支出等不測の事態に備えるほか、将来に復興事業や公共施設整備および維持管理等に係る財源としても取り崩しが予想されるため、一定程度の残額を確保するとともに健全な財政運営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基金運用による利子積立のみ増加している。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基金取り崩しの計画により適正な執行を検討している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CFB09B0-A6A8-45C0-A846-1A8E2CA15F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4DC5DEF1-BBB2-479A-A20A-23B66D3AD9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4B41C79-63E9-40A4-8EFE-D93772B0FAB5}"/>
            </a:ext>
          </a:extLst>
        </xdr:cNvPr>
        <xdr:cNvSpPr/>
      </xdr:nvSpPr>
      <xdr:spPr>
        <a:xfrm>
          <a:off x="13058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F9FE4A7C-3CEF-4F43-8B01-FAEC96A6E4DE}"/>
            </a:ext>
          </a:extLst>
        </xdr:cNvPr>
        <xdr:cNvSpPr/>
      </xdr:nvSpPr>
      <xdr:spPr>
        <a:xfrm>
          <a:off x="14582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8C051A95-D444-476C-8E16-A9C5CC5F9592}"/>
            </a:ext>
          </a:extLst>
        </xdr:cNvPr>
        <xdr:cNvSpPr/>
      </xdr:nvSpPr>
      <xdr:spPr>
        <a:xfrm>
          <a:off x="16106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973AB93A-331A-434C-A9D2-EC78B3D80D0B}"/>
            </a:ext>
          </a:extLst>
        </xdr:cNvPr>
        <xdr:cNvSpPr/>
      </xdr:nvSpPr>
      <xdr:spPr>
        <a:xfrm>
          <a:off x="17630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7A42344D-3D36-4468-B87F-81347DB85F2F}"/>
            </a:ext>
          </a:extLst>
        </xdr:cNvPr>
        <xdr:cNvSpPr/>
      </xdr:nvSpPr>
      <xdr:spPr>
        <a:xfrm>
          <a:off x="19154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A2E7CF97-35BD-49F1-9C0F-57258C7483F1}"/>
            </a:ext>
          </a:extLst>
        </xdr:cNvPr>
        <xdr:cNvSpPr/>
      </xdr:nvSpPr>
      <xdr:spPr>
        <a:xfrm>
          <a:off x="13058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2F1314ED-FFFF-46AA-8668-F08CDB80DE6F}"/>
            </a:ext>
          </a:extLst>
        </xdr:cNvPr>
        <xdr:cNvSpPr/>
      </xdr:nvSpPr>
      <xdr:spPr>
        <a:xfrm>
          <a:off x="14582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5606ACA9-8140-4C3F-BE0F-1283ED3A8A1B}"/>
            </a:ext>
          </a:extLst>
        </xdr:cNvPr>
        <xdr:cNvSpPr/>
      </xdr:nvSpPr>
      <xdr:spPr>
        <a:xfrm>
          <a:off x="16106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70F40441-F1C5-4C35-89F1-76B7BFCBA391}"/>
            </a:ext>
          </a:extLst>
        </xdr:cNvPr>
        <xdr:cNvSpPr/>
      </xdr:nvSpPr>
      <xdr:spPr>
        <a:xfrm>
          <a:off x="17630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4187D8D3-68E9-4E37-B4E1-3A019450A159}"/>
            </a:ext>
          </a:extLst>
        </xdr:cNvPr>
        <xdr:cNvSpPr/>
      </xdr:nvSpPr>
      <xdr:spPr>
        <a:xfrm>
          <a:off x="19154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237F4DDE-1299-4539-8CE3-98318C84853F}"/>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E1F7FBEB-0672-4C8E-8CF0-F566F48F85EE}"/>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D2A9EC5A-D351-4B28-999B-BE9C7C0454B4}"/>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6122CD44-DF84-4DFE-9E39-670D59106C84}"/>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福島県大熊町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71596DDF-087D-4788-80BD-E49F43FC6730}"/>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48D06988-E837-4345-8A07-5C2CEA2CF23B}"/>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F899AF69-3C3F-4A6D-B411-8863292ECA7D}"/>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20160780-46CE-4181-99CA-3779B128A9A8}"/>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1D312378-2025-43AD-B54B-177C3DD04FD6}"/>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70C50FD4-2CC5-4F7A-BD16-AF153C5AFFD0}"/>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9,944
9,884
78.71
48,996,247
42,475,175
334,739
6,882,576
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C0ED7D01-0CA5-4BAC-8484-E35E7C13102E}"/>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FCF3D2E-029D-4CBB-94E8-EC540ED3060A}"/>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B884B445-C8D3-4E45-94A4-8BAA2BD87FBD}"/>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0DCA1F4D-522A-4D11-B545-A1BD26D0905E}"/>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C4C683EE-E4EC-4A22-95A2-562536682206}"/>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3433C548-F7BF-4950-8631-2E42FA150533}"/>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5EEF8AE4-ABE6-470C-872F-8B8977BFEF09}"/>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80C451F8-C937-4E0F-85C5-96BBEB7D2AD0}"/>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3CC2268C-D2C8-4C74-8118-82A2FDD27519}"/>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E513FB46-C979-4A56-A8F5-431428DA0799}"/>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82399CAF-E2D6-4C34-8E85-BBE2D45A15EE}"/>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3EF5226D-9055-475E-B915-A6AC547EBA5E}"/>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4BD84812-2BA4-47F7-8B57-E13C5A212688}"/>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8BF6B20C-9BCE-41A9-A09D-235FDC08D5B8}"/>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7E0EBD8A-52B0-4F3B-A85A-2F44AA7BD81D}"/>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F105FBE-C036-4239-B45D-1F5C5DA2CDA2}"/>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9EB7F513-8C64-4EF5-9343-AAF7BD5DF7B1}"/>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6B583F06-056F-47D3-9CE0-BD61A1573331}"/>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5553B68A-6D2E-4976-B3CB-8191062E7BB4}"/>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2BEA2FF7-0A0A-4B74-863E-0E226169AB50}"/>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2C24A26C-278A-4FF6-995F-2E0CD4402016}"/>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501DB444-2591-4182-A8F2-F6E5E8908C08}"/>
            </a:ext>
          </a:extLst>
        </xdr:cNvPr>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9D29C104-F8E5-4D9E-AAEF-B8955375D1D9}"/>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B1EDD0FB-7EF5-4FC7-B10B-38D3297EECEF}"/>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56D7BEBB-E183-44B7-AD73-4D6B97D6EBFA}"/>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[ 52.0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B1D6D5B5-B62D-4C6C-85EC-ECD3B2A9A2BA}"/>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9D923679-DAA2-4857-8EF2-52D8944ACFE3}"/>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794B89A3-5CF7-4CE5-8449-EDB11ED40EEC}"/>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21C0154F-31B2-43D4-AA2E-EB0B350E2939}"/>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3631468A-CB2C-473E-8B62-2CDD2CD65CBF}"/>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25AC2F2C-2AC5-4D2D-A62E-906315039B5F}"/>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170D0E3C-DF86-4D56-AD55-BAACD2600204}"/>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63FB1A56-1358-4BEF-966E-479FDFBDB543}"/>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937A275-C558-418C-9FEC-9ECCDB470B55}"/>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C52AE0AE-02A6-4D7F-B23F-B920FC97355A}"/>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a:effectLst/>
            </a:rPr>
            <a:t>東日本大震災に伴う原発事故の影響で長期間減価償却のみが進む状況にあったが、避難指示解除に伴う公共施設の整備が順次進められてきた。令和</a:t>
          </a:r>
          <a:r>
            <a:rPr lang="en-US" altLang="ja-JP">
              <a:effectLst/>
            </a:rPr>
            <a:t>6</a:t>
          </a:r>
          <a:r>
            <a:rPr lang="ja-JP" altLang="en-US">
              <a:effectLst/>
            </a:rPr>
            <a:t>年度は、大野駅周辺における商業施設等の竣工に加え、震災前からの既存施設の解体・除却（台帳整理）が進展した。さらに、財務会計システムの入替及び固定資産台帳の精査を実施した結果、有形固定資産減価償却率は前年度の</a:t>
          </a:r>
          <a:r>
            <a:rPr lang="en-US" altLang="ja-JP">
              <a:effectLst/>
            </a:rPr>
            <a:t>61.2%</a:t>
          </a:r>
          <a:r>
            <a:rPr lang="ja-JP" altLang="en-US">
              <a:effectLst/>
            </a:rPr>
            <a:t>から</a:t>
          </a:r>
          <a:r>
            <a:rPr lang="en-US" altLang="ja-JP">
              <a:effectLst/>
            </a:rPr>
            <a:t>52.0%</a:t>
          </a:r>
          <a:r>
            <a:rPr lang="ja-JP" altLang="en-US">
              <a:effectLst/>
            </a:rPr>
            <a:t>へと大きく低下した。</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855456D5-0EEB-42AA-AA71-60A3085A0830}"/>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4C5BB273-752D-4662-A83A-BB655E545A0B}"/>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5263117F-311F-4533-B2CA-674161DCC33C}"/>
            </a:ext>
          </a:extLst>
        </xdr:cNvPr>
        <xdr:cNvSpPr txBox="1"/>
      </xdr:nvSpPr>
      <xdr:spPr>
        <a:xfrm>
          <a:off x="795811" y="6246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EEA11795-A912-4D6A-8D5B-DAC669808AC9}"/>
            </a:ext>
          </a:extLst>
        </xdr:cNvPr>
        <xdr:cNvCxnSpPr/>
      </xdr:nvCxnSpPr>
      <xdr:spPr>
        <a:xfrm>
          <a:off x="1270000" y="603204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7C2000D7-23BE-4F67-A63D-1FF27B2B1235}"/>
            </a:ext>
          </a:extLst>
        </xdr:cNvPr>
        <xdr:cNvSpPr txBox="1"/>
      </xdr:nvSpPr>
      <xdr:spPr>
        <a:xfrm>
          <a:off x="847106" y="593824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126A6972-8A72-499F-A9F4-4E97966A7847}"/>
            </a:ext>
          </a:extLst>
        </xdr:cNvPr>
        <xdr:cNvCxnSpPr/>
      </xdr:nvCxnSpPr>
      <xdr:spPr>
        <a:xfrm>
          <a:off x="1270000" y="572361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512AE659-5A85-4984-BDB0-5E995B2164FF}"/>
            </a:ext>
          </a:extLst>
        </xdr:cNvPr>
        <xdr:cNvSpPr txBox="1"/>
      </xdr:nvSpPr>
      <xdr:spPr>
        <a:xfrm>
          <a:off x="847106" y="56298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DC8630B0-A64B-493F-AA7E-02FFEAC2AEEB}"/>
            </a:ext>
          </a:extLst>
        </xdr:cNvPr>
        <xdr:cNvCxnSpPr/>
      </xdr:nvCxnSpPr>
      <xdr:spPr>
        <a:xfrm>
          <a:off x="1270000" y="5415189"/>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E355973F-FD69-4928-AA42-A26E7CB252E5}"/>
            </a:ext>
          </a:extLst>
        </xdr:cNvPr>
        <xdr:cNvSpPr txBox="1"/>
      </xdr:nvSpPr>
      <xdr:spPr>
        <a:xfrm>
          <a:off x="847106" y="532138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89E7047B-59FD-45D6-BFE4-2D49A9B85CA3}"/>
            </a:ext>
          </a:extLst>
        </xdr:cNvPr>
        <xdr:cNvCxnSpPr/>
      </xdr:nvCxnSpPr>
      <xdr:spPr>
        <a:xfrm>
          <a:off x="1270000" y="5106761"/>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D310B276-B953-4BED-BA2B-FCAEE72B4E0A}"/>
            </a:ext>
          </a:extLst>
        </xdr:cNvPr>
        <xdr:cNvSpPr txBox="1"/>
      </xdr:nvSpPr>
      <xdr:spPr>
        <a:xfrm>
          <a:off x="847106" y="501296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F707BEF5-8F87-40F0-A352-BC4C3F741456}"/>
            </a:ext>
          </a:extLst>
        </xdr:cNvPr>
        <xdr:cNvCxnSpPr/>
      </xdr:nvCxnSpPr>
      <xdr:spPr>
        <a:xfrm>
          <a:off x="1270000" y="479833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DFFA4B01-81AD-4A0E-AF6D-B8ED6DDDC51C}"/>
            </a:ext>
          </a:extLst>
        </xdr:cNvPr>
        <xdr:cNvSpPr txBox="1"/>
      </xdr:nvSpPr>
      <xdr:spPr>
        <a:xfrm>
          <a:off x="847106" y="470453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B8D3DDFE-40CF-457B-86A5-B6961C56DA90}"/>
            </a:ext>
          </a:extLst>
        </xdr:cNvPr>
        <xdr:cNvCxnSpPr/>
      </xdr:nvCxnSpPr>
      <xdr:spPr>
        <a:xfrm>
          <a:off x="1270000" y="448990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3AA480F2-9482-49EE-8FCC-DA3168D47441}"/>
            </a:ext>
          </a:extLst>
        </xdr:cNvPr>
        <xdr:cNvSpPr txBox="1"/>
      </xdr:nvSpPr>
      <xdr:spPr>
        <a:xfrm>
          <a:off x="847106" y="439610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414C2CCA-0BED-4B53-946E-3D99DDE83548}"/>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A16D1789-8556-4BB9-9B8A-94311776458F}"/>
            </a:ext>
          </a:extLst>
        </xdr:cNvPr>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0284BEB4-279F-407F-8927-ACF09DDDF344}"/>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56878</xdr:rowOff>
    </xdr:from>
    <xdr:to>
      <xdr:col>23</xdr:col>
      <xdr:colOff>85090</xdr:colOff>
      <xdr:row>34</xdr:row>
      <xdr:rowOff>107134</xdr:rowOff>
    </xdr:to>
    <xdr:cxnSp macro="">
      <xdr:nvCxnSpPr>
        <xdr:cNvPr id="77" name="直線コネクタ 76">
          <a:extLst>
            <a:ext uri="{FF2B5EF4-FFF2-40B4-BE49-F238E27FC236}">
              <a16:creationId xmlns:a16="http://schemas.microsoft.com/office/drawing/2014/main" id="{A16A8765-D56D-428D-BEB0-82AACCCAC4E9}"/>
            </a:ext>
          </a:extLst>
        </xdr:cNvPr>
        <xdr:cNvCxnSpPr/>
      </xdr:nvCxnSpPr>
      <xdr:spPr>
        <a:xfrm flipV="1">
          <a:off x="4760595" y="4514578"/>
          <a:ext cx="1270" cy="1421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110961</xdr:rowOff>
    </xdr:from>
    <xdr:ext cx="405111" cy="259045"/>
    <xdr:sp macro="" textlink="">
      <xdr:nvSpPr>
        <xdr:cNvPr id="78" name="有形固定資産減価償却率最小値テキスト">
          <a:extLst>
            <a:ext uri="{FF2B5EF4-FFF2-40B4-BE49-F238E27FC236}">
              <a16:creationId xmlns:a16="http://schemas.microsoft.com/office/drawing/2014/main" id="{FC683AAA-6EF4-4114-A35A-ADF8CB403BA2}"/>
            </a:ext>
          </a:extLst>
        </xdr:cNvPr>
        <xdr:cNvSpPr txBox="1"/>
      </xdr:nvSpPr>
      <xdr:spPr>
        <a:xfrm>
          <a:off x="4813300" y="5940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107134</xdr:rowOff>
    </xdr:from>
    <xdr:to>
      <xdr:col>23</xdr:col>
      <xdr:colOff>174625</xdr:colOff>
      <xdr:row>34</xdr:row>
      <xdr:rowOff>107134</xdr:rowOff>
    </xdr:to>
    <xdr:cxnSp macro="">
      <xdr:nvCxnSpPr>
        <xdr:cNvPr id="79" name="直線コネクタ 78">
          <a:extLst>
            <a:ext uri="{FF2B5EF4-FFF2-40B4-BE49-F238E27FC236}">
              <a16:creationId xmlns:a16="http://schemas.microsoft.com/office/drawing/2014/main" id="{1ADFC058-2FBC-4126-A237-89A4420E4A89}"/>
            </a:ext>
          </a:extLst>
        </xdr:cNvPr>
        <xdr:cNvCxnSpPr/>
      </xdr:nvCxnSpPr>
      <xdr:spPr>
        <a:xfrm>
          <a:off x="4673600" y="59364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3555</xdr:rowOff>
    </xdr:from>
    <xdr:ext cx="405111" cy="259045"/>
    <xdr:sp macro="" textlink="">
      <xdr:nvSpPr>
        <xdr:cNvPr id="80" name="有形固定資産減価償却率最大値テキスト">
          <a:extLst>
            <a:ext uri="{FF2B5EF4-FFF2-40B4-BE49-F238E27FC236}">
              <a16:creationId xmlns:a16="http://schemas.microsoft.com/office/drawing/2014/main" id="{3BEE32CA-4816-4822-B1CD-CAE096E4E139}"/>
            </a:ext>
          </a:extLst>
        </xdr:cNvPr>
        <xdr:cNvSpPr txBox="1"/>
      </xdr:nvSpPr>
      <xdr:spPr>
        <a:xfrm>
          <a:off x="4813300" y="4289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56878</xdr:rowOff>
    </xdr:from>
    <xdr:to>
      <xdr:col>23</xdr:col>
      <xdr:colOff>174625</xdr:colOff>
      <xdr:row>26</xdr:row>
      <xdr:rowOff>56878</xdr:rowOff>
    </xdr:to>
    <xdr:cxnSp macro="">
      <xdr:nvCxnSpPr>
        <xdr:cNvPr id="81" name="直線コネクタ 80">
          <a:extLst>
            <a:ext uri="{FF2B5EF4-FFF2-40B4-BE49-F238E27FC236}">
              <a16:creationId xmlns:a16="http://schemas.microsoft.com/office/drawing/2014/main" id="{8A7163D5-ED8B-4942-AC3E-811ABA0F936A}"/>
            </a:ext>
          </a:extLst>
        </xdr:cNvPr>
        <xdr:cNvCxnSpPr/>
      </xdr:nvCxnSpPr>
      <xdr:spPr>
        <a:xfrm>
          <a:off x="4673600" y="4514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151782</xdr:rowOff>
    </xdr:from>
    <xdr:ext cx="405111" cy="259045"/>
    <xdr:sp macro="" textlink="">
      <xdr:nvSpPr>
        <xdr:cNvPr id="82" name="有形固定資産減価償却率平均値テキスト">
          <a:extLst>
            <a:ext uri="{FF2B5EF4-FFF2-40B4-BE49-F238E27FC236}">
              <a16:creationId xmlns:a16="http://schemas.microsoft.com/office/drawing/2014/main" id="{46B03B6D-E6CA-41F3-809A-749B3E103C7E}"/>
            </a:ext>
          </a:extLst>
        </xdr:cNvPr>
        <xdr:cNvSpPr txBox="1"/>
      </xdr:nvSpPr>
      <xdr:spPr>
        <a:xfrm>
          <a:off x="4813300" y="5123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1905</xdr:rowOff>
    </xdr:from>
    <xdr:to>
      <xdr:col>23</xdr:col>
      <xdr:colOff>136525</xdr:colOff>
      <xdr:row>30</xdr:row>
      <xdr:rowOff>103505</xdr:rowOff>
    </xdr:to>
    <xdr:sp macro="" textlink="">
      <xdr:nvSpPr>
        <xdr:cNvPr id="83" name="フローチャート: 判断 82">
          <a:extLst>
            <a:ext uri="{FF2B5EF4-FFF2-40B4-BE49-F238E27FC236}">
              <a16:creationId xmlns:a16="http://schemas.microsoft.com/office/drawing/2014/main" id="{802448D8-5DB2-40FF-9855-E5B89A9F1901}"/>
            </a:ext>
          </a:extLst>
        </xdr:cNvPr>
        <xdr:cNvSpPr/>
      </xdr:nvSpPr>
      <xdr:spPr>
        <a:xfrm>
          <a:off x="4711700" y="5145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164102</xdr:rowOff>
    </xdr:from>
    <xdr:to>
      <xdr:col>19</xdr:col>
      <xdr:colOff>187325</xdr:colOff>
      <xdr:row>30</xdr:row>
      <xdr:rowOff>94252</xdr:rowOff>
    </xdr:to>
    <xdr:sp macro="" textlink="">
      <xdr:nvSpPr>
        <xdr:cNvPr id="84" name="フローチャート: 判断 83">
          <a:extLst>
            <a:ext uri="{FF2B5EF4-FFF2-40B4-BE49-F238E27FC236}">
              <a16:creationId xmlns:a16="http://schemas.microsoft.com/office/drawing/2014/main" id="{F909AF6F-53EE-41B6-B64A-61C51E941A62}"/>
            </a:ext>
          </a:extLst>
        </xdr:cNvPr>
        <xdr:cNvSpPr/>
      </xdr:nvSpPr>
      <xdr:spPr>
        <a:xfrm>
          <a:off x="4000500" y="5136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151765</xdr:rowOff>
    </xdr:from>
    <xdr:to>
      <xdr:col>15</xdr:col>
      <xdr:colOff>187325</xdr:colOff>
      <xdr:row>30</xdr:row>
      <xdr:rowOff>81915</xdr:rowOff>
    </xdr:to>
    <xdr:sp macro="" textlink="">
      <xdr:nvSpPr>
        <xdr:cNvPr id="85" name="フローチャート: 判断 84">
          <a:extLst>
            <a:ext uri="{FF2B5EF4-FFF2-40B4-BE49-F238E27FC236}">
              <a16:creationId xmlns:a16="http://schemas.microsoft.com/office/drawing/2014/main" id="{01A0D768-C08D-4D27-B8AD-83D0CEF59CA3}"/>
            </a:ext>
          </a:extLst>
        </xdr:cNvPr>
        <xdr:cNvSpPr/>
      </xdr:nvSpPr>
      <xdr:spPr>
        <a:xfrm>
          <a:off x="3238500" y="512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108585</xdr:rowOff>
    </xdr:from>
    <xdr:to>
      <xdr:col>11</xdr:col>
      <xdr:colOff>187325</xdr:colOff>
      <xdr:row>30</xdr:row>
      <xdr:rowOff>38735</xdr:rowOff>
    </xdr:to>
    <xdr:sp macro="" textlink="">
      <xdr:nvSpPr>
        <xdr:cNvPr id="86" name="フローチャート: 判断 85">
          <a:extLst>
            <a:ext uri="{FF2B5EF4-FFF2-40B4-BE49-F238E27FC236}">
              <a16:creationId xmlns:a16="http://schemas.microsoft.com/office/drawing/2014/main" id="{260F67CF-3641-46D0-A7E1-B9914855FEC3}"/>
            </a:ext>
          </a:extLst>
        </xdr:cNvPr>
        <xdr:cNvSpPr/>
      </xdr:nvSpPr>
      <xdr:spPr>
        <a:xfrm>
          <a:off x="2476500" y="5080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114753</xdr:rowOff>
    </xdr:from>
    <xdr:to>
      <xdr:col>7</xdr:col>
      <xdr:colOff>187325</xdr:colOff>
      <xdr:row>30</xdr:row>
      <xdr:rowOff>44903</xdr:rowOff>
    </xdr:to>
    <xdr:sp macro="" textlink="">
      <xdr:nvSpPr>
        <xdr:cNvPr id="87" name="フローチャート: 判断 86">
          <a:extLst>
            <a:ext uri="{FF2B5EF4-FFF2-40B4-BE49-F238E27FC236}">
              <a16:creationId xmlns:a16="http://schemas.microsoft.com/office/drawing/2014/main" id="{41A29B3F-06BF-4E26-8008-DD0A7366DEC8}"/>
            </a:ext>
          </a:extLst>
        </xdr:cNvPr>
        <xdr:cNvSpPr/>
      </xdr:nvSpPr>
      <xdr:spPr>
        <a:xfrm>
          <a:off x="1714500" y="5086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8B9C0536-E315-44BD-A8A8-9DDC96612286}"/>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6D7C9108-6810-47B7-83B1-772F0C3C65AE}"/>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46619B8B-A3DA-4287-AD19-7C1F120DA0E5}"/>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8FFC6E29-3C47-4072-B111-10330B27891C}"/>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758393B3-59C9-4FF8-9F70-64DBD3FFF68C}"/>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8618</xdr:rowOff>
    </xdr:from>
    <xdr:to>
      <xdr:col>23</xdr:col>
      <xdr:colOff>136525</xdr:colOff>
      <xdr:row>28</xdr:row>
      <xdr:rowOff>110218</xdr:rowOff>
    </xdr:to>
    <xdr:sp macro="" textlink="">
      <xdr:nvSpPr>
        <xdr:cNvPr id="93" name="楕円 92">
          <a:extLst>
            <a:ext uri="{FF2B5EF4-FFF2-40B4-BE49-F238E27FC236}">
              <a16:creationId xmlns:a16="http://schemas.microsoft.com/office/drawing/2014/main" id="{B05AFBEA-EBBF-41FE-B079-AD78B9F9910F}"/>
            </a:ext>
          </a:extLst>
        </xdr:cNvPr>
        <xdr:cNvSpPr/>
      </xdr:nvSpPr>
      <xdr:spPr>
        <a:xfrm>
          <a:off x="4711700" y="4809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31495</xdr:rowOff>
    </xdr:from>
    <xdr:ext cx="405111" cy="259045"/>
    <xdr:sp macro="" textlink="">
      <xdr:nvSpPr>
        <xdr:cNvPr id="94" name="有形固定資産減価償却率該当値テキスト">
          <a:extLst>
            <a:ext uri="{FF2B5EF4-FFF2-40B4-BE49-F238E27FC236}">
              <a16:creationId xmlns:a16="http://schemas.microsoft.com/office/drawing/2014/main" id="{189C8F8C-61F6-43C1-8F4A-C3E2F07A7025}"/>
            </a:ext>
          </a:extLst>
        </xdr:cNvPr>
        <xdr:cNvSpPr txBox="1"/>
      </xdr:nvSpPr>
      <xdr:spPr>
        <a:xfrm>
          <a:off x="4813300" y="4660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120922</xdr:rowOff>
    </xdr:from>
    <xdr:to>
      <xdr:col>19</xdr:col>
      <xdr:colOff>187325</xdr:colOff>
      <xdr:row>30</xdr:row>
      <xdr:rowOff>51072</xdr:rowOff>
    </xdr:to>
    <xdr:sp macro="" textlink="">
      <xdr:nvSpPr>
        <xdr:cNvPr id="95" name="楕円 94">
          <a:extLst>
            <a:ext uri="{FF2B5EF4-FFF2-40B4-BE49-F238E27FC236}">
              <a16:creationId xmlns:a16="http://schemas.microsoft.com/office/drawing/2014/main" id="{C076E5B6-6DDB-45A1-8C07-0F5710FDF517}"/>
            </a:ext>
          </a:extLst>
        </xdr:cNvPr>
        <xdr:cNvSpPr/>
      </xdr:nvSpPr>
      <xdr:spPr>
        <a:xfrm>
          <a:off x="4000500" y="509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59418</xdr:rowOff>
    </xdr:from>
    <xdr:to>
      <xdr:col>23</xdr:col>
      <xdr:colOff>85725</xdr:colOff>
      <xdr:row>30</xdr:row>
      <xdr:rowOff>272</xdr:rowOff>
    </xdr:to>
    <xdr:cxnSp macro="">
      <xdr:nvCxnSpPr>
        <xdr:cNvPr id="96" name="直線コネクタ 95">
          <a:extLst>
            <a:ext uri="{FF2B5EF4-FFF2-40B4-BE49-F238E27FC236}">
              <a16:creationId xmlns:a16="http://schemas.microsoft.com/office/drawing/2014/main" id="{C22DA905-77E0-40E5-9182-6D3B671E1AB0}"/>
            </a:ext>
          </a:extLst>
        </xdr:cNvPr>
        <xdr:cNvCxnSpPr/>
      </xdr:nvCxnSpPr>
      <xdr:spPr>
        <a:xfrm flipV="1">
          <a:off x="4051300" y="4860018"/>
          <a:ext cx="711200" cy="283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79012</xdr:rowOff>
    </xdr:from>
    <xdr:to>
      <xdr:col>15</xdr:col>
      <xdr:colOff>187325</xdr:colOff>
      <xdr:row>31</xdr:row>
      <xdr:rowOff>9162</xdr:rowOff>
    </xdr:to>
    <xdr:sp macro="" textlink="">
      <xdr:nvSpPr>
        <xdr:cNvPr id="97" name="楕円 96">
          <a:extLst>
            <a:ext uri="{FF2B5EF4-FFF2-40B4-BE49-F238E27FC236}">
              <a16:creationId xmlns:a16="http://schemas.microsoft.com/office/drawing/2014/main" id="{6AAA88EA-13DB-49B5-9D7C-7B449D2F7BE5}"/>
            </a:ext>
          </a:extLst>
        </xdr:cNvPr>
        <xdr:cNvSpPr/>
      </xdr:nvSpPr>
      <xdr:spPr>
        <a:xfrm>
          <a:off x="3238500" y="5222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272</xdr:rowOff>
    </xdr:from>
    <xdr:to>
      <xdr:col>19</xdr:col>
      <xdr:colOff>136525</xdr:colOff>
      <xdr:row>30</xdr:row>
      <xdr:rowOff>129812</xdr:rowOff>
    </xdr:to>
    <xdr:cxnSp macro="">
      <xdr:nvCxnSpPr>
        <xdr:cNvPr id="98" name="直線コネクタ 97">
          <a:extLst>
            <a:ext uri="{FF2B5EF4-FFF2-40B4-BE49-F238E27FC236}">
              <a16:creationId xmlns:a16="http://schemas.microsoft.com/office/drawing/2014/main" id="{8F496D43-6C2F-4EF0-8E63-5BE502DF57D8}"/>
            </a:ext>
          </a:extLst>
        </xdr:cNvPr>
        <xdr:cNvCxnSpPr/>
      </xdr:nvCxnSpPr>
      <xdr:spPr>
        <a:xfrm flipV="1">
          <a:off x="3289300" y="5143772"/>
          <a:ext cx="762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54338</xdr:rowOff>
    </xdr:from>
    <xdr:to>
      <xdr:col>11</xdr:col>
      <xdr:colOff>187325</xdr:colOff>
      <xdr:row>30</xdr:row>
      <xdr:rowOff>155938</xdr:rowOff>
    </xdr:to>
    <xdr:sp macro="" textlink="">
      <xdr:nvSpPr>
        <xdr:cNvPr id="99" name="楕円 98">
          <a:extLst>
            <a:ext uri="{FF2B5EF4-FFF2-40B4-BE49-F238E27FC236}">
              <a16:creationId xmlns:a16="http://schemas.microsoft.com/office/drawing/2014/main" id="{B35940F1-79DA-49D2-A488-4FF46F9F384E}"/>
            </a:ext>
          </a:extLst>
        </xdr:cNvPr>
        <xdr:cNvSpPr/>
      </xdr:nvSpPr>
      <xdr:spPr>
        <a:xfrm>
          <a:off x="2476500" y="5197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105138</xdr:rowOff>
    </xdr:from>
    <xdr:to>
      <xdr:col>15</xdr:col>
      <xdr:colOff>136525</xdr:colOff>
      <xdr:row>30</xdr:row>
      <xdr:rowOff>129812</xdr:rowOff>
    </xdr:to>
    <xdr:cxnSp macro="">
      <xdr:nvCxnSpPr>
        <xdr:cNvPr id="100" name="直線コネクタ 99">
          <a:extLst>
            <a:ext uri="{FF2B5EF4-FFF2-40B4-BE49-F238E27FC236}">
              <a16:creationId xmlns:a16="http://schemas.microsoft.com/office/drawing/2014/main" id="{F2031427-C792-4354-B0EB-07DFBC684912}"/>
            </a:ext>
          </a:extLst>
        </xdr:cNvPr>
        <xdr:cNvCxnSpPr/>
      </xdr:nvCxnSpPr>
      <xdr:spPr>
        <a:xfrm>
          <a:off x="2527300" y="5248638"/>
          <a:ext cx="762000" cy="24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94433</xdr:rowOff>
    </xdr:from>
    <xdr:to>
      <xdr:col>7</xdr:col>
      <xdr:colOff>187325</xdr:colOff>
      <xdr:row>31</xdr:row>
      <xdr:rowOff>24583</xdr:rowOff>
    </xdr:to>
    <xdr:sp macro="" textlink="">
      <xdr:nvSpPr>
        <xdr:cNvPr id="101" name="楕円 100">
          <a:extLst>
            <a:ext uri="{FF2B5EF4-FFF2-40B4-BE49-F238E27FC236}">
              <a16:creationId xmlns:a16="http://schemas.microsoft.com/office/drawing/2014/main" id="{616DB2C0-EF5A-4329-9EF2-67C42C7F073C}"/>
            </a:ext>
          </a:extLst>
        </xdr:cNvPr>
        <xdr:cNvSpPr/>
      </xdr:nvSpPr>
      <xdr:spPr>
        <a:xfrm>
          <a:off x="1714500" y="5237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105138</xdr:rowOff>
    </xdr:from>
    <xdr:to>
      <xdr:col>11</xdr:col>
      <xdr:colOff>136525</xdr:colOff>
      <xdr:row>30</xdr:row>
      <xdr:rowOff>145233</xdr:rowOff>
    </xdr:to>
    <xdr:cxnSp macro="">
      <xdr:nvCxnSpPr>
        <xdr:cNvPr id="102" name="直線コネクタ 101">
          <a:extLst>
            <a:ext uri="{FF2B5EF4-FFF2-40B4-BE49-F238E27FC236}">
              <a16:creationId xmlns:a16="http://schemas.microsoft.com/office/drawing/2014/main" id="{927F18D9-1720-4B13-9E37-E3A6539F0294}"/>
            </a:ext>
          </a:extLst>
        </xdr:cNvPr>
        <xdr:cNvCxnSpPr/>
      </xdr:nvCxnSpPr>
      <xdr:spPr>
        <a:xfrm flipV="1">
          <a:off x="1765300" y="5248638"/>
          <a:ext cx="762000" cy="40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85379</xdr:rowOff>
    </xdr:from>
    <xdr:ext cx="405111" cy="259045"/>
    <xdr:sp macro="" textlink="">
      <xdr:nvSpPr>
        <xdr:cNvPr id="103" name="n_1aveValue有形固定資産減価償却率">
          <a:extLst>
            <a:ext uri="{FF2B5EF4-FFF2-40B4-BE49-F238E27FC236}">
              <a16:creationId xmlns:a16="http://schemas.microsoft.com/office/drawing/2014/main" id="{38D453FC-53DD-472C-87CB-ADB3B6894F6A}"/>
            </a:ext>
          </a:extLst>
        </xdr:cNvPr>
        <xdr:cNvSpPr txBox="1"/>
      </xdr:nvSpPr>
      <xdr:spPr>
        <a:xfrm>
          <a:off x="3836044" y="5228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98442</xdr:rowOff>
    </xdr:from>
    <xdr:ext cx="405111" cy="259045"/>
    <xdr:sp macro="" textlink="">
      <xdr:nvSpPr>
        <xdr:cNvPr id="104" name="n_2aveValue有形固定資産減価償却率">
          <a:extLst>
            <a:ext uri="{FF2B5EF4-FFF2-40B4-BE49-F238E27FC236}">
              <a16:creationId xmlns:a16="http://schemas.microsoft.com/office/drawing/2014/main" id="{11E920A4-A015-49BE-AE2B-9C41166F86C5}"/>
            </a:ext>
          </a:extLst>
        </xdr:cNvPr>
        <xdr:cNvSpPr txBox="1"/>
      </xdr:nvSpPr>
      <xdr:spPr>
        <a:xfrm>
          <a:off x="3086744" y="489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55262</xdr:rowOff>
    </xdr:from>
    <xdr:ext cx="405111" cy="259045"/>
    <xdr:sp macro="" textlink="">
      <xdr:nvSpPr>
        <xdr:cNvPr id="105" name="n_3aveValue有形固定資産減価償却率">
          <a:extLst>
            <a:ext uri="{FF2B5EF4-FFF2-40B4-BE49-F238E27FC236}">
              <a16:creationId xmlns:a16="http://schemas.microsoft.com/office/drawing/2014/main" id="{8A5903E0-E74D-4515-A913-F57FD800FFB2}"/>
            </a:ext>
          </a:extLst>
        </xdr:cNvPr>
        <xdr:cNvSpPr txBox="1"/>
      </xdr:nvSpPr>
      <xdr:spPr>
        <a:xfrm>
          <a:off x="2324744" y="4855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61430</xdr:rowOff>
    </xdr:from>
    <xdr:ext cx="405111" cy="259045"/>
    <xdr:sp macro="" textlink="">
      <xdr:nvSpPr>
        <xdr:cNvPr id="106" name="n_4aveValue有形固定資産減価償却率">
          <a:extLst>
            <a:ext uri="{FF2B5EF4-FFF2-40B4-BE49-F238E27FC236}">
              <a16:creationId xmlns:a16="http://schemas.microsoft.com/office/drawing/2014/main" id="{4FA70865-7BDA-400E-BEF2-A582BAD4FE5D}"/>
            </a:ext>
          </a:extLst>
        </xdr:cNvPr>
        <xdr:cNvSpPr txBox="1"/>
      </xdr:nvSpPr>
      <xdr:spPr>
        <a:xfrm>
          <a:off x="1562744" y="48620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67599</xdr:rowOff>
    </xdr:from>
    <xdr:ext cx="405111" cy="259045"/>
    <xdr:sp macro="" textlink="">
      <xdr:nvSpPr>
        <xdr:cNvPr id="107" name="n_1mainValue有形固定資産減価償却率">
          <a:extLst>
            <a:ext uri="{FF2B5EF4-FFF2-40B4-BE49-F238E27FC236}">
              <a16:creationId xmlns:a16="http://schemas.microsoft.com/office/drawing/2014/main" id="{EB0D9D6B-01AD-46C2-9E68-4F7D9B17E381}"/>
            </a:ext>
          </a:extLst>
        </xdr:cNvPr>
        <xdr:cNvSpPr txBox="1"/>
      </xdr:nvSpPr>
      <xdr:spPr>
        <a:xfrm>
          <a:off x="3836044" y="4868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289</xdr:rowOff>
    </xdr:from>
    <xdr:ext cx="405111" cy="259045"/>
    <xdr:sp macro="" textlink="">
      <xdr:nvSpPr>
        <xdr:cNvPr id="108" name="n_2mainValue有形固定資産減価償却率">
          <a:extLst>
            <a:ext uri="{FF2B5EF4-FFF2-40B4-BE49-F238E27FC236}">
              <a16:creationId xmlns:a16="http://schemas.microsoft.com/office/drawing/2014/main" id="{9D1A35FA-7DFC-4570-A7A1-E909F65A6942}"/>
            </a:ext>
          </a:extLst>
        </xdr:cNvPr>
        <xdr:cNvSpPr txBox="1"/>
      </xdr:nvSpPr>
      <xdr:spPr>
        <a:xfrm>
          <a:off x="3086744" y="5315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147065</xdr:rowOff>
    </xdr:from>
    <xdr:ext cx="405111" cy="259045"/>
    <xdr:sp macro="" textlink="">
      <xdr:nvSpPr>
        <xdr:cNvPr id="109" name="n_3mainValue有形固定資産減価償却率">
          <a:extLst>
            <a:ext uri="{FF2B5EF4-FFF2-40B4-BE49-F238E27FC236}">
              <a16:creationId xmlns:a16="http://schemas.microsoft.com/office/drawing/2014/main" id="{71E6DAD6-803F-4840-973E-D5C238F9129F}"/>
            </a:ext>
          </a:extLst>
        </xdr:cNvPr>
        <xdr:cNvSpPr txBox="1"/>
      </xdr:nvSpPr>
      <xdr:spPr>
        <a:xfrm>
          <a:off x="2324744" y="5290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15710</xdr:rowOff>
    </xdr:from>
    <xdr:ext cx="405111" cy="259045"/>
    <xdr:sp macro="" textlink="">
      <xdr:nvSpPr>
        <xdr:cNvPr id="110" name="n_4mainValue有形固定資産減価償却率">
          <a:extLst>
            <a:ext uri="{FF2B5EF4-FFF2-40B4-BE49-F238E27FC236}">
              <a16:creationId xmlns:a16="http://schemas.microsoft.com/office/drawing/2014/main" id="{1C226DB6-0906-4609-8376-B77CDF0B8376}"/>
            </a:ext>
          </a:extLst>
        </xdr:cNvPr>
        <xdr:cNvSpPr txBox="1"/>
      </xdr:nvSpPr>
      <xdr:spPr>
        <a:xfrm>
          <a:off x="1562744" y="53306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5A1FF741-E5BB-44C7-B629-8C256E153E2C}"/>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C797D16D-ADAA-4C86-8385-C67B63EC759E}"/>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13" name="正方形/長方形 112">
          <a:extLst>
            <a:ext uri="{FF2B5EF4-FFF2-40B4-BE49-F238E27FC236}">
              <a16:creationId xmlns:a16="http://schemas.microsoft.com/office/drawing/2014/main" id="{F183C559-E77C-4F63-87AC-8FFF8EE99E44}"/>
            </a:ext>
          </a:extLst>
        </xdr:cNvPr>
        <xdr:cNvSpPr/>
      </xdr:nvSpPr>
      <xdr:spPr>
        <a:xfrm>
          <a:off x="13943816" y="3836446"/>
          <a:ext cx="687368"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8C4E9AC9-8431-4347-84C4-FA85D8F78032}"/>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AFE5022A-4C2C-4D13-A557-2CFCCC38E099}"/>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4098F1FE-9DEF-4FD0-9BFD-19E4149CC6CB}"/>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2B41CC00-600C-4F1B-AF46-A1B60CF51335}"/>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AC8B3AFF-16E0-46CF-BCA9-D5E6C6C415BE}"/>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E823F2D4-809D-47DC-B504-5529DF808A37}"/>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D0860992-2E9B-46BE-A794-F98FC90BD743}"/>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AFC9F308-02BD-4BB6-9D6A-9CF08AE22563}"/>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AE4DC967-3E68-4C2C-A524-CFE9E51F9FF0}"/>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197798ED-FCAB-4D15-8B88-D3A1F61CED0D}"/>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対象年度の該当数値なし</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F55A75C9-B055-4D87-9524-9667E70EC8E0}"/>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975608D9-124B-4CB6-8183-593F52A39A0E}"/>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79FC758F-64F9-4522-BB78-52743EE244AD}"/>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FD0902F0-5016-41D6-8AEA-ECDFBF8AAA66}"/>
            </a:ext>
          </a:extLst>
        </xdr:cNvPr>
        <xdr:cNvCxnSpPr/>
      </xdr:nvCxnSpPr>
      <xdr:spPr>
        <a:xfrm>
          <a:off x="11303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8" name="テキスト ボックス 127">
          <a:extLst>
            <a:ext uri="{FF2B5EF4-FFF2-40B4-BE49-F238E27FC236}">
              <a16:creationId xmlns:a16="http://schemas.microsoft.com/office/drawing/2014/main" id="{3725B672-48F6-4EA8-AD53-99AA92987DA7}"/>
            </a:ext>
          </a:extLst>
        </xdr:cNvPr>
        <xdr:cNvSpPr txBox="1"/>
      </xdr:nvSpPr>
      <xdr:spPr>
        <a:xfrm>
          <a:off x="10756676" y="58868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A9EED9B0-59CD-4EBC-BFAA-640D8B7B1F72}"/>
            </a:ext>
          </a:extLst>
        </xdr:cNvPr>
        <xdr:cNvCxnSpPr/>
      </xdr:nvCxnSpPr>
      <xdr:spPr>
        <a:xfrm>
          <a:off x="11303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493D3790-E2F1-47CF-87B0-08468508FAE2}"/>
            </a:ext>
          </a:extLst>
        </xdr:cNvPr>
        <xdr:cNvSpPr txBox="1"/>
      </xdr:nvSpPr>
      <xdr:spPr>
        <a:xfrm>
          <a:off x="10828811" y="55270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D7247B02-3E25-487B-A203-892511628667}"/>
            </a:ext>
          </a:extLst>
        </xdr:cNvPr>
        <xdr:cNvCxnSpPr/>
      </xdr:nvCxnSpPr>
      <xdr:spPr>
        <a:xfrm>
          <a:off x="11303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862CBAF6-15F0-4869-8D30-F10D6A60AACB}"/>
            </a:ext>
          </a:extLst>
        </xdr:cNvPr>
        <xdr:cNvSpPr txBox="1"/>
      </xdr:nvSpPr>
      <xdr:spPr>
        <a:xfrm>
          <a:off x="10828811" y="51671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C6F95791-04D4-4576-80EC-C665655CD1A8}"/>
            </a:ext>
          </a:extLst>
        </xdr:cNvPr>
        <xdr:cNvCxnSpPr/>
      </xdr:nvCxnSpPr>
      <xdr:spPr>
        <a:xfrm>
          <a:off x="11303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E81C5DAA-4AAA-4493-B00F-4B1A2506FE61}"/>
            </a:ext>
          </a:extLst>
        </xdr:cNvPr>
        <xdr:cNvSpPr txBox="1"/>
      </xdr:nvSpPr>
      <xdr:spPr>
        <a:xfrm>
          <a:off x="10828811" y="48073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E2819D29-231C-45EA-9A4A-72B92742F05D}"/>
            </a:ext>
          </a:extLst>
        </xdr:cNvPr>
        <xdr:cNvCxnSpPr/>
      </xdr:nvCxnSpPr>
      <xdr:spPr>
        <a:xfrm>
          <a:off x="11303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C733E583-8060-434F-B380-5A2866B8E495}"/>
            </a:ext>
          </a:extLst>
        </xdr:cNvPr>
        <xdr:cNvSpPr txBox="1"/>
      </xdr:nvSpPr>
      <xdr:spPr>
        <a:xfrm>
          <a:off x="10931403" y="4447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8B49FF4A-B217-4FD1-B18C-22A7D0178BCD}"/>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AF20EB07-D743-405D-B7A3-D08C52A34100}"/>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164945</xdr:rowOff>
    </xdr:to>
    <xdr:cxnSp macro="">
      <xdr:nvCxnSpPr>
        <xdr:cNvPr id="139" name="直線コネクタ 138">
          <a:extLst>
            <a:ext uri="{FF2B5EF4-FFF2-40B4-BE49-F238E27FC236}">
              <a16:creationId xmlns:a16="http://schemas.microsoft.com/office/drawing/2014/main" id="{15B7D5A5-E7C3-4007-9149-FFD27393AEC5}"/>
            </a:ext>
          </a:extLst>
        </xdr:cNvPr>
        <xdr:cNvCxnSpPr/>
      </xdr:nvCxnSpPr>
      <xdr:spPr>
        <a:xfrm flipV="1">
          <a:off x="14793595" y="4541308"/>
          <a:ext cx="1269" cy="1281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168772</xdr:rowOff>
    </xdr:from>
    <xdr:ext cx="560923" cy="259045"/>
    <xdr:sp macro="" textlink="">
      <xdr:nvSpPr>
        <xdr:cNvPr id="140" name="債務償還比率最小値テキスト">
          <a:extLst>
            <a:ext uri="{FF2B5EF4-FFF2-40B4-BE49-F238E27FC236}">
              <a16:creationId xmlns:a16="http://schemas.microsoft.com/office/drawing/2014/main" id="{E3F7DE17-CCB0-414D-8A1C-AAA83D66BB81}"/>
            </a:ext>
          </a:extLst>
        </xdr:cNvPr>
        <xdr:cNvSpPr txBox="1"/>
      </xdr:nvSpPr>
      <xdr:spPr>
        <a:xfrm>
          <a:off x="14846300" y="582662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164945</xdr:rowOff>
    </xdr:from>
    <xdr:to>
      <xdr:col>76</xdr:col>
      <xdr:colOff>111125</xdr:colOff>
      <xdr:row>33</xdr:row>
      <xdr:rowOff>164945</xdr:rowOff>
    </xdr:to>
    <xdr:cxnSp macro="">
      <xdr:nvCxnSpPr>
        <xdr:cNvPr id="141" name="直線コネクタ 140">
          <a:extLst>
            <a:ext uri="{FF2B5EF4-FFF2-40B4-BE49-F238E27FC236}">
              <a16:creationId xmlns:a16="http://schemas.microsoft.com/office/drawing/2014/main" id="{4814D439-FE7B-48CF-ADE0-CCD3322A12A4}"/>
            </a:ext>
          </a:extLst>
        </xdr:cNvPr>
        <xdr:cNvCxnSpPr/>
      </xdr:nvCxnSpPr>
      <xdr:spPr>
        <a:xfrm>
          <a:off x="14706600" y="5822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28CC2EEA-2E1B-4B1F-8349-9918C6F5A84A}"/>
            </a:ext>
          </a:extLst>
        </xdr:cNvPr>
        <xdr:cNvSpPr txBox="1"/>
      </xdr:nvSpPr>
      <xdr:spPr>
        <a:xfrm>
          <a:off x="14846300" y="43165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AA8C8BAE-ED55-420C-A23E-9D2614A90A1C}"/>
            </a:ext>
          </a:extLst>
        </xdr:cNvPr>
        <xdr:cNvCxnSpPr/>
      </xdr:nvCxnSpPr>
      <xdr:spPr>
        <a:xfrm>
          <a:off x="14706600" y="4541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90589</xdr:rowOff>
    </xdr:from>
    <xdr:ext cx="469744" cy="259045"/>
    <xdr:sp macro="" textlink="">
      <xdr:nvSpPr>
        <xdr:cNvPr id="144" name="債務償還比率平均値テキスト">
          <a:extLst>
            <a:ext uri="{FF2B5EF4-FFF2-40B4-BE49-F238E27FC236}">
              <a16:creationId xmlns:a16="http://schemas.microsoft.com/office/drawing/2014/main" id="{9B99A546-B63C-406F-82DA-719B6E123210}"/>
            </a:ext>
          </a:extLst>
        </xdr:cNvPr>
        <xdr:cNvSpPr txBox="1"/>
      </xdr:nvSpPr>
      <xdr:spPr>
        <a:xfrm>
          <a:off x="14846300" y="47197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112162</xdr:rowOff>
    </xdr:from>
    <xdr:to>
      <xdr:col>76</xdr:col>
      <xdr:colOff>73025</xdr:colOff>
      <xdr:row>28</xdr:row>
      <xdr:rowOff>42312</xdr:rowOff>
    </xdr:to>
    <xdr:sp macro="" textlink="">
      <xdr:nvSpPr>
        <xdr:cNvPr id="145" name="フローチャート: 判断 144">
          <a:extLst>
            <a:ext uri="{FF2B5EF4-FFF2-40B4-BE49-F238E27FC236}">
              <a16:creationId xmlns:a16="http://schemas.microsoft.com/office/drawing/2014/main" id="{88A2AFF9-40E1-4300-A382-A5D941BCD296}"/>
            </a:ext>
          </a:extLst>
        </xdr:cNvPr>
        <xdr:cNvSpPr/>
      </xdr:nvSpPr>
      <xdr:spPr>
        <a:xfrm>
          <a:off x="14744700" y="474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148985</xdr:rowOff>
    </xdr:from>
    <xdr:to>
      <xdr:col>72</xdr:col>
      <xdr:colOff>123825</xdr:colOff>
      <xdr:row>28</xdr:row>
      <xdr:rowOff>79135</xdr:rowOff>
    </xdr:to>
    <xdr:sp macro="" textlink="">
      <xdr:nvSpPr>
        <xdr:cNvPr id="146" name="フローチャート: 判断 145">
          <a:extLst>
            <a:ext uri="{FF2B5EF4-FFF2-40B4-BE49-F238E27FC236}">
              <a16:creationId xmlns:a16="http://schemas.microsoft.com/office/drawing/2014/main" id="{FCD982EB-C19F-4514-A5D6-C2DA24C0E1BC}"/>
            </a:ext>
          </a:extLst>
        </xdr:cNvPr>
        <xdr:cNvSpPr/>
      </xdr:nvSpPr>
      <xdr:spPr>
        <a:xfrm>
          <a:off x="14033500" y="4778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76779</xdr:rowOff>
    </xdr:from>
    <xdr:to>
      <xdr:col>68</xdr:col>
      <xdr:colOff>123825</xdr:colOff>
      <xdr:row>28</xdr:row>
      <xdr:rowOff>6929</xdr:rowOff>
    </xdr:to>
    <xdr:sp macro="" textlink="">
      <xdr:nvSpPr>
        <xdr:cNvPr id="147" name="フローチャート: 判断 146">
          <a:extLst>
            <a:ext uri="{FF2B5EF4-FFF2-40B4-BE49-F238E27FC236}">
              <a16:creationId xmlns:a16="http://schemas.microsoft.com/office/drawing/2014/main" id="{C565D4E9-C3FF-469A-84B2-4F87937C7BE7}"/>
            </a:ext>
          </a:extLst>
        </xdr:cNvPr>
        <xdr:cNvSpPr/>
      </xdr:nvSpPr>
      <xdr:spPr>
        <a:xfrm>
          <a:off x="13271500" y="4705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26882</xdr:rowOff>
    </xdr:from>
    <xdr:to>
      <xdr:col>64</xdr:col>
      <xdr:colOff>123825</xdr:colOff>
      <xdr:row>27</xdr:row>
      <xdr:rowOff>128482</xdr:rowOff>
    </xdr:to>
    <xdr:sp macro="" textlink="">
      <xdr:nvSpPr>
        <xdr:cNvPr id="148" name="フローチャート: 判断 147">
          <a:extLst>
            <a:ext uri="{FF2B5EF4-FFF2-40B4-BE49-F238E27FC236}">
              <a16:creationId xmlns:a16="http://schemas.microsoft.com/office/drawing/2014/main" id="{0C8BBC5E-6799-4BFF-9C27-DA490CDC6AC8}"/>
            </a:ext>
          </a:extLst>
        </xdr:cNvPr>
        <xdr:cNvSpPr/>
      </xdr:nvSpPr>
      <xdr:spPr>
        <a:xfrm>
          <a:off x="12509500" y="4656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37747</xdr:rowOff>
    </xdr:from>
    <xdr:to>
      <xdr:col>60</xdr:col>
      <xdr:colOff>123825</xdr:colOff>
      <xdr:row>28</xdr:row>
      <xdr:rowOff>139347</xdr:rowOff>
    </xdr:to>
    <xdr:sp macro="" textlink="">
      <xdr:nvSpPr>
        <xdr:cNvPr id="149" name="フローチャート: 判断 148">
          <a:extLst>
            <a:ext uri="{FF2B5EF4-FFF2-40B4-BE49-F238E27FC236}">
              <a16:creationId xmlns:a16="http://schemas.microsoft.com/office/drawing/2014/main" id="{F11C0BB2-BB66-42DF-8CBC-65BCF9D06C79}"/>
            </a:ext>
          </a:extLst>
        </xdr:cNvPr>
        <xdr:cNvSpPr/>
      </xdr:nvSpPr>
      <xdr:spPr>
        <a:xfrm>
          <a:off x="11747500" y="4838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21E20CD8-DF7E-46F6-816E-BED0D832ACA4}"/>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80C7FE9D-369F-435E-8713-FCF242A3A8A6}"/>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E7A9160E-8103-455E-8386-906B3716EDD9}"/>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B224199B-0B29-45A0-82FB-271D7C7C639E}"/>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2666BDB3-08FE-43BC-9FEB-2304B4DFEFAE}"/>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95662</xdr:rowOff>
    </xdr:from>
    <xdr:ext cx="469744" cy="259045"/>
    <xdr:sp macro="" textlink="">
      <xdr:nvSpPr>
        <xdr:cNvPr id="155" name="n_1aveValue債務償還比率">
          <a:extLst>
            <a:ext uri="{FF2B5EF4-FFF2-40B4-BE49-F238E27FC236}">
              <a16:creationId xmlns:a16="http://schemas.microsoft.com/office/drawing/2014/main" id="{94FD0F22-06E3-4950-94DC-76C76662BDC5}"/>
            </a:ext>
          </a:extLst>
        </xdr:cNvPr>
        <xdr:cNvSpPr txBox="1"/>
      </xdr:nvSpPr>
      <xdr:spPr>
        <a:xfrm>
          <a:off x="13836727" y="4553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23456</xdr:rowOff>
    </xdr:from>
    <xdr:ext cx="469744" cy="259045"/>
    <xdr:sp macro="" textlink="">
      <xdr:nvSpPr>
        <xdr:cNvPr id="156" name="n_2aveValue債務償還比率">
          <a:extLst>
            <a:ext uri="{FF2B5EF4-FFF2-40B4-BE49-F238E27FC236}">
              <a16:creationId xmlns:a16="http://schemas.microsoft.com/office/drawing/2014/main" id="{3C099A86-451B-4957-9F22-9F2E9D38F40D}"/>
            </a:ext>
          </a:extLst>
        </xdr:cNvPr>
        <xdr:cNvSpPr txBox="1"/>
      </xdr:nvSpPr>
      <xdr:spPr>
        <a:xfrm>
          <a:off x="13087427" y="4481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145009</xdr:rowOff>
    </xdr:from>
    <xdr:ext cx="469744" cy="259045"/>
    <xdr:sp macro="" textlink="">
      <xdr:nvSpPr>
        <xdr:cNvPr id="157" name="n_3aveValue債務償還比率">
          <a:extLst>
            <a:ext uri="{FF2B5EF4-FFF2-40B4-BE49-F238E27FC236}">
              <a16:creationId xmlns:a16="http://schemas.microsoft.com/office/drawing/2014/main" id="{B1B642EE-CCC5-4318-ACB1-CC5055B28E1D}"/>
            </a:ext>
          </a:extLst>
        </xdr:cNvPr>
        <xdr:cNvSpPr txBox="1"/>
      </xdr:nvSpPr>
      <xdr:spPr>
        <a:xfrm>
          <a:off x="12325427" y="4431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155874</xdr:rowOff>
    </xdr:from>
    <xdr:ext cx="469744" cy="259045"/>
    <xdr:sp macro="" textlink="">
      <xdr:nvSpPr>
        <xdr:cNvPr id="158" name="n_4aveValue債務償還比率">
          <a:extLst>
            <a:ext uri="{FF2B5EF4-FFF2-40B4-BE49-F238E27FC236}">
              <a16:creationId xmlns:a16="http://schemas.microsoft.com/office/drawing/2014/main" id="{2A6C344F-94E9-456F-B262-4C66162B8E98}"/>
            </a:ext>
          </a:extLst>
        </xdr:cNvPr>
        <xdr:cNvSpPr txBox="1"/>
      </xdr:nvSpPr>
      <xdr:spPr>
        <a:xfrm>
          <a:off x="11563427" y="4613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E4B459ED-943C-447A-9CB1-AB45EF354CA6}"/>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59E9BFD8-E182-4078-A2EF-BDBF6C914A62}"/>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939B1ACB-54E3-4D9D-B819-343928C38981}"/>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0BF86596-C393-44BA-8AB0-0D2838F161DA}"/>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B28172E3-76BB-4294-A96E-6547F0A17448}"/>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70B41A63-87E8-49F4-A962-583DBCE50909}"/>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5D92A42-4DB0-450D-80A9-2A3D3AE402BA}"/>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1EA97C1-0159-4101-9A23-407E674BC41A}"/>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E589E0E-E7D5-43A4-9D06-CC16B5AA961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D26314B-C95C-4EAF-B844-15F94C2C375D}"/>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福島県大熊町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CC62EE6-6702-4B64-89D0-9A4EA5EED26A}"/>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B18ACD1-F2C3-4830-A074-1FED9E7AFB9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FF9EC6A-939B-4752-A671-3F25B89C5027}"/>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72D33AE-DC9B-412B-8FD7-699A4702CFF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6027EAB-557A-481A-93DB-64DF3EA00FC3}"/>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B915D17-BCB9-478F-8619-F91D35A1533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9,944
9,884
78.71
48,996,247
42,475,175
334,739
6,882,576
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8515140-5895-46B3-A865-3E87869B9CAC}"/>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8129153-E14C-490B-86A1-89E211D73ED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49BBCA4-A26A-4441-99D9-79C80951CA4B}"/>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06E684F-DAE7-49A2-9A2C-1876AE9C5C5A}"/>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5F468D5-B099-4B1B-9A6E-4904E8007188}"/>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6383EE9C-5990-4D34-A430-B755DD253E52}"/>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A62182E-48A9-419F-9D4E-DC44EB8E259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265EC93-20DC-4FB1-9C41-0CF37FA011D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5BC874D-9D3D-4771-BD6A-F566C844CFA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8E448FF-1964-4486-BECC-2CBBD2D369E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78EE1A4-F531-4EE1-A37E-66C9AB6D9CC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BB62C7D-7276-4381-A1DD-8329291E76FE}"/>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A74BDF0-BDE2-429A-81C3-A17D19B84C91}"/>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BBC0EBE-5519-4C79-9087-BB1B24160796}"/>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BBC8AB4-E03B-482C-A4B1-2BF3DFB3BDB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3888260-5B48-4BB2-B1F1-CD44F5BE98D7}"/>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BFCC8D4-C4EE-40BF-9149-D60B75DE9A7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4BB0655-9E45-4B4B-BA2E-5A5877C7618D}"/>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CFA04C5-777C-4208-9536-D8F93A4ABB59}"/>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8462A35-400A-4E51-978D-EE7B77A10ED5}"/>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31F4ADF-CD30-484A-8455-79908A88071A}"/>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7819541-C8B5-4D62-836F-7E1CE6A030BD}"/>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6B63BDF-4327-4352-90FB-90A3FA1821FC}"/>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E92C949-CEA8-47B3-8864-05AB3F5B280B}"/>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69D77D3-761B-4122-9D39-F24E38F5EA65}"/>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27F8CB3-1203-4A76-9507-ADDBF0BA0D8A}"/>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643031B-2A87-44E8-8195-956745255D14}"/>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3C5D8AD-2BB5-42B7-B2F2-2DEEB5D4D46E}"/>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5AF9A3B-57C7-4B87-A1B7-1ED335A8A9D1}"/>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347FDA8-C67B-44F2-A606-58C3590A5392}"/>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59EA16B-0F76-4390-B30D-1A28C1FA0C39}"/>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1C56BFC-DE4E-4AA3-8C2B-D06E5DBF6CF2}"/>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322FFFC1-80B1-4562-BED6-481565EC0A9F}"/>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194BF1FB-8226-427F-86DB-3A894561BFA4}"/>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DC17AEEC-EF42-42CA-A6AB-F13E09A95C08}"/>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657006F2-2E73-466A-AF5D-F85525A62F8B}"/>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3D2E8FCA-A947-4CE8-ADF2-342161D2FE94}"/>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C899690A-EE4E-4B3C-A82B-584674DE2A58}"/>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66E0560D-AC88-4052-9BD4-75B4D2B8BF2B}"/>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D8115852-471F-469F-A0D0-8857F7ACAE94}"/>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5BD0B47-7FB4-4E13-8760-3D29B8E5BB51}"/>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74CE64A3-4ADF-4E65-A641-642E9E1438DC}"/>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137E0C83-F982-47E8-A7E5-05F6BAE4121F}"/>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976DCE5-7F7D-4067-993F-2613A26313EC}"/>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FE72F410-42D7-4BB0-A797-92DDA15109BB}"/>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32385</xdr:rowOff>
    </xdr:from>
    <xdr:to>
      <xdr:col>24</xdr:col>
      <xdr:colOff>62865</xdr:colOff>
      <xdr:row>41</xdr:row>
      <xdr:rowOff>148590</xdr:rowOff>
    </xdr:to>
    <xdr:cxnSp macro="">
      <xdr:nvCxnSpPr>
        <xdr:cNvPr id="57" name="直線コネクタ 56">
          <a:extLst>
            <a:ext uri="{FF2B5EF4-FFF2-40B4-BE49-F238E27FC236}">
              <a16:creationId xmlns:a16="http://schemas.microsoft.com/office/drawing/2014/main" id="{1282221B-1E80-48B1-9BC9-772421C8FA4D}"/>
            </a:ext>
          </a:extLst>
        </xdr:cNvPr>
        <xdr:cNvCxnSpPr/>
      </xdr:nvCxnSpPr>
      <xdr:spPr>
        <a:xfrm flipV="1">
          <a:off x="4634865" y="5690235"/>
          <a:ext cx="0" cy="1487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152417</xdr:rowOff>
    </xdr:from>
    <xdr:ext cx="405111" cy="259045"/>
    <xdr:sp macro="" textlink="">
      <xdr:nvSpPr>
        <xdr:cNvPr id="58" name="【道路】&#10;有形固定資産減価償却率最小値テキスト">
          <a:extLst>
            <a:ext uri="{FF2B5EF4-FFF2-40B4-BE49-F238E27FC236}">
              <a16:creationId xmlns:a16="http://schemas.microsoft.com/office/drawing/2014/main" id="{1693EF9F-0151-4653-BAA3-DE9CD333156F}"/>
            </a:ext>
          </a:extLst>
        </xdr:cNvPr>
        <xdr:cNvSpPr txBox="1"/>
      </xdr:nvSpPr>
      <xdr:spPr>
        <a:xfrm>
          <a:off x="4673600" y="718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148590</xdr:rowOff>
    </xdr:from>
    <xdr:to>
      <xdr:col>24</xdr:col>
      <xdr:colOff>152400</xdr:colOff>
      <xdr:row>41</xdr:row>
      <xdr:rowOff>148590</xdr:rowOff>
    </xdr:to>
    <xdr:cxnSp macro="">
      <xdr:nvCxnSpPr>
        <xdr:cNvPr id="59" name="直線コネクタ 58">
          <a:extLst>
            <a:ext uri="{FF2B5EF4-FFF2-40B4-BE49-F238E27FC236}">
              <a16:creationId xmlns:a16="http://schemas.microsoft.com/office/drawing/2014/main" id="{167B683C-5715-414D-A192-CBD772C5B6C8}"/>
            </a:ext>
          </a:extLst>
        </xdr:cNvPr>
        <xdr:cNvCxnSpPr/>
      </xdr:nvCxnSpPr>
      <xdr:spPr>
        <a:xfrm>
          <a:off x="4546600" y="7178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150512</xdr:rowOff>
    </xdr:from>
    <xdr:ext cx="405111" cy="259045"/>
    <xdr:sp macro="" textlink="">
      <xdr:nvSpPr>
        <xdr:cNvPr id="60" name="【道路】&#10;有形固定資産減価償却率最大値テキスト">
          <a:extLst>
            <a:ext uri="{FF2B5EF4-FFF2-40B4-BE49-F238E27FC236}">
              <a16:creationId xmlns:a16="http://schemas.microsoft.com/office/drawing/2014/main" id="{34F37869-F8B4-4A0D-94CA-42A57D94EF47}"/>
            </a:ext>
          </a:extLst>
        </xdr:cNvPr>
        <xdr:cNvSpPr txBox="1"/>
      </xdr:nvSpPr>
      <xdr:spPr>
        <a:xfrm>
          <a:off x="4673600" y="5465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32385</xdr:rowOff>
    </xdr:from>
    <xdr:to>
      <xdr:col>24</xdr:col>
      <xdr:colOff>152400</xdr:colOff>
      <xdr:row>33</xdr:row>
      <xdr:rowOff>32385</xdr:rowOff>
    </xdr:to>
    <xdr:cxnSp macro="">
      <xdr:nvCxnSpPr>
        <xdr:cNvPr id="61" name="直線コネクタ 60">
          <a:extLst>
            <a:ext uri="{FF2B5EF4-FFF2-40B4-BE49-F238E27FC236}">
              <a16:creationId xmlns:a16="http://schemas.microsoft.com/office/drawing/2014/main" id="{5CDA2006-29B8-4271-A665-E9A12286AAC2}"/>
            </a:ext>
          </a:extLst>
        </xdr:cNvPr>
        <xdr:cNvCxnSpPr/>
      </xdr:nvCxnSpPr>
      <xdr:spPr>
        <a:xfrm>
          <a:off x="4546600" y="5690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90187</xdr:rowOff>
    </xdr:from>
    <xdr:ext cx="405111" cy="259045"/>
    <xdr:sp macro="" textlink="">
      <xdr:nvSpPr>
        <xdr:cNvPr id="62" name="【道路】&#10;有形固定資産減価償却率平均値テキスト">
          <a:extLst>
            <a:ext uri="{FF2B5EF4-FFF2-40B4-BE49-F238E27FC236}">
              <a16:creationId xmlns:a16="http://schemas.microsoft.com/office/drawing/2014/main" id="{103DFF05-D5BD-4425-AA2D-A8DB93DD3A77}"/>
            </a:ext>
          </a:extLst>
        </xdr:cNvPr>
        <xdr:cNvSpPr txBox="1"/>
      </xdr:nvSpPr>
      <xdr:spPr>
        <a:xfrm>
          <a:off x="4673600" y="64338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67310</xdr:rowOff>
    </xdr:from>
    <xdr:to>
      <xdr:col>24</xdr:col>
      <xdr:colOff>114300</xdr:colOff>
      <xdr:row>38</xdr:row>
      <xdr:rowOff>168910</xdr:rowOff>
    </xdr:to>
    <xdr:sp macro="" textlink="">
      <xdr:nvSpPr>
        <xdr:cNvPr id="63" name="フローチャート: 判断 62">
          <a:extLst>
            <a:ext uri="{FF2B5EF4-FFF2-40B4-BE49-F238E27FC236}">
              <a16:creationId xmlns:a16="http://schemas.microsoft.com/office/drawing/2014/main" id="{46351B21-DE6F-4936-A487-B1CB5D68CB95}"/>
            </a:ext>
          </a:extLst>
        </xdr:cNvPr>
        <xdr:cNvSpPr/>
      </xdr:nvSpPr>
      <xdr:spPr>
        <a:xfrm>
          <a:off x="4584700" y="6582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44450</xdr:rowOff>
    </xdr:from>
    <xdr:to>
      <xdr:col>20</xdr:col>
      <xdr:colOff>38100</xdr:colOff>
      <xdr:row>38</xdr:row>
      <xdr:rowOff>146050</xdr:rowOff>
    </xdr:to>
    <xdr:sp macro="" textlink="">
      <xdr:nvSpPr>
        <xdr:cNvPr id="64" name="フローチャート: 判断 63">
          <a:extLst>
            <a:ext uri="{FF2B5EF4-FFF2-40B4-BE49-F238E27FC236}">
              <a16:creationId xmlns:a16="http://schemas.microsoft.com/office/drawing/2014/main" id="{3A808155-C66C-4904-A99E-62446C8BDC80}"/>
            </a:ext>
          </a:extLst>
        </xdr:cNvPr>
        <xdr:cNvSpPr/>
      </xdr:nvSpPr>
      <xdr:spPr>
        <a:xfrm>
          <a:off x="37465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36830</xdr:rowOff>
    </xdr:from>
    <xdr:to>
      <xdr:col>15</xdr:col>
      <xdr:colOff>101600</xdr:colOff>
      <xdr:row>38</xdr:row>
      <xdr:rowOff>138430</xdr:rowOff>
    </xdr:to>
    <xdr:sp macro="" textlink="">
      <xdr:nvSpPr>
        <xdr:cNvPr id="65" name="フローチャート: 判断 64">
          <a:extLst>
            <a:ext uri="{FF2B5EF4-FFF2-40B4-BE49-F238E27FC236}">
              <a16:creationId xmlns:a16="http://schemas.microsoft.com/office/drawing/2014/main" id="{C3DD814C-3F60-41C0-A054-3932B21325B4}"/>
            </a:ext>
          </a:extLst>
        </xdr:cNvPr>
        <xdr:cNvSpPr/>
      </xdr:nvSpPr>
      <xdr:spPr>
        <a:xfrm>
          <a:off x="2857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13970</xdr:rowOff>
    </xdr:from>
    <xdr:to>
      <xdr:col>10</xdr:col>
      <xdr:colOff>165100</xdr:colOff>
      <xdr:row>38</xdr:row>
      <xdr:rowOff>115570</xdr:rowOff>
    </xdr:to>
    <xdr:sp macro="" textlink="">
      <xdr:nvSpPr>
        <xdr:cNvPr id="66" name="フローチャート: 判断 65">
          <a:extLst>
            <a:ext uri="{FF2B5EF4-FFF2-40B4-BE49-F238E27FC236}">
              <a16:creationId xmlns:a16="http://schemas.microsoft.com/office/drawing/2014/main" id="{DB10F16B-CAAD-48AA-9910-6EFAACCD75D6}"/>
            </a:ext>
          </a:extLst>
        </xdr:cNvPr>
        <xdr:cNvSpPr/>
      </xdr:nvSpPr>
      <xdr:spPr>
        <a:xfrm>
          <a:off x="19685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139700</xdr:rowOff>
    </xdr:from>
    <xdr:to>
      <xdr:col>6</xdr:col>
      <xdr:colOff>38100</xdr:colOff>
      <xdr:row>38</xdr:row>
      <xdr:rowOff>69850</xdr:rowOff>
    </xdr:to>
    <xdr:sp macro="" textlink="">
      <xdr:nvSpPr>
        <xdr:cNvPr id="67" name="フローチャート: 判断 66">
          <a:extLst>
            <a:ext uri="{FF2B5EF4-FFF2-40B4-BE49-F238E27FC236}">
              <a16:creationId xmlns:a16="http://schemas.microsoft.com/office/drawing/2014/main" id="{F4A709CC-8BDF-450A-8A83-7C62B60E5666}"/>
            </a:ext>
          </a:extLst>
        </xdr:cNvPr>
        <xdr:cNvSpPr/>
      </xdr:nvSpPr>
      <xdr:spPr>
        <a:xfrm>
          <a:off x="1079500" y="64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CC3928C-2FA5-4BB1-A7AA-9F0CC38DC089}"/>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35926D3-5482-4E14-A119-2A0A12EE515D}"/>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9159316-13EF-4E54-B84E-F62703488751}"/>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F2587FA-5C3E-4635-B9BE-EDC32E7A49D5}"/>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50589947-9D71-4717-80C4-2BF50C4B18B8}"/>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162560</xdr:rowOff>
    </xdr:from>
    <xdr:to>
      <xdr:col>24</xdr:col>
      <xdr:colOff>114300</xdr:colOff>
      <xdr:row>41</xdr:row>
      <xdr:rowOff>92710</xdr:rowOff>
    </xdr:to>
    <xdr:sp macro="" textlink="">
      <xdr:nvSpPr>
        <xdr:cNvPr id="73" name="楕円 72">
          <a:extLst>
            <a:ext uri="{FF2B5EF4-FFF2-40B4-BE49-F238E27FC236}">
              <a16:creationId xmlns:a16="http://schemas.microsoft.com/office/drawing/2014/main" id="{6C5F5E73-D65A-4EBC-B41B-91031B54293C}"/>
            </a:ext>
          </a:extLst>
        </xdr:cNvPr>
        <xdr:cNvSpPr/>
      </xdr:nvSpPr>
      <xdr:spPr>
        <a:xfrm>
          <a:off x="4584700" y="702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77487</xdr:rowOff>
    </xdr:from>
    <xdr:ext cx="405111" cy="259045"/>
    <xdr:sp macro="" textlink="">
      <xdr:nvSpPr>
        <xdr:cNvPr id="74" name="【道路】&#10;有形固定資産減価償却率該当値テキスト">
          <a:extLst>
            <a:ext uri="{FF2B5EF4-FFF2-40B4-BE49-F238E27FC236}">
              <a16:creationId xmlns:a16="http://schemas.microsoft.com/office/drawing/2014/main" id="{B3A8F376-06D8-49D4-B624-76FDEB61B27F}"/>
            </a:ext>
          </a:extLst>
        </xdr:cNvPr>
        <xdr:cNvSpPr txBox="1"/>
      </xdr:nvSpPr>
      <xdr:spPr>
        <a:xfrm>
          <a:off x="4673600" y="6935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147320</xdr:rowOff>
    </xdr:from>
    <xdr:to>
      <xdr:col>20</xdr:col>
      <xdr:colOff>38100</xdr:colOff>
      <xdr:row>41</xdr:row>
      <xdr:rowOff>77470</xdr:rowOff>
    </xdr:to>
    <xdr:sp macro="" textlink="">
      <xdr:nvSpPr>
        <xdr:cNvPr id="75" name="楕円 74">
          <a:extLst>
            <a:ext uri="{FF2B5EF4-FFF2-40B4-BE49-F238E27FC236}">
              <a16:creationId xmlns:a16="http://schemas.microsoft.com/office/drawing/2014/main" id="{D31364A7-615F-4606-8D5D-2B20B639E1CE}"/>
            </a:ext>
          </a:extLst>
        </xdr:cNvPr>
        <xdr:cNvSpPr/>
      </xdr:nvSpPr>
      <xdr:spPr>
        <a:xfrm>
          <a:off x="3746500" y="700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26670</xdr:rowOff>
    </xdr:from>
    <xdr:to>
      <xdr:col>24</xdr:col>
      <xdr:colOff>63500</xdr:colOff>
      <xdr:row>41</xdr:row>
      <xdr:rowOff>41910</xdr:rowOff>
    </xdr:to>
    <xdr:cxnSp macro="">
      <xdr:nvCxnSpPr>
        <xdr:cNvPr id="76" name="直線コネクタ 75">
          <a:extLst>
            <a:ext uri="{FF2B5EF4-FFF2-40B4-BE49-F238E27FC236}">
              <a16:creationId xmlns:a16="http://schemas.microsoft.com/office/drawing/2014/main" id="{B8958745-B850-42FF-A872-C3E8A0C0AEB7}"/>
            </a:ext>
          </a:extLst>
        </xdr:cNvPr>
        <xdr:cNvCxnSpPr/>
      </xdr:nvCxnSpPr>
      <xdr:spPr>
        <a:xfrm>
          <a:off x="3797300" y="705612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143510</xdr:rowOff>
    </xdr:from>
    <xdr:to>
      <xdr:col>15</xdr:col>
      <xdr:colOff>101600</xdr:colOff>
      <xdr:row>41</xdr:row>
      <xdr:rowOff>73660</xdr:rowOff>
    </xdr:to>
    <xdr:sp macro="" textlink="">
      <xdr:nvSpPr>
        <xdr:cNvPr id="77" name="楕円 76">
          <a:extLst>
            <a:ext uri="{FF2B5EF4-FFF2-40B4-BE49-F238E27FC236}">
              <a16:creationId xmlns:a16="http://schemas.microsoft.com/office/drawing/2014/main" id="{6D327912-FE6C-44C7-BE25-B732BF1AB15D}"/>
            </a:ext>
          </a:extLst>
        </xdr:cNvPr>
        <xdr:cNvSpPr/>
      </xdr:nvSpPr>
      <xdr:spPr>
        <a:xfrm>
          <a:off x="2857500" y="700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22860</xdr:rowOff>
    </xdr:from>
    <xdr:to>
      <xdr:col>19</xdr:col>
      <xdr:colOff>177800</xdr:colOff>
      <xdr:row>41</xdr:row>
      <xdr:rowOff>26670</xdr:rowOff>
    </xdr:to>
    <xdr:cxnSp macro="">
      <xdr:nvCxnSpPr>
        <xdr:cNvPr id="78" name="直線コネクタ 77">
          <a:extLst>
            <a:ext uri="{FF2B5EF4-FFF2-40B4-BE49-F238E27FC236}">
              <a16:creationId xmlns:a16="http://schemas.microsoft.com/office/drawing/2014/main" id="{7892F941-AC13-4A7E-BD21-36F837A9D930}"/>
            </a:ext>
          </a:extLst>
        </xdr:cNvPr>
        <xdr:cNvCxnSpPr/>
      </xdr:nvCxnSpPr>
      <xdr:spPr>
        <a:xfrm>
          <a:off x="2908300" y="705231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133985</xdr:rowOff>
    </xdr:from>
    <xdr:to>
      <xdr:col>10</xdr:col>
      <xdr:colOff>165100</xdr:colOff>
      <xdr:row>41</xdr:row>
      <xdr:rowOff>64135</xdr:rowOff>
    </xdr:to>
    <xdr:sp macro="" textlink="">
      <xdr:nvSpPr>
        <xdr:cNvPr id="79" name="楕円 78">
          <a:extLst>
            <a:ext uri="{FF2B5EF4-FFF2-40B4-BE49-F238E27FC236}">
              <a16:creationId xmlns:a16="http://schemas.microsoft.com/office/drawing/2014/main" id="{D59D8759-1D33-44A0-B0F2-F3586078EE1E}"/>
            </a:ext>
          </a:extLst>
        </xdr:cNvPr>
        <xdr:cNvSpPr/>
      </xdr:nvSpPr>
      <xdr:spPr>
        <a:xfrm>
          <a:off x="1968500" y="6991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13335</xdr:rowOff>
    </xdr:from>
    <xdr:to>
      <xdr:col>15</xdr:col>
      <xdr:colOff>50800</xdr:colOff>
      <xdr:row>41</xdr:row>
      <xdr:rowOff>22860</xdr:rowOff>
    </xdr:to>
    <xdr:cxnSp macro="">
      <xdr:nvCxnSpPr>
        <xdr:cNvPr id="80" name="直線コネクタ 79">
          <a:extLst>
            <a:ext uri="{FF2B5EF4-FFF2-40B4-BE49-F238E27FC236}">
              <a16:creationId xmlns:a16="http://schemas.microsoft.com/office/drawing/2014/main" id="{302D31AD-A6FA-4E29-8B02-705A9A09C599}"/>
            </a:ext>
          </a:extLst>
        </xdr:cNvPr>
        <xdr:cNvCxnSpPr/>
      </xdr:nvCxnSpPr>
      <xdr:spPr>
        <a:xfrm>
          <a:off x="2019300" y="704278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126365</xdr:rowOff>
    </xdr:from>
    <xdr:to>
      <xdr:col>6</xdr:col>
      <xdr:colOff>38100</xdr:colOff>
      <xdr:row>41</xdr:row>
      <xdr:rowOff>56515</xdr:rowOff>
    </xdr:to>
    <xdr:sp macro="" textlink="">
      <xdr:nvSpPr>
        <xdr:cNvPr id="81" name="楕円 80">
          <a:extLst>
            <a:ext uri="{FF2B5EF4-FFF2-40B4-BE49-F238E27FC236}">
              <a16:creationId xmlns:a16="http://schemas.microsoft.com/office/drawing/2014/main" id="{058C791B-CD9E-4D01-ABF1-E57EE30377A2}"/>
            </a:ext>
          </a:extLst>
        </xdr:cNvPr>
        <xdr:cNvSpPr/>
      </xdr:nvSpPr>
      <xdr:spPr>
        <a:xfrm>
          <a:off x="1079500" y="6984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5715</xdr:rowOff>
    </xdr:from>
    <xdr:to>
      <xdr:col>10</xdr:col>
      <xdr:colOff>114300</xdr:colOff>
      <xdr:row>41</xdr:row>
      <xdr:rowOff>13335</xdr:rowOff>
    </xdr:to>
    <xdr:cxnSp macro="">
      <xdr:nvCxnSpPr>
        <xdr:cNvPr id="82" name="直線コネクタ 81">
          <a:extLst>
            <a:ext uri="{FF2B5EF4-FFF2-40B4-BE49-F238E27FC236}">
              <a16:creationId xmlns:a16="http://schemas.microsoft.com/office/drawing/2014/main" id="{81AEC39F-E48B-42B9-9818-60AFE8C93680}"/>
            </a:ext>
          </a:extLst>
        </xdr:cNvPr>
        <xdr:cNvCxnSpPr/>
      </xdr:nvCxnSpPr>
      <xdr:spPr>
        <a:xfrm>
          <a:off x="1130300" y="703516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162577</xdr:rowOff>
    </xdr:from>
    <xdr:ext cx="405111" cy="259045"/>
    <xdr:sp macro="" textlink="">
      <xdr:nvSpPr>
        <xdr:cNvPr id="83" name="n_1aveValue【道路】&#10;有形固定資産減価償却率">
          <a:extLst>
            <a:ext uri="{FF2B5EF4-FFF2-40B4-BE49-F238E27FC236}">
              <a16:creationId xmlns:a16="http://schemas.microsoft.com/office/drawing/2014/main" id="{37491DFC-A84A-4813-98DB-EDA709AFB4A3}"/>
            </a:ext>
          </a:extLst>
        </xdr:cNvPr>
        <xdr:cNvSpPr txBox="1"/>
      </xdr:nvSpPr>
      <xdr:spPr>
        <a:xfrm>
          <a:off x="3582044" y="633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154957</xdr:rowOff>
    </xdr:from>
    <xdr:ext cx="405111" cy="259045"/>
    <xdr:sp macro="" textlink="">
      <xdr:nvSpPr>
        <xdr:cNvPr id="84" name="n_2aveValue【道路】&#10;有形固定資産減価償却率">
          <a:extLst>
            <a:ext uri="{FF2B5EF4-FFF2-40B4-BE49-F238E27FC236}">
              <a16:creationId xmlns:a16="http://schemas.microsoft.com/office/drawing/2014/main" id="{D68CFF6F-3CA7-48F6-9230-9A2A381DC2D8}"/>
            </a:ext>
          </a:extLst>
        </xdr:cNvPr>
        <xdr:cNvSpPr txBox="1"/>
      </xdr:nvSpPr>
      <xdr:spPr>
        <a:xfrm>
          <a:off x="2705744"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132097</xdr:rowOff>
    </xdr:from>
    <xdr:ext cx="405111" cy="259045"/>
    <xdr:sp macro="" textlink="">
      <xdr:nvSpPr>
        <xdr:cNvPr id="85" name="n_3aveValue【道路】&#10;有形固定資産減価償却率">
          <a:extLst>
            <a:ext uri="{FF2B5EF4-FFF2-40B4-BE49-F238E27FC236}">
              <a16:creationId xmlns:a16="http://schemas.microsoft.com/office/drawing/2014/main" id="{9E1B24EF-199D-4C31-9C85-03F7E1BBE1A6}"/>
            </a:ext>
          </a:extLst>
        </xdr:cNvPr>
        <xdr:cNvSpPr txBox="1"/>
      </xdr:nvSpPr>
      <xdr:spPr>
        <a:xfrm>
          <a:off x="1816744" y="630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86377</xdr:rowOff>
    </xdr:from>
    <xdr:ext cx="405111" cy="259045"/>
    <xdr:sp macro="" textlink="">
      <xdr:nvSpPr>
        <xdr:cNvPr id="86" name="n_4aveValue【道路】&#10;有形固定資産減価償却率">
          <a:extLst>
            <a:ext uri="{FF2B5EF4-FFF2-40B4-BE49-F238E27FC236}">
              <a16:creationId xmlns:a16="http://schemas.microsoft.com/office/drawing/2014/main" id="{3FF2D523-A70C-41AC-9459-EB9EB1BAE26E}"/>
            </a:ext>
          </a:extLst>
        </xdr:cNvPr>
        <xdr:cNvSpPr txBox="1"/>
      </xdr:nvSpPr>
      <xdr:spPr>
        <a:xfrm>
          <a:off x="927744" y="625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68597</xdr:rowOff>
    </xdr:from>
    <xdr:ext cx="405111" cy="259045"/>
    <xdr:sp macro="" textlink="">
      <xdr:nvSpPr>
        <xdr:cNvPr id="87" name="n_1mainValue【道路】&#10;有形固定資産減価償却率">
          <a:extLst>
            <a:ext uri="{FF2B5EF4-FFF2-40B4-BE49-F238E27FC236}">
              <a16:creationId xmlns:a16="http://schemas.microsoft.com/office/drawing/2014/main" id="{99C792C2-38C6-418B-9FD6-081AD72EE639}"/>
            </a:ext>
          </a:extLst>
        </xdr:cNvPr>
        <xdr:cNvSpPr txBox="1"/>
      </xdr:nvSpPr>
      <xdr:spPr>
        <a:xfrm>
          <a:off x="3582044" y="709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64787</xdr:rowOff>
    </xdr:from>
    <xdr:ext cx="405111" cy="259045"/>
    <xdr:sp macro="" textlink="">
      <xdr:nvSpPr>
        <xdr:cNvPr id="88" name="n_2mainValue【道路】&#10;有形固定資産減価償却率">
          <a:extLst>
            <a:ext uri="{FF2B5EF4-FFF2-40B4-BE49-F238E27FC236}">
              <a16:creationId xmlns:a16="http://schemas.microsoft.com/office/drawing/2014/main" id="{960D8A99-EF0E-4AEC-A55A-17068764102F}"/>
            </a:ext>
          </a:extLst>
        </xdr:cNvPr>
        <xdr:cNvSpPr txBox="1"/>
      </xdr:nvSpPr>
      <xdr:spPr>
        <a:xfrm>
          <a:off x="2705744" y="7094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55262</xdr:rowOff>
    </xdr:from>
    <xdr:ext cx="405111" cy="259045"/>
    <xdr:sp macro="" textlink="">
      <xdr:nvSpPr>
        <xdr:cNvPr id="89" name="n_3mainValue【道路】&#10;有形固定資産減価償却率">
          <a:extLst>
            <a:ext uri="{FF2B5EF4-FFF2-40B4-BE49-F238E27FC236}">
              <a16:creationId xmlns:a16="http://schemas.microsoft.com/office/drawing/2014/main" id="{2D504C35-F67B-42FE-871A-1A3752CC5587}"/>
            </a:ext>
          </a:extLst>
        </xdr:cNvPr>
        <xdr:cNvSpPr txBox="1"/>
      </xdr:nvSpPr>
      <xdr:spPr>
        <a:xfrm>
          <a:off x="1816744" y="7084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47642</xdr:rowOff>
    </xdr:from>
    <xdr:ext cx="405111" cy="259045"/>
    <xdr:sp macro="" textlink="">
      <xdr:nvSpPr>
        <xdr:cNvPr id="90" name="n_4mainValue【道路】&#10;有形固定資産減価償却率">
          <a:extLst>
            <a:ext uri="{FF2B5EF4-FFF2-40B4-BE49-F238E27FC236}">
              <a16:creationId xmlns:a16="http://schemas.microsoft.com/office/drawing/2014/main" id="{0FD6E1E9-4702-4BE5-9B4E-FB4B07A43B58}"/>
            </a:ext>
          </a:extLst>
        </xdr:cNvPr>
        <xdr:cNvSpPr txBox="1"/>
      </xdr:nvSpPr>
      <xdr:spPr>
        <a:xfrm>
          <a:off x="927744" y="7077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20642EDC-D1E2-4D21-8945-E163FE78E6A9}"/>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B770BF6E-3264-40D9-8434-DCC733A2A347}"/>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A463406-9125-46AF-BB1F-29EEB1DD810B}"/>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A7959C91-44B6-4DC3-A81D-8415803ECA8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F8FC3DAA-933D-4A0B-8AB8-C40B62CD8C04}"/>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9F063F85-2BC1-4B20-A988-C5D34CB7DFC7}"/>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F4E83413-CFF6-4538-B7BB-E4C19AAE27F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A81992F1-3880-4AAF-BA02-5554BA7F27A4}"/>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90A4775D-85C4-4C3D-BC50-DB3666B945DD}"/>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E3CDD977-0FDF-4BC4-801D-6D2F26A8A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E56092EC-73ED-41F2-808E-4808BFE272EF}"/>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F23BC55B-EFE4-4118-B988-60DBB00570F4}"/>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392E4AA9-3DD2-41EF-9C5C-19FB0DDA62FF}"/>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4" name="テキスト ボックス 103">
          <a:extLst>
            <a:ext uri="{FF2B5EF4-FFF2-40B4-BE49-F238E27FC236}">
              <a16:creationId xmlns:a16="http://schemas.microsoft.com/office/drawing/2014/main" id="{35901AB4-613E-4EED-811A-03B73F2076FF}"/>
            </a:ext>
          </a:extLst>
        </xdr:cNvPr>
        <xdr:cNvSpPr txBox="1"/>
      </xdr:nvSpPr>
      <xdr:spPr>
        <a:xfrm>
          <a:off x="6008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7B167820-2DC4-4979-8782-2475907B5FB8}"/>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6" name="テキスト ボックス 105">
          <a:extLst>
            <a:ext uri="{FF2B5EF4-FFF2-40B4-BE49-F238E27FC236}">
              <a16:creationId xmlns:a16="http://schemas.microsoft.com/office/drawing/2014/main" id="{8AD763C3-E292-4A1C-AD93-9C2D35325DA5}"/>
            </a:ext>
          </a:extLst>
        </xdr:cNvPr>
        <xdr:cNvSpPr txBox="1"/>
      </xdr:nvSpPr>
      <xdr:spPr>
        <a:xfrm>
          <a:off x="6008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2B10DA91-B64C-49BC-A975-A5781C2B9DF5}"/>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8" name="テキスト ボックス 107">
          <a:extLst>
            <a:ext uri="{FF2B5EF4-FFF2-40B4-BE49-F238E27FC236}">
              <a16:creationId xmlns:a16="http://schemas.microsoft.com/office/drawing/2014/main" id="{581978EF-37CD-402B-AA02-329DF6184CFF}"/>
            </a:ext>
          </a:extLst>
        </xdr:cNvPr>
        <xdr:cNvSpPr txBox="1"/>
      </xdr:nvSpPr>
      <xdr:spPr>
        <a:xfrm>
          <a:off x="6008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87DD5F22-46F0-4743-9F5A-2E48F20E5CA6}"/>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E0E222C5-A7EC-4D4B-8BCF-AF83ABDB8919}"/>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180428A3-98A7-42C3-8C24-AEAAC51C7FE9}"/>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113805</xdr:rowOff>
    </xdr:from>
    <xdr:to>
      <xdr:col>54</xdr:col>
      <xdr:colOff>189865</xdr:colOff>
      <xdr:row>41</xdr:row>
      <xdr:rowOff>119725</xdr:rowOff>
    </xdr:to>
    <xdr:cxnSp macro="">
      <xdr:nvCxnSpPr>
        <xdr:cNvPr id="112" name="直線コネクタ 111">
          <a:extLst>
            <a:ext uri="{FF2B5EF4-FFF2-40B4-BE49-F238E27FC236}">
              <a16:creationId xmlns:a16="http://schemas.microsoft.com/office/drawing/2014/main" id="{81D4EA78-0A87-4A22-A4B0-B3ABF3A63DFB}"/>
            </a:ext>
          </a:extLst>
        </xdr:cNvPr>
        <xdr:cNvCxnSpPr/>
      </xdr:nvCxnSpPr>
      <xdr:spPr>
        <a:xfrm flipV="1">
          <a:off x="10476865" y="5771655"/>
          <a:ext cx="0" cy="1377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123552</xdr:rowOff>
    </xdr:from>
    <xdr:ext cx="469744" cy="259045"/>
    <xdr:sp macro="" textlink="">
      <xdr:nvSpPr>
        <xdr:cNvPr id="113" name="【道路】&#10;一人当たり延長最小値テキスト">
          <a:extLst>
            <a:ext uri="{FF2B5EF4-FFF2-40B4-BE49-F238E27FC236}">
              <a16:creationId xmlns:a16="http://schemas.microsoft.com/office/drawing/2014/main" id="{55598F98-10C7-4AE0-94D4-65689ECCFDB1}"/>
            </a:ext>
          </a:extLst>
        </xdr:cNvPr>
        <xdr:cNvSpPr txBox="1"/>
      </xdr:nvSpPr>
      <xdr:spPr>
        <a:xfrm>
          <a:off x="10515600" y="7153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119725</xdr:rowOff>
    </xdr:from>
    <xdr:to>
      <xdr:col>55</xdr:col>
      <xdr:colOff>88900</xdr:colOff>
      <xdr:row>41</xdr:row>
      <xdr:rowOff>119725</xdr:rowOff>
    </xdr:to>
    <xdr:cxnSp macro="">
      <xdr:nvCxnSpPr>
        <xdr:cNvPr id="114" name="直線コネクタ 113">
          <a:extLst>
            <a:ext uri="{FF2B5EF4-FFF2-40B4-BE49-F238E27FC236}">
              <a16:creationId xmlns:a16="http://schemas.microsoft.com/office/drawing/2014/main" id="{4AC79424-9000-40A0-823F-0FF61CAD4E61}"/>
            </a:ext>
          </a:extLst>
        </xdr:cNvPr>
        <xdr:cNvCxnSpPr/>
      </xdr:nvCxnSpPr>
      <xdr:spPr>
        <a:xfrm>
          <a:off x="10388600" y="7149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60482</xdr:rowOff>
    </xdr:from>
    <xdr:ext cx="599010" cy="259045"/>
    <xdr:sp macro="" textlink="">
      <xdr:nvSpPr>
        <xdr:cNvPr id="115" name="【道路】&#10;一人当たり延長最大値テキスト">
          <a:extLst>
            <a:ext uri="{FF2B5EF4-FFF2-40B4-BE49-F238E27FC236}">
              <a16:creationId xmlns:a16="http://schemas.microsoft.com/office/drawing/2014/main" id="{F5F8E460-B11D-480D-8BF6-6A366A5E2B01}"/>
            </a:ext>
          </a:extLst>
        </xdr:cNvPr>
        <xdr:cNvSpPr txBox="1"/>
      </xdr:nvSpPr>
      <xdr:spPr>
        <a:xfrm>
          <a:off x="10515600" y="5546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113805</xdr:rowOff>
    </xdr:from>
    <xdr:to>
      <xdr:col>55</xdr:col>
      <xdr:colOff>88900</xdr:colOff>
      <xdr:row>33</xdr:row>
      <xdr:rowOff>113805</xdr:rowOff>
    </xdr:to>
    <xdr:cxnSp macro="">
      <xdr:nvCxnSpPr>
        <xdr:cNvPr id="116" name="直線コネクタ 115">
          <a:extLst>
            <a:ext uri="{FF2B5EF4-FFF2-40B4-BE49-F238E27FC236}">
              <a16:creationId xmlns:a16="http://schemas.microsoft.com/office/drawing/2014/main" id="{D4EED01D-9135-44BA-9AD6-B38BF4CD7C84}"/>
            </a:ext>
          </a:extLst>
        </xdr:cNvPr>
        <xdr:cNvCxnSpPr/>
      </xdr:nvCxnSpPr>
      <xdr:spPr>
        <a:xfrm>
          <a:off x="10388600" y="5771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124675</xdr:rowOff>
    </xdr:from>
    <xdr:ext cx="534377" cy="259045"/>
    <xdr:sp macro="" textlink="">
      <xdr:nvSpPr>
        <xdr:cNvPr id="117" name="【道路】&#10;一人当たり延長平均値テキスト">
          <a:extLst>
            <a:ext uri="{FF2B5EF4-FFF2-40B4-BE49-F238E27FC236}">
              <a16:creationId xmlns:a16="http://schemas.microsoft.com/office/drawing/2014/main" id="{4E30E259-E98C-4CF4-B49C-028EDAD3A3C6}"/>
            </a:ext>
          </a:extLst>
        </xdr:cNvPr>
        <xdr:cNvSpPr txBox="1"/>
      </xdr:nvSpPr>
      <xdr:spPr>
        <a:xfrm>
          <a:off x="10515600" y="6811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101798</xdr:rowOff>
    </xdr:from>
    <xdr:to>
      <xdr:col>55</xdr:col>
      <xdr:colOff>50800</xdr:colOff>
      <xdr:row>41</xdr:row>
      <xdr:rowOff>31948</xdr:rowOff>
    </xdr:to>
    <xdr:sp macro="" textlink="">
      <xdr:nvSpPr>
        <xdr:cNvPr id="118" name="フローチャート: 判断 117">
          <a:extLst>
            <a:ext uri="{FF2B5EF4-FFF2-40B4-BE49-F238E27FC236}">
              <a16:creationId xmlns:a16="http://schemas.microsoft.com/office/drawing/2014/main" id="{4C6A21F6-098C-4E71-9CB9-30A00783466B}"/>
            </a:ext>
          </a:extLst>
        </xdr:cNvPr>
        <xdr:cNvSpPr/>
      </xdr:nvSpPr>
      <xdr:spPr>
        <a:xfrm>
          <a:off x="10426700" y="6959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95619</xdr:rowOff>
    </xdr:from>
    <xdr:to>
      <xdr:col>50</xdr:col>
      <xdr:colOff>165100</xdr:colOff>
      <xdr:row>41</xdr:row>
      <xdr:rowOff>25769</xdr:rowOff>
    </xdr:to>
    <xdr:sp macro="" textlink="">
      <xdr:nvSpPr>
        <xdr:cNvPr id="119" name="フローチャート: 判断 118">
          <a:extLst>
            <a:ext uri="{FF2B5EF4-FFF2-40B4-BE49-F238E27FC236}">
              <a16:creationId xmlns:a16="http://schemas.microsoft.com/office/drawing/2014/main" id="{3AD37481-63FA-48BD-8B9C-935F82282D71}"/>
            </a:ext>
          </a:extLst>
        </xdr:cNvPr>
        <xdr:cNvSpPr/>
      </xdr:nvSpPr>
      <xdr:spPr>
        <a:xfrm>
          <a:off x="9588500" y="695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108551</xdr:rowOff>
    </xdr:from>
    <xdr:to>
      <xdr:col>46</xdr:col>
      <xdr:colOff>38100</xdr:colOff>
      <xdr:row>41</xdr:row>
      <xdr:rowOff>38701</xdr:rowOff>
    </xdr:to>
    <xdr:sp macro="" textlink="">
      <xdr:nvSpPr>
        <xdr:cNvPr id="120" name="フローチャート: 判断 119">
          <a:extLst>
            <a:ext uri="{FF2B5EF4-FFF2-40B4-BE49-F238E27FC236}">
              <a16:creationId xmlns:a16="http://schemas.microsoft.com/office/drawing/2014/main" id="{82E6FFA4-8F24-42A9-9B58-160DEE7E6940}"/>
            </a:ext>
          </a:extLst>
        </xdr:cNvPr>
        <xdr:cNvSpPr/>
      </xdr:nvSpPr>
      <xdr:spPr>
        <a:xfrm>
          <a:off x="8699500" y="696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113893</xdr:rowOff>
    </xdr:from>
    <xdr:to>
      <xdr:col>41</xdr:col>
      <xdr:colOff>101600</xdr:colOff>
      <xdr:row>41</xdr:row>
      <xdr:rowOff>44043</xdr:rowOff>
    </xdr:to>
    <xdr:sp macro="" textlink="">
      <xdr:nvSpPr>
        <xdr:cNvPr id="121" name="フローチャート: 判断 120">
          <a:extLst>
            <a:ext uri="{FF2B5EF4-FFF2-40B4-BE49-F238E27FC236}">
              <a16:creationId xmlns:a16="http://schemas.microsoft.com/office/drawing/2014/main" id="{B282A022-2BE2-4255-88FB-35173ADD4A49}"/>
            </a:ext>
          </a:extLst>
        </xdr:cNvPr>
        <xdr:cNvSpPr/>
      </xdr:nvSpPr>
      <xdr:spPr>
        <a:xfrm>
          <a:off x="7810500" y="6971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53607</xdr:rowOff>
    </xdr:from>
    <xdr:to>
      <xdr:col>36</xdr:col>
      <xdr:colOff>165100</xdr:colOff>
      <xdr:row>40</xdr:row>
      <xdr:rowOff>155207</xdr:rowOff>
    </xdr:to>
    <xdr:sp macro="" textlink="">
      <xdr:nvSpPr>
        <xdr:cNvPr id="122" name="フローチャート: 判断 121">
          <a:extLst>
            <a:ext uri="{FF2B5EF4-FFF2-40B4-BE49-F238E27FC236}">
              <a16:creationId xmlns:a16="http://schemas.microsoft.com/office/drawing/2014/main" id="{1B191B2F-3E69-4EA0-804F-CD5EE4625D94}"/>
            </a:ext>
          </a:extLst>
        </xdr:cNvPr>
        <xdr:cNvSpPr/>
      </xdr:nvSpPr>
      <xdr:spPr>
        <a:xfrm>
          <a:off x="6921500" y="6911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B3EC067A-4AF3-4583-B110-4865308E8226}"/>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E020B976-F11C-4F29-9728-5561CA0BF8E1}"/>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E3F7483C-E77C-460F-8804-A68994445AEA}"/>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76D09D-7360-44EF-A87E-5E6B19631F9F}"/>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0CE3CB8-1AAB-4051-AE5E-43FCFD5A630F}"/>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40403</xdr:rowOff>
    </xdr:from>
    <xdr:to>
      <xdr:col>55</xdr:col>
      <xdr:colOff>50800</xdr:colOff>
      <xdr:row>41</xdr:row>
      <xdr:rowOff>142003</xdr:rowOff>
    </xdr:to>
    <xdr:sp macro="" textlink="">
      <xdr:nvSpPr>
        <xdr:cNvPr id="128" name="楕円 127">
          <a:extLst>
            <a:ext uri="{FF2B5EF4-FFF2-40B4-BE49-F238E27FC236}">
              <a16:creationId xmlns:a16="http://schemas.microsoft.com/office/drawing/2014/main" id="{258C5DB4-FEC1-4771-AD09-5AA755F4F742}"/>
            </a:ext>
          </a:extLst>
        </xdr:cNvPr>
        <xdr:cNvSpPr/>
      </xdr:nvSpPr>
      <xdr:spPr>
        <a:xfrm>
          <a:off x="10426700" y="7069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126780</xdr:rowOff>
    </xdr:from>
    <xdr:ext cx="534377" cy="259045"/>
    <xdr:sp macro="" textlink="">
      <xdr:nvSpPr>
        <xdr:cNvPr id="129" name="【道路】&#10;一人当たり延長該当値テキスト">
          <a:extLst>
            <a:ext uri="{FF2B5EF4-FFF2-40B4-BE49-F238E27FC236}">
              <a16:creationId xmlns:a16="http://schemas.microsoft.com/office/drawing/2014/main" id="{F796B21C-C5B8-4EF8-9C83-1A6F89808FC8}"/>
            </a:ext>
          </a:extLst>
        </xdr:cNvPr>
        <xdr:cNvSpPr txBox="1"/>
      </xdr:nvSpPr>
      <xdr:spPr>
        <a:xfrm>
          <a:off x="10515600" y="6984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40451</xdr:rowOff>
    </xdr:from>
    <xdr:to>
      <xdr:col>50</xdr:col>
      <xdr:colOff>165100</xdr:colOff>
      <xdr:row>41</xdr:row>
      <xdr:rowOff>142051</xdr:rowOff>
    </xdr:to>
    <xdr:sp macro="" textlink="">
      <xdr:nvSpPr>
        <xdr:cNvPr id="130" name="楕円 129">
          <a:extLst>
            <a:ext uri="{FF2B5EF4-FFF2-40B4-BE49-F238E27FC236}">
              <a16:creationId xmlns:a16="http://schemas.microsoft.com/office/drawing/2014/main" id="{DC5BA39E-145B-49BF-8FA3-731ED108CD84}"/>
            </a:ext>
          </a:extLst>
        </xdr:cNvPr>
        <xdr:cNvSpPr/>
      </xdr:nvSpPr>
      <xdr:spPr>
        <a:xfrm>
          <a:off x="9588500" y="7069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91203</xdr:rowOff>
    </xdr:from>
    <xdr:to>
      <xdr:col>55</xdr:col>
      <xdr:colOff>0</xdr:colOff>
      <xdr:row>41</xdr:row>
      <xdr:rowOff>91251</xdr:rowOff>
    </xdr:to>
    <xdr:cxnSp macro="">
      <xdr:nvCxnSpPr>
        <xdr:cNvPr id="131" name="直線コネクタ 130">
          <a:extLst>
            <a:ext uri="{FF2B5EF4-FFF2-40B4-BE49-F238E27FC236}">
              <a16:creationId xmlns:a16="http://schemas.microsoft.com/office/drawing/2014/main" id="{A45636A6-F7C8-4758-9FFD-A8229D91A54F}"/>
            </a:ext>
          </a:extLst>
        </xdr:cNvPr>
        <xdr:cNvCxnSpPr/>
      </xdr:nvCxnSpPr>
      <xdr:spPr>
        <a:xfrm flipV="1">
          <a:off x="9639300" y="7120653"/>
          <a:ext cx="838200" cy="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40648</xdr:rowOff>
    </xdr:from>
    <xdr:to>
      <xdr:col>46</xdr:col>
      <xdr:colOff>38100</xdr:colOff>
      <xdr:row>41</xdr:row>
      <xdr:rowOff>142248</xdr:rowOff>
    </xdr:to>
    <xdr:sp macro="" textlink="">
      <xdr:nvSpPr>
        <xdr:cNvPr id="132" name="楕円 131">
          <a:extLst>
            <a:ext uri="{FF2B5EF4-FFF2-40B4-BE49-F238E27FC236}">
              <a16:creationId xmlns:a16="http://schemas.microsoft.com/office/drawing/2014/main" id="{FE58DD2F-B611-40AC-AC8B-622C229F827C}"/>
            </a:ext>
          </a:extLst>
        </xdr:cNvPr>
        <xdr:cNvSpPr/>
      </xdr:nvSpPr>
      <xdr:spPr>
        <a:xfrm>
          <a:off x="8699500" y="7070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91251</xdr:rowOff>
    </xdr:from>
    <xdr:to>
      <xdr:col>50</xdr:col>
      <xdr:colOff>114300</xdr:colOff>
      <xdr:row>41</xdr:row>
      <xdr:rowOff>91448</xdr:rowOff>
    </xdr:to>
    <xdr:cxnSp macro="">
      <xdr:nvCxnSpPr>
        <xdr:cNvPr id="133" name="直線コネクタ 132">
          <a:extLst>
            <a:ext uri="{FF2B5EF4-FFF2-40B4-BE49-F238E27FC236}">
              <a16:creationId xmlns:a16="http://schemas.microsoft.com/office/drawing/2014/main" id="{504217CC-B470-4094-8EC0-5140BEC8CC69}"/>
            </a:ext>
          </a:extLst>
        </xdr:cNvPr>
        <xdr:cNvCxnSpPr/>
      </xdr:nvCxnSpPr>
      <xdr:spPr>
        <a:xfrm flipV="1">
          <a:off x="8750300" y="7120701"/>
          <a:ext cx="889000" cy="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41299</xdr:rowOff>
    </xdr:from>
    <xdr:to>
      <xdr:col>41</xdr:col>
      <xdr:colOff>101600</xdr:colOff>
      <xdr:row>41</xdr:row>
      <xdr:rowOff>142899</xdr:rowOff>
    </xdr:to>
    <xdr:sp macro="" textlink="">
      <xdr:nvSpPr>
        <xdr:cNvPr id="134" name="楕円 133">
          <a:extLst>
            <a:ext uri="{FF2B5EF4-FFF2-40B4-BE49-F238E27FC236}">
              <a16:creationId xmlns:a16="http://schemas.microsoft.com/office/drawing/2014/main" id="{DB39332E-A356-46C7-A952-11FBA687EA3A}"/>
            </a:ext>
          </a:extLst>
        </xdr:cNvPr>
        <xdr:cNvSpPr/>
      </xdr:nvSpPr>
      <xdr:spPr>
        <a:xfrm>
          <a:off x="7810500" y="7070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91448</xdr:rowOff>
    </xdr:from>
    <xdr:to>
      <xdr:col>45</xdr:col>
      <xdr:colOff>177800</xdr:colOff>
      <xdr:row>41</xdr:row>
      <xdr:rowOff>92099</xdr:rowOff>
    </xdr:to>
    <xdr:cxnSp macro="">
      <xdr:nvCxnSpPr>
        <xdr:cNvPr id="135" name="直線コネクタ 134">
          <a:extLst>
            <a:ext uri="{FF2B5EF4-FFF2-40B4-BE49-F238E27FC236}">
              <a16:creationId xmlns:a16="http://schemas.microsoft.com/office/drawing/2014/main" id="{2BBDBE94-520A-489C-B2AA-8A6C4DB74054}"/>
            </a:ext>
          </a:extLst>
        </xdr:cNvPr>
        <xdr:cNvCxnSpPr/>
      </xdr:nvCxnSpPr>
      <xdr:spPr>
        <a:xfrm flipV="1">
          <a:off x="7861300" y="7120898"/>
          <a:ext cx="889000" cy="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41722</xdr:rowOff>
    </xdr:from>
    <xdr:to>
      <xdr:col>36</xdr:col>
      <xdr:colOff>165100</xdr:colOff>
      <xdr:row>41</xdr:row>
      <xdr:rowOff>143322</xdr:rowOff>
    </xdr:to>
    <xdr:sp macro="" textlink="">
      <xdr:nvSpPr>
        <xdr:cNvPr id="136" name="楕円 135">
          <a:extLst>
            <a:ext uri="{FF2B5EF4-FFF2-40B4-BE49-F238E27FC236}">
              <a16:creationId xmlns:a16="http://schemas.microsoft.com/office/drawing/2014/main" id="{9510ABDF-1026-445A-98EE-316DAFCC209E}"/>
            </a:ext>
          </a:extLst>
        </xdr:cNvPr>
        <xdr:cNvSpPr/>
      </xdr:nvSpPr>
      <xdr:spPr>
        <a:xfrm>
          <a:off x="6921500" y="7071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92099</xdr:rowOff>
    </xdr:from>
    <xdr:to>
      <xdr:col>41</xdr:col>
      <xdr:colOff>50800</xdr:colOff>
      <xdr:row>41</xdr:row>
      <xdr:rowOff>92522</xdr:rowOff>
    </xdr:to>
    <xdr:cxnSp macro="">
      <xdr:nvCxnSpPr>
        <xdr:cNvPr id="137" name="直線コネクタ 136">
          <a:extLst>
            <a:ext uri="{FF2B5EF4-FFF2-40B4-BE49-F238E27FC236}">
              <a16:creationId xmlns:a16="http://schemas.microsoft.com/office/drawing/2014/main" id="{6D5CB664-EF43-4E9D-8736-47855AC741DD}"/>
            </a:ext>
          </a:extLst>
        </xdr:cNvPr>
        <xdr:cNvCxnSpPr/>
      </xdr:nvCxnSpPr>
      <xdr:spPr>
        <a:xfrm flipV="1">
          <a:off x="6972300" y="7121549"/>
          <a:ext cx="889000" cy="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42296</xdr:rowOff>
    </xdr:from>
    <xdr:ext cx="534377" cy="259045"/>
    <xdr:sp macro="" textlink="">
      <xdr:nvSpPr>
        <xdr:cNvPr id="138" name="n_1aveValue【道路】&#10;一人当たり延長">
          <a:extLst>
            <a:ext uri="{FF2B5EF4-FFF2-40B4-BE49-F238E27FC236}">
              <a16:creationId xmlns:a16="http://schemas.microsoft.com/office/drawing/2014/main" id="{79B68FF3-5488-48A7-BAB5-1783A51D2F6E}"/>
            </a:ext>
          </a:extLst>
        </xdr:cNvPr>
        <xdr:cNvSpPr txBox="1"/>
      </xdr:nvSpPr>
      <xdr:spPr>
        <a:xfrm>
          <a:off x="9359411" y="6728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55228</xdr:rowOff>
    </xdr:from>
    <xdr:ext cx="534377" cy="259045"/>
    <xdr:sp macro="" textlink="">
      <xdr:nvSpPr>
        <xdr:cNvPr id="139" name="n_2aveValue【道路】&#10;一人当たり延長">
          <a:extLst>
            <a:ext uri="{FF2B5EF4-FFF2-40B4-BE49-F238E27FC236}">
              <a16:creationId xmlns:a16="http://schemas.microsoft.com/office/drawing/2014/main" id="{E9D30E31-1BA8-4258-8EB1-0A5559FB343D}"/>
            </a:ext>
          </a:extLst>
        </xdr:cNvPr>
        <xdr:cNvSpPr txBox="1"/>
      </xdr:nvSpPr>
      <xdr:spPr>
        <a:xfrm>
          <a:off x="8483111" y="674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60570</xdr:rowOff>
    </xdr:from>
    <xdr:ext cx="534377" cy="259045"/>
    <xdr:sp macro="" textlink="">
      <xdr:nvSpPr>
        <xdr:cNvPr id="140" name="n_3aveValue【道路】&#10;一人当たり延長">
          <a:extLst>
            <a:ext uri="{FF2B5EF4-FFF2-40B4-BE49-F238E27FC236}">
              <a16:creationId xmlns:a16="http://schemas.microsoft.com/office/drawing/2014/main" id="{56D9F032-892F-4E8E-8691-1A88F8E0DA30}"/>
            </a:ext>
          </a:extLst>
        </xdr:cNvPr>
        <xdr:cNvSpPr txBox="1"/>
      </xdr:nvSpPr>
      <xdr:spPr>
        <a:xfrm>
          <a:off x="7594111" y="6747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284</xdr:rowOff>
    </xdr:from>
    <xdr:ext cx="534377" cy="259045"/>
    <xdr:sp macro="" textlink="">
      <xdr:nvSpPr>
        <xdr:cNvPr id="141" name="n_4aveValue【道路】&#10;一人当たり延長">
          <a:extLst>
            <a:ext uri="{FF2B5EF4-FFF2-40B4-BE49-F238E27FC236}">
              <a16:creationId xmlns:a16="http://schemas.microsoft.com/office/drawing/2014/main" id="{3972F384-A01A-4CAE-A951-F511AC797C0A}"/>
            </a:ext>
          </a:extLst>
        </xdr:cNvPr>
        <xdr:cNvSpPr txBox="1"/>
      </xdr:nvSpPr>
      <xdr:spPr>
        <a:xfrm>
          <a:off x="6705111" y="6686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133178</xdr:rowOff>
    </xdr:from>
    <xdr:ext cx="534377" cy="259045"/>
    <xdr:sp macro="" textlink="">
      <xdr:nvSpPr>
        <xdr:cNvPr id="142" name="n_1mainValue【道路】&#10;一人当たり延長">
          <a:extLst>
            <a:ext uri="{FF2B5EF4-FFF2-40B4-BE49-F238E27FC236}">
              <a16:creationId xmlns:a16="http://schemas.microsoft.com/office/drawing/2014/main" id="{5FEEF91D-A8CA-4087-B91A-CDB41DE7D2C9}"/>
            </a:ext>
          </a:extLst>
        </xdr:cNvPr>
        <xdr:cNvSpPr txBox="1"/>
      </xdr:nvSpPr>
      <xdr:spPr>
        <a:xfrm>
          <a:off x="9359411" y="7162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133375</xdr:rowOff>
    </xdr:from>
    <xdr:ext cx="534377" cy="259045"/>
    <xdr:sp macro="" textlink="">
      <xdr:nvSpPr>
        <xdr:cNvPr id="143" name="n_2mainValue【道路】&#10;一人当たり延長">
          <a:extLst>
            <a:ext uri="{FF2B5EF4-FFF2-40B4-BE49-F238E27FC236}">
              <a16:creationId xmlns:a16="http://schemas.microsoft.com/office/drawing/2014/main" id="{54072E07-840F-4A7E-A8AB-1C295AE6C208}"/>
            </a:ext>
          </a:extLst>
        </xdr:cNvPr>
        <xdr:cNvSpPr txBox="1"/>
      </xdr:nvSpPr>
      <xdr:spPr>
        <a:xfrm>
          <a:off x="8483111" y="7162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134026</xdr:rowOff>
    </xdr:from>
    <xdr:ext cx="534377" cy="259045"/>
    <xdr:sp macro="" textlink="">
      <xdr:nvSpPr>
        <xdr:cNvPr id="144" name="n_3mainValue【道路】&#10;一人当たり延長">
          <a:extLst>
            <a:ext uri="{FF2B5EF4-FFF2-40B4-BE49-F238E27FC236}">
              <a16:creationId xmlns:a16="http://schemas.microsoft.com/office/drawing/2014/main" id="{B7AA84BD-9BCB-491A-B83B-A01886694431}"/>
            </a:ext>
          </a:extLst>
        </xdr:cNvPr>
        <xdr:cNvSpPr txBox="1"/>
      </xdr:nvSpPr>
      <xdr:spPr>
        <a:xfrm>
          <a:off x="7594111" y="7163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134449</xdr:rowOff>
    </xdr:from>
    <xdr:ext cx="534377" cy="259045"/>
    <xdr:sp macro="" textlink="">
      <xdr:nvSpPr>
        <xdr:cNvPr id="145" name="n_4mainValue【道路】&#10;一人当たり延長">
          <a:extLst>
            <a:ext uri="{FF2B5EF4-FFF2-40B4-BE49-F238E27FC236}">
              <a16:creationId xmlns:a16="http://schemas.microsoft.com/office/drawing/2014/main" id="{94C1F965-C915-4447-9180-E219725A4E4F}"/>
            </a:ext>
          </a:extLst>
        </xdr:cNvPr>
        <xdr:cNvSpPr txBox="1"/>
      </xdr:nvSpPr>
      <xdr:spPr>
        <a:xfrm>
          <a:off x="6705111" y="7163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A7E91126-41DE-4D54-8E48-EDD16BAB285C}"/>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904693EE-7702-4DDA-A672-28ABCBEE4945}"/>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DF416620-CF0A-4270-97A3-F85B3B9CA541}"/>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ADE71499-B5D7-4980-8CB9-B37C5385A6BB}"/>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B29EABAF-17E9-4579-B9AF-235DFF549141}"/>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6F16B3BD-AA37-4AF0-ABFB-79BF0D0C5EF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9E9117DF-6498-464F-8D59-70D9889C57D6}"/>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C98490C0-64F2-42ED-95B9-F02B1D7AC0D2}"/>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4E8C98F9-B612-4933-A71B-290066CC8891}"/>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F251E207-35FE-447C-A7E5-18D6DB108AA3}"/>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0838B65F-8CB6-46AE-8A7F-762D066D37BF}"/>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E78362E9-004A-4D84-AF49-D68F3F2A813A}"/>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6765A671-3845-4FA8-95F1-B27DE228C325}"/>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67EE6007-1268-42E2-8A01-0BF0DE4C6A4A}"/>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4A66A1AB-0450-4B2B-BEB4-94147F27AF0F}"/>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D4EC8C28-0975-4858-9BD8-CFFBB93ED3F4}"/>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882A5827-6888-4BFA-9BB1-8BFA4DF74194}"/>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9E14A6CE-84A9-401A-A715-7527D8422D02}"/>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9121EBC8-32EE-4BE3-8D36-CD0A790F9F67}"/>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7CC0B8CE-7952-46F3-A555-8FC8617623ED}"/>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6" name="テキスト ボックス 165">
          <a:extLst>
            <a:ext uri="{FF2B5EF4-FFF2-40B4-BE49-F238E27FC236}">
              <a16:creationId xmlns:a16="http://schemas.microsoft.com/office/drawing/2014/main" id="{506D9026-62A8-42AE-87BB-5AC16410AF2B}"/>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B3B15A72-AD94-4BC5-8913-03C6B48B1718}"/>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1EBE4871-755F-4F07-8CFB-C51CA378FDC2}"/>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169" name="直線コネクタ 168">
          <a:extLst>
            <a:ext uri="{FF2B5EF4-FFF2-40B4-BE49-F238E27FC236}">
              <a16:creationId xmlns:a16="http://schemas.microsoft.com/office/drawing/2014/main" id="{663FF3C8-78BD-4A74-AF79-44FEBF016E9D}"/>
            </a:ext>
          </a:extLst>
        </xdr:cNvPr>
        <xdr:cNvCxnSpPr/>
      </xdr:nvCxnSpPr>
      <xdr:spPr>
        <a:xfrm flipV="1">
          <a:off x="4634865" y="952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170" name="【橋りょう・トンネル】&#10;有形固定資産減価償却率最小値テキスト">
          <a:extLst>
            <a:ext uri="{FF2B5EF4-FFF2-40B4-BE49-F238E27FC236}">
              <a16:creationId xmlns:a16="http://schemas.microsoft.com/office/drawing/2014/main" id="{FD787428-FFB4-4964-9921-36848B76AA36}"/>
            </a:ext>
          </a:extLst>
        </xdr:cNvPr>
        <xdr:cNvSpPr txBox="1"/>
      </xdr:nvSpPr>
      <xdr:spPr>
        <a:xfrm>
          <a:off x="4673600"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171" name="直線コネクタ 170">
          <a:extLst>
            <a:ext uri="{FF2B5EF4-FFF2-40B4-BE49-F238E27FC236}">
              <a16:creationId xmlns:a16="http://schemas.microsoft.com/office/drawing/2014/main" id="{25D32665-182F-4A5D-BF8D-68B2B224B1C5}"/>
            </a:ext>
          </a:extLst>
        </xdr:cNvPr>
        <xdr:cNvCxnSpPr/>
      </xdr:nvCxnSpPr>
      <xdr:spPr>
        <a:xfrm>
          <a:off x="4546600" y="1079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172" name="【橋りょう・トンネル】&#10;有形固定資産減価償却率最大値テキスト">
          <a:extLst>
            <a:ext uri="{FF2B5EF4-FFF2-40B4-BE49-F238E27FC236}">
              <a16:creationId xmlns:a16="http://schemas.microsoft.com/office/drawing/2014/main" id="{CADD45D4-C893-491A-A677-061252531286}"/>
            </a:ext>
          </a:extLst>
        </xdr:cNvPr>
        <xdr:cNvSpPr txBox="1"/>
      </xdr:nvSpPr>
      <xdr:spPr>
        <a:xfrm>
          <a:off x="4673600" y="930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173" name="直線コネクタ 172">
          <a:extLst>
            <a:ext uri="{FF2B5EF4-FFF2-40B4-BE49-F238E27FC236}">
              <a16:creationId xmlns:a16="http://schemas.microsoft.com/office/drawing/2014/main" id="{79E17EA4-D697-4DDB-985E-6285E62A035F}"/>
            </a:ext>
          </a:extLst>
        </xdr:cNvPr>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53357</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520510DD-FB4C-498F-9CF3-C75560BF072E}"/>
            </a:ext>
          </a:extLst>
        </xdr:cNvPr>
        <xdr:cNvSpPr txBox="1"/>
      </xdr:nvSpPr>
      <xdr:spPr>
        <a:xfrm>
          <a:off x="4673600" y="10168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30480</xdr:rowOff>
    </xdr:from>
    <xdr:to>
      <xdr:col>24</xdr:col>
      <xdr:colOff>114300</xdr:colOff>
      <xdr:row>60</xdr:row>
      <xdr:rowOff>132080</xdr:rowOff>
    </xdr:to>
    <xdr:sp macro="" textlink="">
      <xdr:nvSpPr>
        <xdr:cNvPr id="175" name="フローチャート: 判断 174">
          <a:extLst>
            <a:ext uri="{FF2B5EF4-FFF2-40B4-BE49-F238E27FC236}">
              <a16:creationId xmlns:a16="http://schemas.microsoft.com/office/drawing/2014/main" id="{FCDC709A-4FF9-406F-A0CD-40C71929B6B4}"/>
            </a:ext>
          </a:extLst>
        </xdr:cNvPr>
        <xdr:cNvSpPr/>
      </xdr:nvSpPr>
      <xdr:spPr>
        <a:xfrm>
          <a:off x="4584700" y="10317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29210</xdr:rowOff>
    </xdr:from>
    <xdr:to>
      <xdr:col>20</xdr:col>
      <xdr:colOff>38100</xdr:colOff>
      <xdr:row>60</xdr:row>
      <xdr:rowOff>130810</xdr:rowOff>
    </xdr:to>
    <xdr:sp macro="" textlink="">
      <xdr:nvSpPr>
        <xdr:cNvPr id="176" name="フローチャート: 判断 175">
          <a:extLst>
            <a:ext uri="{FF2B5EF4-FFF2-40B4-BE49-F238E27FC236}">
              <a16:creationId xmlns:a16="http://schemas.microsoft.com/office/drawing/2014/main" id="{A60A81EB-D38D-492C-8A7D-1EB0EEC522E5}"/>
            </a:ext>
          </a:extLst>
        </xdr:cNvPr>
        <xdr:cNvSpPr/>
      </xdr:nvSpPr>
      <xdr:spPr>
        <a:xfrm>
          <a:off x="3746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12700</xdr:rowOff>
    </xdr:from>
    <xdr:to>
      <xdr:col>15</xdr:col>
      <xdr:colOff>101600</xdr:colOff>
      <xdr:row>60</xdr:row>
      <xdr:rowOff>114300</xdr:rowOff>
    </xdr:to>
    <xdr:sp macro="" textlink="">
      <xdr:nvSpPr>
        <xdr:cNvPr id="177" name="フローチャート: 判断 176">
          <a:extLst>
            <a:ext uri="{FF2B5EF4-FFF2-40B4-BE49-F238E27FC236}">
              <a16:creationId xmlns:a16="http://schemas.microsoft.com/office/drawing/2014/main" id="{5B6030C6-E232-4B04-AD15-20B396AD4E1A}"/>
            </a:ext>
          </a:extLst>
        </xdr:cNvPr>
        <xdr:cNvSpPr/>
      </xdr:nvSpPr>
      <xdr:spPr>
        <a:xfrm>
          <a:off x="2857500" y="1029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0</xdr:rowOff>
    </xdr:from>
    <xdr:to>
      <xdr:col>10</xdr:col>
      <xdr:colOff>165100</xdr:colOff>
      <xdr:row>60</xdr:row>
      <xdr:rowOff>101600</xdr:rowOff>
    </xdr:to>
    <xdr:sp macro="" textlink="">
      <xdr:nvSpPr>
        <xdr:cNvPr id="178" name="フローチャート: 判断 177">
          <a:extLst>
            <a:ext uri="{FF2B5EF4-FFF2-40B4-BE49-F238E27FC236}">
              <a16:creationId xmlns:a16="http://schemas.microsoft.com/office/drawing/2014/main" id="{79316E41-43A5-4EE0-A956-4B83C6639277}"/>
            </a:ext>
          </a:extLst>
        </xdr:cNvPr>
        <xdr:cNvSpPr/>
      </xdr:nvSpPr>
      <xdr:spPr>
        <a:xfrm>
          <a:off x="1968500" y="1028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119380</xdr:rowOff>
    </xdr:from>
    <xdr:to>
      <xdr:col>6</xdr:col>
      <xdr:colOff>38100</xdr:colOff>
      <xdr:row>60</xdr:row>
      <xdr:rowOff>49530</xdr:rowOff>
    </xdr:to>
    <xdr:sp macro="" textlink="">
      <xdr:nvSpPr>
        <xdr:cNvPr id="179" name="フローチャート: 判断 178">
          <a:extLst>
            <a:ext uri="{FF2B5EF4-FFF2-40B4-BE49-F238E27FC236}">
              <a16:creationId xmlns:a16="http://schemas.microsoft.com/office/drawing/2014/main" id="{2737E811-D1AC-4C3F-A20A-042E0EDEC55F}"/>
            </a:ext>
          </a:extLst>
        </xdr:cNvPr>
        <xdr:cNvSpPr/>
      </xdr:nvSpPr>
      <xdr:spPr>
        <a:xfrm>
          <a:off x="1079500" y="10234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72797C14-1C18-4EBC-9EF6-216879CB4D52}"/>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E78B3A09-E816-4453-AAA0-8E8F1BB1BA6E}"/>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2BF4F2DF-7B7E-4E4C-8D83-E13BDD2AB9B1}"/>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4CA665BF-274F-47D2-A2D0-1456746B371B}"/>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7E303178-09A8-4C93-9784-CBF0100A4934}"/>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125730</xdr:rowOff>
    </xdr:from>
    <xdr:to>
      <xdr:col>24</xdr:col>
      <xdr:colOff>114300</xdr:colOff>
      <xdr:row>61</xdr:row>
      <xdr:rowOff>55880</xdr:rowOff>
    </xdr:to>
    <xdr:sp macro="" textlink="">
      <xdr:nvSpPr>
        <xdr:cNvPr id="185" name="楕円 184">
          <a:extLst>
            <a:ext uri="{FF2B5EF4-FFF2-40B4-BE49-F238E27FC236}">
              <a16:creationId xmlns:a16="http://schemas.microsoft.com/office/drawing/2014/main" id="{B92287B2-ECF2-4869-BBB4-9BE6C5E4D041}"/>
            </a:ext>
          </a:extLst>
        </xdr:cNvPr>
        <xdr:cNvSpPr/>
      </xdr:nvSpPr>
      <xdr:spPr>
        <a:xfrm>
          <a:off x="4584700" y="10412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104157</xdr:rowOff>
    </xdr:from>
    <xdr:ext cx="405111" cy="259045"/>
    <xdr:sp macro="" textlink="">
      <xdr:nvSpPr>
        <xdr:cNvPr id="186" name="【橋りょう・トンネル】&#10;有形固定資産減価償却率該当値テキスト">
          <a:extLst>
            <a:ext uri="{FF2B5EF4-FFF2-40B4-BE49-F238E27FC236}">
              <a16:creationId xmlns:a16="http://schemas.microsoft.com/office/drawing/2014/main" id="{344D6222-0878-4F54-81C0-DC657E79F07F}"/>
            </a:ext>
          </a:extLst>
        </xdr:cNvPr>
        <xdr:cNvSpPr txBox="1"/>
      </xdr:nvSpPr>
      <xdr:spPr>
        <a:xfrm>
          <a:off x="4673600" y="10391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115570</xdr:rowOff>
    </xdr:from>
    <xdr:to>
      <xdr:col>20</xdr:col>
      <xdr:colOff>38100</xdr:colOff>
      <xdr:row>61</xdr:row>
      <xdr:rowOff>45720</xdr:rowOff>
    </xdr:to>
    <xdr:sp macro="" textlink="">
      <xdr:nvSpPr>
        <xdr:cNvPr id="187" name="楕円 186">
          <a:extLst>
            <a:ext uri="{FF2B5EF4-FFF2-40B4-BE49-F238E27FC236}">
              <a16:creationId xmlns:a16="http://schemas.microsoft.com/office/drawing/2014/main" id="{69770C54-1571-4987-9C64-729D764E200B}"/>
            </a:ext>
          </a:extLst>
        </xdr:cNvPr>
        <xdr:cNvSpPr/>
      </xdr:nvSpPr>
      <xdr:spPr>
        <a:xfrm>
          <a:off x="3746500" y="1040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166370</xdr:rowOff>
    </xdr:from>
    <xdr:to>
      <xdr:col>24</xdr:col>
      <xdr:colOff>63500</xdr:colOff>
      <xdr:row>61</xdr:row>
      <xdr:rowOff>5080</xdr:rowOff>
    </xdr:to>
    <xdr:cxnSp macro="">
      <xdr:nvCxnSpPr>
        <xdr:cNvPr id="188" name="直線コネクタ 187">
          <a:extLst>
            <a:ext uri="{FF2B5EF4-FFF2-40B4-BE49-F238E27FC236}">
              <a16:creationId xmlns:a16="http://schemas.microsoft.com/office/drawing/2014/main" id="{22BF4292-9C07-485F-902E-B17213AD0DEF}"/>
            </a:ext>
          </a:extLst>
        </xdr:cNvPr>
        <xdr:cNvCxnSpPr/>
      </xdr:nvCxnSpPr>
      <xdr:spPr>
        <a:xfrm>
          <a:off x="3797300" y="10453370"/>
          <a:ext cx="838200"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104140</xdr:rowOff>
    </xdr:from>
    <xdr:to>
      <xdr:col>15</xdr:col>
      <xdr:colOff>101600</xdr:colOff>
      <xdr:row>61</xdr:row>
      <xdr:rowOff>34290</xdr:rowOff>
    </xdr:to>
    <xdr:sp macro="" textlink="">
      <xdr:nvSpPr>
        <xdr:cNvPr id="189" name="楕円 188">
          <a:extLst>
            <a:ext uri="{FF2B5EF4-FFF2-40B4-BE49-F238E27FC236}">
              <a16:creationId xmlns:a16="http://schemas.microsoft.com/office/drawing/2014/main" id="{AA4D055C-629B-478A-85F4-419E2DAC9DA2}"/>
            </a:ext>
          </a:extLst>
        </xdr:cNvPr>
        <xdr:cNvSpPr/>
      </xdr:nvSpPr>
      <xdr:spPr>
        <a:xfrm>
          <a:off x="2857500" y="10391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154940</xdr:rowOff>
    </xdr:from>
    <xdr:to>
      <xdr:col>19</xdr:col>
      <xdr:colOff>177800</xdr:colOff>
      <xdr:row>60</xdr:row>
      <xdr:rowOff>166370</xdr:rowOff>
    </xdr:to>
    <xdr:cxnSp macro="">
      <xdr:nvCxnSpPr>
        <xdr:cNvPr id="190" name="直線コネクタ 189">
          <a:extLst>
            <a:ext uri="{FF2B5EF4-FFF2-40B4-BE49-F238E27FC236}">
              <a16:creationId xmlns:a16="http://schemas.microsoft.com/office/drawing/2014/main" id="{3A1CB353-BE0E-4223-A5A4-E87FFF7465BA}"/>
            </a:ext>
          </a:extLst>
        </xdr:cNvPr>
        <xdr:cNvCxnSpPr/>
      </xdr:nvCxnSpPr>
      <xdr:spPr>
        <a:xfrm>
          <a:off x="2908300" y="1044194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92710</xdr:rowOff>
    </xdr:from>
    <xdr:to>
      <xdr:col>10</xdr:col>
      <xdr:colOff>165100</xdr:colOff>
      <xdr:row>61</xdr:row>
      <xdr:rowOff>22860</xdr:rowOff>
    </xdr:to>
    <xdr:sp macro="" textlink="">
      <xdr:nvSpPr>
        <xdr:cNvPr id="191" name="楕円 190">
          <a:extLst>
            <a:ext uri="{FF2B5EF4-FFF2-40B4-BE49-F238E27FC236}">
              <a16:creationId xmlns:a16="http://schemas.microsoft.com/office/drawing/2014/main" id="{6CBACE14-BF61-4721-B9AD-D2B0CB96BF72}"/>
            </a:ext>
          </a:extLst>
        </xdr:cNvPr>
        <xdr:cNvSpPr/>
      </xdr:nvSpPr>
      <xdr:spPr>
        <a:xfrm>
          <a:off x="1968500" y="10379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143510</xdr:rowOff>
    </xdr:from>
    <xdr:to>
      <xdr:col>15</xdr:col>
      <xdr:colOff>50800</xdr:colOff>
      <xdr:row>60</xdr:row>
      <xdr:rowOff>154940</xdr:rowOff>
    </xdr:to>
    <xdr:cxnSp macro="">
      <xdr:nvCxnSpPr>
        <xdr:cNvPr id="192" name="直線コネクタ 191">
          <a:extLst>
            <a:ext uri="{FF2B5EF4-FFF2-40B4-BE49-F238E27FC236}">
              <a16:creationId xmlns:a16="http://schemas.microsoft.com/office/drawing/2014/main" id="{1F3C08EE-6349-46A2-9D46-F717331DA364}"/>
            </a:ext>
          </a:extLst>
        </xdr:cNvPr>
        <xdr:cNvCxnSpPr/>
      </xdr:nvCxnSpPr>
      <xdr:spPr>
        <a:xfrm>
          <a:off x="2019300" y="1043051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81280</xdr:rowOff>
    </xdr:from>
    <xdr:to>
      <xdr:col>6</xdr:col>
      <xdr:colOff>38100</xdr:colOff>
      <xdr:row>61</xdr:row>
      <xdr:rowOff>11430</xdr:rowOff>
    </xdr:to>
    <xdr:sp macro="" textlink="">
      <xdr:nvSpPr>
        <xdr:cNvPr id="193" name="楕円 192">
          <a:extLst>
            <a:ext uri="{FF2B5EF4-FFF2-40B4-BE49-F238E27FC236}">
              <a16:creationId xmlns:a16="http://schemas.microsoft.com/office/drawing/2014/main" id="{1CF698CD-E318-4123-9BB5-B5517E51DECB}"/>
            </a:ext>
          </a:extLst>
        </xdr:cNvPr>
        <xdr:cNvSpPr/>
      </xdr:nvSpPr>
      <xdr:spPr>
        <a:xfrm>
          <a:off x="1079500" y="1036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132080</xdr:rowOff>
    </xdr:from>
    <xdr:to>
      <xdr:col>10</xdr:col>
      <xdr:colOff>114300</xdr:colOff>
      <xdr:row>60</xdr:row>
      <xdr:rowOff>143510</xdr:rowOff>
    </xdr:to>
    <xdr:cxnSp macro="">
      <xdr:nvCxnSpPr>
        <xdr:cNvPr id="194" name="直線コネクタ 193">
          <a:extLst>
            <a:ext uri="{FF2B5EF4-FFF2-40B4-BE49-F238E27FC236}">
              <a16:creationId xmlns:a16="http://schemas.microsoft.com/office/drawing/2014/main" id="{34B4810D-C59D-44B9-B4B6-2D8BEB1C1298}"/>
            </a:ext>
          </a:extLst>
        </xdr:cNvPr>
        <xdr:cNvCxnSpPr/>
      </xdr:nvCxnSpPr>
      <xdr:spPr>
        <a:xfrm>
          <a:off x="1130300" y="1041908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147337</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B533E1AA-5AF6-44C5-B818-5CB4B32200A5}"/>
            </a:ext>
          </a:extLst>
        </xdr:cNvPr>
        <xdr:cNvSpPr txBox="1"/>
      </xdr:nvSpPr>
      <xdr:spPr>
        <a:xfrm>
          <a:off x="35820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130827</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AD5E188D-8CBB-4037-B8A7-2C681AA13233}"/>
            </a:ext>
          </a:extLst>
        </xdr:cNvPr>
        <xdr:cNvSpPr txBox="1"/>
      </xdr:nvSpPr>
      <xdr:spPr>
        <a:xfrm>
          <a:off x="2705744" y="10074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118127</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2FE0B16A-4B97-48CF-A225-A1366F99F7FF}"/>
            </a:ext>
          </a:extLst>
        </xdr:cNvPr>
        <xdr:cNvSpPr txBox="1"/>
      </xdr:nvSpPr>
      <xdr:spPr>
        <a:xfrm>
          <a:off x="1816744" y="10062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66057</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B09A7B17-4153-444A-B926-8F9CB2C6F7D9}"/>
            </a:ext>
          </a:extLst>
        </xdr:cNvPr>
        <xdr:cNvSpPr txBox="1"/>
      </xdr:nvSpPr>
      <xdr:spPr>
        <a:xfrm>
          <a:off x="927744" y="10010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36847</xdr:rowOff>
    </xdr:from>
    <xdr:ext cx="405111" cy="259045"/>
    <xdr:sp macro="" textlink="">
      <xdr:nvSpPr>
        <xdr:cNvPr id="199" name="n_1mainValue【橋りょう・トンネル】&#10;有形固定資産減価償却率">
          <a:extLst>
            <a:ext uri="{FF2B5EF4-FFF2-40B4-BE49-F238E27FC236}">
              <a16:creationId xmlns:a16="http://schemas.microsoft.com/office/drawing/2014/main" id="{CDF6541F-6D83-41FC-A467-ECE8C62606A6}"/>
            </a:ext>
          </a:extLst>
        </xdr:cNvPr>
        <xdr:cNvSpPr txBox="1"/>
      </xdr:nvSpPr>
      <xdr:spPr>
        <a:xfrm>
          <a:off x="3582044" y="10495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25417</xdr:rowOff>
    </xdr:from>
    <xdr:ext cx="405111" cy="259045"/>
    <xdr:sp macro="" textlink="">
      <xdr:nvSpPr>
        <xdr:cNvPr id="200" name="n_2mainValue【橋りょう・トンネル】&#10;有形固定資産減価償却率">
          <a:extLst>
            <a:ext uri="{FF2B5EF4-FFF2-40B4-BE49-F238E27FC236}">
              <a16:creationId xmlns:a16="http://schemas.microsoft.com/office/drawing/2014/main" id="{B21B143F-275B-4F5C-84CA-B4AE9E65E17A}"/>
            </a:ext>
          </a:extLst>
        </xdr:cNvPr>
        <xdr:cNvSpPr txBox="1"/>
      </xdr:nvSpPr>
      <xdr:spPr>
        <a:xfrm>
          <a:off x="2705744" y="10483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13987</xdr:rowOff>
    </xdr:from>
    <xdr:ext cx="405111" cy="259045"/>
    <xdr:sp macro="" textlink="">
      <xdr:nvSpPr>
        <xdr:cNvPr id="201" name="n_3mainValue【橋りょう・トンネル】&#10;有形固定資産減価償却率">
          <a:extLst>
            <a:ext uri="{FF2B5EF4-FFF2-40B4-BE49-F238E27FC236}">
              <a16:creationId xmlns:a16="http://schemas.microsoft.com/office/drawing/2014/main" id="{EDB5E013-0714-44FF-8BFE-4B53CE3D2D6A}"/>
            </a:ext>
          </a:extLst>
        </xdr:cNvPr>
        <xdr:cNvSpPr txBox="1"/>
      </xdr:nvSpPr>
      <xdr:spPr>
        <a:xfrm>
          <a:off x="1816744" y="10472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2557</xdr:rowOff>
    </xdr:from>
    <xdr:ext cx="405111" cy="259045"/>
    <xdr:sp macro="" textlink="">
      <xdr:nvSpPr>
        <xdr:cNvPr id="202" name="n_4mainValue【橋りょう・トンネル】&#10;有形固定資産減価償却率">
          <a:extLst>
            <a:ext uri="{FF2B5EF4-FFF2-40B4-BE49-F238E27FC236}">
              <a16:creationId xmlns:a16="http://schemas.microsoft.com/office/drawing/2014/main" id="{CF3568C1-AA93-49DB-B872-552088079308}"/>
            </a:ext>
          </a:extLst>
        </xdr:cNvPr>
        <xdr:cNvSpPr txBox="1"/>
      </xdr:nvSpPr>
      <xdr:spPr>
        <a:xfrm>
          <a:off x="927744" y="10461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79388EBD-6650-42B1-A6AB-2364F42B6AD2}"/>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EB3DBD7C-F7F0-4DC8-80B9-206CCA81B0B5}"/>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F3F75DE4-A1C3-490B-9EF2-936B833D6956}"/>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B90A5CCA-9511-4482-8B2E-CAFF2326005E}"/>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C78573C0-B587-4597-9AE2-CF56B55F0EA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C7B0B1E9-F238-4FE1-A24C-8E7F45AAAF49}"/>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8F84D57F-5AA9-4744-936F-0434FFEB079C}"/>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6EA7F32D-8272-4774-90DC-225A91FD6401}"/>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6752F3A4-14EE-4090-AEDE-88EB090F77BE}"/>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C4A6711E-0D04-4442-B18F-A44CB03118FD}"/>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C83F2FBC-FD24-418E-95E5-B2B6E47F2CB1}"/>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4" name="テキスト ボックス 213">
          <a:extLst>
            <a:ext uri="{FF2B5EF4-FFF2-40B4-BE49-F238E27FC236}">
              <a16:creationId xmlns:a16="http://schemas.microsoft.com/office/drawing/2014/main" id="{9112F309-7A7A-4601-8645-E3FB12FCAFC5}"/>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9EEE53D8-F87F-4361-B5BC-530AC4A6E8D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6" name="テキスト ボックス 215">
          <a:extLst>
            <a:ext uri="{FF2B5EF4-FFF2-40B4-BE49-F238E27FC236}">
              <a16:creationId xmlns:a16="http://schemas.microsoft.com/office/drawing/2014/main" id="{37B620FB-2058-4093-8DB4-9CC7DF1886FF}"/>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811A9D61-0142-4845-9453-0E40B3796633}"/>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18" name="テキスト ボックス 217">
          <a:extLst>
            <a:ext uri="{FF2B5EF4-FFF2-40B4-BE49-F238E27FC236}">
              <a16:creationId xmlns:a16="http://schemas.microsoft.com/office/drawing/2014/main" id="{F4035748-4CD1-4C7A-88DF-FFB1E5CA5B01}"/>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199DCE35-4990-4A5F-B2EA-67A4FCE6CCFF}"/>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0" name="テキスト ボックス 219">
          <a:extLst>
            <a:ext uri="{FF2B5EF4-FFF2-40B4-BE49-F238E27FC236}">
              <a16:creationId xmlns:a16="http://schemas.microsoft.com/office/drawing/2014/main" id="{1C97B9C4-7A2B-4741-AFF0-5625F3DDA1A9}"/>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DC5512B5-C7C4-4C9E-B93C-69F74883F996}"/>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54</xdr:row>
      <xdr:rowOff>124477</xdr:rowOff>
    </xdr:from>
    <xdr:ext cx="749692" cy="259045"/>
    <xdr:sp macro="" textlink="">
      <xdr:nvSpPr>
        <xdr:cNvPr id="222" name="テキスト ボックス 221">
          <a:extLst>
            <a:ext uri="{FF2B5EF4-FFF2-40B4-BE49-F238E27FC236}">
              <a16:creationId xmlns:a16="http://schemas.microsoft.com/office/drawing/2014/main" id="{C91F27E9-B2A0-4D95-A011-AFC6FCC33146}"/>
            </a:ext>
          </a:extLst>
        </xdr:cNvPr>
        <xdr:cNvSpPr txBox="1"/>
      </xdr:nvSpPr>
      <xdr:spPr>
        <a:xfrm>
          <a:off x="5854308" y="9382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36A4A213-E99F-44C9-80DD-ED03981CDAD6}"/>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4" name="テキスト ボックス 223">
          <a:extLst>
            <a:ext uri="{FF2B5EF4-FFF2-40B4-BE49-F238E27FC236}">
              <a16:creationId xmlns:a16="http://schemas.microsoft.com/office/drawing/2014/main" id="{DCBC748C-0F6D-4292-B383-1557CE440403}"/>
            </a:ext>
          </a:extLst>
        </xdr:cNvPr>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04B8DF01-8DA4-4F90-8739-998905BBCF85}"/>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51346</xdr:rowOff>
    </xdr:from>
    <xdr:to>
      <xdr:col>54</xdr:col>
      <xdr:colOff>189865</xdr:colOff>
      <xdr:row>64</xdr:row>
      <xdr:rowOff>76200</xdr:rowOff>
    </xdr:to>
    <xdr:cxnSp macro="">
      <xdr:nvCxnSpPr>
        <xdr:cNvPr id="226" name="直線コネクタ 225">
          <a:extLst>
            <a:ext uri="{FF2B5EF4-FFF2-40B4-BE49-F238E27FC236}">
              <a16:creationId xmlns:a16="http://schemas.microsoft.com/office/drawing/2014/main" id="{781A9599-1BEF-42F6-B8CF-F33BF2489C96}"/>
            </a:ext>
          </a:extLst>
        </xdr:cNvPr>
        <xdr:cNvCxnSpPr/>
      </xdr:nvCxnSpPr>
      <xdr:spPr>
        <a:xfrm flipV="1">
          <a:off x="10476865" y="9481096"/>
          <a:ext cx="0" cy="15679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80027</xdr:rowOff>
    </xdr:from>
    <xdr:ext cx="249299" cy="259045"/>
    <xdr:sp macro="" textlink="">
      <xdr:nvSpPr>
        <xdr:cNvPr id="227" name="【橋りょう・トンネル】&#10;一人当たり有形固定資産（償却資産）額最小値テキスト">
          <a:extLst>
            <a:ext uri="{FF2B5EF4-FFF2-40B4-BE49-F238E27FC236}">
              <a16:creationId xmlns:a16="http://schemas.microsoft.com/office/drawing/2014/main" id="{4974A20F-426D-43F9-8FCD-488D161FEB0C}"/>
            </a:ext>
          </a:extLst>
        </xdr:cNvPr>
        <xdr:cNvSpPr txBox="1"/>
      </xdr:nvSpPr>
      <xdr:spPr>
        <a:xfrm>
          <a:off x="10515600" y="1105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76200</xdr:rowOff>
    </xdr:from>
    <xdr:to>
      <xdr:col>55</xdr:col>
      <xdr:colOff>88900</xdr:colOff>
      <xdr:row>64</xdr:row>
      <xdr:rowOff>76200</xdr:rowOff>
    </xdr:to>
    <xdr:cxnSp macro="">
      <xdr:nvCxnSpPr>
        <xdr:cNvPr id="228" name="直線コネクタ 227">
          <a:extLst>
            <a:ext uri="{FF2B5EF4-FFF2-40B4-BE49-F238E27FC236}">
              <a16:creationId xmlns:a16="http://schemas.microsoft.com/office/drawing/2014/main" id="{182923E9-11BF-4D7D-81C9-1BCCD0477678}"/>
            </a:ext>
          </a:extLst>
        </xdr:cNvPr>
        <xdr:cNvCxnSpPr/>
      </xdr:nvCxnSpPr>
      <xdr:spPr>
        <a:xfrm>
          <a:off x="10388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169473</xdr:rowOff>
    </xdr:from>
    <xdr:ext cx="754822" cy="259045"/>
    <xdr:sp macro="" textlink="">
      <xdr:nvSpPr>
        <xdr:cNvPr id="229" name="【橋りょう・トンネル】&#10;一人当たり有形固定資産（償却資産）額最大値テキスト">
          <a:extLst>
            <a:ext uri="{FF2B5EF4-FFF2-40B4-BE49-F238E27FC236}">
              <a16:creationId xmlns:a16="http://schemas.microsoft.com/office/drawing/2014/main" id="{2FBF0E83-914C-470D-A25E-99C794D042D4}"/>
            </a:ext>
          </a:extLst>
        </xdr:cNvPr>
        <xdr:cNvSpPr txBox="1"/>
      </xdr:nvSpPr>
      <xdr:spPr>
        <a:xfrm>
          <a:off x="10515600" y="9256323"/>
          <a:ext cx="7548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12,345,699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51346</xdr:rowOff>
    </xdr:from>
    <xdr:to>
      <xdr:col>55</xdr:col>
      <xdr:colOff>88900</xdr:colOff>
      <xdr:row>55</xdr:row>
      <xdr:rowOff>51346</xdr:rowOff>
    </xdr:to>
    <xdr:cxnSp macro="">
      <xdr:nvCxnSpPr>
        <xdr:cNvPr id="230" name="直線コネクタ 229">
          <a:extLst>
            <a:ext uri="{FF2B5EF4-FFF2-40B4-BE49-F238E27FC236}">
              <a16:creationId xmlns:a16="http://schemas.microsoft.com/office/drawing/2014/main" id="{331A826C-27FF-4002-BABE-51D2096C7E36}"/>
            </a:ext>
          </a:extLst>
        </xdr:cNvPr>
        <xdr:cNvCxnSpPr/>
      </xdr:nvCxnSpPr>
      <xdr:spPr>
        <a:xfrm>
          <a:off x="10388600" y="9481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37940</xdr:rowOff>
    </xdr:from>
    <xdr:ext cx="690189" cy="259045"/>
    <xdr:sp macro="" textlink="">
      <xdr:nvSpPr>
        <xdr:cNvPr id="231" name="【橋りょう・トンネル】&#10;一人当たり有形固定資産（償却資産）額平均値テキスト">
          <a:extLst>
            <a:ext uri="{FF2B5EF4-FFF2-40B4-BE49-F238E27FC236}">
              <a16:creationId xmlns:a16="http://schemas.microsoft.com/office/drawing/2014/main" id="{3D714703-E79D-449C-B220-EECA6B4D723A}"/>
            </a:ext>
          </a:extLst>
        </xdr:cNvPr>
        <xdr:cNvSpPr txBox="1"/>
      </xdr:nvSpPr>
      <xdr:spPr>
        <a:xfrm>
          <a:off x="10515600" y="10667840"/>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15063</xdr:rowOff>
    </xdr:from>
    <xdr:to>
      <xdr:col>55</xdr:col>
      <xdr:colOff>50800</xdr:colOff>
      <xdr:row>63</xdr:row>
      <xdr:rowOff>116663</xdr:rowOff>
    </xdr:to>
    <xdr:sp macro="" textlink="">
      <xdr:nvSpPr>
        <xdr:cNvPr id="232" name="フローチャート: 判断 231">
          <a:extLst>
            <a:ext uri="{FF2B5EF4-FFF2-40B4-BE49-F238E27FC236}">
              <a16:creationId xmlns:a16="http://schemas.microsoft.com/office/drawing/2014/main" id="{FE608369-320B-4E2B-9F6A-C08636028112}"/>
            </a:ext>
          </a:extLst>
        </xdr:cNvPr>
        <xdr:cNvSpPr/>
      </xdr:nvSpPr>
      <xdr:spPr>
        <a:xfrm>
          <a:off x="10426700" y="1081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18136</xdr:rowOff>
    </xdr:from>
    <xdr:to>
      <xdr:col>50</xdr:col>
      <xdr:colOff>165100</xdr:colOff>
      <xdr:row>63</xdr:row>
      <xdr:rowOff>119736</xdr:rowOff>
    </xdr:to>
    <xdr:sp macro="" textlink="">
      <xdr:nvSpPr>
        <xdr:cNvPr id="233" name="フローチャート: 判断 232">
          <a:extLst>
            <a:ext uri="{FF2B5EF4-FFF2-40B4-BE49-F238E27FC236}">
              <a16:creationId xmlns:a16="http://schemas.microsoft.com/office/drawing/2014/main" id="{5D436F24-B643-460F-AD78-1C428C13CFBD}"/>
            </a:ext>
          </a:extLst>
        </xdr:cNvPr>
        <xdr:cNvSpPr/>
      </xdr:nvSpPr>
      <xdr:spPr>
        <a:xfrm>
          <a:off x="9588500" y="108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33130</xdr:rowOff>
    </xdr:from>
    <xdr:to>
      <xdr:col>46</xdr:col>
      <xdr:colOff>38100</xdr:colOff>
      <xdr:row>63</xdr:row>
      <xdr:rowOff>134730</xdr:rowOff>
    </xdr:to>
    <xdr:sp macro="" textlink="">
      <xdr:nvSpPr>
        <xdr:cNvPr id="234" name="フローチャート: 判断 233">
          <a:extLst>
            <a:ext uri="{FF2B5EF4-FFF2-40B4-BE49-F238E27FC236}">
              <a16:creationId xmlns:a16="http://schemas.microsoft.com/office/drawing/2014/main" id="{208D01C7-3497-4840-9564-B6348AD046FC}"/>
            </a:ext>
          </a:extLst>
        </xdr:cNvPr>
        <xdr:cNvSpPr/>
      </xdr:nvSpPr>
      <xdr:spPr>
        <a:xfrm>
          <a:off x="8699500" y="1083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43534</xdr:rowOff>
    </xdr:from>
    <xdr:to>
      <xdr:col>41</xdr:col>
      <xdr:colOff>101600</xdr:colOff>
      <xdr:row>63</xdr:row>
      <xdr:rowOff>145134</xdr:rowOff>
    </xdr:to>
    <xdr:sp macro="" textlink="">
      <xdr:nvSpPr>
        <xdr:cNvPr id="235" name="フローチャート: 判断 234">
          <a:extLst>
            <a:ext uri="{FF2B5EF4-FFF2-40B4-BE49-F238E27FC236}">
              <a16:creationId xmlns:a16="http://schemas.microsoft.com/office/drawing/2014/main" id="{2AB5132F-6AC0-4766-9ED2-E1439CAEC48E}"/>
            </a:ext>
          </a:extLst>
        </xdr:cNvPr>
        <xdr:cNvSpPr/>
      </xdr:nvSpPr>
      <xdr:spPr>
        <a:xfrm>
          <a:off x="7810500" y="10844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55824</xdr:rowOff>
    </xdr:from>
    <xdr:to>
      <xdr:col>36</xdr:col>
      <xdr:colOff>165100</xdr:colOff>
      <xdr:row>63</xdr:row>
      <xdr:rowOff>157424</xdr:rowOff>
    </xdr:to>
    <xdr:sp macro="" textlink="">
      <xdr:nvSpPr>
        <xdr:cNvPr id="236" name="フローチャート: 判断 235">
          <a:extLst>
            <a:ext uri="{FF2B5EF4-FFF2-40B4-BE49-F238E27FC236}">
              <a16:creationId xmlns:a16="http://schemas.microsoft.com/office/drawing/2014/main" id="{01583CDB-1CB8-47B9-9984-A592551FE6A3}"/>
            </a:ext>
          </a:extLst>
        </xdr:cNvPr>
        <xdr:cNvSpPr/>
      </xdr:nvSpPr>
      <xdr:spPr>
        <a:xfrm>
          <a:off x="6921500" y="10857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EF156739-5C55-49FE-895C-116D6014960C}"/>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79AB1284-9CC3-4E96-96AF-9DECBBE6B1B3}"/>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C55A79CE-4D8E-420E-8F1D-0AAE8335B4A5}"/>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4179FA16-1D35-4EBD-8C2E-A4E5F0F68647}"/>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A6F85B37-694C-49AF-A4B8-B80A49F4ADE6}"/>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166251</xdr:rowOff>
    </xdr:from>
    <xdr:to>
      <xdr:col>55</xdr:col>
      <xdr:colOff>50800</xdr:colOff>
      <xdr:row>64</xdr:row>
      <xdr:rowOff>96401</xdr:rowOff>
    </xdr:to>
    <xdr:sp macro="" textlink="">
      <xdr:nvSpPr>
        <xdr:cNvPr id="242" name="楕円 241">
          <a:extLst>
            <a:ext uri="{FF2B5EF4-FFF2-40B4-BE49-F238E27FC236}">
              <a16:creationId xmlns:a16="http://schemas.microsoft.com/office/drawing/2014/main" id="{31C96798-958C-429A-AFD1-37039F305119}"/>
            </a:ext>
          </a:extLst>
        </xdr:cNvPr>
        <xdr:cNvSpPr/>
      </xdr:nvSpPr>
      <xdr:spPr>
        <a:xfrm>
          <a:off x="10426700" y="10967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81178</xdr:rowOff>
    </xdr:from>
    <xdr:ext cx="599010" cy="259045"/>
    <xdr:sp macro="" textlink="">
      <xdr:nvSpPr>
        <xdr:cNvPr id="243" name="【橋りょう・トンネル】&#10;一人当たり有形固定資産（償却資産）額該当値テキスト">
          <a:extLst>
            <a:ext uri="{FF2B5EF4-FFF2-40B4-BE49-F238E27FC236}">
              <a16:creationId xmlns:a16="http://schemas.microsoft.com/office/drawing/2014/main" id="{FD515AD8-A228-4F08-BE8F-4A1800F9AA05}"/>
            </a:ext>
          </a:extLst>
        </xdr:cNvPr>
        <xdr:cNvSpPr txBox="1"/>
      </xdr:nvSpPr>
      <xdr:spPr>
        <a:xfrm>
          <a:off x="10515600" y="108825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166285</xdr:rowOff>
    </xdr:from>
    <xdr:to>
      <xdr:col>50</xdr:col>
      <xdr:colOff>165100</xdr:colOff>
      <xdr:row>64</xdr:row>
      <xdr:rowOff>96435</xdr:rowOff>
    </xdr:to>
    <xdr:sp macro="" textlink="">
      <xdr:nvSpPr>
        <xdr:cNvPr id="244" name="楕円 243">
          <a:extLst>
            <a:ext uri="{FF2B5EF4-FFF2-40B4-BE49-F238E27FC236}">
              <a16:creationId xmlns:a16="http://schemas.microsoft.com/office/drawing/2014/main" id="{AD86A7D2-D321-4DE7-B757-1115A516D9D5}"/>
            </a:ext>
          </a:extLst>
        </xdr:cNvPr>
        <xdr:cNvSpPr/>
      </xdr:nvSpPr>
      <xdr:spPr>
        <a:xfrm>
          <a:off x="9588500" y="10967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45601</xdr:rowOff>
    </xdr:from>
    <xdr:to>
      <xdr:col>55</xdr:col>
      <xdr:colOff>0</xdr:colOff>
      <xdr:row>64</xdr:row>
      <xdr:rowOff>45635</xdr:rowOff>
    </xdr:to>
    <xdr:cxnSp macro="">
      <xdr:nvCxnSpPr>
        <xdr:cNvPr id="245" name="直線コネクタ 244">
          <a:extLst>
            <a:ext uri="{FF2B5EF4-FFF2-40B4-BE49-F238E27FC236}">
              <a16:creationId xmlns:a16="http://schemas.microsoft.com/office/drawing/2014/main" id="{A6C1B56E-6951-4B4C-AE5D-7C796B73EBEF}"/>
            </a:ext>
          </a:extLst>
        </xdr:cNvPr>
        <xdr:cNvCxnSpPr/>
      </xdr:nvCxnSpPr>
      <xdr:spPr>
        <a:xfrm flipV="1">
          <a:off x="9639300" y="11018401"/>
          <a:ext cx="838200" cy="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166429</xdr:rowOff>
    </xdr:from>
    <xdr:to>
      <xdr:col>46</xdr:col>
      <xdr:colOff>38100</xdr:colOff>
      <xdr:row>64</xdr:row>
      <xdr:rowOff>96579</xdr:rowOff>
    </xdr:to>
    <xdr:sp macro="" textlink="">
      <xdr:nvSpPr>
        <xdr:cNvPr id="246" name="楕円 245">
          <a:extLst>
            <a:ext uri="{FF2B5EF4-FFF2-40B4-BE49-F238E27FC236}">
              <a16:creationId xmlns:a16="http://schemas.microsoft.com/office/drawing/2014/main" id="{4ADA6DEA-050E-44E2-A5C8-2625FDACDAB4}"/>
            </a:ext>
          </a:extLst>
        </xdr:cNvPr>
        <xdr:cNvSpPr/>
      </xdr:nvSpPr>
      <xdr:spPr>
        <a:xfrm>
          <a:off x="8699500" y="10967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45635</xdr:rowOff>
    </xdr:from>
    <xdr:to>
      <xdr:col>50</xdr:col>
      <xdr:colOff>114300</xdr:colOff>
      <xdr:row>64</xdr:row>
      <xdr:rowOff>45779</xdr:rowOff>
    </xdr:to>
    <xdr:cxnSp macro="">
      <xdr:nvCxnSpPr>
        <xdr:cNvPr id="247" name="直線コネクタ 246">
          <a:extLst>
            <a:ext uri="{FF2B5EF4-FFF2-40B4-BE49-F238E27FC236}">
              <a16:creationId xmlns:a16="http://schemas.microsoft.com/office/drawing/2014/main" id="{3121F2A2-3A16-4504-A2EC-4BB6E74D0AE3}"/>
            </a:ext>
          </a:extLst>
        </xdr:cNvPr>
        <xdr:cNvCxnSpPr/>
      </xdr:nvCxnSpPr>
      <xdr:spPr>
        <a:xfrm flipV="1">
          <a:off x="8750300" y="11018435"/>
          <a:ext cx="889000" cy="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166901</xdr:rowOff>
    </xdr:from>
    <xdr:to>
      <xdr:col>41</xdr:col>
      <xdr:colOff>101600</xdr:colOff>
      <xdr:row>64</xdr:row>
      <xdr:rowOff>97051</xdr:rowOff>
    </xdr:to>
    <xdr:sp macro="" textlink="">
      <xdr:nvSpPr>
        <xdr:cNvPr id="248" name="楕円 247">
          <a:extLst>
            <a:ext uri="{FF2B5EF4-FFF2-40B4-BE49-F238E27FC236}">
              <a16:creationId xmlns:a16="http://schemas.microsoft.com/office/drawing/2014/main" id="{B794007B-D509-43BD-92CC-886297E11032}"/>
            </a:ext>
          </a:extLst>
        </xdr:cNvPr>
        <xdr:cNvSpPr/>
      </xdr:nvSpPr>
      <xdr:spPr>
        <a:xfrm>
          <a:off x="7810500" y="10968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45779</xdr:rowOff>
    </xdr:from>
    <xdr:to>
      <xdr:col>45</xdr:col>
      <xdr:colOff>177800</xdr:colOff>
      <xdr:row>64</xdr:row>
      <xdr:rowOff>46251</xdr:rowOff>
    </xdr:to>
    <xdr:cxnSp macro="">
      <xdr:nvCxnSpPr>
        <xdr:cNvPr id="249" name="直線コネクタ 248">
          <a:extLst>
            <a:ext uri="{FF2B5EF4-FFF2-40B4-BE49-F238E27FC236}">
              <a16:creationId xmlns:a16="http://schemas.microsoft.com/office/drawing/2014/main" id="{A30DB894-0322-492A-8F92-7291E3AB4FEB}"/>
            </a:ext>
          </a:extLst>
        </xdr:cNvPr>
        <xdr:cNvCxnSpPr/>
      </xdr:nvCxnSpPr>
      <xdr:spPr>
        <a:xfrm flipV="1">
          <a:off x="7861300" y="11018579"/>
          <a:ext cx="889000" cy="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167208</xdr:rowOff>
    </xdr:from>
    <xdr:to>
      <xdr:col>36</xdr:col>
      <xdr:colOff>165100</xdr:colOff>
      <xdr:row>64</xdr:row>
      <xdr:rowOff>97358</xdr:rowOff>
    </xdr:to>
    <xdr:sp macro="" textlink="">
      <xdr:nvSpPr>
        <xdr:cNvPr id="250" name="楕円 249">
          <a:extLst>
            <a:ext uri="{FF2B5EF4-FFF2-40B4-BE49-F238E27FC236}">
              <a16:creationId xmlns:a16="http://schemas.microsoft.com/office/drawing/2014/main" id="{97C49140-2006-4548-83BC-A375F12C5FD3}"/>
            </a:ext>
          </a:extLst>
        </xdr:cNvPr>
        <xdr:cNvSpPr/>
      </xdr:nvSpPr>
      <xdr:spPr>
        <a:xfrm>
          <a:off x="6921500" y="10968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46251</xdr:rowOff>
    </xdr:from>
    <xdr:to>
      <xdr:col>41</xdr:col>
      <xdr:colOff>50800</xdr:colOff>
      <xdr:row>64</xdr:row>
      <xdr:rowOff>46558</xdr:rowOff>
    </xdr:to>
    <xdr:cxnSp macro="">
      <xdr:nvCxnSpPr>
        <xdr:cNvPr id="251" name="直線コネクタ 250">
          <a:extLst>
            <a:ext uri="{FF2B5EF4-FFF2-40B4-BE49-F238E27FC236}">
              <a16:creationId xmlns:a16="http://schemas.microsoft.com/office/drawing/2014/main" id="{7110DCAB-AC3E-4E94-9DE5-03A3B84094B0}"/>
            </a:ext>
          </a:extLst>
        </xdr:cNvPr>
        <xdr:cNvCxnSpPr/>
      </xdr:nvCxnSpPr>
      <xdr:spPr>
        <a:xfrm flipV="1">
          <a:off x="6972300" y="11019051"/>
          <a:ext cx="889000" cy="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136263</xdr:rowOff>
    </xdr:from>
    <xdr:ext cx="690189" cy="259045"/>
    <xdr:sp macro="" textlink="">
      <xdr:nvSpPr>
        <xdr:cNvPr id="252" name="n_1aveValue【橋りょう・トンネル】&#10;一人当たり有形固定資産（償却資産）額">
          <a:extLst>
            <a:ext uri="{FF2B5EF4-FFF2-40B4-BE49-F238E27FC236}">
              <a16:creationId xmlns:a16="http://schemas.microsoft.com/office/drawing/2014/main" id="{2A4D1760-162E-4E25-8FC3-A3D0A296C508}"/>
            </a:ext>
          </a:extLst>
        </xdr:cNvPr>
        <xdr:cNvSpPr txBox="1"/>
      </xdr:nvSpPr>
      <xdr:spPr>
        <a:xfrm>
          <a:off x="9281505" y="105947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1,407,198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151257</xdr:rowOff>
    </xdr:from>
    <xdr:ext cx="690189" cy="259045"/>
    <xdr:sp macro="" textlink="">
      <xdr:nvSpPr>
        <xdr:cNvPr id="253" name="n_2aveValue【橋りょう・トンネル】&#10;一人当たり有形固定資産（償却資産）額">
          <a:extLst>
            <a:ext uri="{FF2B5EF4-FFF2-40B4-BE49-F238E27FC236}">
              <a16:creationId xmlns:a16="http://schemas.microsoft.com/office/drawing/2014/main" id="{3DF955F5-B53F-4AFE-B41A-3CDE35C18417}"/>
            </a:ext>
          </a:extLst>
        </xdr:cNvPr>
        <xdr:cNvSpPr txBox="1"/>
      </xdr:nvSpPr>
      <xdr:spPr>
        <a:xfrm>
          <a:off x="8405205" y="106097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161661</xdr:rowOff>
    </xdr:from>
    <xdr:ext cx="690189" cy="259045"/>
    <xdr:sp macro="" textlink="">
      <xdr:nvSpPr>
        <xdr:cNvPr id="254" name="n_3aveValue【橋りょう・トンネル】&#10;一人当たり有形固定資産（償却資産）額">
          <a:extLst>
            <a:ext uri="{FF2B5EF4-FFF2-40B4-BE49-F238E27FC236}">
              <a16:creationId xmlns:a16="http://schemas.microsoft.com/office/drawing/2014/main" id="{4D547BE2-4CB1-4666-A103-5F50F75EAFFC}"/>
            </a:ext>
          </a:extLst>
        </xdr:cNvPr>
        <xdr:cNvSpPr txBox="1"/>
      </xdr:nvSpPr>
      <xdr:spPr>
        <a:xfrm>
          <a:off x="7516205" y="1062011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62</xdr:row>
      <xdr:rowOff>2501</xdr:rowOff>
    </xdr:from>
    <xdr:ext cx="690189" cy="259045"/>
    <xdr:sp macro="" textlink="">
      <xdr:nvSpPr>
        <xdr:cNvPr id="255" name="n_4aveValue【橋りょう・トンネル】&#10;一人当たり有形固定資産（償却資産）額">
          <a:extLst>
            <a:ext uri="{FF2B5EF4-FFF2-40B4-BE49-F238E27FC236}">
              <a16:creationId xmlns:a16="http://schemas.microsoft.com/office/drawing/2014/main" id="{D2C685B0-278B-4833-BFB6-36E7D0212697}"/>
            </a:ext>
          </a:extLst>
        </xdr:cNvPr>
        <xdr:cNvSpPr txBox="1"/>
      </xdr:nvSpPr>
      <xdr:spPr>
        <a:xfrm>
          <a:off x="6627205" y="106324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87562</xdr:rowOff>
    </xdr:from>
    <xdr:ext cx="599010" cy="259045"/>
    <xdr:sp macro="" textlink="">
      <xdr:nvSpPr>
        <xdr:cNvPr id="256" name="n_1mainValue【橋りょう・トンネル】&#10;一人当たり有形固定資産（償却資産）額">
          <a:extLst>
            <a:ext uri="{FF2B5EF4-FFF2-40B4-BE49-F238E27FC236}">
              <a16:creationId xmlns:a16="http://schemas.microsoft.com/office/drawing/2014/main" id="{CE9CAF8E-52CD-4A64-BDBE-367F75ED2C50}"/>
            </a:ext>
          </a:extLst>
        </xdr:cNvPr>
        <xdr:cNvSpPr txBox="1"/>
      </xdr:nvSpPr>
      <xdr:spPr>
        <a:xfrm>
          <a:off x="9327095" y="11060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87706</xdr:rowOff>
    </xdr:from>
    <xdr:ext cx="599010" cy="259045"/>
    <xdr:sp macro="" textlink="">
      <xdr:nvSpPr>
        <xdr:cNvPr id="257" name="n_2mainValue【橋りょう・トンネル】&#10;一人当たり有形固定資産（償却資産）額">
          <a:extLst>
            <a:ext uri="{FF2B5EF4-FFF2-40B4-BE49-F238E27FC236}">
              <a16:creationId xmlns:a16="http://schemas.microsoft.com/office/drawing/2014/main" id="{C09A6866-777A-4FA6-BA4C-DA9C8FDA7851}"/>
            </a:ext>
          </a:extLst>
        </xdr:cNvPr>
        <xdr:cNvSpPr txBox="1"/>
      </xdr:nvSpPr>
      <xdr:spPr>
        <a:xfrm>
          <a:off x="8450795" y="11060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88178</xdr:rowOff>
    </xdr:from>
    <xdr:ext cx="599010" cy="259045"/>
    <xdr:sp macro="" textlink="">
      <xdr:nvSpPr>
        <xdr:cNvPr id="258" name="n_3mainValue【橋りょう・トンネル】&#10;一人当たり有形固定資産（償却資産）額">
          <a:extLst>
            <a:ext uri="{FF2B5EF4-FFF2-40B4-BE49-F238E27FC236}">
              <a16:creationId xmlns:a16="http://schemas.microsoft.com/office/drawing/2014/main" id="{3DAF10C0-6C71-4B12-88F0-3ACD7D804841}"/>
            </a:ext>
          </a:extLst>
        </xdr:cNvPr>
        <xdr:cNvSpPr txBox="1"/>
      </xdr:nvSpPr>
      <xdr:spPr>
        <a:xfrm>
          <a:off x="7561795" y="110609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88485</xdr:rowOff>
    </xdr:from>
    <xdr:ext cx="599010" cy="259045"/>
    <xdr:sp macro="" textlink="">
      <xdr:nvSpPr>
        <xdr:cNvPr id="259" name="n_4mainValue【橋りょう・トンネル】&#10;一人当たり有形固定資産（償却資産）額">
          <a:extLst>
            <a:ext uri="{FF2B5EF4-FFF2-40B4-BE49-F238E27FC236}">
              <a16:creationId xmlns:a16="http://schemas.microsoft.com/office/drawing/2014/main" id="{98CD4B45-48F4-41B3-9EFA-6614243CECDD}"/>
            </a:ext>
          </a:extLst>
        </xdr:cNvPr>
        <xdr:cNvSpPr txBox="1"/>
      </xdr:nvSpPr>
      <xdr:spPr>
        <a:xfrm>
          <a:off x="6672795" y="11061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8B8046DF-6BCD-4ACA-A38C-074B92D1C81A}"/>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DB961A4B-BA21-4048-89FF-9F010BF2F6A8}"/>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5B8A465A-5796-4FF4-99EE-05A10CDD676E}"/>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A34BFF29-CC29-4F49-B5CE-66504465A60F}"/>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37424AD4-7476-4C22-A798-32C968D073A1}"/>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ECCB6A78-D9CC-49D2-BE3E-6E7DA685328E}"/>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094BD1AA-E4A0-4532-B554-4C1D7EF72D64}"/>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530F6729-91BC-4655-B793-3BE9B31E6C3A}"/>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019FAE80-96C3-4BFE-8420-66AB27DC8B25}"/>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F2350DDA-00A6-46F4-A2AE-50226043ADCB}"/>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9BDCBD40-2423-4F1F-B820-67F365C4A333}"/>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C1073B06-3AA5-41AC-88BF-5FB2D183602C}"/>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2" name="テキスト ボックス 271">
          <a:extLst>
            <a:ext uri="{FF2B5EF4-FFF2-40B4-BE49-F238E27FC236}">
              <a16:creationId xmlns:a16="http://schemas.microsoft.com/office/drawing/2014/main" id="{B9936494-B265-4040-A48F-A18BED75137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4B550F30-2D64-484C-BD04-0715C900807C}"/>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0BD57184-3065-4CAC-BB89-20F6A6E2BEE2}"/>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2BB0674D-212F-4A2B-B2F3-33D00FFC4BF4}"/>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CFD9672A-FF9F-4506-8F4D-6F95083F1326}"/>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DF68A9E2-2C0C-4161-A9DF-819DA53C0DDB}"/>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042BF782-34BA-42C2-947E-F90D94E58B01}"/>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052E9F6F-FCE7-4437-BA52-1838735BD88C}"/>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F693D44B-8B6A-4B96-80D2-07C517835A6B}"/>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390675E2-30A0-4087-A745-E093697DD478}"/>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2" name="テキスト ボックス 281">
          <a:extLst>
            <a:ext uri="{FF2B5EF4-FFF2-40B4-BE49-F238E27FC236}">
              <a16:creationId xmlns:a16="http://schemas.microsoft.com/office/drawing/2014/main" id="{8A7794A0-385D-43B7-B646-D8B65777402E}"/>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22714F23-A560-421E-BD15-58447E551546}"/>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461C370F-4F79-4319-8D1D-B470BB93F349}"/>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114844</xdr:rowOff>
    </xdr:from>
    <xdr:to>
      <xdr:col>24</xdr:col>
      <xdr:colOff>62865</xdr:colOff>
      <xdr:row>86</xdr:row>
      <xdr:rowOff>168729</xdr:rowOff>
    </xdr:to>
    <xdr:cxnSp macro="">
      <xdr:nvCxnSpPr>
        <xdr:cNvPr id="285" name="直線コネクタ 284">
          <a:extLst>
            <a:ext uri="{FF2B5EF4-FFF2-40B4-BE49-F238E27FC236}">
              <a16:creationId xmlns:a16="http://schemas.microsoft.com/office/drawing/2014/main" id="{158D2F63-1320-42D1-BB90-B823D365FBE8}"/>
            </a:ext>
          </a:extLst>
        </xdr:cNvPr>
        <xdr:cNvCxnSpPr/>
      </xdr:nvCxnSpPr>
      <xdr:spPr>
        <a:xfrm flipV="1">
          <a:off x="4634865" y="13316494"/>
          <a:ext cx="0" cy="15969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6" name="【公営住宅】&#10;有形固定資産減価償却率最小値テキスト">
          <a:extLst>
            <a:ext uri="{FF2B5EF4-FFF2-40B4-BE49-F238E27FC236}">
              <a16:creationId xmlns:a16="http://schemas.microsoft.com/office/drawing/2014/main" id="{BAB1C7A9-C916-486D-8CFE-6CA34C6DFA23}"/>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7" name="直線コネクタ 286">
          <a:extLst>
            <a:ext uri="{FF2B5EF4-FFF2-40B4-BE49-F238E27FC236}">
              <a16:creationId xmlns:a16="http://schemas.microsoft.com/office/drawing/2014/main" id="{259D99D5-1806-49F1-B5B3-C515E3530ACB}"/>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61521</xdr:rowOff>
    </xdr:from>
    <xdr:ext cx="340478" cy="259045"/>
    <xdr:sp macro="" textlink="">
      <xdr:nvSpPr>
        <xdr:cNvPr id="288" name="【公営住宅】&#10;有形固定資産減価償却率最大値テキスト">
          <a:extLst>
            <a:ext uri="{FF2B5EF4-FFF2-40B4-BE49-F238E27FC236}">
              <a16:creationId xmlns:a16="http://schemas.microsoft.com/office/drawing/2014/main" id="{5DB227FE-B9C3-4132-B144-6456EF61F8B5}"/>
            </a:ext>
          </a:extLst>
        </xdr:cNvPr>
        <xdr:cNvSpPr txBox="1"/>
      </xdr:nvSpPr>
      <xdr:spPr>
        <a:xfrm>
          <a:off x="4673600" y="1309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114844</xdr:rowOff>
    </xdr:from>
    <xdr:to>
      <xdr:col>24</xdr:col>
      <xdr:colOff>152400</xdr:colOff>
      <xdr:row>77</xdr:row>
      <xdr:rowOff>114844</xdr:rowOff>
    </xdr:to>
    <xdr:cxnSp macro="">
      <xdr:nvCxnSpPr>
        <xdr:cNvPr id="289" name="直線コネクタ 288">
          <a:extLst>
            <a:ext uri="{FF2B5EF4-FFF2-40B4-BE49-F238E27FC236}">
              <a16:creationId xmlns:a16="http://schemas.microsoft.com/office/drawing/2014/main" id="{BA23EB1E-7131-42F4-ACE4-03BB3125372B}"/>
            </a:ext>
          </a:extLst>
        </xdr:cNvPr>
        <xdr:cNvCxnSpPr/>
      </xdr:nvCxnSpPr>
      <xdr:spPr>
        <a:xfrm>
          <a:off x="4546600" y="1331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13079</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407EDE18-8F7D-46A3-9894-BA7F3CCE3D72}"/>
            </a:ext>
          </a:extLst>
        </xdr:cNvPr>
        <xdr:cNvSpPr txBox="1"/>
      </xdr:nvSpPr>
      <xdr:spPr>
        <a:xfrm>
          <a:off x="4673600" y="142434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34652</xdr:rowOff>
    </xdr:from>
    <xdr:to>
      <xdr:col>24</xdr:col>
      <xdr:colOff>114300</xdr:colOff>
      <xdr:row>83</xdr:row>
      <xdr:rowOff>136252</xdr:rowOff>
    </xdr:to>
    <xdr:sp macro="" textlink="">
      <xdr:nvSpPr>
        <xdr:cNvPr id="291" name="フローチャート: 判断 290">
          <a:extLst>
            <a:ext uri="{FF2B5EF4-FFF2-40B4-BE49-F238E27FC236}">
              <a16:creationId xmlns:a16="http://schemas.microsoft.com/office/drawing/2014/main" id="{6C1F4958-D160-4C8D-9498-AB36FC945B3C}"/>
            </a:ext>
          </a:extLst>
        </xdr:cNvPr>
        <xdr:cNvSpPr/>
      </xdr:nvSpPr>
      <xdr:spPr>
        <a:xfrm>
          <a:off x="4584700" y="14265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65677</xdr:rowOff>
    </xdr:from>
    <xdr:to>
      <xdr:col>20</xdr:col>
      <xdr:colOff>38100</xdr:colOff>
      <xdr:row>83</xdr:row>
      <xdr:rowOff>167277</xdr:rowOff>
    </xdr:to>
    <xdr:sp macro="" textlink="">
      <xdr:nvSpPr>
        <xdr:cNvPr id="292" name="フローチャート: 判断 291">
          <a:extLst>
            <a:ext uri="{FF2B5EF4-FFF2-40B4-BE49-F238E27FC236}">
              <a16:creationId xmlns:a16="http://schemas.microsoft.com/office/drawing/2014/main" id="{EF9F67D9-C173-431B-BC30-389F85AD3B73}"/>
            </a:ext>
          </a:extLst>
        </xdr:cNvPr>
        <xdr:cNvSpPr/>
      </xdr:nvSpPr>
      <xdr:spPr>
        <a:xfrm>
          <a:off x="3746500" y="1429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26488</xdr:rowOff>
    </xdr:from>
    <xdr:to>
      <xdr:col>15</xdr:col>
      <xdr:colOff>101600</xdr:colOff>
      <xdr:row>83</xdr:row>
      <xdr:rowOff>128088</xdr:rowOff>
    </xdr:to>
    <xdr:sp macro="" textlink="">
      <xdr:nvSpPr>
        <xdr:cNvPr id="293" name="フローチャート: 判断 292">
          <a:extLst>
            <a:ext uri="{FF2B5EF4-FFF2-40B4-BE49-F238E27FC236}">
              <a16:creationId xmlns:a16="http://schemas.microsoft.com/office/drawing/2014/main" id="{AFEE23CD-9F7F-4B58-98DF-DB3DB30E422F}"/>
            </a:ext>
          </a:extLst>
        </xdr:cNvPr>
        <xdr:cNvSpPr/>
      </xdr:nvSpPr>
      <xdr:spPr>
        <a:xfrm>
          <a:off x="2857500" y="1425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160382</xdr:rowOff>
    </xdr:from>
    <xdr:to>
      <xdr:col>10</xdr:col>
      <xdr:colOff>165100</xdr:colOff>
      <xdr:row>83</xdr:row>
      <xdr:rowOff>90532</xdr:rowOff>
    </xdr:to>
    <xdr:sp macro="" textlink="">
      <xdr:nvSpPr>
        <xdr:cNvPr id="294" name="フローチャート: 判断 293">
          <a:extLst>
            <a:ext uri="{FF2B5EF4-FFF2-40B4-BE49-F238E27FC236}">
              <a16:creationId xmlns:a16="http://schemas.microsoft.com/office/drawing/2014/main" id="{96845C44-5DE7-4FBE-8ACC-853CA17BC2A0}"/>
            </a:ext>
          </a:extLst>
        </xdr:cNvPr>
        <xdr:cNvSpPr/>
      </xdr:nvSpPr>
      <xdr:spPr>
        <a:xfrm>
          <a:off x="1968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153851</xdr:rowOff>
    </xdr:from>
    <xdr:to>
      <xdr:col>6</xdr:col>
      <xdr:colOff>38100</xdr:colOff>
      <xdr:row>83</xdr:row>
      <xdr:rowOff>84001</xdr:rowOff>
    </xdr:to>
    <xdr:sp macro="" textlink="">
      <xdr:nvSpPr>
        <xdr:cNvPr id="295" name="フローチャート: 判断 294">
          <a:extLst>
            <a:ext uri="{FF2B5EF4-FFF2-40B4-BE49-F238E27FC236}">
              <a16:creationId xmlns:a16="http://schemas.microsoft.com/office/drawing/2014/main" id="{7573D2D6-C0AA-4A2D-8BAD-2744C47BC32E}"/>
            </a:ext>
          </a:extLst>
        </xdr:cNvPr>
        <xdr:cNvSpPr/>
      </xdr:nvSpPr>
      <xdr:spPr>
        <a:xfrm>
          <a:off x="1079500" y="1421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AC7B9BD4-1343-4FB4-AD8A-E40476574A68}"/>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3F0F7C4F-E41B-446C-8F19-5A6D0D25643A}"/>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E771C0E1-8BFE-4BDF-A38E-86B63B67A7FB}"/>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25615780-1D9A-48DA-9452-0AB6DE661D1F}"/>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5B54B3D3-3E4B-413A-9C4D-E2AA657114AB}"/>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93436</xdr:rowOff>
    </xdr:from>
    <xdr:to>
      <xdr:col>24</xdr:col>
      <xdr:colOff>114300</xdr:colOff>
      <xdr:row>79</xdr:row>
      <xdr:rowOff>23586</xdr:rowOff>
    </xdr:to>
    <xdr:sp macro="" textlink="">
      <xdr:nvSpPr>
        <xdr:cNvPr id="301" name="楕円 300">
          <a:extLst>
            <a:ext uri="{FF2B5EF4-FFF2-40B4-BE49-F238E27FC236}">
              <a16:creationId xmlns:a16="http://schemas.microsoft.com/office/drawing/2014/main" id="{02C411D6-83BE-4DBE-B602-C5C316DDA12D}"/>
            </a:ext>
          </a:extLst>
        </xdr:cNvPr>
        <xdr:cNvSpPr/>
      </xdr:nvSpPr>
      <xdr:spPr>
        <a:xfrm>
          <a:off x="4584700" y="13466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77</xdr:row>
      <xdr:rowOff>116313</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9B7E65D3-F250-4AA5-8EB5-FB55BB5E9BE6}"/>
            </a:ext>
          </a:extLst>
        </xdr:cNvPr>
        <xdr:cNvSpPr txBox="1"/>
      </xdr:nvSpPr>
      <xdr:spPr>
        <a:xfrm>
          <a:off x="4673600" y="13317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132624</xdr:rowOff>
    </xdr:from>
    <xdr:to>
      <xdr:col>20</xdr:col>
      <xdr:colOff>38100</xdr:colOff>
      <xdr:row>79</xdr:row>
      <xdr:rowOff>62774</xdr:rowOff>
    </xdr:to>
    <xdr:sp macro="" textlink="">
      <xdr:nvSpPr>
        <xdr:cNvPr id="303" name="楕円 302">
          <a:extLst>
            <a:ext uri="{FF2B5EF4-FFF2-40B4-BE49-F238E27FC236}">
              <a16:creationId xmlns:a16="http://schemas.microsoft.com/office/drawing/2014/main" id="{1654C4D3-19DD-4100-A777-20D206292613}"/>
            </a:ext>
          </a:extLst>
        </xdr:cNvPr>
        <xdr:cNvSpPr/>
      </xdr:nvSpPr>
      <xdr:spPr>
        <a:xfrm>
          <a:off x="3746500" y="13505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78</xdr:row>
      <xdr:rowOff>144236</xdr:rowOff>
    </xdr:from>
    <xdr:to>
      <xdr:col>24</xdr:col>
      <xdr:colOff>63500</xdr:colOff>
      <xdr:row>79</xdr:row>
      <xdr:rowOff>11974</xdr:rowOff>
    </xdr:to>
    <xdr:cxnSp macro="">
      <xdr:nvCxnSpPr>
        <xdr:cNvPr id="304" name="直線コネクタ 303">
          <a:extLst>
            <a:ext uri="{FF2B5EF4-FFF2-40B4-BE49-F238E27FC236}">
              <a16:creationId xmlns:a16="http://schemas.microsoft.com/office/drawing/2014/main" id="{4A85C414-8021-4797-A5AE-ED292F617CB9}"/>
            </a:ext>
          </a:extLst>
        </xdr:cNvPr>
        <xdr:cNvCxnSpPr/>
      </xdr:nvCxnSpPr>
      <xdr:spPr>
        <a:xfrm flipV="1">
          <a:off x="3797300" y="13517336"/>
          <a:ext cx="8382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59145</xdr:rowOff>
    </xdr:from>
    <xdr:to>
      <xdr:col>15</xdr:col>
      <xdr:colOff>101600</xdr:colOff>
      <xdr:row>78</xdr:row>
      <xdr:rowOff>160745</xdr:rowOff>
    </xdr:to>
    <xdr:sp macro="" textlink="">
      <xdr:nvSpPr>
        <xdr:cNvPr id="305" name="楕円 304">
          <a:extLst>
            <a:ext uri="{FF2B5EF4-FFF2-40B4-BE49-F238E27FC236}">
              <a16:creationId xmlns:a16="http://schemas.microsoft.com/office/drawing/2014/main" id="{FEB0A4B5-1CFF-4F1A-AE28-DB18AE429488}"/>
            </a:ext>
          </a:extLst>
        </xdr:cNvPr>
        <xdr:cNvSpPr/>
      </xdr:nvSpPr>
      <xdr:spPr>
        <a:xfrm>
          <a:off x="2857500" y="13432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109945</xdr:rowOff>
    </xdr:from>
    <xdr:to>
      <xdr:col>19</xdr:col>
      <xdr:colOff>177800</xdr:colOff>
      <xdr:row>79</xdr:row>
      <xdr:rowOff>11974</xdr:rowOff>
    </xdr:to>
    <xdr:cxnSp macro="">
      <xdr:nvCxnSpPr>
        <xdr:cNvPr id="306" name="直線コネクタ 305">
          <a:extLst>
            <a:ext uri="{FF2B5EF4-FFF2-40B4-BE49-F238E27FC236}">
              <a16:creationId xmlns:a16="http://schemas.microsoft.com/office/drawing/2014/main" id="{4077A39B-7CBD-4603-B970-B1241696DD68}"/>
            </a:ext>
          </a:extLst>
        </xdr:cNvPr>
        <xdr:cNvCxnSpPr/>
      </xdr:nvCxnSpPr>
      <xdr:spPr>
        <a:xfrm>
          <a:off x="2908300" y="13483045"/>
          <a:ext cx="889000" cy="73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3629</xdr:rowOff>
    </xdr:from>
    <xdr:to>
      <xdr:col>10</xdr:col>
      <xdr:colOff>165100</xdr:colOff>
      <xdr:row>78</xdr:row>
      <xdr:rowOff>105229</xdr:rowOff>
    </xdr:to>
    <xdr:sp macro="" textlink="">
      <xdr:nvSpPr>
        <xdr:cNvPr id="307" name="楕円 306">
          <a:extLst>
            <a:ext uri="{FF2B5EF4-FFF2-40B4-BE49-F238E27FC236}">
              <a16:creationId xmlns:a16="http://schemas.microsoft.com/office/drawing/2014/main" id="{C62C4FB4-8E74-4462-AC84-1539D280C0D3}"/>
            </a:ext>
          </a:extLst>
        </xdr:cNvPr>
        <xdr:cNvSpPr/>
      </xdr:nvSpPr>
      <xdr:spPr>
        <a:xfrm>
          <a:off x="1968500" y="13376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54429</xdr:rowOff>
    </xdr:from>
    <xdr:to>
      <xdr:col>15</xdr:col>
      <xdr:colOff>50800</xdr:colOff>
      <xdr:row>78</xdr:row>
      <xdr:rowOff>109945</xdr:rowOff>
    </xdr:to>
    <xdr:cxnSp macro="">
      <xdr:nvCxnSpPr>
        <xdr:cNvPr id="308" name="直線コネクタ 307">
          <a:extLst>
            <a:ext uri="{FF2B5EF4-FFF2-40B4-BE49-F238E27FC236}">
              <a16:creationId xmlns:a16="http://schemas.microsoft.com/office/drawing/2014/main" id="{A09E81CC-D2E5-4A2F-865C-F2C806AEFADB}"/>
            </a:ext>
          </a:extLst>
        </xdr:cNvPr>
        <xdr:cNvCxnSpPr/>
      </xdr:nvCxnSpPr>
      <xdr:spPr>
        <a:xfrm>
          <a:off x="2019300" y="13427529"/>
          <a:ext cx="889000" cy="55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166914</xdr:rowOff>
    </xdr:from>
    <xdr:to>
      <xdr:col>6</xdr:col>
      <xdr:colOff>38100</xdr:colOff>
      <xdr:row>80</xdr:row>
      <xdr:rowOff>97064</xdr:rowOff>
    </xdr:to>
    <xdr:sp macro="" textlink="">
      <xdr:nvSpPr>
        <xdr:cNvPr id="309" name="楕円 308">
          <a:extLst>
            <a:ext uri="{FF2B5EF4-FFF2-40B4-BE49-F238E27FC236}">
              <a16:creationId xmlns:a16="http://schemas.microsoft.com/office/drawing/2014/main" id="{751743C8-9180-4B2D-BE08-33D9E49EA65E}"/>
            </a:ext>
          </a:extLst>
        </xdr:cNvPr>
        <xdr:cNvSpPr/>
      </xdr:nvSpPr>
      <xdr:spPr>
        <a:xfrm>
          <a:off x="1079500" y="13711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54429</xdr:rowOff>
    </xdr:from>
    <xdr:to>
      <xdr:col>10</xdr:col>
      <xdr:colOff>114300</xdr:colOff>
      <xdr:row>80</xdr:row>
      <xdr:rowOff>46264</xdr:rowOff>
    </xdr:to>
    <xdr:cxnSp macro="">
      <xdr:nvCxnSpPr>
        <xdr:cNvPr id="310" name="直線コネクタ 309">
          <a:extLst>
            <a:ext uri="{FF2B5EF4-FFF2-40B4-BE49-F238E27FC236}">
              <a16:creationId xmlns:a16="http://schemas.microsoft.com/office/drawing/2014/main" id="{B6E5489A-0AD9-48FB-8B93-21EA60ACCF09}"/>
            </a:ext>
          </a:extLst>
        </xdr:cNvPr>
        <xdr:cNvCxnSpPr/>
      </xdr:nvCxnSpPr>
      <xdr:spPr>
        <a:xfrm flipV="1">
          <a:off x="1130300" y="13427529"/>
          <a:ext cx="889000" cy="334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158404</xdr:rowOff>
    </xdr:from>
    <xdr:ext cx="405111" cy="259045"/>
    <xdr:sp macro="" textlink="">
      <xdr:nvSpPr>
        <xdr:cNvPr id="311" name="n_1aveValue【公営住宅】&#10;有形固定資産減価償却率">
          <a:extLst>
            <a:ext uri="{FF2B5EF4-FFF2-40B4-BE49-F238E27FC236}">
              <a16:creationId xmlns:a16="http://schemas.microsoft.com/office/drawing/2014/main" id="{66204FE4-F120-4AD7-A344-69D547E5E1E2}"/>
            </a:ext>
          </a:extLst>
        </xdr:cNvPr>
        <xdr:cNvSpPr txBox="1"/>
      </xdr:nvSpPr>
      <xdr:spPr>
        <a:xfrm>
          <a:off x="3582044" y="14388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119215</xdr:rowOff>
    </xdr:from>
    <xdr:ext cx="405111" cy="259045"/>
    <xdr:sp macro="" textlink="">
      <xdr:nvSpPr>
        <xdr:cNvPr id="312" name="n_2aveValue【公営住宅】&#10;有形固定資産減価償却率">
          <a:extLst>
            <a:ext uri="{FF2B5EF4-FFF2-40B4-BE49-F238E27FC236}">
              <a16:creationId xmlns:a16="http://schemas.microsoft.com/office/drawing/2014/main" id="{07E1DFBB-A006-41F1-9B76-80DD2AD81B3D}"/>
            </a:ext>
          </a:extLst>
        </xdr:cNvPr>
        <xdr:cNvSpPr txBox="1"/>
      </xdr:nvSpPr>
      <xdr:spPr>
        <a:xfrm>
          <a:off x="2705744" y="14349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81659</xdr:rowOff>
    </xdr:from>
    <xdr:ext cx="405111" cy="259045"/>
    <xdr:sp macro="" textlink="">
      <xdr:nvSpPr>
        <xdr:cNvPr id="313" name="n_3aveValue【公営住宅】&#10;有形固定資産減価償却率">
          <a:extLst>
            <a:ext uri="{FF2B5EF4-FFF2-40B4-BE49-F238E27FC236}">
              <a16:creationId xmlns:a16="http://schemas.microsoft.com/office/drawing/2014/main" id="{B02F7CAC-648A-4311-8E71-578B08434690}"/>
            </a:ext>
          </a:extLst>
        </xdr:cNvPr>
        <xdr:cNvSpPr txBox="1"/>
      </xdr:nvSpPr>
      <xdr:spPr>
        <a:xfrm>
          <a:off x="1816744" y="14312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75128</xdr:rowOff>
    </xdr:from>
    <xdr:ext cx="405111" cy="259045"/>
    <xdr:sp macro="" textlink="">
      <xdr:nvSpPr>
        <xdr:cNvPr id="314" name="n_4aveValue【公営住宅】&#10;有形固定資産減価償却率">
          <a:extLst>
            <a:ext uri="{FF2B5EF4-FFF2-40B4-BE49-F238E27FC236}">
              <a16:creationId xmlns:a16="http://schemas.microsoft.com/office/drawing/2014/main" id="{679D40E2-AC11-4E36-85A3-23961C2E2D44}"/>
            </a:ext>
          </a:extLst>
        </xdr:cNvPr>
        <xdr:cNvSpPr txBox="1"/>
      </xdr:nvSpPr>
      <xdr:spPr>
        <a:xfrm>
          <a:off x="927744" y="1430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79301</xdr:rowOff>
    </xdr:from>
    <xdr:ext cx="405111" cy="259045"/>
    <xdr:sp macro="" textlink="">
      <xdr:nvSpPr>
        <xdr:cNvPr id="315" name="n_1mainValue【公営住宅】&#10;有形固定資産減価償却率">
          <a:extLst>
            <a:ext uri="{FF2B5EF4-FFF2-40B4-BE49-F238E27FC236}">
              <a16:creationId xmlns:a16="http://schemas.microsoft.com/office/drawing/2014/main" id="{975017B8-22CA-4CF8-8763-734FECBA875D}"/>
            </a:ext>
          </a:extLst>
        </xdr:cNvPr>
        <xdr:cNvSpPr txBox="1"/>
      </xdr:nvSpPr>
      <xdr:spPr>
        <a:xfrm>
          <a:off x="3582044" y="13280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5822</xdr:rowOff>
    </xdr:from>
    <xdr:ext cx="405111" cy="259045"/>
    <xdr:sp macro="" textlink="">
      <xdr:nvSpPr>
        <xdr:cNvPr id="316" name="n_2mainValue【公営住宅】&#10;有形固定資産減価償却率">
          <a:extLst>
            <a:ext uri="{FF2B5EF4-FFF2-40B4-BE49-F238E27FC236}">
              <a16:creationId xmlns:a16="http://schemas.microsoft.com/office/drawing/2014/main" id="{FC96B57B-FF5E-496D-8C81-A08012F670CA}"/>
            </a:ext>
          </a:extLst>
        </xdr:cNvPr>
        <xdr:cNvSpPr txBox="1"/>
      </xdr:nvSpPr>
      <xdr:spPr>
        <a:xfrm>
          <a:off x="2705744" y="13207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76</xdr:row>
      <xdr:rowOff>121756</xdr:rowOff>
    </xdr:from>
    <xdr:ext cx="340478" cy="259045"/>
    <xdr:sp macro="" textlink="">
      <xdr:nvSpPr>
        <xdr:cNvPr id="317" name="n_3mainValue【公営住宅】&#10;有形固定資産減価償却率">
          <a:extLst>
            <a:ext uri="{FF2B5EF4-FFF2-40B4-BE49-F238E27FC236}">
              <a16:creationId xmlns:a16="http://schemas.microsoft.com/office/drawing/2014/main" id="{9AE0EC24-9870-4914-A7B9-4D73CFCCB115}"/>
            </a:ext>
          </a:extLst>
        </xdr:cNvPr>
        <xdr:cNvSpPr txBox="1"/>
      </xdr:nvSpPr>
      <xdr:spPr>
        <a:xfrm>
          <a:off x="1849061" y="131519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113591</xdr:rowOff>
    </xdr:from>
    <xdr:ext cx="405111" cy="259045"/>
    <xdr:sp macro="" textlink="">
      <xdr:nvSpPr>
        <xdr:cNvPr id="318" name="n_4mainValue【公営住宅】&#10;有形固定資産減価償却率">
          <a:extLst>
            <a:ext uri="{FF2B5EF4-FFF2-40B4-BE49-F238E27FC236}">
              <a16:creationId xmlns:a16="http://schemas.microsoft.com/office/drawing/2014/main" id="{88FCB436-585F-4F74-A7B6-F8221B6A0A8F}"/>
            </a:ext>
          </a:extLst>
        </xdr:cNvPr>
        <xdr:cNvSpPr txBox="1"/>
      </xdr:nvSpPr>
      <xdr:spPr>
        <a:xfrm>
          <a:off x="927744" y="13486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0009A1B8-66AB-44E9-A77F-8B46671363A6}"/>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5DE25CBE-BB08-479E-AC85-823FE32A1445}"/>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BE24BA0B-6513-4E79-9891-59563DD8528F}"/>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88D03A11-A389-4B09-B997-106E18D554C5}"/>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082D50A3-3DC6-473F-BC29-DD6C8C0B78B3}"/>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064A1375-8CBA-4993-9DCE-FAFE7166D802}"/>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BCA38BDF-2493-4039-BD19-45FC968A771D}"/>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3BEC0EFF-04E6-47D1-B007-3B051B5FFC2E}"/>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041B4C23-7ECD-44A3-B055-4725CD6F16A9}"/>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A4ACE516-AF15-4B42-88BE-FB6BC457765D}"/>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88ECCCD6-C06B-433E-8A26-4C9F8907325A}"/>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6056648E-0643-4535-BC5E-E87BFA090CC8}"/>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E734BEC1-D418-48BA-87B2-6D5649C9A4C4}"/>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32" name="テキスト ボックス 331">
          <a:extLst>
            <a:ext uri="{FF2B5EF4-FFF2-40B4-BE49-F238E27FC236}">
              <a16:creationId xmlns:a16="http://schemas.microsoft.com/office/drawing/2014/main" id="{5FDDB6B7-6B61-4663-A46F-80F02A42F1B6}"/>
            </a:ext>
          </a:extLst>
        </xdr:cNvPr>
        <xdr:cNvSpPr txBox="1"/>
      </xdr:nvSpPr>
      <xdr:spPr>
        <a:xfrm>
          <a:off x="6072701" y="1433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C043D068-6028-4E5C-9B11-5FBB5CAC285D}"/>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4" name="テキスト ボックス 333">
          <a:extLst>
            <a:ext uri="{FF2B5EF4-FFF2-40B4-BE49-F238E27FC236}">
              <a16:creationId xmlns:a16="http://schemas.microsoft.com/office/drawing/2014/main" id="{5C52EE71-C341-492D-B4AB-B4A3A1FA5A4E}"/>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9FBC743D-65F0-45DE-B420-A8A7E8AFCDFB}"/>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6" name="テキスト ボックス 335">
          <a:extLst>
            <a:ext uri="{FF2B5EF4-FFF2-40B4-BE49-F238E27FC236}">
              <a16:creationId xmlns:a16="http://schemas.microsoft.com/office/drawing/2014/main" id="{A8945249-EE3C-4FC1-A353-1695F73F7363}"/>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6B689379-6493-40FD-97C6-F8B024369D85}"/>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38" name="テキスト ボックス 337">
          <a:extLst>
            <a:ext uri="{FF2B5EF4-FFF2-40B4-BE49-F238E27FC236}">
              <a16:creationId xmlns:a16="http://schemas.microsoft.com/office/drawing/2014/main" id="{CE1C05C4-D89A-4E98-A427-866E7EDCA2AE}"/>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9637AC33-17A2-4C85-8983-C7541E64F2CD}"/>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EA911072-29DD-4ABF-BE7E-48A4EB66080B}"/>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6F2E7AD2-76A5-45B4-BD0E-94F285826623}"/>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20422</xdr:rowOff>
    </xdr:from>
    <xdr:to>
      <xdr:col>54</xdr:col>
      <xdr:colOff>189865</xdr:colOff>
      <xdr:row>86</xdr:row>
      <xdr:rowOff>111519</xdr:rowOff>
    </xdr:to>
    <xdr:cxnSp macro="">
      <xdr:nvCxnSpPr>
        <xdr:cNvPr id="342" name="直線コネクタ 341">
          <a:extLst>
            <a:ext uri="{FF2B5EF4-FFF2-40B4-BE49-F238E27FC236}">
              <a16:creationId xmlns:a16="http://schemas.microsoft.com/office/drawing/2014/main" id="{C0EB762F-8B52-47DB-83EE-B7DD1F129431}"/>
            </a:ext>
          </a:extLst>
        </xdr:cNvPr>
        <xdr:cNvCxnSpPr/>
      </xdr:nvCxnSpPr>
      <xdr:spPr>
        <a:xfrm flipV="1">
          <a:off x="10476865" y="13564972"/>
          <a:ext cx="0" cy="12912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115346</xdr:rowOff>
    </xdr:from>
    <xdr:ext cx="469744" cy="259045"/>
    <xdr:sp macro="" textlink="">
      <xdr:nvSpPr>
        <xdr:cNvPr id="343" name="【公営住宅】&#10;一人当たり面積最小値テキスト">
          <a:extLst>
            <a:ext uri="{FF2B5EF4-FFF2-40B4-BE49-F238E27FC236}">
              <a16:creationId xmlns:a16="http://schemas.microsoft.com/office/drawing/2014/main" id="{A70E37A8-F45E-44F4-90DD-0748D87E1A55}"/>
            </a:ext>
          </a:extLst>
        </xdr:cNvPr>
        <xdr:cNvSpPr txBox="1"/>
      </xdr:nvSpPr>
      <xdr:spPr>
        <a:xfrm>
          <a:off x="10515600" y="14860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111519</xdr:rowOff>
    </xdr:from>
    <xdr:to>
      <xdr:col>55</xdr:col>
      <xdr:colOff>88900</xdr:colOff>
      <xdr:row>86</xdr:row>
      <xdr:rowOff>111519</xdr:rowOff>
    </xdr:to>
    <xdr:cxnSp macro="">
      <xdr:nvCxnSpPr>
        <xdr:cNvPr id="344" name="直線コネクタ 343">
          <a:extLst>
            <a:ext uri="{FF2B5EF4-FFF2-40B4-BE49-F238E27FC236}">
              <a16:creationId xmlns:a16="http://schemas.microsoft.com/office/drawing/2014/main" id="{D5C9E464-FFF8-4C65-81B7-0061F6B86682}"/>
            </a:ext>
          </a:extLst>
        </xdr:cNvPr>
        <xdr:cNvCxnSpPr/>
      </xdr:nvCxnSpPr>
      <xdr:spPr>
        <a:xfrm>
          <a:off x="10388600" y="148562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138549</xdr:rowOff>
    </xdr:from>
    <xdr:ext cx="534377" cy="259045"/>
    <xdr:sp macro="" textlink="">
      <xdr:nvSpPr>
        <xdr:cNvPr id="345" name="【公営住宅】&#10;一人当たり面積最大値テキスト">
          <a:extLst>
            <a:ext uri="{FF2B5EF4-FFF2-40B4-BE49-F238E27FC236}">
              <a16:creationId xmlns:a16="http://schemas.microsoft.com/office/drawing/2014/main" id="{227EE1D2-22BE-4D26-83A4-EC29424841A4}"/>
            </a:ext>
          </a:extLst>
        </xdr:cNvPr>
        <xdr:cNvSpPr txBox="1"/>
      </xdr:nvSpPr>
      <xdr:spPr>
        <a:xfrm>
          <a:off x="10515600" y="13340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20422</xdr:rowOff>
    </xdr:from>
    <xdr:to>
      <xdr:col>55</xdr:col>
      <xdr:colOff>88900</xdr:colOff>
      <xdr:row>79</xdr:row>
      <xdr:rowOff>20422</xdr:rowOff>
    </xdr:to>
    <xdr:cxnSp macro="">
      <xdr:nvCxnSpPr>
        <xdr:cNvPr id="346" name="直線コネクタ 345">
          <a:extLst>
            <a:ext uri="{FF2B5EF4-FFF2-40B4-BE49-F238E27FC236}">
              <a16:creationId xmlns:a16="http://schemas.microsoft.com/office/drawing/2014/main" id="{501E0B9E-4884-4B01-9415-90B7027B99D0}"/>
            </a:ext>
          </a:extLst>
        </xdr:cNvPr>
        <xdr:cNvCxnSpPr/>
      </xdr:nvCxnSpPr>
      <xdr:spPr>
        <a:xfrm>
          <a:off x="10388600" y="13564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91330</xdr:rowOff>
    </xdr:from>
    <xdr:ext cx="469744" cy="259045"/>
    <xdr:sp macro="" textlink="">
      <xdr:nvSpPr>
        <xdr:cNvPr id="347" name="【公営住宅】&#10;一人当たり面積平均値テキスト">
          <a:extLst>
            <a:ext uri="{FF2B5EF4-FFF2-40B4-BE49-F238E27FC236}">
              <a16:creationId xmlns:a16="http://schemas.microsoft.com/office/drawing/2014/main" id="{BE664C42-2EF7-4699-B86C-BDA31F60F2BA}"/>
            </a:ext>
          </a:extLst>
        </xdr:cNvPr>
        <xdr:cNvSpPr txBox="1"/>
      </xdr:nvSpPr>
      <xdr:spPr>
        <a:xfrm>
          <a:off x="10515600" y="144931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68453</xdr:rowOff>
    </xdr:from>
    <xdr:to>
      <xdr:col>55</xdr:col>
      <xdr:colOff>50800</xdr:colOff>
      <xdr:row>85</xdr:row>
      <xdr:rowOff>170053</xdr:rowOff>
    </xdr:to>
    <xdr:sp macro="" textlink="">
      <xdr:nvSpPr>
        <xdr:cNvPr id="348" name="フローチャート: 判断 347">
          <a:extLst>
            <a:ext uri="{FF2B5EF4-FFF2-40B4-BE49-F238E27FC236}">
              <a16:creationId xmlns:a16="http://schemas.microsoft.com/office/drawing/2014/main" id="{1BF19B79-683F-45C9-BE0F-B16715808010}"/>
            </a:ext>
          </a:extLst>
        </xdr:cNvPr>
        <xdr:cNvSpPr/>
      </xdr:nvSpPr>
      <xdr:spPr>
        <a:xfrm>
          <a:off x="10426700" y="14641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71386</xdr:rowOff>
    </xdr:from>
    <xdr:to>
      <xdr:col>50</xdr:col>
      <xdr:colOff>165100</xdr:colOff>
      <xdr:row>86</xdr:row>
      <xdr:rowOff>1536</xdr:rowOff>
    </xdr:to>
    <xdr:sp macro="" textlink="">
      <xdr:nvSpPr>
        <xdr:cNvPr id="349" name="フローチャート: 判断 348">
          <a:extLst>
            <a:ext uri="{FF2B5EF4-FFF2-40B4-BE49-F238E27FC236}">
              <a16:creationId xmlns:a16="http://schemas.microsoft.com/office/drawing/2014/main" id="{930F2F51-BF5F-466B-82A5-44B7D886F94A}"/>
            </a:ext>
          </a:extLst>
        </xdr:cNvPr>
        <xdr:cNvSpPr/>
      </xdr:nvSpPr>
      <xdr:spPr>
        <a:xfrm>
          <a:off x="9588500" y="14644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84607</xdr:rowOff>
    </xdr:from>
    <xdr:to>
      <xdr:col>46</xdr:col>
      <xdr:colOff>38100</xdr:colOff>
      <xdr:row>86</xdr:row>
      <xdr:rowOff>14757</xdr:rowOff>
    </xdr:to>
    <xdr:sp macro="" textlink="">
      <xdr:nvSpPr>
        <xdr:cNvPr id="350" name="フローチャート: 判断 349">
          <a:extLst>
            <a:ext uri="{FF2B5EF4-FFF2-40B4-BE49-F238E27FC236}">
              <a16:creationId xmlns:a16="http://schemas.microsoft.com/office/drawing/2014/main" id="{AE0CCF0D-EA40-454D-9E3C-DDA5A1C58F23}"/>
            </a:ext>
          </a:extLst>
        </xdr:cNvPr>
        <xdr:cNvSpPr/>
      </xdr:nvSpPr>
      <xdr:spPr>
        <a:xfrm>
          <a:off x="8699500" y="1465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83502</xdr:rowOff>
    </xdr:from>
    <xdr:to>
      <xdr:col>41</xdr:col>
      <xdr:colOff>101600</xdr:colOff>
      <xdr:row>86</xdr:row>
      <xdr:rowOff>13652</xdr:rowOff>
    </xdr:to>
    <xdr:sp macro="" textlink="">
      <xdr:nvSpPr>
        <xdr:cNvPr id="351" name="フローチャート: 判断 350">
          <a:extLst>
            <a:ext uri="{FF2B5EF4-FFF2-40B4-BE49-F238E27FC236}">
              <a16:creationId xmlns:a16="http://schemas.microsoft.com/office/drawing/2014/main" id="{24B4055F-2BE8-4670-A9BD-0852E659D3C8}"/>
            </a:ext>
          </a:extLst>
        </xdr:cNvPr>
        <xdr:cNvSpPr/>
      </xdr:nvSpPr>
      <xdr:spPr>
        <a:xfrm>
          <a:off x="7810500" y="14656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51955</xdr:rowOff>
    </xdr:from>
    <xdr:to>
      <xdr:col>36</xdr:col>
      <xdr:colOff>165100</xdr:colOff>
      <xdr:row>85</xdr:row>
      <xdr:rowOff>153555</xdr:rowOff>
    </xdr:to>
    <xdr:sp macro="" textlink="">
      <xdr:nvSpPr>
        <xdr:cNvPr id="352" name="フローチャート: 判断 351">
          <a:extLst>
            <a:ext uri="{FF2B5EF4-FFF2-40B4-BE49-F238E27FC236}">
              <a16:creationId xmlns:a16="http://schemas.microsoft.com/office/drawing/2014/main" id="{086E8A15-740D-4202-9973-5298E1C88B9A}"/>
            </a:ext>
          </a:extLst>
        </xdr:cNvPr>
        <xdr:cNvSpPr/>
      </xdr:nvSpPr>
      <xdr:spPr>
        <a:xfrm>
          <a:off x="6921500" y="14625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1A27C819-4BA1-410D-A5CB-F874BC7098E9}"/>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DA2E08D4-888E-4D83-B364-069AC3458876}"/>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125C294-188D-45E8-B00E-9F0D3B391A4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3C59AB99-9F25-46BB-9B86-7E3256FD0CC9}"/>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DBF15AD5-5204-435D-89EC-6DEFEF678889}"/>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3187</xdr:rowOff>
    </xdr:from>
    <xdr:to>
      <xdr:col>55</xdr:col>
      <xdr:colOff>50800</xdr:colOff>
      <xdr:row>86</xdr:row>
      <xdr:rowOff>104787</xdr:rowOff>
    </xdr:to>
    <xdr:sp macro="" textlink="">
      <xdr:nvSpPr>
        <xdr:cNvPr id="358" name="楕円 357">
          <a:extLst>
            <a:ext uri="{FF2B5EF4-FFF2-40B4-BE49-F238E27FC236}">
              <a16:creationId xmlns:a16="http://schemas.microsoft.com/office/drawing/2014/main" id="{D550E917-B1C2-4667-AEDC-0B0586513B7C}"/>
            </a:ext>
          </a:extLst>
        </xdr:cNvPr>
        <xdr:cNvSpPr/>
      </xdr:nvSpPr>
      <xdr:spPr>
        <a:xfrm>
          <a:off x="10426700" y="14747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89564</xdr:rowOff>
    </xdr:from>
    <xdr:ext cx="469744" cy="259045"/>
    <xdr:sp macro="" textlink="">
      <xdr:nvSpPr>
        <xdr:cNvPr id="359" name="【公営住宅】&#10;一人当たり面積該当値テキスト">
          <a:extLst>
            <a:ext uri="{FF2B5EF4-FFF2-40B4-BE49-F238E27FC236}">
              <a16:creationId xmlns:a16="http://schemas.microsoft.com/office/drawing/2014/main" id="{1B45261C-FAAA-40C0-8764-B822FC926DB7}"/>
            </a:ext>
          </a:extLst>
        </xdr:cNvPr>
        <xdr:cNvSpPr txBox="1"/>
      </xdr:nvSpPr>
      <xdr:spPr>
        <a:xfrm>
          <a:off x="10515600" y="14662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20219</xdr:rowOff>
    </xdr:from>
    <xdr:to>
      <xdr:col>50</xdr:col>
      <xdr:colOff>165100</xdr:colOff>
      <xdr:row>86</xdr:row>
      <xdr:rowOff>121819</xdr:rowOff>
    </xdr:to>
    <xdr:sp macro="" textlink="">
      <xdr:nvSpPr>
        <xdr:cNvPr id="360" name="楕円 359">
          <a:extLst>
            <a:ext uri="{FF2B5EF4-FFF2-40B4-BE49-F238E27FC236}">
              <a16:creationId xmlns:a16="http://schemas.microsoft.com/office/drawing/2014/main" id="{3C2253D1-CA32-47F4-9628-68D112902470}"/>
            </a:ext>
          </a:extLst>
        </xdr:cNvPr>
        <xdr:cNvSpPr/>
      </xdr:nvSpPr>
      <xdr:spPr>
        <a:xfrm>
          <a:off x="9588500" y="14764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53987</xdr:rowOff>
    </xdr:from>
    <xdr:to>
      <xdr:col>55</xdr:col>
      <xdr:colOff>0</xdr:colOff>
      <xdr:row>86</xdr:row>
      <xdr:rowOff>71019</xdr:rowOff>
    </xdr:to>
    <xdr:cxnSp macro="">
      <xdr:nvCxnSpPr>
        <xdr:cNvPr id="361" name="直線コネクタ 360">
          <a:extLst>
            <a:ext uri="{FF2B5EF4-FFF2-40B4-BE49-F238E27FC236}">
              <a16:creationId xmlns:a16="http://schemas.microsoft.com/office/drawing/2014/main" id="{BE9343C9-0930-4C4A-9B7C-9D07A230E276}"/>
            </a:ext>
          </a:extLst>
        </xdr:cNvPr>
        <xdr:cNvCxnSpPr/>
      </xdr:nvCxnSpPr>
      <xdr:spPr>
        <a:xfrm flipV="1">
          <a:off x="9639300" y="14798687"/>
          <a:ext cx="838200" cy="17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20410</xdr:rowOff>
    </xdr:from>
    <xdr:to>
      <xdr:col>46</xdr:col>
      <xdr:colOff>38100</xdr:colOff>
      <xdr:row>86</xdr:row>
      <xdr:rowOff>122010</xdr:rowOff>
    </xdr:to>
    <xdr:sp macro="" textlink="">
      <xdr:nvSpPr>
        <xdr:cNvPr id="362" name="楕円 361">
          <a:extLst>
            <a:ext uri="{FF2B5EF4-FFF2-40B4-BE49-F238E27FC236}">
              <a16:creationId xmlns:a16="http://schemas.microsoft.com/office/drawing/2014/main" id="{434FE574-8759-42AD-9F01-3434F4048E1A}"/>
            </a:ext>
          </a:extLst>
        </xdr:cNvPr>
        <xdr:cNvSpPr/>
      </xdr:nvSpPr>
      <xdr:spPr>
        <a:xfrm>
          <a:off x="8699500" y="14765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71019</xdr:rowOff>
    </xdr:from>
    <xdr:to>
      <xdr:col>50</xdr:col>
      <xdr:colOff>114300</xdr:colOff>
      <xdr:row>86</xdr:row>
      <xdr:rowOff>71210</xdr:rowOff>
    </xdr:to>
    <xdr:cxnSp macro="">
      <xdr:nvCxnSpPr>
        <xdr:cNvPr id="363" name="直線コネクタ 362">
          <a:extLst>
            <a:ext uri="{FF2B5EF4-FFF2-40B4-BE49-F238E27FC236}">
              <a16:creationId xmlns:a16="http://schemas.microsoft.com/office/drawing/2014/main" id="{2F1283C5-33AC-4489-8D52-E3285E1613F9}"/>
            </a:ext>
          </a:extLst>
        </xdr:cNvPr>
        <xdr:cNvCxnSpPr/>
      </xdr:nvCxnSpPr>
      <xdr:spPr>
        <a:xfrm flipV="1">
          <a:off x="8750300" y="14815719"/>
          <a:ext cx="889000" cy="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24219</xdr:rowOff>
    </xdr:from>
    <xdr:to>
      <xdr:col>41</xdr:col>
      <xdr:colOff>101600</xdr:colOff>
      <xdr:row>86</xdr:row>
      <xdr:rowOff>125819</xdr:rowOff>
    </xdr:to>
    <xdr:sp macro="" textlink="">
      <xdr:nvSpPr>
        <xdr:cNvPr id="364" name="楕円 363">
          <a:extLst>
            <a:ext uri="{FF2B5EF4-FFF2-40B4-BE49-F238E27FC236}">
              <a16:creationId xmlns:a16="http://schemas.microsoft.com/office/drawing/2014/main" id="{C0DCB414-A627-4546-9008-9DF41D235278}"/>
            </a:ext>
          </a:extLst>
        </xdr:cNvPr>
        <xdr:cNvSpPr/>
      </xdr:nvSpPr>
      <xdr:spPr>
        <a:xfrm>
          <a:off x="7810500" y="14768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71210</xdr:rowOff>
    </xdr:from>
    <xdr:to>
      <xdr:col>45</xdr:col>
      <xdr:colOff>177800</xdr:colOff>
      <xdr:row>86</xdr:row>
      <xdr:rowOff>75019</xdr:rowOff>
    </xdr:to>
    <xdr:cxnSp macro="">
      <xdr:nvCxnSpPr>
        <xdr:cNvPr id="365" name="直線コネクタ 364">
          <a:extLst>
            <a:ext uri="{FF2B5EF4-FFF2-40B4-BE49-F238E27FC236}">
              <a16:creationId xmlns:a16="http://schemas.microsoft.com/office/drawing/2014/main" id="{6C4DAF04-E969-4BA9-B946-70BD68CE525E}"/>
            </a:ext>
          </a:extLst>
        </xdr:cNvPr>
        <xdr:cNvCxnSpPr/>
      </xdr:nvCxnSpPr>
      <xdr:spPr>
        <a:xfrm flipV="1">
          <a:off x="7861300" y="1481591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144996</xdr:rowOff>
    </xdr:from>
    <xdr:to>
      <xdr:col>36</xdr:col>
      <xdr:colOff>165100</xdr:colOff>
      <xdr:row>86</xdr:row>
      <xdr:rowOff>75146</xdr:rowOff>
    </xdr:to>
    <xdr:sp macro="" textlink="">
      <xdr:nvSpPr>
        <xdr:cNvPr id="366" name="楕円 365">
          <a:extLst>
            <a:ext uri="{FF2B5EF4-FFF2-40B4-BE49-F238E27FC236}">
              <a16:creationId xmlns:a16="http://schemas.microsoft.com/office/drawing/2014/main" id="{25BFB578-E2BE-4141-8170-B5406F5F6F19}"/>
            </a:ext>
          </a:extLst>
        </xdr:cNvPr>
        <xdr:cNvSpPr/>
      </xdr:nvSpPr>
      <xdr:spPr>
        <a:xfrm>
          <a:off x="6921500" y="14718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24346</xdr:rowOff>
    </xdr:from>
    <xdr:to>
      <xdr:col>41</xdr:col>
      <xdr:colOff>50800</xdr:colOff>
      <xdr:row>86</xdr:row>
      <xdr:rowOff>75019</xdr:rowOff>
    </xdr:to>
    <xdr:cxnSp macro="">
      <xdr:nvCxnSpPr>
        <xdr:cNvPr id="367" name="直線コネクタ 366">
          <a:extLst>
            <a:ext uri="{FF2B5EF4-FFF2-40B4-BE49-F238E27FC236}">
              <a16:creationId xmlns:a16="http://schemas.microsoft.com/office/drawing/2014/main" id="{AF332C06-DE1F-430F-8970-4DED05F7CCAF}"/>
            </a:ext>
          </a:extLst>
        </xdr:cNvPr>
        <xdr:cNvCxnSpPr/>
      </xdr:nvCxnSpPr>
      <xdr:spPr>
        <a:xfrm>
          <a:off x="6972300" y="14769046"/>
          <a:ext cx="889000" cy="50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18063</xdr:rowOff>
    </xdr:from>
    <xdr:ext cx="469744" cy="259045"/>
    <xdr:sp macro="" textlink="">
      <xdr:nvSpPr>
        <xdr:cNvPr id="368" name="n_1aveValue【公営住宅】&#10;一人当たり面積">
          <a:extLst>
            <a:ext uri="{FF2B5EF4-FFF2-40B4-BE49-F238E27FC236}">
              <a16:creationId xmlns:a16="http://schemas.microsoft.com/office/drawing/2014/main" id="{E9D775EE-64FA-49B8-97CA-1C2C95F1F45F}"/>
            </a:ext>
          </a:extLst>
        </xdr:cNvPr>
        <xdr:cNvSpPr txBox="1"/>
      </xdr:nvSpPr>
      <xdr:spPr>
        <a:xfrm>
          <a:off x="9391727" y="14419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31284</xdr:rowOff>
    </xdr:from>
    <xdr:ext cx="469744" cy="259045"/>
    <xdr:sp macro="" textlink="">
      <xdr:nvSpPr>
        <xdr:cNvPr id="369" name="n_2aveValue【公営住宅】&#10;一人当たり面積">
          <a:extLst>
            <a:ext uri="{FF2B5EF4-FFF2-40B4-BE49-F238E27FC236}">
              <a16:creationId xmlns:a16="http://schemas.microsoft.com/office/drawing/2014/main" id="{F9B8DE9C-327D-468F-A916-E6A50214880D}"/>
            </a:ext>
          </a:extLst>
        </xdr:cNvPr>
        <xdr:cNvSpPr txBox="1"/>
      </xdr:nvSpPr>
      <xdr:spPr>
        <a:xfrm>
          <a:off x="8515427" y="14433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30179</xdr:rowOff>
    </xdr:from>
    <xdr:ext cx="469744" cy="259045"/>
    <xdr:sp macro="" textlink="">
      <xdr:nvSpPr>
        <xdr:cNvPr id="370" name="n_3aveValue【公営住宅】&#10;一人当たり面積">
          <a:extLst>
            <a:ext uri="{FF2B5EF4-FFF2-40B4-BE49-F238E27FC236}">
              <a16:creationId xmlns:a16="http://schemas.microsoft.com/office/drawing/2014/main" id="{92D0ABDF-5577-4F20-A7DB-6F2759A25FED}"/>
            </a:ext>
          </a:extLst>
        </xdr:cNvPr>
        <xdr:cNvSpPr txBox="1"/>
      </xdr:nvSpPr>
      <xdr:spPr>
        <a:xfrm>
          <a:off x="7626427" y="14431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170082</xdr:rowOff>
    </xdr:from>
    <xdr:ext cx="469744" cy="259045"/>
    <xdr:sp macro="" textlink="">
      <xdr:nvSpPr>
        <xdr:cNvPr id="371" name="n_4aveValue【公営住宅】&#10;一人当たり面積">
          <a:extLst>
            <a:ext uri="{FF2B5EF4-FFF2-40B4-BE49-F238E27FC236}">
              <a16:creationId xmlns:a16="http://schemas.microsoft.com/office/drawing/2014/main" id="{87D4C42D-FC66-47AA-9D1A-DF53296535E4}"/>
            </a:ext>
          </a:extLst>
        </xdr:cNvPr>
        <xdr:cNvSpPr txBox="1"/>
      </xdr:nvSpPr>
      <xdr:spPr>
        <a:xfrm>
          <a:off x="6737427" y="14400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112946</xdr:rowOff>
    </xdr:from>
    <xdr:ext cx="469744" cy="259045"/>
    <xdr:sp macro="" textlink="">
      <xdr:nvSpPr>
        <xdr:cNvPr id="372" name="n_1mainValue【公営住宅】&#10;一人当たり面積">
          <a:extLst>
            <a:ext uri="{FF2B5EF4-FFF2-40B4-BE49-F238E27FC236}">
              <a16:creationId xmlns:a16="http://schemas.microsoft.com/office/drawing/2014/main" id="{0FFD431E-F289-41CC-88FC-9C5BD4D3DF54}"/>
            </a:ext>
          </a:extLst>
        </xdr:cNvPr>
        <xdr:cNvSpPr txBox="1"/>
      </xdr:nvSpPr>
      <xdr:spPr>
        <a:xfrm>
          <a:off x="9391727" y="14857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113137</xdr:rowOff>
    </xdr:from>
    <xdr:ext cx="469744" cy="259045"/>
    <xdr:sp macro="" textlink="">
      <xdr:nvSpPr>
        <xdr:cNvPr id="373" name="n_2mainValue【公営住宅】&#10;一人当たり面積">
          <a:extLst>
            <a:ext uri="{FF2B5EF4-FFF2-40B4-BE49-F238E27FC236}">
              <a16:creationId xmlns:a16="http://schemas.microsoft.com/office/drawing/2014/main" id="{6BA6EDB9-056B-4595-971A-C11F6E14D8C2}"/>
            </a:ext>
          </a:extLst>
        </xdr:cNvPr>
        <xdr:cNvSpPr txBox="1"/>
      </xdr:nvSpPr>
      <xdr:spPr>
        <a:xfrm>
          <a:off x="8515427" y="14857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116946</xdr:rowOff>
    </xdr:from>
    <xdr:ext cx="469744" cy="259045"/>
    <xdr:sp macro="" textlink="">
      <xdr:nvSpPr>
        <xdr:cNvPr id="374" name="n_3mainValue【公営住宅】&#10;一人当たり面積">
          <a:extLst>
            <a:ext uri="{FF2B5EF4-FFF2-40B4-BE49-F238E27FC236}">
              <a16:creationId xmlns:a16="http://schemas.microsoft.com/office/drawing/2014/main" id="{BB226ABD-C6C5-4BA0-A9B3-A8A95D697CE9}"/>
            </a:ext>
          </a:extLst>
        </xdr:cNvPr>
        <xdr:cNvSpPr txBox="1"/>
      </xdr:nvSpPr>
      <xdr:spPr>
        <a:xfrm>
          <a:off x="7626427" y="14861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66273</xdr:rowOff>
    </xdr:from>
    <xdr:ext cx="469744" cy="259045"/>
    <xdr:sp macro="" textlink="">
      <xdr:nvSpPr>
        <xdr:cNvPr id="375" name="n_4mainValue【公営住宅】&#10;一人当たり面積">
          <a:extLst>
            <a:ext uri="{FF2B5EF4-FFF2-40B4-BE49-F238E27FC236}">
              <a16:creationId xmlns:a16="http://schemas.microsoft.com/office/drawing/2014/main" id="{AAB3EA9C-733B-4083-86C3-07376C746DFE}"/>
            </a:ext>
          </a:extLst>
        </xdr:cNvPr>
        <xdr:cNvSpPr txBox="1"/>
      </xdr:nvSpPr>
      <xdr:spPr>
        <a:xfrm>
          <a:off x="6737427" y="14810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E0F6F3C0-ED03-4B1D-B038-0B1C8396C03F}"/>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D770D922-0019-4316-BCBC-B6055AD8B148}"/>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7448CA61-F185-4638-82E7-75E07DCED0EC}"/>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CDC257F7-5428-467B-9D70-230552634203}"/>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7E7EA340-B9E6-435E-8355-30A4E4EB88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3D99F6C-E9B9-4F17-BB48-EF48E8D73AFE}"/>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80367274-A12A-4BBE-AA6B-71D7A8AD3D4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89FE36E-F4F7-464C-AB4F-DD467DCFE7C7}"/>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82E765F4-D16D-4ECE-9699-FD92187EE542}"/>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11B653D7-08BE-4660-847B-1F5F6840A38B}"/>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6BAB0B2A-3F73-4737-84E4-4FF3BDD3F833}"/>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37B1AA79-5D6A-42A6-A011-4EF7F21C069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D44DF9A9-2B1E-4367-B615-B04FF01534DE}"/>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B07DF0B5-3EF0-4F0C-81AE-C92B3BC05861}"/>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2967BA42-264E-4FE2-88C7-650DF9049EC9}"/>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0B465904-547E-40A4-B8DF-1F90E5451488}"/>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8B02DEFC-6651-4223-83E1-52EC496952B1}"/>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54B08B2B-D115-437B-B7A5-40358C20B58E}"/>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53530A2F-E269-498C-B7C9-79B6955E3066}"/>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DB00800E-956E-417E-B29B-430917FA8CDE}"/>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96A9D7F2-FBF5-4F25-8FDC-899317BEE4BC}"/>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7BDB2F92-AE0C-4A4E-8124-AD0654015AD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C6292730-E013-4541-B522-5B744E14D3C3}"/>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8751D8CB-C220-4A3B-A6DB-5A8E86CDD2CA}"/>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BB77D283-CE5E-46D2-AA74-2AC388FCD33F}"/>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86BD1E84-D935-48D7-9AEC-323BAEC97DD2}"/>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561AEA40-BA6B-4871-B7B6-FDF8547A6001}"/>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3" name="直線コネクタ 402">
          <a:extLst>
            <a:ext uri="{FF2B5EF4-FFF2-40B4-BE49-F238E27FC236}">
              <a16:creationId xmlns:a16="http://schemas.microsoft.com/office/drawing/2014/main" id="{55526775-792F-41DF-837F-56DF5FF8D7A5}"/>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4" name="テキスト ボックス 403">
          <a:extLst>
            <a:ext uri="{FF2B5EF4-FFF2-40B4-BE49-F238E27FC236}">
              <a16:creationId xmlns:a16="http://schemas.microsoft.com/office/drawing/2014/main" id="{0EE44464-CE53-448A-A69E-9C3F5B218DFB}"/>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5" name="直線コネクタ 404">
          <a:extLst>
            <a:ext uri="{FF2B5EF4-FFF2-40B4-BE49-F238E27FC236}">
              <a16:creationId xmlns:a16="http://schemas.microsoft.com/office/drawing/2014/main" id="{C9359CEA-C47A-4C06-840E-02172322BBCD}"/>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6" name="テキスト ボックス 405">
          <a:extLst>
            <a:ext uri="{FF2B5EF4-FFF2-40B4-BE49-F238E27FC236}">
              <a16:creationId xmlns:a16="http://schemas.microsoft.com/office/drawing/2014/main" id="{D4937B82-C94F-4332-80F4-A27AEDA3020D}"/>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7" name="直線コネクタ 406">
          <a:extLst>
            <a:ext uri="{FF2B5EF4-FFF2-40B4-BE49-F238E27FC236}">
              <a16:creationId xmlns:a16="http://schemas.microsoft.com/office/drawing/2014/main" id="{E27B5E28-74DF-4FE3-A09D-C6320F6861E1}"/>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8" name="テキスト ボックス 407">
          <a:extLst>
            <a:ext uri="{FF2B5EF4-FFF2-40B4-BE49-F238E27FC236}">
              <a16:creationId xmlns:a16="http://schemas.microsoft.com/office/drawing/2014/main" id="{BFDC9D3D-5674-475C-8D53-53588695977F}"/>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9" name="直線コネクタ 408">
          <a:extLst>
            <a:ext uri="{FF2B5EF4-FFF2-40B4-BE49-F238E27FC236}">
              <a16:creationId xmlns:a16="http://schemas.microsoft.com/office/drawing/2014/main" id="{A0A66268-3FE9-4A73-846D-8A913585FB06}"/>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0" name="テキスト ボックス 409">
          <a:extLst>
            <a:ext uri="{FF2B5EF4-FFF2-40B4-BE49-F238E27FC236}">
              <a16:creationId xmlns:a16="http://schemas.microsoft.com/office/drawing/2014/main" id="{EB1F9277-07D6-4637-A67F-3802EB2CD6F8}"/>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1" name="直線コネクタ 410">
          <a:extLst>
            <a:ext uri="{FF2B5EF4-FFF2-40B4-BE49-F238E27FC236}">
              <a16:creationId xmlns:a16="http://schemas.microsoft.com/office/drawing/2014/main" id="{F957BB57-3449-4BD3-945D-3D012C6CB50C}"/>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2" name="テキスト ボックス 411">
          <a:extLst>
            <a:ext uri="{FF2B5EF4-FFF2-40B4-BE49-F238E27FC236}">
              <a16:creationId xmlns:a16="http://schemas.microsoft.com/office/drawing/2014/main" id="{E04DA7A2-BFB0-490F-A448-90516627BC84}"/>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3" name="直線コネクタ 412">
          <a:extLst>
            <a:ext uri="{FF2B5EF4-FFF2-40B4-BE49-F238E27FC236}">
              <a16:creationId xmlns:a16="http://schemas.microsoft.com/office/drawing/2014/main" id="{AEC0A8FE-438E-4BF7-BCBA-BAEB672BF862}"/>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4" name="テキスト ボックス 413">
          <a:extLst>
            <a:ext uri="{FF2B5EF4-FFF2-40B4-BE49-F238E27FC236}">
              <a16:creationId xmlns:a16="http://schemas.microsoft.com/office/drawing/2014/main" id="{6E41DB49-D62C-4CCE-B084-7CF44961AAF7}"/>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52EDD24E-BB89-4619-9025-5AF5C3B1BA84}"/>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0CF6409E-068F-46AB-9B6A-E27DEDC7CB7C}"/>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41910</xdr:rowOff>
    </xdr:from>
    <xdr:to>
      <xdr:col>85</xdr:col>
      <xdr:colOff>126364</xdr:colOff>
      <xdr:row>42</xdr:row>
      <xdr:rowOff>92528</xdr:rowOff>
    </xdr:to>
    <xdr:cxnSp macro="">
      <xdr:nvCxnSpPr>
        <xdr:cNvPr id="417" name="直線コネクタ 416">
          <a:extLst>
            <a:ext uri="{FF2B5EF4-FFF2-40B4-BE49-F238E27FC236}">
              <a16:creationId xmlns:a16="http://schemas.microsoft.com/office/drawing/2014/main" id="{5F340147-F3EF-4516-A30B-6B1C6A472F9A}"/>
            </a:ext>
          </a:extLst>
        </xdr:cNvPr>
        <xdr:cNvCxnSpPr/>
      </xdr:nvCxnSpPr>
      <xdr:spPr>
        <a:xfrm flipV="1">
          <a:off x="16318864" y="5699760"/>
          <a:ext cx="0" cy="15936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8" name="【認定こども園・幼稚園・保育所】&#10;有形固定資産減価償却率最小値テキスト">
          <a:extLst>
            <a:ext uri="{FF2B5EF4-FFF2-40B4-BE49-F238E27FC236}">
              <a16:creationId xmlns:a16="http://schemas.microsoft.com/office/drawing/2014/main" id="{50A2FFD4-4C8E-4F6D-AC47-8E45CE75F7CB}"/>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9" name="直線コネクタ 418">
          <a:extLst>
            <a:ext uri="{FF2B5EF4-FFF2-40B4-BE49-F238E27FC236}">
              <a16:creationId xmlns:a16="http://schemas.microsoft.com/office/drawing/2014/main" id="{F10A2406-D7FF-44D4-9DB1-E1B368E1A4EF}"/>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160037</xdr:rowOff>
    </xdr:from>
    <xdr:ext cx="340478" cy="259045"/>
    <xdr:sp macro="" textlink="">
      <xdr:nvSpPr>
        <xdr:cNvPr id="420" name="【認定こども園・幼稚園・保育所】&#10;有形固定資産減価償却率最大値テキスト">
          <a:extLst>
            <a:ext uri="{FF2B5EF4-FFF2-40B4-BE49-F238E27FC236}">
              <a16:creationId xmlns:a16="http://schemas.microsoft.com/office/drawing/2014/main" id="{7B3B153D-FF86-4740-B03D-69B8ADC0B1E5}"/>
            </a:ext>
          </a:extLst>
        </xdr:cNvPr>
        <xdr:cNvSpPr txBox="1"/>
      </xdr:nvSpPr>
      <xdr:spPr>
        <a:xfrm>
          <a:off x="16357600" y="54749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41910</xdr:rowOff>
    </xdr:from>
    <xdr:to>
      <xdr:col>86</xdr:col>
      <xdr:colOff>25400</xdr:colOff>
      <xdr:row>33</xdr:row>
      <xdr:rowOff>41910</xdr:rowOff>
    </xdr:to>
    <xdr:cxnSp macro="">
      <xdr:nvCxnSpPr>
        <xdr:cNvPr id="421" name="直線コネクタ 420">
          <a:extLst>
            <a:ext uri="{FF2B5EF4-FFF2-40B4-BE49-F238E27FC236}">
              <a16:creationId xmlns:a16="http://schemas.microsoft.com/office/drawing/2014/main" id="{7026D7F9-66CE-4BA1-9351-E8B92638085E}"/>
            </a:ext>
          </a:extLst>
        </xdr:cNvPr>
        <xdr:cNvCxnSpPr/>
      </xdr:nvCxnSpPr>
      <xdr:spPr>
        <a:xfrm>
          <a:off x="16230600" y="5699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103794</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AEBE8057-8526-4E77-A7FE-AF0C3739DD1A}"/>
            </a:ext>
          </a:extLst>
        </xdr:cNvPr>
        <xdr:cNvSpPr txBox="1"/>
      </xdr:nvSpPr>
      <xdr:spPr>
        <a:xfrm>
          <a:off x="16357600" y="62759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80917</xdr:rowOff>
    </xdr:from>
    <xdr:to>
      <xdr:col>85</xdr:col>
      <xdr:colOff>177800</xdr:colOff>
      <xdr:row>38</xdr:row>
      <xdr:rowOff>11068</xdr:rowOff>
    </xdr:to>
    <xdr:sp macro="" textlink="">
      <xdr:nvSpPr>
        <xdr:cNvPr id="423" name="フローチャート: 判断 422">
          <a:extLst>
            <a:ext uri="{FF2B5EF4-FFF2-40B4-BE49-F238E27FC236}">
              <a16:creationId xmlns:a16="http://schemas.microsoft.com/office/drawing/2014/main" id="{A0D9E00B-71BE-4F1A-BA08-72C3BA63BE2D}"/>
            </a:ext>
          </a:extLst>
        </xdr:cNvPr>
        <xdr:cNvSpPr/>
      </xdr:nvSpPr>
      <xdr:spPr>
        <a:xfrm>
          <a:off x="16268700" y="642456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56424</xdr:rowOff>
    </xdr:from>
    <xdr:to>
      <xdr:col>81</xdr:col>
      <xdr:colOff>101600</xdr:colOff>
      <xdr:row>37</xdr:row>
      <xdr:rowOff>158024</xdr:rowOff>
    </xdr:to>
    <xdr:sp macro="" textlink="">
      <xdr:nvSpPr>
        <xdr:cNvPr id="424" name="フローチャート: 判断 423">
          <a:extLst>
            <a:ext uri="{FF2B5EF4-FFF2-40B4-BE49-F238E27FC236}">
              <a16:creationId xmlns:a16="http://schemas.microsoft.com/office/drawing/2014/main" id="{1FA07FB4-FEED-49BC-95D4-074B4DAFE771}"/>
            </a:ext>
          </a:extLst>
        </xdr:cNvPr>
        <xdr:cNvSpPr/>
      </xdr:nvSpPr>
      <xdr:spPr>
        <a:xfrm>
          <a:off x="15430500" y="6400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43361</xdr:rowOff>
    </xdr:from>
    <xdr:to>
      <xdr:col>76</xdr:col>
      <xdr:colOff>165100</xdr:colOff>
      <xdr:row>37</xdr:row>
      <xdr:rowOff>144961</xdr:rowOff>
    </xdr:to>
    <xdr:sp macro="" textlink="">
      <xdr:nvSpPr>
        <xdr:cNvPr id="425" name="フローチャート: 判断 424">
          <a:extLst>
            <a:ext uri="{FF2B5EF4-FFF2-40B4-BE49-F238E27FC236}">
              <a16:creationId xmlns:a16="http://schemas.microsoft.com/office/drawing/2014/main" id="{3A15CEF8-9D4D-4CDC-82CD-26C42A139C3B}"/>
            </a:ext>
          </a:extLst>
        </xdr:cNvPr>
        <xdr:cNvSpPr/>
      </xdr:nvSpPr>
      <xdr:spPr>
        <a:xfrm>
          <a:off x="14541500" y="6387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36830</xdr:rowOff>
    </xdr:from>
    <xdr:to>
      <xdr:col>72</xdr:col>
      <xdr:colOff>38100</xdr:colOff>
      <xdr:row>37</xdr:row>
      <xdr:rowOff>138430</xdr:rowOff>
    </xdr:to>
    <xdr:sp macro="" textlink="">
      <xdr:nvSpPr>
        <xdr:cNvPr id="426" name="フローチャート: 判断 425">
          <a:extLst>
            <a:ext uri="{FF2B5EF4-FFF2-40B4-BE49-F238E27FC236}">
              <a16:creationId xmlns:a16="http://schemas.microsoft.com/office/drawing/2014/main" id="{B4C258B1-DE6C-4812-A2F9-692E28C3F43B}"/>
            </a:ext>
          </a:extLst>
        </xdr:cNvPr>
        <xdr:cNvSpPr/>
      </xdr:nvSpPr>
      <xdr:spPr>
        <a:xfrm>
          <a:off x="136525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98878</xdr:rowOff>
    </xdr:from>
    <xdr:to>
      <xdr:col>67</xdr:col>
      <xdr:colOff>101600</xdr:colOff>
      <xdr:row>38</xdr:row>
      <xdr:rowOff>29028</xdr:rowOff>
    </xdr:to>
    <xdr:sp macro="" textlink="">
      <xdr:nvSpPr>
        <xdr:cNvPr id="427" name="フローチャート: 判断 426">
          <a:extLst>
            <a:ext uri="{FF2B5EF4-FFF2-40B4-BE49-F238E27FC236}">
              <a16:creationId xmlns:a16="http://schemas.microsoft.com/office/drawing/2014/main" id="{6C30334A-7A25-406A-B88B-FA98C646BA67}"/>
            </a:ext>
          </a:extLst>
        </xdr:cNvPr>
        <xdr:cNvSpPr/>
      </xdr:nvSpPr>
      <xdr:spPr>
        <a:xfrm>
          <a:off x="12763500" y="64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DA174E0F-FEF8-4387-8598-4A7794F889EC}"/>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8EF429DD-332F-49CC-81EC-9FEF06ADB2B2}"/>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9B106642-5255-4107-92DB-2C2A07D19203}"/>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2FB95041-BCDA-4E53-842F-ED6FD27EA4E4}"/>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89BE93B4-0DBE-48B5-976F-656506B5DF46}"/>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123372</xdr:rowOff>
    </xdr:from>
    <xdr:to>
      <xdr:col>85</xdr:col>
      <xdr:colOff>177800</xdr:colOff>
      <xdr:row>41</xdr:row>
      <xdr:rowOff>53522</xdr:rowOff>
    </xdr:to>
    <xdr:sp macro="" textlink="">
      <xdr:nvSpPr>
        <xdr:cNvPr id="433" name="楕円 432">
          <a:extLst>
            <a:ext uri="{FF2B5EF4-FFF2-40B4-BE49-F238E27FC236}">
              <a16:creationId xmlns:a16="http://schemas.microsoft.com/office/drawing/2014/main" id="{62A3FA47-930B-4B3B-896D-B3DAB4A1EF72}"/>
            </a:ext>
          </a:extLst>
        </xdr:cNvPr>
        <xdr:cNvSpPr/>
      </xdr:nvSpPr>
      <xdr:spPr>
        <a:xfrm>
          <a:off x="16268700" y="6981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101799</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4E3A1658-5A53-4B83-8FB4-2D5949469E5A}"/>
            </a:ext>
          </a:extLst>
        </xdr:cNvPr>
        <xdr:cNvSpPr txBox="1"/>
      </xdr:nvSpPr>
      <xdr:spPr>
        <a:xfrm>
          <a:off x="16357600" y="6959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10704</xdr:rowOff>
    </xdr:from>
    <xdr:to>
      <xdr:col>81</xdr:col>
      <xdr:colOff>101600</xdr:colOff>
      <xdr:row>37</xdr:row>
      <xdr:rowOff>112304</xdr:rowOff>
    </xdr:to>
    <xdr:sp macro="" textlink="">
      <xdr:nvSpPr>
        <xdr:cNvPr id="435" name="楕円 434">
          <a:extLst>
            <a:ext uri="{FF2B5EF4-FFF2-40B4-BE49-F238E27FC236}">
              <a16:creationId xmlns:a16="http://schemas.microsoft.com/office/drawing/2014/main" id="{81E4966A-08F8-4E9A-8B62-C436952190DD}"/>
            </a:ext>
          </a:extLst>
        </xdr:cNvPr>
        <xdr:cNvSpPr/>
      </xdr:nvSpPr>
      <xdr:spPr>
        <a:xfrm>
          <a:off x="15430500" y="6354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61504</xdr:rowOff>
    </xdr:from>
    <xdr:to>
      <xdr:col>85</xdr:col>
      <xdr:colOff>127000</xdr:colOff>
      <xdr:row>41</xdr:row>
      <xdr:rowOff>2722</xdr:rowOff>
    </xdr:to>
    <xdr:cxnSp macro="">
      <xdr:nvCxnSpPr>
        <xdr:cNvPr id="436" name="直線コネクタ 435">
          <a:extLst>
            <a:ext uri="{FF2B5EF4-FFF2-40B4-BE49-F238E27FC236}">
              <a16:creationId xmlns:a16="http://schemas.microsoft.com/office/drawing/2014/main" id="{5FC91665-FEEE-412C-B069-0D26BF4C54BF}"/>
            </a:ext>
          </a:extLst>
        </xdr:cNvPr>
        <xdr:cNvCxnSpPr/>
      </xdr:nvCxnSpPr>
      <xdr:spPr>
        <a:xfrm>
          <a:off x="15481300" y="6405154"/>
          <a:ext cx="838200" cy="627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36830</xdr:rowOff>
    </xdr:from>
    <xdr:to>
      <xdr:col>76</xdr:col>
      <xdr:colOff>165100</xdr:colOff>
      <xdr:row>39</xdr:row>
      <xdr:rowOff>138430</xdr:rowOff>
    </xdr:to>
    <xdr:sp macro="" textlink="">
      <xdr:nvSpPr>
        <xdr:cNvPr id="437" name="楕円 436">
          <a:extLst>
            <a:ext uri="{FF2B5EF4-FFF2-40B4-BE49-F238E27FC236}">
              <a16:creationId xmlns:a16="http://schemas.microsoft.com/office/drawing/2014/main" id="{B11D6FC2-E6DA-44EA-9595-92A66411C53E}"/>
            </a:ext>
          </a:extLst>
        </xdr:cNvPr>
        <xdr:cNvSpPr/>
      </xdr:nvSpPr>
      <xdr:spPr>
        <a:xfrm>
          <a:off x="14541500" y="672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61504</xdr:rowOff>
    </xdr:from>
    <xdr:to>
      <xdr:col>81</xdr:col>
      <xdr:colOff>50800</xdr:colOff>
      <xdr:row>39</xdr:row>
      <xdr:rowOff>87630</xdr:rowOff>
    </xdr:to>
    <xdr:cxnSp macro="">
      <xdr:nvCxnSpPr>
        <xdr:cNvPr id="438" name="直線コネクタ 437">
          <a:extLst>
            <a:ext uri="{FF2B5EF4-FFF2-40B4-BE49-F238E27FC236}">
              <a16:creationId xmlns:a16="http://schemas.microsoft.com/office/drawing/2014/main" id="{2AB36023-8205-49F4-911F-0C01D236246C}"/>
            </a:ext>
          </a:extLst>
        </xdr:cNvPr>
        <xdr:cNvCxnSpPr/>
      </xdr:nvCxnSpPr>
      <xdr:spPr>
        <a:xfrm flipV="1">
          <a:off x="14592300" y="6405154"/>
          <a:ext cx="889000" cy="369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51526</xdr:rowOff>
    </xdr:from>
    <xdr:to>
      <xdr:col>72</xdr:col>
      <xdr:colOff>38100</xdr:colOff>
      <xdr:row>39</xdr:row>
      <xdr:rowOff>153126</xdr:rowOff>
    </xdr:to>
    <xdr:sp macro="" textlink="">
      <xdr:nvSpPr>
        <xdr:cNvPr id="439" name="楕円 438">
          <a:extLst>
            <a:ext uri="{FF2B5EF4-FFF2-40B4-BE49-F238E27FC236}">
              <a16:creationId xmlns:a16="http://schemas.microsoft.com/office/drawing/2014/main" id="{9E6859C7-759A-41F9-AB07-B2A1CBBC793B}"/>
            </a:ext>
          </a:extLst>
        </xdr:cNvPr>
        <xdr:cNvSpPr/>
      </xdr:nvSpPr>
      <xdr:spPr>
        <a:xfrm>
          <a:off x="13652500" y="6738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87630</xdr:rowOff>
    </xdr:from>
    <xdr:to>
      <xdr:col>76</xdr:col>
      <xdr:colOff>114300</xdr:colOff>
      <xdr:row>39</xdr:row>
      <xdr:rowOff>102326</xdr:rowOff>
    </xdr:to>
    <xdr:cxnSp macro="">
      <xdr:nvCxnSpPr>
        <xdr:cNvPr id="440" name="直線コネクタ 439">
          <a:extLst>
            <a:ext uri="{FF2B5EF4-FFF2-40B4-BE49-F238E27FC236}">
              <a16:creationId xmlns:a16="http://schemas.microsoft.com/office/drawing/2014/main" id="{44A79162-3C6A-45BA-BA56-AEBD580EBD30}"/>
            </a:ext>
          </a:extLst>
        </xdr:cNvPr>
        <xdr:cNvCxnSpPr/>
      </xdr:nvCxnSpPr>
      <xdr:spPr>
        <a:xfrm flipV="1">
          <a:off x="13703300" y="6774180"/>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15603</xdr:rowOff>
    </xdr:from>
    <xdr:to>
      <xdr:col>67</xdr:col>
      <xdr:colOff>101600</xdr:colOff>
      <xdr:row>39</xdr:row>
      <xdr:rowOff>117203</xdr:rowOff>
    </xdr:to>
    <xdr:sp macro="" textlink="">
      <xdr:nvSpPr>
        <xdr:cNvPr id="441" name="楕円 440">
          <a:extLst>
            <a:ext uri="{FF2B5EF4-FFF2-40B4-BE49-F238E27FC236}">
              <a16:creationId xmlns:a16="http://schemas.microsoft.com/office/drawing/2014/main" id="{5376FD5C-7C47-4368-8CB1-CE3339E5E3E9}"/>
            </a:ext>
          </a:extLst>
        </xdr:cNvPr>
        <xdr:cNvSpPr/>
      </xdr:nvSpPr>
      <xdr:spPr>
        <a:xfrm>
          <a:off x="12763500" y="6702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66403</xdr:rowOff>
    </xdr:from>
    <xdr:to>
      <xdr:col>71</xdr:col>
      <xdr:colOff>177800</xdr:colOff>
      <xdr:row>39</xdr:row>
      <xdr:rowOff>102326</xdr:rowOff>
    </xdr:to>
    <xdr:cxnSp macro="">
      <xdr:nvCxnSpPr>
        <xdr:cNvPr id="442" name="直線コネクタ 441">
          <a:extLst>
            <a:ext uri="{FF2B5EF4-FFF2-40B4-BE49-F238E27FC236}">
              <a16:creationId xmlns:a16="http://schemas.microsoft.com/office/drawing/2014/main" id="{CFA02CDD-2945-4F62-A482-E56015FE4221}"/>
            </a:ext>
          </a:extLst>
        </xdr:cNvPr>
        <xdr:cNvCxnSpPr/>
      </xdr:nvCxnSpPr>
      <xdr:spPr>
        <a:xfrm>
          <a:off x="12814300" y="6752953"/>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149151</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B2696321-A562-4225-A03D-9E0BE9E01FC4}"/>
            </a:ext>
          </a:extLst>
        </xdr:cNvPr>
        <xdr:cNvSpPr txBox="1"/>
      </xdr:nvSpPr>
      <xdr:spPr>
        <a:xfrm>
          <a:off x="15266044" y="6492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161488</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9DDD4A71-25EF-4174-B8B1-E9C7AFBFDAFD}"/>
            </a:ext>
          </a:extLst>
        </xdr:cNvPr>
        <xdr:cNvSpPr txBox="1"/>
      </xdr:nvSpPr>
      <xdr:spPr>
        <a:xfrm>
          <a:off x="14389744" y="6162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154957</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FD2C9DCF-53AC-4553-92D4-B564B9EA4DF1}"/>
            </a:ext>
          </a:extLst>
        </xdr:cNvPr>
        <xdr:cNvSpPr txBox="1"/>
      </xdr:nvSpPr>
      <xdr:spPr>
        <a:xfrm>
          <a:off x="13500744" y="615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45555</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F2ECF5BE-333F-4B4D-865F-C41BFAE9CE4F}"/>
            </a:ext>
          </a:extLst>
        </xdr:cNvPr>
        <xdr:cNvSpPr txBox="1"/>
      </xdr:nvSpPr>
      <xdr:spPr>
        <a:xfrm>
          <a:off x="12611744" y="6217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128831</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D2C0DF30-18D3-4FFF-8879-D26221B35EF4}"/>
            </a:ext>
          </a:extLst>
        </xdr:cNvPr>
        <xdr:cNvSpPr txBox="1"/>
      </xdr:nvSpPr>
      <xdr:spPr>
        <a:xfrm>
          <a:off x="15266044" y="6129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129557</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3A54D76D-E8BB-4D13-94F9-B0A805EC9366}"/>
            </a:ext>
          </a:extLst>
        </xdr:cNvPr>
        <xdr:cNvSpPr txBox="1"/>
      </xdr:nvSpPr>
      <xdr:spPr>
        <a:xfrm>
          <a:off x="14389744" y="681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144253</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9C8C37AC-F60F-4EDB-8B55-B4A655CB50EC}"/>
            </a:ext>
          </a:extLst>
        </xdr:cNvPr>
        <xdr:cNvSpPr txBox="1"/>
      </xdr:nvSpPr>
      <xdr:spPr>
        <a:xfrm>
          <a:off x="13500744" y="6830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108330</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ADC02F72-D528-4ED2-A96F-46FE848D1CDB}"/>
            </a:ext>
          </a:extLst>
        </xdr:cNvPr>
        <xdr:cNvSpPr txBox="1"/>
      </xdr:nvSpPr>
      <xdr:spPr>
        <a:xfrm>
          <a:off x="12611744" y="67948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8E4EB486-201A-46CB-918F-77E303692D71}"/>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39E85826-4FDB-4509-8FB6-778F9946BBDD}"/>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F2E70C45-18E4-44B0-B345-69485B0AF0C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6C96D9EA-137B-4734-8F2B-981C4CAF57D7}"/>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FDFB68FA-C580-4FF5-997E-F9888FC2130A}"/>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6846D1EB-B3AA-496A-BA7F-DC39A2A425A7}"/>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1F8883C0-3B49-4D45-8F2F-C0BF72B22D6D}"/>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8261E9D6-EFEB-4FAE-8BA7-A5810B3E8074}"/>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FE772A79-F748-4776-AAE8-1435C0377507}"/>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9B9DBDDA-C2C5-4DBD-B2F4-E15DEC6EC698}"/>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461" name="直線コネクタ 460">
          <a:extLst>
            <a:ext uri="{FF2B5EF4-FFF2-40B4-BE49-F238E27FC236}">
              <a16:creationId xmlns:a16="http://schemas.microsoft.com/office/drawing/2014/main" id="{6AC40627-995D-4AE1-94AC-F7FED2823C2E}"/>
            </a:ext>
          </a:extLst>
        </xdr:cNvPr>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48277</xdr:rowOff>
    </xdr:from>
    <xdr:ext cx="467179" cy="259045"/>
    <xdr:sp macro="" textlink="">
      <xdr:nvSpPr>
        <xdr:cNvPr id="462" name="テキスト ボックス 461">
          <a:extLst>
            <a:ext uri="{FF2B5EF4-FFF2-40B4-BE49-F238E27FC236}">
              <a16:creationId xmlns:a16="http://schemas.microsoft.com/office/drawing/2014/main" id="{DE94BB62-1BE9-4F26-8BE3-30D6642956EE}"/>
            </a:ext>
          </a:extLst>
        </xdr:cNvPr>
        <xdr:cNvSpPr txBox="1"/>
      </xdr:nvSpPr>
      <xdr:spPr>
        <a:xfrm>
          <a:off x="17820821" y="690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3AB3EC43-2CE8-45F6-912C-142CA7713EA7}"/>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51BE6973-94FD-453F-9F27-8E24537C6DB7}"/>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465" name="直線コネクタ 464">
          <a:extLst>
            <a:ext uri="{FF2B5EF4-FFF2-40B4-BE49-F238E27FC236}">
              <a16:creationId xmlns:a16="http://schemas.microsoft.com/office/drawing/2014/main" id="{B358AF1D-5F16-4893-AEAF-4E2BD8FB6690}"/>
            </a:ext>
          </a:extLst>
        </xdr:cNvPr>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105427</xdr:rowOff>
    </xdr:from>
    <xdr:ext cx="467179" cy="259045"/>
    <xdr:sp macro="" textlink="">
      <xdr:nvSpPr>
        <xdr:cNvPr id="466" name="テキスト ボックス 465">
          <a:extLst>
            <a:ext uri="{FF2B5EF4-FFF2-40B4-BE49-F238E27FC236}">
              <a16:creationId xmlns:a16="http://schemas.microsoft.com/office/drawing/2014/main" id="{849A4C4E-C863-412B-97DD-6D6FAE3DCA68}"/>
            </a:ext>
          </a:extLst>
        </xdr:cNvPr>
        <xdr:cNvSpPr txBox="1"/>
      </xdr:nvSpPr>
      <xdr:spPr>
        <a:xfrm>
          <a:off x="17820821" y="576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F40EB268-8A8A-42D7-B955-06DF30BE9A9B}"/>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8" name="テキスト ボックス 467">
          <a:extLst>
            <a:ext uri="{FF2B5EF4-FFF2-40B4-BE49-F238E27FC236}">
              <a16:creationId xmlns:a16="http://schemas.microsoft.com/office/drawing/2014/main" id="{AB1F9E1F-67A6-4C3F-A1F6-293B670BBC22}"/>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a:extLst>
            <a:ext uri="{FF2B5EF4-FFF2-40B4-BE49-F238E27FC236}">
              <a16:creationId xmlns:a16="http://schemas.microsoft.com/office/drawing/2014/main" id="{60170DAF-6A09-4B2E-AFAC-CCB2A64FBB7B}"/>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8191</xdr:rowOff>
    </xdr:from>
    <xdr:to>
      <xdr:col>116</xdr:col>
      <xdr:colOff>62864</xdr:colOff>
      <xdr:row>40</xdr:row>
      <xdr:rowOff>157353</xdr:rowOff>
    </xdr:to>
    <xdr:cxnSp macro="">
      <xdr:nvCxnSpPr>
        <xdr:cNvPr id="470" name="直線コネクタ 469">
          <a:extLst>
            <a:ext uri="{FF2B5EF4-FFF2-40B4-BE49-F238E27FC236}">
              <a16:creationId xmlns:a16="http://schemas.microsoft.com/office/drawing/2014/main" id="{4C8693F5-517F-4C93-AAB9-60B50E45C5C2}"/>
            </a:ext>
          </a:extLst>
        </xdr:cNvPr>
        <xdr:cNvCxnSpPr/>
      </xdr:nvCxnSpPr>
      <xdr:spPr>
        <a:xfrm flipV="1">
          <a:off x="22160864" y="5837491"/>
          <a:ext cx="0" cy="1177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161180</xdr:rowOff>
    </xdr:from>
    <xdr:ext cx="469744" cy="259045"/>
    <xdr:sp macro="" textlink="">
      <xdr:nvSpPr>
        <xdr:cNvPr id="471" name="【認定こども園・幼稚園・保育所】&#10;一人当たり面積最小値テキスト">
          <a:extLst>
            <a:ext uri="{FF2B5EF4-FFF2-40B4-BE49-F238E27FC236}">
              <a16:creationId xmlns:a16="http://schemas.microsoft.com/office/drawing/2014/main" id="{1D75D5D7-7CD4-4ACB-8A73-AFF97BF509A0}"/>
            </a:ext>
          </a:extLst>
        </xdr:cNvPr>
        <xdr:cNvSpPr txBox="1"/>
      </xdr:nvSpPr>
      <xdr:spPr>
        <a:xfrm>
          <a:off x="22199600" y="7019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40</xdr:row>
      <xdr:rowOff>157353</xdr:rowOff>
    </xdr:from>
    <xdr:to>
      <xdr:col>116</xdr:col>
      <xdr:colOff>152400</xdr:colOff>
      <xdr:row>40</xdr:row>
      <xdr:rowOff>157353</xdr:rowOff>
    </xdr:to>
    <xdr:cxnSp macro="">
      <xdr:nvCxnSpPr>
        <xdr:cNvPr id="472" name="直線コネクタ 471">
          <a:extLst>
            <a:ext uri="{FF2B5EF4-FFF2-40B4-BE49-F238E27FC236}">
              <a16:creationId xmlns:a16="http://schemas.microsoft.com/office/drawing/2014/main" id="{74C8B155-5655-40B6-B897-32CE8BB7FCBF}"/>
            </a:ext>
          </a:extLst>
        </xdr:cNvPr>
        <xdr:cNvCxnSpPr/>
      </xdr:nvCxnSpPr>
      <xdr:spPr>
        <a:xfrm>
          <a:off x="22072600" y="7015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126318</xdr:rowOff>
    </xdr:from>
    <xdr:ext cx="469744" cy="259045"/>
    <xdr:sp macro="" textlink="">
      <xdr:nvSpPr>
        <xdr:cNvPr id="473" name="【認定こども園・幼稚園・保育所】&#10;一人当たり面積最大値テキスト">
          <a:extLst>
            <a:ext uri="{FF2B5EF4-FFF2-40B4-BE49-F238E27FC236}">
              <a16:creationId xmlns:a16="http://schemas.microsoft.com/office/drawing/2014/main" id="{1A9BE521-BCB2-4FC1-864D-F260C86CB132}"/>
            </a:ext>
          </a:extLst>
        </xdr:cNvPr>
        <xdr:cNvSpPr txBox="1"/>
      </xdr:nvSpPr>
      <xdr:spPr>
        <a:xfrm>
          <a:off x="22199600" y="5612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8191</xdr:rowOff>
    </xdr:from>
    <xdr:to>
      <xdr:col>116</xdr:col>
      <xdr:colOff>152400</xdr:colOff>
      <xdr:row>34</xdr:row>
      <xdr:rowOff>8191</xdr:rowOff>
    </xdr:to>
    <xdr:cxnSp macro="">
      <xdr:nvCxnSpPr>
        <xdr:cNvPr id="474" name="直線コネクタ 473">
          <a:extLst>
            <a:ext uri="{FF2B5EF4-FFF2-40B4-BE49-F238E27FC236}">
              <a16:creationId xmlns:a16="http://schemas.microsoft.com/office/drawing/2014/main" id="{F32254AA-2B5D-4A59-81F9-6365E36C2BDD}"/>
            </a:ext>
          </a:extLst>
        </xdr:cNvPr>
        <xdr:cNvCxnSpPr/>
      </xdr:nvCxnSpPr>
      <xdr:spPr>
        <a:xfrm>
          <a:off x="22072600" y="5837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55135</xdr:rowOff>
    </xdr:from>
    <xdr:ext cx="469744" cy="259045"/>
    <xdr:sp macro="" textlink="">
      <xdr:nvSpPr>
        <xdr:cNvPr id="475" name="【認定こども園・幼稚園・保育所】&#10;一人当たり面積平均値テキスト">
          <a:extLst>
            <a:ext uri="{FF2B5EF4-FFF2-40B4-BE49-F238E27FC236}">
              <a16:creationId xmlns:a16="http://schemas.microsoft.com/office/drawing/2014/main" id="{41394AF0-3901-4D4C-8A5F-63ACCD27BF61}"/>
            </a:ext>
          </a:extLst>
        </xdr:cNvPr>
        <xdr:cNvSpPr txBox="1"/>
      </xdr:nvSpPr>
      <xdr:spPr>
        <a:xfrm>
          <a:off x="22199600" y="6570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32258</xdr:rowOff>
    </xdr:from>
    <xdr:to>
      <xdr:col>116</xdr:col>
      <xdr:colOff>114300</xdr:colOff>
      <xdr:row>39</xdr:row>
      <xdr:rowOff>133858</xdr:rowOff>
    </xdr:to>
    <xdr:sp macro="" textlink="">
      <xdr:nvSpPr>
        <xdr:cNvPr id="476" name="フローチャート: 判断 475">
          <a:extLst>
            <a:ext uri="{FF2B5EF4-FFF2-40B4-BE49-F238E27FC236}">
              <a16:creationId xmlns:a16="http://schemas.microsoft.com/office/drawing/2014/main" id="{605D8C5C-2749-4511-A127-1DABDA535FB9}"/>
            </a:ext>
          </a:extLst>
        </xdr:cNvPr>
        <xdr:cNvSpPr/>
      </xdr:nvSpPr>
      <xdr:spPr>
        <a:xfrm>
          <a:off x="22110700" y="671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28829</xdr:rowOff>
    </xdr:from>
    <xdr:to>
      <xdr:col>112</xdr:col>
      <xdr:colOff>38100</xdr:colOff>
      <xdr:row>39</xdr:row>
      <xdr:rowOff>130429</xdr:rowOff>
    </xdr:to>
    <xdr:sp macro="" textlink="">
      <xdr:nvSpPr>
        <xdr:cNvPr id="477" name="フローチャート: 判断 476">
          <a:extLst>
            <a:ext uri="{FF2B5EF4-FFF2-40B4-BE49-F238E27FC236}">
              <a16:creationId xmlns:a16="http://schemas.microsoft.com/office/drawing/2014/main" id="{0823EFB6-C47C-48F9-B05B-1DF0BC3D31DA}"/>
            </a:ext>
          </a:extLst>
        </xdr:cNvPr>
        <xdr:cNvSpPr/>
      </xdr:nvSpPr>
      <xdr:spPr>
        <a:xfrm>
          <a:off x="21272500" y="6715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63691</xdr:rowOff>
    </xdr:from>
    <xdr:to>
      <xdr:col>107</xdr:col>
      <xdr:colOff>101600</xdr:colOff>
      <xdr:row>39</xdr:row>
      <xdr:rowOff>165291</xdr:rowOff>
    </xdr:to>
    <xdr:sp macro="" textlink="">
      <xdr:nvSpPr>
        <xdr:cNvPr id="478" name="フローチャート: 判断 477">
          <a:extLst>
            <a:ext uri="{FF2B5EF4-FFF2-40B4-BE49-F238E27FC236}">
              <a16:creationId xmlns:a16="http://schemas.microsoft.com/office/drawing/2014/main" id="{CA6EEC8F-6F30-4877-9DCB-13AC545BBF22}"/>
            </a:ext>
          </a:extLst>
        </xdr:cNvPr>
        <xdr:cNvSpPr/>
      </xdr:nvSpPr>
      <xdr:spPr>
        <a:xfrm>
          <a:off x="20383500" y="6750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64262</xdr:rowOff>
    </xdr:from>
    <xdr:to>
      <xdr:col>102</xdr:col>
      <xdr:colOff>165100</xdr:colOff>
      <xdr:row>39</xdr:row>
      <xdr:rowOff>165862</xdr:rowOff>
    </xdr:to>
    <xdr:sp macro="" textlink="">
      <xdr:nvSpPr>
        <xdr:cNvPr id="479" name="フローチャート: 判断 478">
          <a:extLst>
            <a:ext uri="{FF2B5EF4-FFF2-40B4-BE49-F238E27FC236}">
              <a16:creationId xmlns:a16="http://schemas.microsoft.com/office/drawing/2014/main" id="{7C7B897F-8528-4628-BF04-0E3559AE4B79}"/>
            </a:ext>
          </a:extLst>
        </xdr:cNvPr>
        <xdr:cNvSpPr/>
      </xdr:nvSpPr>
      <xdr:spPr>
        <a:xfrm>
          <a:off x="19494500" y="675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71120</xdr:rowOff>
    </xdr:from>
    <xdr:to>
      <xdr:col>98</xdr:col>
      <xdr:colOff>38100</xdr:colOff>
      <xdr:row>40</xdr:row>
      <xdr:rowOff>1270</xdr:rowOff>
    </xdr:to>
    <xdr:sp macro="" textlink="">
      <xdr:nvSpPr>
        <xdr:cNvPr id="480" name="フローチャート: 判断 479">
          <a:extLst>
            <a:ext uri="{FF2B5EF4-FFF2-40B4-BE49-F238E27FC236}">
              <a16:creationId xmlns:a16="http://schemas.microsoft.com/office/drawing/2014/main" id="{CF8947CA-9139-49FA-955F-4ADB18DF73A6}"/>
            </a:ext>
          </a:extLst>
        </xdr:cNvPr>
        <xdr:cNvSpPr/>
      </xdr:nvSpPr>
      <xdr:spPr>
        <a:xfrm>
          <a:off x="18605500" y="675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1B12D5FD-8D51-4797-BAB8-AA26842F0048}"/>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E3DCF021-78D2-445E-8054-7F7D0055052D}"/>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2B562764-C86B-4287-B90A-055A87D3973F}"/>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22636E86-3117-4EC9-94A5-C0FB7EE224B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476878EB-C294-43A0-A4AF-77239BFCBDB3}"/>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79693</xdr:rowOff>
    </xdr:from>
    <xdr:to>
      <xdr:col>116</xdr:col>
      <xdr:colOff>114300</xdr:colOff>
      <xdr:row>41</xdr:row>
      <xdr:rowOff>9843</xdr:rowOff>
    </xdr:to>
    <xdr:sp macro="" textlink="">
      <xdr:nvSpPr>
        <xdr:cNvPr id="486" name="楕円 485">
          <a:extLst>
            <a:ext uri="{FF2B5EF4-FFF2-40B4-BE49-F238E27FC236}">
              <a16:creationId xmlns:a16="http://schemas.microsoft.com/office/drawing/2014/main" id="{E4D31B56-D313-407A-913E-6977E2CA6992}"/>
            </a:ext>
          </a:extLst>
        </xdr:cNvPr>
        <xdr:cNvSpPr/>
      </xdr:nvSpPr>
      <xdr:spPr>
        <a:xfrm>
          <a:off x="22110700" y="6937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166070</xdr:rowOff>
    </xdr:from>
    <xdr:ext cx="469744" cy="259045"/>
    <xdr:sp macro="" textlink="">
      <xdr:nvSpPr>
        <xdr:cNvPr id="487" name="【認定こども園・幼稚園・保育所】&#10;一人当たり面積該当値テキスト">
          <a:extLst>
            <a:ext uri="{FF2B5EF4-FFF2-40B4-BE49-F238E27FC236}">
              <a16:creationId xmlns:a16="http://schemas.microsoft.com/office/drawing/2014/main" id="{913954D2-F269-42B1-8A6F-483F73AB1B83}"/>
            </a:ext>
          </a:extLst>
        </xdr:cNvPr>
        <xdr:cNvSpPr txBox="1"/>
      </xdr:nvSpPr>
      <xdr:spPr>
        <a:xfrm>
          <a:off x="22199600" y="6852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28257</xdr:rowOff>
    </xdr:from>
    <xdr:to>
      <xdr:col>112</xdr:col>
      <xdr:colOff>38100</xdr:colOff>
      <xdr:row>40</xdr:row>
      <xdr:rowOff>129857</xdr:rowOff>
    </xdr:to>
    <xdr:sp macro="" textlink="">
      <xdr:nvSpPr>
        <xdr:cNvPr id="488" name="楕円 487">
          <a:extLst>
            <a:ext uri="{FF2B5EF4-FFF2-40B4-BE49-F238E27FC236}">
              <a16:creationId xmlns:a16="http://schemas.microsoft.com/office/drawing/2014/main" id="{AE007FB5-C332-4AE3-825F-B9EB25ABEC35}"/>
            </a:ext>
          </a:extLst>
        </xdr:cNvPr>
        <xdr:cNvSpPr/>
      </xdr:nvSpPr>
      <xdr:spPr>
        <a:xfrm>
          <a:off x="21272500" y="6886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79057</xdr:rowOff>
    </xdr:from>
    <xdr:to>
      <xdr:col>116</xdr:col>
      <xdr:colOff>63500</xdr:colOff>
      <xdr:row>40</xdr:row>
      <xdr:rowOff>130493</xdr:rowOff>
    </xdr:to>
    <xdr:cxnSp macro="">
      <xdr:nvCxnSpPr>
        <xdr:cNvPr id="489" name="直線コネクタ 488">
          <a:extLst>
            <a:ext uri="{FF2B5EF4-FFF2-40B4-BE49-F238E27FC236}">
              <a16:creationId xmlns:a16="http://schemas.microsoft.com/office/drawing/2014/main" id="{D8EBCE00-B32D-4AED-A249-08DF3EEF648C}"/>
            </a:ext>
          </a:extLst>
        </xdr:cNvPr>
        <xdr:cNvCxnSpPr/>
      </xdr:nvCxnSpPr>
      <xdr:spPr>
        <a:xfrm>
          <a:off x="21323300" y="6937057"/>
          <a:ext cx="8382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28829</xdr:rowOff>
    </xdr:from>
    <xdr:to>
      <xdr:col>107</xdr:col>
      <xdr:colOff>101600</xdr:colOff>
      <xdr:row>40</xdr:row>
      <xdr:rowOff>130429</xdr:rowOff>
    </xdr:to>
    <xdr:sp macro="" textlink="">
      <xdr:nvSpPr>
        <xdr:cNvPr id="490" name="楕円 489">
          <a:extLst>
            <a:ext uri="{FF2B5EF4-FFF2-40B4-BE49-F238E27FC236}">
              <a16:creationId xmlns:a16="http://schemas.microsoft.com/office/drawing/2014/main" id="{010EDB0B-FDCD-4F75-90B8-7CAF6D690F1E}"/>
            </a:ext>
          </a:extLst>
        </xdr:cNvPr>
        <xdr:cNvSpPr/>
      </xdr:nvSpPr>
      <xdr:spPr>
        <a:xfrm>
          <a:off x="20383500" y="6886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79057</xdr:rowOff>
    </xdr:from>
    <xdr:to>
      <xdr:col>111</xdr:col>
      <xdr:colOff>177800</xdr:colOff>
      <xdr:row>40</xdr:row>
      <xdr:rowOff>79629</xdr:rowOff>
    </xdr:to>
    <xdr:cxnSp macro="">
      <xdr:nvCxnSpPr>
        <xdr:cNvPr id="491" name="直線コネクタ 490">
          <a:extLst>
            <a:ext uri="{FF2B5EF4-FFF2-40B4-BE49-F238E27FC236}">
              <a16:creationId xmlns:a16="http://schemas.microsoft.com/office/drawing/2014/main" id="{5AFB4316-2CB2-4DE9-96C6-52AF97B645A3}"/>
            </a:ext>
          </a:extLst>
        </xdr:cNvPr>
        <xdr:cNvCxnSpPr/>
      </xdr:nvCxnSpPr>
      <xdr:spPr>
        <a:xfrm flipV="1">
          <a:off x="20434300" y="6937057"/>
          <a:ext cx="8890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146558</xdr:rowOff>
    </xdr:from>
    <xdr:to>
      <xdr:col>102</xdr:col>
      <xdr:colOff>165100</xdr:colOff>
      <xdr:row>40</xdr:row>
      <xdr:rowOff>76708</xdr:rowOff>
    </xdr:to>
    <xdr:sp macro="" textlink="">
      <xdr:nvSpPr>
        <xdr:cNvPr id="492" name="楕円 491">
          <a:extLst>
            <a:ext uri="{FF2B5EF4-FFF2-40B4-BE49-F238E27FC236}">
              <a16:creationId xmlns:a16="http://schemas.microsoft.com/office/drawing/2014/main" id="{72369B06-1EC4-4B49-AD4A-6CC01543F9EA}"/>
            </a:ext>
          </a:extLst>
        </xdr:cNvPr>
        <xdr:cNvSpPr/>
      </xdr:nvSpPr>
      <xdr:spPr>
        <a:xfrm>
          <a:off x="19494500" y="683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25908</xdr:rowOff>
    </xdr:from>
    <xdr:to>
      <xdr:col>107</xdr:col>
      <xdr:colOff>50800</xdr:colOff>
      <xdr:row>40</xdr:row>
      <xdr:rowOff>79629</xdr:rowOff>
    </xdr:to>
    <xdr:cxnSp macro="">
      <xdr:nvCxnSpPr>
        <xdr:cNvPr id="493" name="直線コネクタ 492">
          <a:extLst>
            <a:ext uri="{FF2B5EF4-FFF2-40B4-BE49-F238E27FC236}">
              <a16:creationId xmlns:a16="http://schemas.microsoft.com/office/drawing/2014/main" id="{3B270738-1FB4-47B4-97EA-DD26BA16F20C}"/>
            </a:ext>
          </a:extLst>
        </xdr:cNvPr>
        <xdr:cNvCxnSpPr/>
      </xdr:nvCxnSpPr>
      <xdr:spPr>
        <a:xfrm>
          <a:off x="19545300" y="6883908"/>
          <a:ext cx="889000" cy="53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148272</xdr:rowOff>
    </xdr:from>
    <xdr:to>
      <xdr:col>98</xdr:col>
      <xdr:colOff>38100</xdr:colOff>
      <xdr:row>40</xdr:row>
      <xdr:rowOff>78422</xdr:rowOff>
    </xdr:to>
    <xdr:sp macro="" textlink="">
      <xdr:nvSpPr>
        <xdr:cNvPr id="494" name="楕円 493">
          <a:extLst>
            <a:ext uri="{FF2B5EF4-FFF2-40B4-BE49-F238E27FC236}">
              <a16:creationId xmlns:a16="http://schemas.microsoft.com/office/drawing/2014/main" id="{915F4677-C4E3-4790-82F3-8EF81EB5D13E}"/>
            </a:ext>
          </a:extLst>
        </xdr:cNvPr>
        <xdr:cNvSpPr/>
      </xdr:nvSpPr>
      <xdr:spPr>
        <a:xfrm>
          <a:off x="18605500" y="6834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25908</xdr:rowOff>
    </xdr:from>
    <xdr:to>
      <xdr:col>102</xdr:col>
      <xdr:colOff>114300</xdr:colOff>
      <xdr:row>40</xdr:row>
      <xdr:rowOff>27622</xdr:rowOff>
    </xdr:to>
    <xdr:cxnSp macro="">
      <xdr:nvCxnSpPr>
        <xdr:cNvPr id="495" name="直線コネクタ 494">
          <a:extLst>
            <a:ext uri="{FF2B5EF4-FFF2-40B4-BE49-F238E27FC236}">
              <a16:creationId xmlns:a16="http://schemas.microsoft.com/office/drawing/2014/main" id="{9B16E8A1-7EC9-4EC9-8A60-6DA17E2E5C46}"/>
            </a:ext>
          </a:extLst>
        </xdr:cNvPr>
        <xdr:cNvCxnSpPr/>
      </xdr:nvCxnSpPr>
      <xdr:spPr>
        <a:xfrm flipV="1">
          <a:off x="18656300" y="6883908"/>
          <a:ext cx="88900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146956</xdr:rowOff>
    </xdr:from>
    <xdr:ext cx="469744" cy="259045"/>
    <xdr:sp macro="" textlink="">
      <xdr:nvSpPr>
        <xdr:cNvPr id="496" name="n_1aveValue【認定こども園・幼稚園・保育所】&#10;一人当たり面積">
          <a:extLst>
            <a:ext uri="{FF2B5EF4-FFF2-40B4-BE49-F238E27FC236}">
              <a16:creationId xmlns:a16="http://schemas.microsoft.com/office/drawing/2014/main" id="{EFA71729-6DC8-4F37-9295-BE3F9FC48040}"/>
            </a:ext>
          </a:extLst>
        </xdr:cNvPr>
        <xdr:cNvSpPr txBox="1"/>
      </xdr:nvSpPr>
      <xdr:spPr>
        <a:xfrm>
          <a:off x="21075727" y="6490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10368</xdr:rowOff>
    </xdr:from>
    <xdr:ext cx="469744" cy="259045"/>
    <xdr:sp macro="" textlink="">
      <xdr:nvSpPr>
        <xdr:cNvPr id="497" name="n_2aveValue【認定こども園・幼稚園・保育所】&#10;一人当たり面積">
          <a:extLst>
            <a:ext uri="{FF2B5EF4-FFF2-40B4-BE49-F238E27FC236}">
              <a16:creationId xmlns:a16="http://schemas.microsoft.com/office/drawing/2014/main" id="{56B04E4A-FD64-4B19-8755-DC749A14BCC4}"/>
            </a:ext>
          </a:extLst>
        </xdr:cNvPr>
        <xdr:cNvSpPr txBox="1"/>
      </xdr:nvSpPr>
      <xdr:spPr>
        <a:xfrm>
          <a:off x="20199427" y="6525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10939</xdr:rowOff>
    </xdr:from>
    <xdr:ext cx="469744" cy="259045"/>
    <xdr:sp macro="" textlink="">
      <xdr:nvSpPr>
        <xdr:cNvPr id="498" name="n_3aveValue【認定こども園・幼稚園・保育所】&#10;一人当たり面積">
          <a:extLst>
            <a:ext uri="{FF2B5EF4-FFF2-40B4-BE49-F238E27FC236}">
              <a16:creationId xmlns:a16="http://schemas.microsoft.com/office/drawing/2014/main" id="{A47863A4-C1C3-4946-89AE-4A587492EEA5}"/>
            </a:ext>
          </a:extLst>
        </xdr:cNvPr>
        <xdr:cNvSpPr txBox="1"/>
      </xdr:nvSpPr>
      <xdr:spPr>
        <a:xfrm>
          <a:off x="19310427" y="6526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17797</xdr:rowOff>
    </xdr:from>
    <xdr:ext cx="469744" cy="259045"/>
    <xdr:sp macro="" textlink="">
      <xdr:nvSpPr>
        <xdr:cNvPr id="499" name="n_4aveValue【認定こども園・幼稚園・保育所】&#10;一人当たり面積">
          <a:extLst>
            <a:ext uri="{FF2B5EF4-FFF2-40B4-BE49-F238E27FC236}">
              <a16:creationId xmlns:a16="http://schemas.microsoft.com/office/drawing/2014/main" id="{392B71F7-3053-4241-B148-1DD58CF41BA1}"/>
            </a:ext>
          </a:extLst>
        </xdr:cNvPr>
        <xdr:cNvSpPr txBox="1"/>
      </xdr:nvSpPr>
      <xdr:spPr>
        <a:xfrm>
          <a:off x="18421427" y="653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120984</xdr:rowOff>
    </xdr:from>
    <xdr:ext cx="469744" cy="259045"/>
    <xdr:sp macro="" textlink="">
      <xdr:nvSpPr>
        <xdr:cNvPr id="500" name="n_1mainValue【認定こども園・幼稚園・保育所】&#10;一人当たり面積">
          <a:extLst>
            <a:ext uri="{FF2B5EF4-FFF2-40B4-BE49-F238E27FC236}">
              <a16:creationId xmlns:a16="http://schemas.microsoft.com/office/drawing/2014/main" id="{172F3738-5C16-407C-8DED-D6C8D052DA34}"/>
            </a:ext>
          </a:extLst>
        </xdr:cNvPr>
        <xdr:cNvSpPr txBox="1"/>
      </xdr:nvSpPr>
      <xdr:spPr>
        <a:xfrm>
          <a:off x="21075727" y="6978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121556</xdr:rowOff>
    </xdr:from>
    <xdr:ext cx="469744" cy="259045"/>
    <xdr:sp macro="" textlink="">
      <xdr:nvSpPr>
        <xdr:cNvPr id="501" name="n_2mainValue【認定こども園・幼稚園・保育所】&#10;一人当たり面積">
          <a:extLst>
            <a:ext uri="{FF2B5EF4-FFF2-40B4-BE49-F238E27FC236}">
              <a16:creationId xmlns:a16="http://schemas.microsoft.com/office/drawing/2014/main" id="{267A943B-E62D-451A-BB9E-E86EE8BED39E}"/>
            </a:ext>
          </a:extLst>
        </xdr:cNvPr>
        <xdr:cNvSpPr txBox="1"/>
      </xdr:nvSpPr>
      <xdr:spPr>
        <a:xfrm>
          <a:off x="20199427" y="6979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67835</xdr:rowOff>
    </xdr:from>
    <xdr:ext cx="469744" cy="259045"/>
    <xdr:sp macro="" textlink="">
      <xdr:nvSpPr>
        <xdr:cNvPr id="502" name="n_3mainValue【認定こども園・幼稚園・保育所】&#10;一人当たり面積">
          <a:extLst>
            <a:ext uri="{FF2B5EF4-FFF2-40B4-BE49-F238E27FC236}">
              <a16:creationId xmlns:a16="http://schemas.microsoft.com/office/drawing/2014/main" id="{6E889696-72CE-4648-8EEC-95E0F0027F0D}"/>
            </a:ext>
          </a:extLst>
        </xdr:cNvPr>
        <xdr:cNvSpPr txBox="1"/>
      </xdr:nvSpPr>
      <xdr:spPr>
        <a:xfrm>
          <a:off x="19310427" y="6925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69549</xdr:rowOff>
    </xdr:from>
    <xdr:ext cx="469744" cy="259045"/>
    <xdr:sp macro="" textlink="">
      <xdr:nvSpPr>
        <xdr:cNvPr id="503" name="n_4mainValue【認定こども園・幼稚園・保育所】&#10;一人当たり面積">
          <a:extLst>
            <a:ext uri="{FF2B5EF4-FFF2-40B4-BE49-F238E27FC236}">
              <a16:creationId xmlns:a16="http://schemas.microsoft.com/office/drawing/2014/main" id="{F7128BF0-D091-4FCD-AB16-F787598CB85A}"/>
            </a:ext>
          </a:extLst>
        </xdr:cNvPr>
        <xdr:cNvSpPr txBox="1"/>
      </xdr:nvSpPr>
      <xdr:spPr>
        <a:xfrm>
          <a:off x="18421427" y="6927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7DBF260D-C60D-4976-AD47-587B2B19C835}"/>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6F9376E9-BCF3-4B71-9DD1-23A974979439}"/>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4A1C6953-61B6-4B51-B173-B5750963373E}"/>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56E63CCA-5CA4-4023-9865-46CE23C08603}"/>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349A4197-8E9D-479C-B2BD-296872713877}"/>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FD3E1488-6B7B-4C2C-83D6-9DE6D94E187A}"/>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9A12261E-1DC1-444C-A4A4-A86FDE1878B7}"/>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BBD25446-9FEC-4145-9543-3169A8571D34}"/>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AFEF042C-5057-43E8-B333-DAACE088C19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8B4197E9-94C2-4B26-9ACA-21F4CC4F91D6}"/>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D48F3195-89C2-4E44-909B-9E7DEE22830D}"/>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5" name="直線コネクタ 514">
          <a:extLst>
            <a:ext uri="{FF2B5EF4-FFF2-40B4-BE49-F238E27FC236}">
              <a16:creationId xmlns:a16="http://schemas.microsoft.com/office/drawing/2014/main" id="{BB5E16E4-FD97-43AA-B186-1162BF35F485}"/>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16" name="テキスト ボックス 515">
          <a:extLst>
            <a:ext uri="{FF2B5EF4-FFF2-40B4-BE49-F238E27FC236}">
              <a16:creationId xmlns:a16="http://schemas.microsoft.com/office/drawing/2014/main" id="{E7FF2729-A680-45E9-AA6B-969DA2F56584}"/>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7" name="直線コネクタ 516">
          <a:extLst>
            <a:ext uri="{FF2B5EF4-FFF2-40B4-BE49-F238E27FC236}">
              <a16:creationId xmlns:a16="http://schemas.microsoft.com/office/drawing/2014/main" id="{D737BB0B-3ADF-4E68-B52E-FC064AF8A3AB}"/>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8" name="テキスト ボックス 517">
          <a:extLst>
            <a:ext uri="{FF2B5EF4-FFF2-40B4-BE49-F238E27FC236}">
              <a16:creationId xmlns:a16="http://schemas.microsoft.com/office/drawing/2014/main" id="{CC5B8AC0-59A1-4F17-ABDA-BC7211C2FB34}"/>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19" name="直線コネクタ 518">
          <a:extLst>
            <a:ext uri="{FF2B5EF4-FFF2-40B4-BE49-F238E27FC236}">
              <a16:creationId xmlns:a16="http://schemas.microsoft.com/office/drawing/2014/main" id="{F044D677-B86D-4246-B3D0-8123029A697A}"/>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0" name="テキスト ボックス 519">
          <a:extLst>
            <a:ext uri="{FF2B5EF4-FFF2-40B4-BE49-F238E27FC236}">
              <a16:creationId xmlns:a16="http://schemas.microsoft.com/office/drawing/2014/main" id="{207426A1-733B-4AA4-8D54-A2A341EF7737}"/>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1" name="直線コネクタ 520">
          <a:extLst>
            <a:ext uri="{FF2B5EF4-FFF2-40B4-BE49-F238E27FC236}">
              <a16:creationId xmlns:a16="http://schemas.microsoft.com/office/drawing/2014/main" id="{EB6F082D-BF7F-4829-821B-572D7008F80A}"/>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2" name="テキスト ボックス 521">
          <a:extLst>
            <a:ext uri="{FF2B5EF4-FFF2-40B4-BE49-F238E27FC236}">
              <a16:creationId xmlns:a16="http://schemas.microsoft.com/office/drawing/2014/main" id="{5961AC9E-144C-425C-8EBC-CC11CC7867FA}"/>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3" name="直線コネクタ 522">
          <a:extLst>
            <a:ext uri="{FF2B5EF4-FFF2-40B4-BE49-F238E27FC236}">
              <a16:creationId xmlns:a16="http://schemas.microsoft.com/office/drawing/2014/main" id="{AA59B5D0-54B1-417F-A7E5-889225822532}"/>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4" name="テキスト ボックス 523">
          <a:extLst>
            <a:ext uri="{FF2B5EF4-FFF2-40B4-BE49-F238E27FC236}">
              <a16:creationId xmlns:a16="http://schemas.microsoft.com/office/drawing/2014/main" id="{132C1113-F810-431E-8B55-B218CE6401B4}"/>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5" name="直線コネクタ 524">
          <a:extLst>
            <a:ext uri="{FF2B5EF4-FFF2-40B4-BE49-F238E27FC236}">
              <a16:creationId xmlns:a16="http://schemas.microsoft.com/office/drawing/2014/main" id="{8E5B837A-08D4-4AAD-8810-1B1A8BB6C15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26" name="テキスト ボックス 525">
          <a:extLst>
            <a:ext uri="{FF2B5EF4-FFF2-40B4-BE49-F238E27FC236}">
              <a16:creationId xmlns:a16="http://schemas.microsoft.com/office/drawing/2014/main" id="{B80F4DB5-38CC-45F3-B8C8-2BE251EF0CE1}"/>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D4DD0051-2324-499D-86EA-987EC6B46D0C}"/>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87ECF42A-E4FF-4CFF-A6A4-FB9CA57421B6}"/>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84909</xdr:rowOff>
    </xdr:from>
    <xdr:to>
      <xdr:col>85</xdr:col>
      <xdr:colOff>126364</xdr:colOff>
      <xdr:row>64</xdr:row>
      <xdr:rowOff>130628</xdr:rowOff>
    </xdr:to>
    <xdr:cxnSp macro="">
      <xdr:nvCxnSpPr>
        <xdr:cNvPr id="529" name="直線コネクタ 528">
          <a:extLst>
            <a:ext uri="{FF2B5EF4-FFF2-40B4-BE49-F238E27FC236}">
              <a16:creationId xmlns:a16="http://schemas.microsoft.com/office/drawing/2014/main" id="{060D7118-AF9B-4681-B88E-9A7ADAEA7244}"/>
            </a:ext>
          </a:extLst>
        </xdr:cNvPr>
        <xdr:cNvCxnSpPr/>
      </xdr:nvCxnSpPr>
      <xdr:spPr>
        <a:xfrm flipV="1">
          <a:off x="16318864" y="9686109"/>
          <a:ext cx="0" cy="1417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30" name="【学校施設】&#10;有形固定資産減価償却率最小値テキスト">
          <a:extLst>
            <a:ext uri="{FF2B5EF4-FFF2-40B4-BE49-F238E27FC236}">
              <a16:creationId xmlns:a16="http://schemas.microsoft.com/office/drawing/2014/main" id="{397EBEE4-422D-43F8-B1C4-A2E7934F835F}"/>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31" name="直線コネクタ 530">
          <a:extLst>
            <a:ext uri="{FF2B5EF4-FFF2-40B4-BE49-F238E27FC236}">
              <a16:creationId xmlns:a16="http://schemas.microsoft.com/office/drawing/2014/main" id="{8096B371-25F4-4647-941F-805FB8DC3E36}"/>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31586</xdr:rowOff>
    </xdr:from>
    <xdr:ext cx="405111" cy="259045"/>
    <xdr:sp macro="" textlink="">
      <xdr:nvSpPr>
        <xdr:cNvPr id="532" name="【学校施設】&#10;有形固定資産減価償却率最大値テキスト">
          <a:extLst>
            <a:ext uri="{FF2B5EF4-FFF2-40B4-BE49-F238E27FC236}">
              <a16:creationId xmlns:a16="http://schemas.microsoft.com/office/drawing/2014/main" id="{08238C7F-4D6C-4E31-A221-344FC7B340D8}"/>
            </a:ext>
          </a:extLst>
        </xdr:cNvPr>
        <xdr:cNvSpPr txBox="1"/>
      </xdr:nvSpPr>
      <xdr:spPr>
        <a:xfrm>
          <a:off x="16357600" y="9461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84909</xdr:rowOff>
    </xdr:from>
    <xdr:to>
      <xdr:col>86</xdr:col>
      <xdr:colOff>25400</xdr:colOff>
      <xdr:row>56</xdr:row>
      <xdr:rowOff>84909</xdr:rowOff>
    </xdr:to>
    <xdr:cxnSp macro="">
      <xdr:nvCxnSpPr>
        <xdr:cNvPr id="533" name="直線コネクタ 532">
          <a:extLst>
            <a:ext uri="{FF2B5EF4-FFF2-40B4-BE49-F238E27FC236}">
              <a16:creationId xmlns:a16="http://schemas.microsoft.com/office/drawing/2014/main" id="{608F3C51-D1D5-44BD-967A-C52626CAF74F}"/>
            </a:ext>
          </a:extLst>
        </xdr:cNvPr>
        <xdr:cNvCxnSpPr/>
      </xdr:nvCxnSpPr>
      <xdr:spPr>
        <a:xfrm>
          <a:off x="16230600" y="96861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144797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1D68B73C-AEB7-4124-8AB1-7D44E27ADA0B}"/>
            </a:ext>
          </a:extLst>
        </xdr:cNvPr>
        <xdr:cNvSpPr txBox="1"/>
      </xdr:nvSpPr>
      <xdr:spPr>
        <a:xfrm>
          <a:off x="16357600" y="10431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166370</xdr:rowOff>
    </xdr:from>
    <xdr:to>
      <xdr:col>85</xdr:col>
      <xdr:colOff>177800</xdr:colOff>
      <xdr:row>61</xdr:row>
      <xdr:rowOff>96520</xdr:rowOff>
    </xdr:to>
    <xdr:sp macro="" textlink="">
      <xdr:nvSpPr>
        <xdr:cNvPr id="535" name="フローチャート: 判断 534">
          <a:extLst>
            <a:ext uri="{FF2B5EF4-FFF2-40B4-BE49-F238E27FC236}">
              <a16:creationId xmlns:a16="http://schemas.microsoft.com/office/drawing/2014/main" id="{EA9350EE-9782-48E8-850F-2DE40ABB8FBC}"/>
            </a:ext>
          </a:extLst>
        </xdr:cNvPr>
        <xdr:cNvSpPr/>
      </xdr:nvSpPr>
      <xdr:spPr>
        <a:xfrm>
          <a:off x="162687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161472</xdr:rowOff>
    </xdr:from>
    <xdr:to>
      <xdr:col>81</xdr:col>
      <xdr:colOff>101600</xdr:colOff>
      <xdr:row>61</xdr:row>
      <xdr:rowOff>91622</xdr:rowOff>
    </xdr:to>
    <xdr:sp macro="" textlink="">
      <xdr:nvSpPr>
        <xdr:cNvPr id="536" name="フローチャート: 判断 535">
          <a:extLst>
            <a:ext uri="{FF2B5EF4-FFF2-40B4-BE49-F238E27FC236}">
              <a16:creationId xmlns:a16="http://schemas.microsoft.com/office/drawing/2014/main" id="{F90B9745-68B1-428B-808E-A0DC1EAB51B3}"/>
            </a:ext>
          </a:extLst>
        </xdr:cNvPr>
        <xdr:cNvSpPr/>
      </xdr:nvSpPr>
      <xdr:spPr>
        <a:xfrm>
          <a:off x="15430500" y="1044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166370</xdr:rowOff>
    </xdr:from>
    <xdr:to>
      <xdr:col>76</xdr:col>
      <xdr:colOff>165100</xdr:colOff>
      <xdr:row>61</xdr:row>
      <xdr:rowOff>96520</xdr:rowOff>
    </xdr:to>
    <xdr:sp macro="" textlink="">
      <xdr:nvSpPr>
        <xdr:cNvPr id="537" name="フローチャート: 判断 536">
          <a:extLst>
            <a:ext uri="{FF2B5EF4-FFF2-40B4-BE49-F238E27FC236}">
              <a16:creationId xmlns:a16="http://schemas.microsoft.com/office/drawing/2014/main" id="{C7E5119D-2C92-404B-BB99-1BA944DADD05}"/>
            </a:ext>
          </a:extLst>
        </xdr:cNvPr>
        <xdr:cNvSpPr/>
      </xdr:nvSpPr>
      <xdr:spPr>
        <a:xfrm>
          <a:off x="145415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127181</xdr:rowOff>
    </xdr:from>
    <xdr:to>
      <xdr:col>72</xdr:col>
      <xdr:colOff>38100</xdr:colOff>
      <xdr:row>61</xdr:row>
      <xdr:rowOff>57331</xdr:rowOff>
    </xdr:to>
    <xdr:sp macro="" textlink="">
      <xdr:nvSpPr>
        <xdr:cNvPr id="538" name="フローチャート: 判断 537">
          <a:extLst>
            <a:ext uri="{FF2B5EF4-FFF2-40B4-BE49-F238E27FC236}">
              <a16:creationId xmlns:a16="http://schemas.microsoft.com/office/drawing/2014/main" id="{94761586-75F7-42B1-82F8-4E6319B61195}"/>
            </a:ext>
          </a:extLst>
        </xdr:cNvPr>
        <xdr:cNvSpPr/>
      </xdr:nvSpPr>
      <xdr:spPr>
        <a:xfrm>
          <a:off x="13652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141877</xdr:rowOff>
    </xdr:from>
    <xdr:to>
      <xdr:col>67</xdr:col>
      <xdr:colOff>101600</xdr:colOff>
      <xdr:row>61</xdr:row>
      <xdr:rowOff>72027</xdr:rowOff>
    </xdr:to>
    <xdr:sp macro="" textlink="">
      <xdr:nvSpPr>
        <xdr:cNvPr id="539" name="フローチャート: 判断 538">
          <a:extLst>
            <a:ext uri="{FF2B5EF4-FFF2-40B4-BE49-F238E27FC236}">
              <a16:creationId xmlns:a16="http://schemas.microsoft.com/office/drawing/2014/main" id="{618DEB62-10DE-4F83-A669-CD53AFFF03A0}"/>
            </a:ext>
          </a:extLst>
        </xdr:cNvPr>
        <xdr:cNvSpPr/>
      </xdr:nvSpPr>
      <xdr:spPr>
        <a:xfrm>
          <a:off x="12763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A98C54BE-4898-474F-9336-875D608895CC}"/>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BB314059-F680-40FB-B832-68B7B60E7DB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6A16EC22-5062-4C82-A102-2E802A7C833B}"/>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3611FAA0-2B0B-424B-A830-B3097B3B50F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9AA8B985-934D-4CD9-9DB8-42785AC2F844}"/>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34109</xdr:rowOff>
    </xdr:from>
    <xdr:to>
      <xdr:col>85</xdr:col>
      <xdr:colOff>177800</xdr:colOff>
      <xdr:row>56</xdr:row>
      <xdr:rowOff>135709</xdr:rowOff>
    </xdr:to>
    <xdr:sp macro="" textlink="">
      <xdr:nvSpPr>
        <xdr:cNvPr id="545" name="楕円 544">
          <a:extLst>
            <a:ext uri="{FF2B5EF4-FFF2-40B4-BE49-F238E27FC236}">
              <a16:creationId xmlns:a16="http://schemas.microsoft.com/office/drawing/2014/main" id="{F2E361A1-45B8-46B9-B955-13696FC777DA}"/>
            </a:ext>
          </a:extLst>
        </xdr:cNvPr>
        <xdr:cNvSpPr/>
      </xdr:nvSpPr>
      <xdr:spPr>
        <a:xfrm>
          <a:off x="16268700" y="9635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55</xdr:row>
      <xdr:rowOff>158586</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BB58D2A6-7621-4356-88BA-2113BE203A20}"/>
            </a:ext>
          </a:extLst>
        </xdr:cNvPr>
        <xdr:cNvSpPr txBox="1"/>
      </xdr:nvSpPr>
      <xdr:spPr>
        <a:xfrm>
          <a:off x="16357600" y="9588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148409</xdr:rowOff>
    </xdr:from>
    <xdr:to>
      <xdr:col>81</xdr:col>
      <xdr:colOff>101600</xdr:colOff>
      <xdr:row>56</xdr:row>
      <xdr:rowOff>78559</xdr:rowOff>
    </xdr:to>
    <xdr:sp macro="" textlink="">
      <xdr:nvSpPr>
        <xdr:cNvPr id="547" name="楕円 546">
          <a:extLst>
            <a:ext uri="{FF2B5EF4-FFF2-40B4-BE49-F238E27FC236}">
              <a16:creationId xmlns:a16="http://schemas.microsoft.com/office/drawing/2014/main" id="{490C47DD-4502-472A-B603-80235C440E0C}"/>
            </a:ext>
          </a:extLst>
        </xdr:cNvPr>
        <xdr:cNvSpPr/>
      </xdr:nvSpPr>
      <xdr:spPr>
        <a:xfrm>
          <a:off x="15430500" y="9578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27759</xdr:rowOff>
    </xdr:from>
    <xdr:to>
      <xdr:col>85</xdr:col>
      <xdr:colOff>127000</xdr:colOff>
      <xdr:row>56</xdr:row>
      <xdr:rowOff>84909</xdr:rowOff>
    </xdr:to>
    <xdr:cxnSp macro="">
      <xdr:nvCxnSpPr>
        <xdr:cNvPr id="548" name="直線コネクタ 547">
          <a:extLst>
            <a:ext uri="{FF2B5EF4-FFF2-40B4-BE49-F238E27FC236}">
              <a16:creationId xmlns:a16="http://schemas.microsoft.com/office/drawing/2014/main" id="{7E84C141-4BD6-4C49-A914-1D3A147C19EF}"/>
            </a:ext>
          </a:extLst>
        </xdr:cNvPr>
        <xdr:cNvCxnSpPr/>
      </xdr:nvCxnSpPr>
      <xdr:spPr>
        <a:xfrm>
          <a:off x="15481300" y="9628959"/>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81462</xdr:rowOff>
    </xdr:from>
    <xdr:to>
      <xdr:col>76</xdr:col>
      <xdr:colOff>165100</xdr:colOff>
      <xdr:row>61</xdr:row>
      <xdr:rowOff>11612</xdr:rowOff>
    </xdr:to>
    <xdr:sp macro="" textlink="">
      <xdr:nvSpPr>
        <xdr:cNvPr id="549" name="楕円 548">
          <a:extLst>
            <a:ext uri="{FF2B5EF4-FFF2-40B4-BE49-F238E27FC236}">
              <a16:creationId xmlns:a16="http://schemas.microsoft.com/office/drawing/2014/main" id="{58B8D586-2C0D-4A05-9F64-11722E2CC6A8}"/>
            </a:ext>
          </a:extLst>
        </xdr:cNvPr>
        <xdr:cNvSpPr/>
      </xdr:nvSpPr>
      <xdr:spPr>
        <a:xfrm>
          <a:off x="14541500" y="10368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27759</xdr:rowOff>
    </xdr:from>
    <xdr:to>
      <xdr:col>81</xdr:col>
      <xdr:colOff>50800</xdr:colOff>
      <xdr:row>60</xdr:row>
      <xdr:rowOff>132262</xdr:rowOff>
    </xdr:to>
    <xdr:cxnSp macro="">
      <xdr:nvCxnSpPr>
        <xdr:cNvPr id="550" name="直線コネクタ 549">
          <a:extLst>
            <a:ext uri="{FF2B5EF4-FFF2-40B4-BE49-F238E27FC236}">
              <a16:creationId xmlns:a16="http://schemas.microsoft.com/office/drawing/2014/main" id="{063B1574-337B-4C52-9DD9-3BD86B52655F}"/>
            </a:ext>
          </a:extLst>
        </xdr:cNvPr>
        <xdr:cNvCxnSpPr/>
      </xdr:nvCxnSpPr>
      <xdr:spPr>
        <a:xfrm flipV="1">
          <a:off x="14592300" y="9628959"/>
          <a:ext cx="889000" cy="790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61867</xdr:rowOff>
    </xdr:from>
    <xdr:to>
      <xdr:col>72</xdr:col>
      <xdr:colOff>38100</xdr:colOff>
      <xdr:row>60</xdr:row>
      <xdr:rowOff>163467</xdr:rowOff>
    </xdr:to>
    <xdr:sp macro="" textlink="">
      <xdr:nvSpPr>
        <xdr:cNvPr id="551" name="楕円 550">
          <a:extLst>
            <a:ext uri="{FF2B5EF4-FFF2-40B4-BE49-F238E27FC236}">
              <a16:creationId xmlns:a16="http://schemas.microsoft.com/office/drawing/2014/main" id="{36855392-2459-4591-B3DC-9F5CD2373D2C}"/>
            </a:ext>
          </a:extLst>
        </xdr:cNvPr>
        <xdr:cNvSpPr/>
      </xdr:nvSpPr>
      <xdr:spPr>
        <a:xfrm>
          <a:off x="13652500" y="10348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112667</xdr:rowOff>
    </xdr:from>
    <xdr:to>
      <xdr:col>76</xdr:col>
      <xdr:colOff>114300</xdr:colOff>
      <xdr:row>60</xdr:row>
      <xdr:rowOff>132262</xdr:rowOff>
    </xdr:to>
    <xdr:cxnSp macro="">
      <xdr:nvCxnSpPr>
        <xdr:cNvPr id="552" name="直線コネクタ 551">
          <a:extLst>
            <a:ext uri="{FF2B5EF4-FFF2-40B4-BE49-F238E27FC236}">
              <a16:creationId xmlns:a16="http://schemas.microsoft.com/office/drawing/2014/main" id="{D7E2BD7C-C6D0-40DD-867E-740B68C0CA35}"/>
            </a:ext>
          </a:extLst>
        </xdr:cNvPr>
        <xdr:cNvCxnSpPr/>
      </xdr:nvCxnSpPr>
      <xdr:spPr>
        <a:xfrm>
          <a:off x="13703300" y="10399667"/>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94524</xdr:rowOff>
    </xdr:from>
    <xdr:to>
      <xdr:col>67</xdr:col>
      <xdr:colOff>101600</xdr:colOff>
      <xdr:row>61</xdr:row>
      <xdr:rowOff>24674</xdr:rowOff>
    </xdr:to>
    <xdr:sp macro="" textlink="">
      <xdr:nvSpPr>
        <xdr:cNvPr id="553" name="楕円 552">
          <a:extLst>
            <a:ext uri="{FF2B5EF4-FFF2-40B4-BE49-F238E27FC236}">
              <a16:creationId xmlns:a16="http://schemas.microsoft.com/office/drawing/2014/main" id="{EB883654-2C65-4505-A551-C88E7927F52E}"/>
            </a:ext>
          </a:extLst>
        </xdr:cNvPr>
        <xdr:cNvSpPr/>
      </xdr:nvSpPr>
      <xdr:spPr>
        <a:xfrm>
          <a:off x="12763500" y="10381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112667</xdr:rowOff>
    </xdr:from>
    <xdr:to>
      <xdr:col>71</xdr:col>
      <xdr:colOff>177800</xdr:colOff>
      <xdr:row>60</xdr:row>
      <xdr:rowOff>145324</xdr:rowOff>
    </xdr:to>
    <xdr:cxnSp macro="">
      <xdr:nvCxnSpPr>
        <xdr:cNvPr id="554" name="直線コネクタ 553">
          <a:extLst>
            <a:ext uri="{FF2B5EF4-FFF2-40B4-BE49-F238E27FC236}">
              <a16:creationId xmlns:a16="http://schemas.microsoft.com/office/drawing/2014/main" id="{0C51860D-D59D-40EA-94AA-C988986964BC}"/>
            </a:ext>
          </a:extLst>
        </xdr:cNvPr>
        <xdr:cNvCxnSpPr/>
      </xdr:nvCxnSpPr>
      <xdr:spPr>
        <a:xfrm flipV="1">
          <a:off x="12814300" y="1039966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82749</xdr:rowOff>
    </xdr:from>
    <xdr:ext cx="405111" cy="259045"/>
    <xdr:sp macro="" textlink="">
      <xdr:nvSpPr>
        <xdr:cNvPr id="555" name="n_1aveValue【学校施設】&#10;有形固定資産減価償却率">
          <a:extLst>
            <a:ext uri="{FF2B5EF4-FFF2-40B4-BE49-F238E27FC236}">
              <a16:creationId xmlns:a16="http://schemas.microsoft.com/office/drawing/2014/main" id="{AFFAECED-E2C8-41D4-8AA3-FB2EE8B07879}"/>
            </a:ext>
          </a:extLst>
        </xdr:cNvPr>
        <xdr:cNvSpPr txBox="1"/>
      </xdr:nvSpPr>
      <xdr:spPr>
        <a:xfrm>
          <a:off x="15266044" y="10541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87647</xdr:rowOff>
    </xdr:from>
    <xdr:ext cx="405111" cy="259045"/>
    <xdr:sp macro="" textlink="">
      <xdr:nvSpPr>
        <xdr:cNvPr id="556" name="n_2aveValue【学校施設】&#10;有形固定資産減価償却率">
          <a:extLst>
            <a:ext uri="{FF2B5EF4-FFF2-40B4-BE49-F238E27FC236}">
              <a16:creationId xmlns:a16="http://schemas.microsoft.com/office/drawing/2014/main" id="{41F02BDF-3A09-42A9-8243-04BE4C14665D}"/>
            </a:ext>
          </a:extLst>
        </xdr:cNvPr>
        <xdr:cNvSpPr txBox="1"/>
      </xdr:nvSpPr>
      <xdr:spPr>
        <a:xfrm>
          <a:off x="14389744" y="1054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48458</xdr:rowOff>
    </xdr:from>
    <xdr:ext cx="405111" cy="259045"/>
    <xdr:sp macro="" textlink="">
      <xdr:nvSpPr>
        <xdr:cNvPr id="557" name="n_3aveValue【学校施設】&#10;有形固定資産減価償却率">
          <a:extLst>
            <a:ext uri="{FF2B5EF4-FFF2-40B4-BE49-F238E27FC236}">
              <a16:creationId xmlns:a16="http://schemas.microsoft.com/office/drawing/2014/main" id="{5993A704-E41E-4B9F-9D52-634548C3CD74}"/>
            </a:ext>
          </a:extLst>
        </xdr:cNvPr>
        <xdr:cNvSpPr txBox="1"/>
      </xdr:nvSpPr>
      <xdr:spPr>
        <a:xfrm>
          <a:off x="13500744" y="1050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63154</xdr:rowOff>
    </xdr:from>
    <xdr:ext cx="405111" cy="259045"/>
    <xdr:sp macro="" textlink="">
      <xdr:nvSpPr>
        <xdr:cNvPr id="558" name="n_4aveValue【学校施設】&#10;有形固定資産減価償却率">
          <a:extLst>
            <a:ext uri="{FF2B5EF4-FFF2-40B4-BE49-F238E27FC236}">
              <a16:creationId xmlns:a16="http://schemas.microsoft.com/office/drawing/2014/main" id="{9D431EC4-29B8-4F92-A522-32B5C145BD20}"/>
            </a:ext>
          </a:extLst>
        </xdr:cNvPr>
        <xdr:cNvSpPr txBox="1"/>
      </xdr:nvSpPr>
      <xdr:spPr>
        <a:xfrm>
          <a:off x="12611744" y="1052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58361</xdr:colOff>
      <xdr:row>54</xdr:row>
      <xdr:rowOff>95086</xdr:rowOff>
    </xdr:from>
    <xdr:ext cx="340478" cy="259045"/>
    <xdr:sp macro="" textlink="">
      <xdr:nvSpPr>
        <xdr:cNvPr id="559" name="n_1mainValue【学校施設】&#10;有形固定資産減価償却率">
          <a:extLst>
            <a:ext uri="{FF2B5EF4-FFF2-40B4-BE49-F238E27FC236}">
              <a16:creationId xmlns:a16="http://schemas.microsoft.com/office/drawing/2014/main" id="{EF8FC9C1-4165-41C1-9C04-71BC89EA7709}"/>
            </a:ext>
          </a:extLst>
        </xdr:cNvPr>
        <xdr:cNvSpPr txBox="1"/>
      </xdr:nvSpPr>
      <xdr:spPr>
        <a:xfrm>
          <a:off x="15298361" y="935338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28139</xdr:rowOff>
    </xdr:from>
    <xdr:ext cx="405111" cy="259045"/>
    <xdr:sp macro="" textlink="">
      <xdr:nvSpPr>
        <xdr:cNvPr id="560" name="n_2mainValue【学校施設】&#10;有形固定資産減価償却率">
          <a:extLst>
            <a:ext uri="{FF2B5EF4-FFF2-40B4-BE49-F238E27FC236}">
              <a16:creationId xmlns:a16="http://schemas.microsoft.com/office/drawing/2014/main" id="{922CC72F-ED61-4AE4-AC11-407AF51930F8}"/>
            </a:ext>
          </a:extLst>
        </xdr:cNvPr>
        <xdr:cNvSpPr txBox="1"/>
      </xdr:nvSpPr>
      <xdr:spPr>
        <a:xfrm>
          <a:off x="14389744" y="10143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8544</xdr:rowOff>
    </xdr:from>
    <xdr:ext cx="405111" cy="259045"/>
    <xdr:sp macro="" textlink="">
      <xdr:nvSpPr>
        <xdr:cNvPr id="561" name="n_3mainValue【学校施設】&#10;有形固定資産減価償却率">
          <a:extLst>
            <a:ext uri="{FF2B5EF4-FFF2-40B4-BE49-F238E27FC236}">
              <a16:creationId xmlns:a16="http://schemas.microsoft.com/office/drawing/2014/main" id="{1A9C1639-85D6-4CC3-A206-02DDFEB3AA5E}"/>
            </a:ext>
          </a:extLst>
        </xdr:cNvPr>
        <xdr:cNvSpPr txBox="1"/>
      </xdr:nvSpPr>
      <xdr:spPr>
        <a:xfrm>
          <a:off x="13500744" y="10124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41201</xdr:rowOff>
    </xdr:from>
    <xdr:ext cx="405111" cy="259045"/>
    <xdr:sp macro="" textlink="">
      <xdr:nvSpPr>
        <xdr:cNvPr id="562" name="n_4mainValue【学校施設】&#10;有形固定資産減価償却率">
          <a:extLst>
            <a:ext uri="{FF2B5EF4-FFF2-40B4-BE49-F238E27FC236}">
              <a16:creationId xmlns:a16="http://schemas.microsoft.com/office/drawing/2014/main" id="{9CD9D3F1-4441-44A9-A371-840D45A4C447}"/>
            </a:ext>
          </a:extLst>
        </xdr:cNvPr>
        <xdr:cNvSpPr txBox="1"/>
      </xdr:nvSpPr>
      <xdr:spPr>
        <a:xfrm>
          <a:off x="12611744" y="10156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3EA08C2C-05DD-42C6-A25F-F8C619CDFC8A}"/>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E5082481-920A-4A06-8D93-CB91FC3B33C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3CAE906C-AB33-4B28-93C6-5025E5C8008F}"/>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E759C3ED-F71B-473C-A181-A67485D1846F}"/>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563B20A4-77F8-445B-8EF9-55B8A198B7A8}"/>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736AFE4F-19AB-431C-8675-43E2FBB01A6E}"/>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2653BE0E-CBAD-4231-8911-72938C6764AD}"/>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465C0226-C6C5-41A8-976D-0CD24401AFE1}"/>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E9859190-6D5C-4DF2-BD21-9CC63954BC6C}"/>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207992C2-E38B-485F-ADFC-CCC82CBE66FD}"/>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63</xdr:row>
      <xdr:rowOff>57150</xdr:rowOff>
    </xdr:from>
    <xdr:to>
      <xdr:col>120</xdr:col>
      <xdr:colOff>114300</xdr:colOff>
      <xdr:row>63</xdr:row>
      <xdr:rowOff>57150</xdr:rowOff>
    </xdr:to>
    <xdr:cxnSp macro="">
      <xdr:nvCxnSpPr>
        <xdr:cNvPr id="573" name="直線コネクタ 572">
          <a:extLst>
            <a:ext uri="{FF2B5EF4-FFF2-40B4-BE49-F238E27FC236}">
              <a16:creationId xmlns:a16="http://schemas.microsoft.com/office/drawing/2014/main" id="{B351738B-542C-46A9-AADF-93A9C7E5562E}"/>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4" name="テキスト ボックス 573">
          <a:extLst>
            <a:ext uri="{FF2B5EF4-FFF2-40B4-BE49-F238E27FC236}">
              <a16:creationId xmlns:a16="http://schemas.microsoft.com/office/drawing/2014/main" id="{CBB7509F-1B59-4ACC-B1C7-E0D5CF10415D}"/>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5" name="直線コネクタ 574">
          <a:extLst>
            <a:ext uri="{FF2B5EF4-FFF2-40B4-BE49-F238E27FC236}">
              <a16:creationId xmlns:a16="http://schemas.microsoft.com/office/drawing/2014/main" id="{B55B84D9-C24A-4A56-BC73-AF7306399AD4}"/>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576" name="テキスト ボックス 575">
          <a:extLst>
            <a:ext uri="{FF2B5EF4-FFF2-40B4-BE49-F238E27FC236}">
              <a16:creationId xmlns:a16="http://schemas.microsoft.com/office/drawing/2014/main" id="{EFAEF2C0-54D2-4CC9-A179-120ED926A53C}"/>
            </a:ext>
          </a:extLst>
        </xdr:cNvPr>
        <xdr:cNvSpPr txBox="1"/>
      </xdr:nvSpPr>
      <xdr:spPr>
        <a:xfrm>
          <a:off x="1775670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77" name="直線コネクタ 576">
          <a:extLst>
            <a:ext uri="{FF2B5EF4-FFF2-40B4-BE49-F238E27FC236}">
              <a16:creationId xmlns:a16="http://schemas.microsoft.com/office/drawing/2014/main" id="{031A18C7-9C40-468D-B56B-3740B8701417}"/>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143527</xdr:rowOff>
    </xdr:from>
    <xdr:ext cx="531299" cy="259045"/>
    <xdr:sp macro="" textlink="">
      <xdr:nvSpPr>
        <xdr:cNvPr id="578" name="テキスト ボックス 577">
          <a:extLst>
            <a:ext uri="{FF2B5EF4-FFF2-40B4-BE49-F238E27FC236}">
              <a16:creationId xmlns:a16="http://schemas.microsoft.com/office/drawing/2014/main" id="{D4411CB8-8290-4317-A561-372C762F29EC}"/>
            </a:ext>
          </a:extLst>
        </xdr:cNvPr>
        <xdr:cNvSpPr txBox="1"/>
      </xdr:nvSpPr>
      <xdr:spPr>
        <a:xfrm>
          <a:off x="17756701" y="957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9" name="直線コネクタ 578">
          <a:extLst>
            <a:ext uri="{FF2B5EF4-FFF2-40B4-BE49-F238E27FC236}">
              <a16:creationId xmlns:a16="http://schemas.microsoft.com/office/drawing/2014/main" id="{D87069C2-4730-4420-9B19-0AB60072ADFD}"/>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0" name="テキスト ボックス 579">
          <a:extLst>
            <a:ext uri="{FF2B5EF4-FFF2-40B4-BE49-F238E27FC236}">
              <a16:creationId xmlns:a16="http://schemas.microsoft.com/office/drawing/2014/main" id="{4CFA565F-9A4C-49E4-B3E1-90EC7C5DB382}"/>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1" name="【学校施設】&#10;一人当たり面積グラフ枠">
          <a:extLst>
            <a:ext uri="{FF2B5EF4-FFF2-40B4-BE49-F238E27FC236}">
              <a16:creationId xmlns:a16="http://schemas.microsoft.com/office/drawing/2014/main" id="{FBAF8DCE-650D-4CDC-823B-E9AFD04AF4C3}"/>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145561</xdr:rowOff>
    </xdr:from>
    <xdr:to>
      <xdr:col>116</xdr:col>
      <xdr:colOff>62864</xdr:colOff>
      <xdr:row>62</xdr:row>
      <xdr:rowOff>151619</xdr:rowOff>
    </xdr:to>
    <xdr:cxnSp macro="">
      <xdr:nvCxnSpPr>
        <xdr:cNvPr id="582" name="直線コネクタ 581">
          <a:extLst>
            <a:ext uri="{FF2B5EF4-FFF2-40B4-BE49-F238E27FC236}">
              <a16:creationId xmlns:a16="http://schemas.microsoft.com/office/drawing/2014/main" id="{2DA122C0-FB2F-4D5E-94AD-5B6978F4D429}"/>
            </a:ext>
          </a:extLst>
        </xdr:cNvPr>
        <xdr:cNvCxnSpPr/>
      </xdr:nvCxnSpPr>
      <xdr:spPr>
        <a:xfrm flipV="1">
          <a:off x="22160864" y="9575311"/>
          <a:ext cx="0" cy="1206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155446</xdr:rowOff>
    </xdr:from>
    <xdr:ext cx="469744" cy="259045"/>
    <xdr:sp macro="" textlink="">
      <xdr:nvSpPr>
        <xdr:cNvPr id="583" name="【学校施設】&#10;一人当たり面積最小値テキスト">
          <a:extLst>
            <a:ext uri="{FF2B5EF4-FFF2-40B4-BE49-F238E27FC236}">
              <a16:creationId xmlns:a16="http://schemas.microsoft.com/office/drawing/2014/main" id="{1D614284-4F1F-4000-B494-EB68C3CB4975}"/>
            </a:ext>
          </a:extLst>
        </xdr:cNvPr>
        <xdr:cNvSpPr txBox="1"/>
      </xdr:nvSpPr>
      <xdr:spPr>
        <a:xfrm>
          <a:off x="22199600" y="10785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151619</xdr:rowOff>
    </xdr:from>
    <xdr:to>
      <xdr:col>116</xdr:col>
      <xdr:colOff>152400</xdr:colOff>
      <xdr:row>62</xdr:row>
      <xdr:rowOff>151619</xdr:rowOff>
    </xdr:to>
    <xdr:cxnSp macro="">
      <xdr:nvCxnSpPr>
        <xdr:cNvPr id="584" name="直線コネクタ 583">
          <a:extLst>
            <a:ext uri="{FF2B5EF4-FFF2-40B4-BE49-F238E27FC236}">
              <a16:creationId xmlns:a16="http://schemas.microsoft.com/office/drawing/2014/main" id="{4CAD8150-E554-49AE-AA17-6ECA4707ED1F}"/>
            </a:ext>
          </a:extLst>
        </xdr:cNvPr>
        <xdr:cNvCxnSpPr/>
      </xdr:nvCxnSpPr>
      <xdr:spPr>
        <a:xfrm>
          <a:off x="22072600" y="10781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92238</xdr:rowOff>
    </xdr:from>
    <xdr:ext cx="534377" cy="259045"/>
    <xdr:sp macro="" textlink="">
      <xdr:nvSpPr>
        <xdr:cNvPr id="585" name="【学校施設】&#10;一人当たり面積最大値テキスト">
          <a:extLst>
            <a:ext uri="{FF2B5EF4-FFF2-40B4-BE49-F238E27FC236}">
              <a16:creationId xmlns:a16="http://schemas.microsoft.com/office/drawing/2014/main" id="{8462F4C0-4876-4BEF-95D9-9194E635ACF5}"/>
            </a:ext>
          </a:extLst>
        </xdr:cNvPr>
        <xdr:cNvSpPr txBox="1"/>
      </xdr:nvSpPr>
      <xdr:spPr>
        <a:xfrm>
          <a:off x="22199600" y="9350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145561</xdr:rowOff>
    </xdr:from>
    <xdr:to>
      <xdr:col>116</xdr:col>
      <xdr:colOff>152400</xdr:colOff>
      <xdr:row>55</xdr:row>
      <xdr:rowOff>145561</xdr:rowOff>
    </xdr:to>
    <xdr:cxnSp macro="">
      <xdr:nvCxnSpPr>
        <xdr:cNvPr id="586" name="直線コネクタ 585">
          <a:extLst>
            <a:ext uri="{FF2B5EF4-FFF2-40B4-BE49-F238E27FC236}">
              <a16:creationId xmlns:a16="http://schemas.microsoft.com/office/drawing/2014/main" id="{699BCAAD-3EF0-486A-A493-403C39BA57EF}"/>
            </a:ext>
          </a:extLst>
        </xdr:cNvPr>
        <xdr:cNvCxnSpPr/>
      </xdr:nvCxnSpPr>
      <xdr:spPr>
        <a:xfrm>
          <a:off x="22072600" y="9575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99293</xdr:rowOff>
    </xdr:from>
    <xdr:ext cx="469744" cy="259045"/>
    <xdr:sp macro="" textlink="">
      <xdr:nvSpPr>
        <xdr:cNvPr id="587" name="【学校施設】&#10;一人当たり面積平均値テキスト">
          <a:extLst>
            <a:ext uri="{FF2B5EF4-FFF2-40B4-BE49-F238E27FC236}">
              <a16:creationId xmlns:a16="http://schemas.microsoft.com/office/drawing/2014/main" id="{4A9EA44D-3957-4259-A7C8-D2A61F516691}"/>
            </a:ext>
          </a:extLst>
        </xdr:cNvPr>
        <xdr:cNvSpPr txBox="1"/>
      </xdr:nvSpPr>
      <xdr:spPr>
        <a:xfrm>
          <a:off x="22199600" y="103862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76416</xdr:rowOff>
    </xdr:from>
    <xdr:to>
      <xdr:col>116</xdr:col>
      <xdr:colOff>114300</xdr:colOff>
      <xdr:row>62</xdr:row>
      <xdr:rowOff>6566</xdr:rowOff>
    </xdr:to>
    <xdr:sp macro="" textlink="">
      <xdr:nvSpPr>
        <xdr:cNvPr id="588" name="フローチャート: 判断 587">
          <a:extLst>
            <a:ext uri="{FF2B5EF4-FFF2-40B4-BE49-F238E27FC236}">
              <a16:creationId xmlns:a16="http://schemas.microsoft.com/office/drawing/2014/main" id="{43F551AD-DEBC-42D2-B1F1-768BA1D15002}"/>
            </a:ext>
          </a:extLst>
        </xdr:cNvPr>
        <xdr:cNvSpPr/>
      </xdr:nvSpPr>
      <xdr:spPr>
        <a:xfrm>
          <a:off x="22110700" y="10534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80131</xdr:rowOff>
    </xdr:from>
    <xdr:to>
      <xdr:col>112</xdr:col>
      <xdr:colOff>38100</xdr:colOff>
      <xdr:row>62</xdr:row>
      <xdr:rowOff>10281</xdr:rowOff>
    </xdr:to>
    <xdr:sp macro="" textlink="">
      <xdr:nvSpPr>
        <xdr:cNvPr id="589" name="フローチャート: 判断 588">
          <a:extLst>
            <a:ext uri="{FF2B5EF4-FFF2-40B4-BE49-F238E27FC236}">
              <a16:creationId xmlns:a16="http://schemas.microsoft.com/office/drawing/2014/main" id="{C9731FA5-0B00-42C1-A7ED-DC00971D4B7E}"/>
            </a:ext>
          </a:extLst>
        </xdr:cNvPr>
        <xdr:cNvSpPr/>
      </xdr:nvSpPr>
      <xdr:spPr>
        <a:xfrm>
          <a:off x="21272500" y="10538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114364</xdr:rowOff>
    </xdr:from>
    <xdr:to>
      <xdr:col>107</xdr:col>
      <xdr:colOff>101600</xdr:colOff>
      <xdr:row>62</xdr:row>
      <xdr:rowOff>44514</xdr:rowOff>
    </xdr:to>
    <xdr:sp macro="" textlink="">
      <xdr:nvSpPr>
        <xdr:cNvPr id="590" name="フローチャート: 判断 589">
          <a:extLst>
            <a:ext uri="{FF2B5EF4-FFF2-40B4-BE49-F238E27FC236}">
              <a16:creationId xmlns:a16="http://schemas.microsoft.com/office/drawing/2014/main" id="{E8A5BC2A-415D-4C5D-8C7D-31AE06568E62}"/>
            </a:ext>
          </a:extLst>
        </xdr:cNvPr>
        <xdr:cNvSpPr/>
      </xdr:nvSpPr>
      <xdr:spPr>
        <a:xfrm>
          <a:off x="20383500" y="10572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122136</xdr:rowOff>
    </xdr:from>
    <xdr:to>
      <xdr:col>102</xdr:col>
      <xdr:colOff>165100</xdr:colOff>
      <xdr:row>62</xdr:row>
      <xdr:rowOff>52286</xdr:rowOff>
    </xdr:to>
    <xdr:sp macro="" textlink="">
      <xdr:nvSpPr>
        <xdr:cNvPr id="591" name="フローチャート: 判断 590">
          <a:extLst>
            <a:ext uri="{FF2B5EF4-FFF2-40B4-BE49-F238E27FC236}">
              <a16:creationId xmlns:a16="http://schemas.microsoft.com/office/drawing/2014/main" id="{899DDFE6-7D98-42A7-B537-191346DA2313}"/>
            </a:ext>
          </a:extLst>
        </xdr:cNvPr>
        <xdr:cNvSpPr/>
      </xdr:nvSpPr>
      <xdr:spPr>
        <a:xfrm>
          <a:off x="19494500" y="10580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113964</xdr:rowOff>
    </xdr:from>
    <xdr:to>
      <xdr:col>98</xdr:col>
      <xdr:colOff>38100</xdr:colOff>
      <xdr:row>62</xdr:row>
      <xdr:rowOff>44114</xdr:rowOff>
    </xdr:to>
    <xdr:sp macro="" textlink="">
      <xdr:nvSpPr>
        <xdr:cNvPr id="592" name="フローチャート: 判断 591">
          <a:extLst>
            <a:ext uri="{FF2B5EF4-FFF2-40B4-BE49-F238E27FC236}">
              <a16:creationId xmlns:a16="http://schemas.microsoft.com/office/drawing/2014/main" id="{0C304B23-0273-40BF-876A-D3CBC1E090ED}"/>
            </a:ext>
          </a:extLst>
        </xdr:cNvPr>
        <xdr:cNvSpPr/>
      </xdr:nvSpPr>
      <xdr:spPr>
        <a:xfrm>
          <a:off x="18605500" y="1057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6327EE90-6E34-4936-8DD0-5E71762F7013}"/>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393B790F-F9E6-47CD-866B-8725AE0317EE}"/>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B428E449-4C61-4041-8A9C-D8FA8FA8D2E5}"/>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9E8E411B-0875-487F-8B44-8868B1DE3688}"/>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B7F9B50A-0EF7-4173-B4C2-673B104F5486}"/>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100819</xdr:rowOff>
    </xdr:from>
    <xdr:to>
      <xdr:col>116</xdr:col>
      <xdr:colOff>114300</xdr:colOff>
      <xdr:row>63</xdr:row>
      <xdr:rowOff>30969</xdr:rowOff>
    </xdr:to>
    <xdr:sp macro="" textlink="">
      <xdr:nvSpPr>
        <xdr:cNvPr id="598" name="楕円 597">
          <a:extLst>
            <a:ext uri="{FF2B5EF4-FFF2-40B4-BE49-F238E27FC236}">
              <a16:creationId xmlns:a16="http://schemas.microsoft.com/office/drawing/2014/main" id="{CC85B762-EE08-47A8-AF63-071DFB270E87}"/>
            </a:ext>
          </a:extLst>
        </xdr:cNvPr>
        <xdr:cNvSpPr/>
      </xdr:nvSpPr>
      <xdr:spPr>
        <a:xfrm>
          <a:off x="22110700" y="10730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15746</xdr:rowOff>
    </xdr:from>
    <xdr:ext cx="469744" cy="259045"/>
    <xdr:sp macro="" textlink="">
      <xdr:nvSpPr>
        <xdr:cNvPr id="599" name="【学校施設】&#10;一人当たり面積該当値テキスト">
          <a:extLst>
            <a:ext uri="{FF2B5EF4-FFF2-40B4-BE49-F238E27FC236}">
              <a16:creationId xmlns:a16="http://schemas.microsoft.com/office/drawing/2014/main" id="{43A1044F-F2B3-4BD7-95E6-1BA709E7A537}"/>
            </a:ext>
          </a:extLst>
        </xdr:cNvPr>
        <xdr:cNvSpPr txBox="1"/>
      </xdr:nvSpPr>
      <xdr:spPr>
        <a:xfrm>
          <a:off x="22199600" y="10645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100876</xdr:rowOff>
    </xdr:from>
    <xdr:to>
      <xdr:col>112</xdr:col>
      <xdr:colOff>38100</xdr:colOff>
      <xdr:row>63</xdr:row>
      <xdr:rowOff>31026</xdr:rowOff>
    </xdr:to>
    <xdr:sp macro="" textlink="">
      <xdr:nvSpPr>
        <xdr:cNvPr id="600" name="楕円 599">
          <a:extLst>
            <a:ext uri="{FF2B5EF4-FFF2-40B4-BE49-F238E27FC236}">
              <a16:creationId xmlns:a16="http://schemas.microsoft.com/office/drawing/2014/main" id="{9D98E412-C5BC-41C5-9776-FEA51F582F34}"/>
            </a:ext>
          </a:extLst>
        </xdr:cNvPr>
        <xdr:cNvSpPr/>
      </xdr:nvSpPr>
      <xdr:spPr>
        <a:xfrm>
          <a:off x="21272500" y="10730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151619</xdr:rowOff>
    </xdr:from>
    <xdr:to>
      <xdr:col>116</xdr:col>
      <xdr:colOff>63500</xdr:colOff>
      <xdr:row>62</xdr:row>
      <xdr:rowOff>151676</xdr:rowOff>
    </xdr:to>
    <xdr:cxnSp macro="">
      <xdr:nvCxnSpPr>
        <xdr:cNvPr id="601" name="直線コネクタ 600">
          <a:extLst>
            <a:ext uri="{FF2B5EF4-FFF2-40B4-BE49-F238E27FC236}">
              <a16:creationId xmlns:a16="http://schemas.microsoft.com/office/drawing/2014/main" id="{DCC8DFEF-239B-4B2B-8F17-01C12EA657F7}"/>
            </a:ext>
          </a:extLst>
        </xdr:cNvPr>
        <xdr:cNvCxnSpPr/>
      </xdr:nvCxnSpPr>
      <xdr:spPr>
        <a:xfrm flipV="1">
          <a:off x="21323300" y="10781519"/>
          <a:ext cx="838200" cy="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147739</xdr:rowOff>
    </xdr:from>
    <xdr:to>
      <xdr:col>107</xdr:col>
      <xdr:colOff>101600</xdr:colOff>
      <xdr:row>63</xdr:row>
      <xdr:rowOff>77889</xdr:rowOff>
    </xdr:to>
    <xdr:sp macro="" textlink="">
      <xdr:nvSpPr>
        <xdr:cNvPr id="602" name="楕円 601">
          <a:extLst>
            <a:ext uri="{FF2B5EF4-FFF2-40B4-BE49-F238E27FC236}">
              <a16:creationId xmlns:a16="http://schemas.microsoft.com/office/drawing/2014/main" id="{42C27799-3610-40CB-85CE-8CC5432C0C52}"/>
            </a:ext>
          </a:extLst>
        </xdr:cNvPr>
        <xdr:cNvSpPr/>
      </xdr:nvSpPr>
      <xdr:spPr>
        <a:xfrm>
          <a:off x="20383500" y="1077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151676</xdr:rowOff>
    </xdr:from>
    <xdr:to>
      <xdr:col>111</xdr:col>
      <xdr:colOff>177800</xdr:colOff>
      <xdr:row>63</xdr:row>
      <xdr:rowOff>27089</xdr:rowOff>
    </xdr:to>
    <xdr:cxnSp macro="">
      <xdr:nvCxnSpPr>
        <xdr:cNvPr id="603" name="直線コネクタ 602">
          <a:extLst>
            <a:ext uri="{FF2B5EF4-FFF2-40B4-BE49-F238E27FC236}">
              <a16:creationId xmlns:a16="http://schemas.microsoft.com/office/drawing/2014/main" id="{8DC9B4BB-EB35-419E-8E2E-08C0EEBDD87E}"/>
            </a:ext>
          </a:extLst>
        </xdr:cNvPr>
        <xdr:cNvCxnSpPr/>
      </xdr:nvCxnSpPr>
      <xdr:spPr>
        <a:xfrm flipV="1">
          <a:off x="20434300" y="10781576"/>
          <a:ext cx="889000" cy="46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90704</xdr:rowOff>
    </xdr:from>
    <xdr:to>
      <xdr:col>102</xdr:col>
      <xdr:colOff>165100</xdr:colOff>
      <xdr:row>63</xdr:row>
      <xdr:rowOff>20854</xdr:rowOff>
    </xdr:to>
    <xdr:sp macro="" textlink="">
      <xdr:nvSpPr>
        <xdr:cNvPr id="604" name="楕円 603">
          <a:extLst>
            <a:ext uri="{FF2B5EF4-FFF2-40B4-BE49-F238E27FC236}">
              <a16:creationId xmlns:a16="http://schemas.microsoft.com/office/drawing/2014/main" id="{2B750C3A-214D-4D98-A392-9AFC4FE6EBA1}"/>
            </a:ext>
          </a:extLst>
        </xdr:cNvPr>
        <xdr:cNvSpPr/>
      </xdr:nvSpPr>
      <xdr:spPr>
        <a:xfrm>
          <a:off x="19494500" y="10720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141504</xdr:rowOff>
    </xdr:from>
    <xdr:to>
      <xdr:col>107</xdr:col>
      <xdr:colOff>50800</xdr:colOff>
      <xdr:row>63</xdr:row>
      <xdr:rowOff>27089</xdr:rowOff>
    </xdr:to>
    <xdr:cxnSp macro="">
      <xdr:nvCxnSpPr>
        <xdr:cNvPr id="605" name="直線コネクタ 604">
          <a:extLst>
            <a:ext uri="{FF2B5EF4-FFF2-40B4-BE49-F238E27FC236}">
              <a16:creationId xmlns:a16="http://schemas.microsoft.com/office/drawing/2014/main" id="{92D2C03B-9CD4-4960-8379-BAB7544C2713}"/>
            </a:ext>
          </a:extLst>
        </xdr:cNvPr>
        <xdr:cNvCxnSpPr/>
      </xdr:nvCxnSpPr>
      <xdr:spPr>
        <a:xfrm>
          <a:off x="19545300" y="10771404"/>
          <a:ext cx="889000" cy="57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69729</xdr:rowOff>
    </xdr:from>
    <xdr:to>
      <xdr:col>98</xdr:col>
      <xdr:colOff>38100</xdr:colOff>
      <xdr:row>62</xdr:row>
      <xdr:rowOff>171329</xdr:rowOff>
    </xdr:to>
    <xdr:sp macro="" textlink="">
      <xdr:nvSpPr>
        <xdr:cNvPr id="606" name="楕円 605">
          <a:extLst>
            <a:ext uri="{FF2B5EF4-FFF2-40B4-BE49-F238E27FC236}">
              <a16:creationId xmlns:a16="http://schemas.microsoft.com/office/drawing/2014/main" id="{C4840FC4-170C-4FA5-A6A2-F12DBE1B308C}"/>
            </a:ext>
          </a:extLst>
        </xdr:cNvPr>
        <xdr:cNvSpPr/>
      </xdr:nvSpPr>
      <xdr:spPr>
        <a:xfrm>
          <a:off x="18605500" y="10699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120529</xdr:rowOff>
    </xdr:from>
    <xdr:to>
      <xdr:col>102</xdr:col>
      <xdr:colOff>114300</xdr:colOff>
      <xdr:row>62</xdr:row>
      <xdr:rowOff>141504</xdr:rowOff>
    </xdr:to>
    <xdr:cxnSp macro="">
      <xdr:nvCxnSpPr>
        <xdr:cNvPr id="607" name="直線コネクタ 606">
          <a:extLst>
            <a:ext uri="{FF2B5EF4-FFF2-40B4-BE49-F238E27FC236}">
              <a16:creationId xmlns:a16="http://schemas.microsoft.com/office/drawing/2014/main" id="{971D2216-9CF3-43F3-A850-BD6ED6032C77}"/>
            </a:ext>
          </a:extLst>
        </xdr:cNvPr>
        <xdr:cNvCxnSpPr/>
      </xdr:nvCxnSpPr>
      <xdr:spPr>
        <a:xfrm>
          <a:off x="18656300" y="10750429"/>
          <a:ext cx="889000" cy="2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26808</xdr:rowOff>
    </xdr:from>
    <xdr:ext cx="469744" cy="259045"/>
    <xdr:sp macro="" textlink="">
      <xdr:nvSpPr>
        <xdr:cNvPr id="608" name="n_1aveValue【学校施設】&#10;一人当たり面積">
          <a:extLst>
            <a:ext uri="{FF2B5EF4-FFF2-40B4-BE49-F238E27FC236}">
              <a16:creationId xmlns:a16="http://schemas.microsoft.com/office/drawing/2014/main" id="{8C38CC37-D02D-4726-BEBC-D1DCB96C1CCB}"/>
            </a:ext>
          </a:extLst>
        </xdr:cNvPr>
        <xdr:cNvSpPr txBox="1"/>
      </xdr:nvSpPr>
      <xdr:spPr>
        <a:xfrm>
          <a:off x="21075727" y="10313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61041</xdr:rowOff>
    </xdr:from>
    <xdr:ext cx="469744" cy="259045"/>
    <xdr:sp macro="" textlink="">
      <xdr:nvSpPr>
        <xdr:cNvPr id="609" name="n_2aveValue【学校施設】&#10;一人当たり面積">
          <a:extLst>
            <a:ext uri="{FF2B5EF4-FFF2-40B4-BE49-F238E27FC236}">
              <a16:creationId xmlns:a16="http://schemas.microsoft.com/office/drawing/2014/main" id="{AB4B5EC5-2866-43ED-844D-FEF8231ED50D}"/>
            </a:ext>
          </a:extLst>
        </xdr:cNvPr>
        <xdr:cNvSpPr txBox="1"/>
      </xdr:nvSpPr>
      <xdr:spPr>
        <a:xfrm>
          <a:off x="20199427" y="10348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68813</xdr:rowOff>
    </xdr:from>
    <xdr:ext cx="469744" cy="259045"/>
    <xdr:sp macro="" textlink="">
      <xdr:nvSpPr>
        <xdr:cNvPr id="610" name="n_3aveValue【学校施設】&#10;一人当たり面積">
          <a:extLst>
            <a:ext uri="{FF2B5EF4-FFF2-40B4-BE49-F238E27FC236}">
              <a16:creationId xmlns:a16="http://schemas.microsoft.com/office/drawing/2014/main" id="{A458FCC3-C42F-4786-8D99-981D5814B345}"/>
            </a:ext>
          </a:extLst>
        </xdr:cNvPr>
        <xdr:cNvSpPr txBox="1"/>
      </xdr:nvSpPr>
      <xdr:spPr>
        <a:xfrm>
          <a:off x="19310427" y="10355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60641</xdr:rowOff>
    </xdr:from>
    <xdr:ext cx="469744" cy="259045"/>
    <xdr:sp macro="" textlink="">
      <xdr:nvSpPr>
        <xdr:cNvPr id="611" name="n_4aveValue【学校施設】&#10;一人当たり面積">
          <a:extLst>
            <a:ext uri="{FF2B5EF4-FFF2-40B4-BE49-F238E27FC236}">
              <a16:creationId xmlns:a16="http://schemas.microsoft.com/office/drawing/2014/main" id="{DC1C480F-1878-45E9-9D0C-F4BB40758A96}"/>
            </a:ext>
          </a:extLst>
        </xdr:cNvPr>
        <xdr:cNvSpPr txBox="1"/>
      </xdr:nvSpPr>
      <xdr:spPr>
        <a:xfrm>
          <a:off x="18421427" y="10347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22153</xdr:rowOff>
    </xdr:from>
    <xdr:ext cx="469744" cy="259045"/>
    <xdr:sp macro="" textlink="">
      <xdr:nvSpPr>
        <xdr:cNvPr id="612" name="n_1mainValue【学校施設】&#10;一人当たり面積">
          <a:extLst>
            <a:ext uri="{FF2B5EF4-FFF2-40B4-BE49-F238E27FC236}">
              <a16:creationId xmlns:a16="http://schemas.microsoft.com/office/drawing/2014/main" id="{43D12D07-8FA1-41B8-9A71-A31983E77AFF}"/>
            </a:ext>
          </a:extLst>
        </xdr:cNvPr>
        <xdr:cNvSpPr txBox="1"/>
      </xdr:nvSpPr>
      <xdr:spPr>
        <a:xfrm>
          <a:off x="21075727" y="10823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69016</xdr:rowOff>
    </xdr:from>
    <xdr:ext cx="469744" cy="259045"/>
    <xdr:sp macro="" textlink="">
      <xdr:nvSpPr>
        <xdr:cNvPr id="613" name="n_2mainValue【学校施設】&#10;一人当たり面積">
          <a:extLst>
            <a:ext uri="{FF2B5EF4-FFF2-40B4-BE49-F238E27FC236}">
              <a16:creationId xmlns:a16="http://schemas.microsoft.com/office/drawing/2014/main" id="{F46AD1DA-4B0E-4BCA-81D4-E026CB6FAB17}"/>
            </a:ext>
          </a:extLst>
        </xdr:cNvPr>
        <xdr:cNvSpPr txBox="1"/>
      </xdr:nvSpPr>
      <xdr:spPr>
        <a:xfrm>
          <a:off x="20199427" y="10870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11981</xdr:rowOff>
    </xdr:from>
    <xdr:ext cx="469744" cy="259045"/>
    <xdr:sp macro="" textlink="">
      <xdr:nvSpPr>
        <xdr:cNvPr id="614" name="n_3mainValue【学校施設】&#10;一人当たり面積">
          <a:extLst>
            <a:ext uri="{FF2B5EF4-FFF2-40B4-BE49-F238E27FC236}">
              <a16:creationId xmlns:a16="http://schemas.microsoft.com/office/drawing/2014/main" id="{F53C48BC-5296-4D9F-B154-51C339FA7B04}"/>
            </a:ext>
          </a:extLst>
        </xdr:cNvPr>
        <xdr:cNvSpPr txBox="1"/>
      </xdr:nvSpPr>
      <xdr:spPr>
        <a:xfrm>
          <a:off x="19310427" y="10813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162456</xdr:rowOff>
    </xdr:from>
    <xdr:ext cx="469744" cy="259045"/>
    <xdr:sp macro="" textlink="">
      <xdr:nvSpPr>
        <xdr:cNvPr id="615" name="n_4mainValue【学校施設】&#10;一人当たり面積">
          <a:extLst>
            <a:ext uri="{FF2B5EF4-FFF2-40B4-BE49-F238E27FC236}">
              <a16:creationId xmlns:a16="http://schemas.microsoft.com/office/drawing/2014/main" id="{3EAC5FCB-11AB-4E53-BCC6-33F4C5F975F4}"/>
            </a:ext>
          </a:extLst>
        </xdr:cNvPr>
        <xdr:cNvSpPr txBox="1"/>
      </xdr:nvSpPr>
      <xdr:spPr>
        <a:xfrm>
          <a:off x="18421427" y="10792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6" name="正方形/長方形 615">
          <a:extLst>
            <a:ext uri="{FF2B5EF4-FFF2-40B4-BE49-F238E27FC236}">
              <a16:creationId xmlns:a16="http://schemas.microsoft.com/office/drawing/2014/main" id="{6EE74B08-9537-4F56-A0C5-2367EFC05628}"/>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7" name="正方形/長方形 616">
          <a:extLst>
            <a:ext uri="{FF2B5EF4-FFF2-40B4-BE49-F238E27FC236}">
              <a16:creationId xmlns:a16="http://schemas.microsoft.com/office/drawing/2014/main" id="{B9BB020C-B4DD-4517-948A-E79542019DA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8" name="正方形/長方形 617">
          <a:extLst>
            <a:ext uri="{FF2B5EF4-FFF2-40B4-BE49-F238E27FC236}">
              <a16:creationId xmlns:a16="http://schemas.microsoft.com/office/drawing/2014/main" id="{135493E6-F705-4558-990C-2E31E5B7D9BD}"/>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9" name="正方形/長方形 618">
          <a:extLst>
            <a:ext uri="{FF2B5EF4-FFF2-40B4-BE49-F238E27FC236}">
              <a16:creationId xmlns:a16="http://schemas.microsoft.com/office/drawing/2014/main" id="{AC305BF7-1C64-4CAC-B327-57F6BAC54EA5}"/>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0" name="正方形/長方形 619">
          <a:extLst>
            <a:ext uri="{FF2B5EF4-FFF2-40B4-BE49-F238E27FC236}">
              <a16:creationId xmlns:a16="http://schemas.microsoft.com/office/drawing/2014/main" id="{FCF440A8-64A3-494C-8F71-26C0CF4AB8BC}"/>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1" name="正方形/長方形 620">
          <a:extLst>
            <a:ext uri="{FF2B5EF4-FFF2-40B4-BE49-F238E27FC236}">
              <a16:creationId xmlns:a16="http://schemas.microsoft.com/office/drawing/2014/main" id="{AE5E1789-27E0-4D01-A5A4-1B4D46A2B41F}"/>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2" name="正方形/長方形 621">
          <a:extLst>
            <a:ext uri="{FF2B5EF4-FFF2-40B4-BE49-F238E27FC236}">
              <a16:creationId xmlns:a16="http://schemas.microsoft.com/office/drawing/2014/main" id="{41EDC7E4-D944-4C6C-B5D2-730A26D36A28}"/>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3" name="正方形/長方形 622">
          <a:extLst>
            <a:ext uri="{FF2B5EF4-FFF2-40B4-BE49-F238E27FC236}">
              <a16:creationId xmlns:a16="http://schemas.microsoft.com/office/drawing/2014/main" id="{3220276E-E210-4B26-9AF8-41E9FDA54953}"/>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4" name="テキスト ボックス 623">
          <a:extLst>
            <a:ext uri="{FF2B5EF4-FFF2-40B4-BE49-F238E27FC236}">
              <a16:creationId xmlns:a16="http://schemas.microsoft.com/office/drawing/2014/main" id="{B48D5C75-2749-4745-8C0D-CEEFACE70F8E}"/>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5" name="直線コネクタ 624">
          <a:extLst>
            <a:ext uri="{FF2B5EF4-FFF2-40B4-BE49-F238E27FC236}">
              <a16:creationId xmlns:a16="http://schemas.microsoft.com/office/drawing/2014/main" id="{F8DE84B7-C8D7-4B77-8DCA-59BA8C35BD11}"/>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6" name="テキスト ボックス 625">
          <a:extLst>
            <a:ext uri="{FF2B5EF4-FFF2-40B4-BE49-F238E27FC236}">
              <a16:creationId xmlns:a16="http://schemas.microsoft.com/office/drawing/2014/main" id="{BC6907C3-65E5-4FDB-BDF7-A44C801AD6E2}"/>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27" name="直線コネクタ 626">
          <a:extLst>
            <a:ext uri="{FF2B5EF4-FFF2-40B4-BE49-F238E27FC236}">
              <a16:creationId xmlns:a16="http://schemas.microsoft.com/office/drawing/2014/main" id="{3C7D03E0-AB90-4870-AA90-9046B5D91607}"/>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28" name="テキスト ボックス 627">
          <a:extLst>
            <a:ext uri="{FF2B5EF4-FFF2-40B4-BE49-F238E27FC236}">
              <a16:creationId xmlns:a16="http://schemas.microsoft.com/office/drawing/2014/main" id="{3C4AB0E7-BC4A-4465-90BF-3A969F08E3E9}"/>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29" name="直線コネクタ 628">
          <a:extLst>
            <a:ext uri="{FF2B5EF4-FFF2-40B4-BE49-F238E27FC236}">
              <a16:creationId xmlns:a16="http://schemas.microsoft.com/office/drawing/2014/main" id="{6CD92565-4902-45A4-855D-8467AD96FEA2}"/>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0" name="テキスト ボックス 629">
          <a:extLst>
            <a:ext uri="{FF2B5EF4-FFF2-40B4-BE49-F238E27FC236}">
              <a16:creationId xmlns:a16="http://schemas.microsoft.com/office/drawing/2014/main" id="{2F75B419-C9EC-47CB-BE66-A657AB5B7513}"/>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1" name="直線コネクタ 630">
          <a:extLst>
            <a:ext uri="{FF2B5EF4-FFF2-40B4-BE49-F238E27FC236}">
              <a16:creationId xmlns:a16="http://schemas.microsoft.com/office/drawing/2014/main" id="{B0734387-B3BE-4156-B70D-A7B25263D5DF}"/>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2" name="テキスト ボックス 631">
          <a:extLst>
            <a:ext uri="{FF2B5EF4-FFF2-40B4-BE49-F238E27FC236}">
              <a16:creationId xmlns:a16="http://schemas.microsoft.com/office/drawing/2014/main" id="{C9DD8046-5255-47AE-9FFE-98BDCD9A19EB}"/>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3" name="直線コネクタ 632">
          <a:extLst>
            <a:ext uri="{FF2B5EF4-FFF2-40B4-BE49-F238E27FC236}">
              <a16:creationId xmlns:a16="http://schemas.microsoft.com/office/drawing/2014/main" id="{C66059F4-29F2-429C-9215-9A3A38FE109D}"/>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4" name="テキスト ボックス 633">
          <a:extLst>
            <a:ext uri="{FF2B5EF4-FFF2-40B4-BE49-F238E27FC236}">
              <a16:creationId xmlns:a16="http://schemas.microsoft.com/office/drawing/2014/main" id="{4E4F3BAE-6C68-4E3E-B51E-0B40B5EC7FC5}"/>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35" name="直線コネクタ 634">
          <a:extLst>
            <a:ext uri="{FF2B5EF4-FFF2-40B4-BE49-F238E27FC236}">
              <a16:creationId xmlns:a16="http://schemas.microsoft.com/office/drawing/2014/main" id="{AA1AAE27-D04A-4C4D-AE13-B3986B7E39F1}"/>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36" name="テキスト ボックス 635">
          <a:extLst>
            <a:ext uri="{FF2B5EF4-FFF2-40B4-BE49-F238E27FC236}">
              <a16:creationId xmlns:a16="http://schemas.microsoft.com/office/drawing/2014/main" id="{4F2CC4E3-F0D9-4689-A048-02357BB4B9E2}"/>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37" name="直線コネクタ 636">
          <a:extLst>
            <a:ext uri="{FF2B5EF4-FFF2-40B4-BE49-F238E27FC236}">
              <a16:creationId xmlns:a16="http://schemas.microsoft.com/office/drawing/2014/main" id="{709804C9-FA08-4C80-8550-89C789750933}"/>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38" name="テキスト ボックス 637">
          <a:extLst>
            <a:ext uri="{FF2B5EF4-FFF2-40B4-BE49-F238E27FC236}">
              <a16:creationId xmlns:a16="http://schemas.microsoft.com/office/drawing/2014/main" id="{B10FFFA5-6FE6-4AF0-A2B0-9A53B808617D}"/>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9" name="直線コネクタ 638">
          <a:extLst>
            <a:ext uri="{FF2B5EF4-FFF2-40B4-BE49-F238E27FC236}">
              <a16:creationId xmlns:a16="http://schemas.microsoft.com/office/drawing/2014/main" id="{7CF404C1-E3EB-49C7-872E-B21822460F04}"/>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0" name="【児童館】&#10;有形固定資産減価償却率グラフ枠">
          <a:extLst>
            <a:ext uri="{FF2B5EF4-FFF2-40B4-BE49-F238E27FC236}">
              <a16:creationId xmlns:a16="http://schemas.microsoft.com/office/drawing/2014/main" id="{4B27BA35-9281-414B-8774-6E1B319BF1EA}"/>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5443</xdr:rowOff>
    </xdr:from>
    <xdr:to>
      <xdr:col>85</xdr:col>
      <xdr:colOff>126364</xdr:colOff>
      <xdr:row>86</xdr:row>
      <xdr:rowOff>168729</xdr:rowOff>
    </xdr:to>
    <xdr:cxnSp macro="">
      <xdr:nvCxnSpPr>
        <xdr:cNvPr id="641" name="直線コネクタ 640">
          <a:extLst>
            <a:ext uri="{FF2B5EF4-FFF2-40B4-BE49-F238E27FC236}">
              <a16:creationId xmlns:a16="http://schemas.microsoft.com/office/drawing/2014/main" id="{65E983EE-44B8-4282-8A4F-77D1906C07B3}"/>
            </a:ext>
          </a:extLst>
        </xdr:cNvPr>
        <xdr:cNvCxnSpPr/>
      </xdr:nvCxnSpPr>
      <xdr:spPr>
        <a:xfrm flipV="1">
          <a:off x="16318864" y="13378543"/>
          <a:ext cx="0" cy="1534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2" name="【児童館】&#10;有形固定資産減価償却率最小値テキスト">
          <a:extLst>
            <a:ext uri="{FF2B5EF4-FFF2-40B4-BE49-F238E27FC236}">
              <a16:creationId xmlns:a16="http://schemas.microsoft.com/office/drawing/2014/main" id="{94ED0F92-8EB9-438A-B63A-0687A07ED13B}"/>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43" name="直線コネクタ 642">
          <a:extLst>
            <a:ext uri="{FF2B5EF4-FFF2-40B4-BE49-F238E27FC236}">
              <a16:creationId xmlns:a16="http://schemas.microsoft.com/office/drawing/2014/main" id="{CC22FF7B-64EA-4016-AF87-A30D7935809F}"/>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123570</xdr:rowOff>
    </xdr:from>
    <xdr:ext cx="340478" cy="259045"/>
    <xdr:sp macro="" textlink="">
      <xdr:nvSpPr>
        <xdr:cNvPr id="644" name="【児童館】&#10;有形固定資産減価償却率最大値テキスト">
          <a:extLst>
            <a:ext uri="{FF2B5EF4-FFF2-40B4-BE49-F238E27FC236}">
              <a16:creationId xmlns:a16="http://schemas.microsoft.com/office/drawing/2014/main" id="{BB35A048-F16D-4CAA-880B-62DC60F0F547}"/>
            </a:ext>
          </a:extLst>
        </xdr:cNvPr>
        <xdr:cNvSpPr txBox="1"/>
      </xdr:nvSpPr>
      <xdr:spPr>
        <a:xfrm>
          <a:off x="16357600" y="131537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5443</xdr:rowOff>
    </xdr:from>
    <xdr:to>
      <xdr:col>86</xdr:col>
      <xdr:colOff>25400</xdr:colOff>
      <xdr:row>78</xdr:row>
      <xdr:rowOff>5443</xdr:rowOff>
    </xdr:to>
    <xdr:cxnSp macro="">
      <xdr:nvCxnSpPr>
        <xdr:cNvPr id="645" name="直線コネクタ 644">
          <a:extLst>
            <a:ext uri="{FF2B5EF4-FFF2-40B4-BE49-F238E27FC236}">
              <a16:creationId xmlns:a16="http://schemas.microsoft.com/office/drawing/2014/main" id="{6BE87FA6-FEB0-443A-B64B-12630A57A531}"/>
            </a:ext>
          </a:extLst>
        </xdr:cNvPr>
        <xdr:cNvCxnSpPr/>
      </xdr:nvCxnSpPr>
      <xdr:spPr>
        <a:xfrm>
          <a:off x="16230600" y="1337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55897</xdr:rowOff>
    </xdr:from>
    <xdr:ext cx="405111" cy="259045"/>
    <xdr:sp macro="" textlink="">
      <xdr:nvSpPr>
        <xdr:cNvPr id="646" name="【児童館】&#10;有形固定資産減価償却率平均値テキスト">
          <a:extLst>
            <a:ext uri="{FF2B5EF4-FFF2-40B4-BE49-F238E27FC236}">
              <a16:creationId xmlns:a16="http://schemas.microsoft.com/office/drawing/2014/main" id="{A1DA203B-2E6D-4872-8325-A2B2DC05D1D8}"/>
            </a:ext>
          </a:extLst>
        </xdr:cNvPr>
        <xdr:cNvSpPr txBox="1"/>
      </xdr:nvSpPr>
      <xdr:spPr>
        <a:xfrm>
          <a:off x="16357600" y="139433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33020</xdr:rowOff>
    </xdr:from>
    <xdr:to>
      <xdr:col>85</xdr:col>
      <xdr:colOff>177800</xdr:colOff>
      <xdr:row>82</xdr:row>
      <xdr:rowOff>134620</xdr:rowOff>
    </xdr:to>
    <xdr:sp macro="" textlink="">
      <xdr:nvSpPr>
        <xdr:cNvPr id="647" name="フローチャート: 判断 646">
          <a:extLst>
            <a:ext uri="{FF2B5EF4-FFF2-40B4-BE49-F238E27FC236}">
              <a16:creationId xmlns:a16="http://schemas.microsoft.com/office/drawing/2014/main" id="{EDD09E91-2089-47B3-B53D-F418B0717D5C}"/>
            </a:ext>
          </a:extLst>
        </xdr:cNvPr>
        <xdr:cNvSpPr/>
      </xdr:nvSpPr>
      <xdr:spPr>
        <a:xfrm>
          <a:off x="16268700" y="140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147320</xdr:rowOff>
    </xdr:from>
    <xdr:to>
      <xdr:col>81</xdr:col>
      <xdr:colOff>101600</xdr:colOff>
      <xdr:row>82</xdr:row>
      <xdr:rowOff>77470</xdr:rowOff>
    </xdr:to>
    <xdr:sp macro="" textlink="">
      <xdr:nvSpPr>
        <xdr:cNvPr id="648" name="フローチャート: 判断 647">
          <a:extLst>
            <a:ext uri="{FF2B5EF4-FFF2-40B4-BE49-F238E27FC236}">
              <a16:creationId xmlns:a16="http://schemas.microsoft.com/office/drawing/2014/main" id="{9A3FBAE3-B6EE-4E87-ABA5-C9A0F1EB2341}"/>
            </a:ext>
          </a:extLst>
        </xdr:cNvPr>
        <xdr:cNvSpPr/>
      </xdr:nvSpPr>
      <xdr:spPr>
        <a:xfrm>
          <a:off x="15430500" y="1403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16692</xdr:rowOff>
    </xdr:from>
    <xdr:to>
      <xdr:col>76</xdr:col>
      <xdr:colOff>165100</xdr:colOff>
      <xdr:row>82</xdr:row>
      <xdr:rowOff>118292</xdr:rowOff>
    </xdr:to>
    <xdr:sp macro="" textlink="">
      <xdr:nvSpPr>
        <xdr:cNvPr id="649" name="フローチャート: 判断 648">
          <a:extLst>
            <a:ext uri="{FF2B5EF4-FFF2-40B4-BE49-F238E27FC236}">
              <a16:creationId xmlns:a16="http://schemas.microsoft.com/office/drawing/2014/main" id="{67F08326-86C5-4408-AF41-9B93F443DF8C}"/>
            </a:ext>
          </a:extLst>
        </xdr:cNvPr>
        <xdr:cNvSpPr/>
      </xdr:nvSpPr>
      <xdr:spPr>
        <a:xfrm>
          <a:off x="14541500" y="1407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73842</xdr:rowOff>
    </xdr:from>
    <xdr:to>
      <xdr:col>72</xdr:col>
      <xdr:colOff>38100</xdr:colOff>
      <xdr:row>83</xdr:row>
      <xdr:rowOff>3992</xdr:rowOff>
    </xdr:to>
    <xdr:sp macro="" textlink="">
      <xdr:nvSpPr>
        <xdr:cNvPr id="650" name="フローチャート: 判断 649">
          <a:extLst>
            <a:ext uri="{FF2B5EF4-FFF2-40B4-BE49-F238E27FC236}">
              <a16:creationId xmlns:a16="http://schemas.microsoft.com/office/drawing/2014/main" id="{854A6631-92B1-4D5A-AFB9-86617DA11C91}"/>
            </a:ext>
          </a:extLst>
        </xdr:cNvPr>
        <xdr:cNvSpPr/>
      </xdr:nvSpPr>
      <xdr:spPr>
        <a:xfrm>
          <a:off x="13652500" y="14132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158750</xdr:rowOff>
    </xdr:from>
    <xdr:to>
      <xdr:col>67</xdr:col>
      <xdr:colOff>101600</xdr:colOff>
      <xdr:row>83</xdr:row>
      <xdr:rowOff>88900</xdr:rowOff>
    </xdr:to>
    <xdr:sp macro="" textlink="">
      <xdr:nvSpPr>
        <xdr:cNvPr id="651" name="フローチャート: 判断 650">
          <a:extLst>
            <a:ext uri="{FF2B5EF4-FFF2-40B4-BE49-F238E27FC236}">
              <a16:creationId xmlns:a16="http://schemas.microsoft.com/office/drawing/2014/main" id="{7E92D13C-5A10-45B6-8476-E39850CB9D3A}"/>
            </a:ext>
          </a:extLst>
        </xdr:cNvPr>
        <xdr:cNvSpPr/>
      </xdr:nvSpPr>
      <xdr:spPr>
        <a:xfrm>
          <a:off x="127635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0E3FADC9-C1C4-4835-B3FF-99F96D3040F8}"/>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93575964-673F-46D8-A766-685F9DF4A812}"/>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675A798D-4BF1-46DA-AA4E-AE143F6270FB}"/>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0778E603-D31F-4D31-8429-A300A62CEE24}"/>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30C415BC-2A9F-42D4-B251-7FC16BA5715F}"/>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117929</xdr:rowOff>
    </xdr:from>
    <xdr:to>
      <xdr:col>85</xdr:col>
      <xdr:colOff>177800</xdr:colOff>
      <xdr:row>87</xdr:row>
      <xdr:rowOff>48079</xdr:rowOff>
    </xdr:to>
    <xdr:sp macro="" textlink="">
      <xdr:nvSpPr>
        <xdr:cNvPr id="657" name="楕円 656">
          <a:extLst>
            <a:ext uri="{FF2B5EF4-FFF2-40B4-BE49-F238E27FC236}">
              <a16:creationId xmlns:a16="http://schemas.microsoft.com/office/drawing/2014/main" id="{E73996C5-C612-4302-BCCF-911A098EBCF3}"/>
            </a:ext>
          </a:extLst>
        </xdr:cNvPr>
        <xdr:cNvSpPr/>
      </xdr:nvSpPr>
      <xdr:spPr>
        <a:xfrm>
          <a:off x="162687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86</xdr:row>
      <xdr:rowOff>32856</xdr:rowOff>
    </xdr:from>
    <xdr:ext cx="469744" cy="259045"/>
    <xdr:sp macro="" textlink="">
      <xdr:nvSpPr>
        <xdr:cNvPr id="658" name="【児童館】&#10;有形固定資産減価償却率該当値テキスト">
          <a:extLst>
            <a:ext uri="{FF2B5EF4-FFF2-40B4-BE49-F238E27FC236}">
              <a16:creationId xmlns:a16="http://schemas.microsoft.com/office/drawing/2014/main" id="{1C60729A-8D08-4969-91AF-CA543BC89663}"/>
            </a:ext>
          </a:extLst>
        </xdr:cNvPr>
        <xdr:cNvSpPr txBox="1"/>
      </xdr:nvSpPr>
      <xdr:spPr>
        <a:xfrm>
          <a:off x="16357600" y="14777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62412</xdr:rowOff>
    </xdr:from>
    <xdr:to>
      <xdr:col>81</xdr:col>
      <xdr:colOff>101600</xdr:colOff>
      <xdr:row>86</xdr:row>
      <xdr:rowOff>164012</xdr:rowOff>
    </xdr:to>
    <xdr:sp macro="" textlink="">
      <xdr:nvSpPr>
        <xdr:cNvPr id="659" name="楕円 658">
          <a:extLst>
            <a:ext uri="{FF2B5EF4-FFF2-40B4-BE49-F238E27FC236}">
              <a16:creationId xmlns:a16="http://schemas.microsoft.com/office/drawing/2014/main" id="{DF9D709D-D0DC-4F96-BC8E-6254FF2C2C49}"/>
            </a:ext>
          </a:extLst>
        </xdr:cNvPr>
        <xdr:cNvSpPr/>
      </xdr:nvSpPr>
      <xdr:spPr>
        <a:xfrm>
          <a:off x="15430500" y="14807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113212</xdr:rowOff>
    </xdr:from>
    <xdr:to>
      <xdr:col>85</xdr:col>
      <xdr:colOff>127000</xdr:colOff>
      <xdr:row>86</xdr:row>
      <xdr:rowOff>168729</xdr:rowOff>
    </xdr:to>
    <xdr:cxnSp macro="">
      <xdr:nvCxnSpPr>
        <xdr:cNvPr id="660" name="直線コネクタ 659">
          <a:extLst>
            <a:ext uri="{FF2B5EF4-FFF2-40B4-BE49-F238E27FC236}">
              <a16:creationId xmlns:a16="http://schemas.microsoft.com/office/drawing/2014/main" id="{89AE8621-18C8-42A7-A472-545BD21C38F6}"/>
            </a:ext>
          </a:extLst>
        </xdr:cNvPr>
        <xdr:cNvCxnSpPr/>
      </xdr:nvCxnSpPr>
      <xdr:spPr>
        <a:xfrm>
          <a:off x="15481300" y="14857912"/>
          <a:ext cx="8382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165281</xdr:rowOff>
    </xdr:from>
    <xdr:to>
      <xdr:col>76</xdr:col>
      <xdr:colOff>165100</xdr:colOff>
      <xdr:row>86</xdr:row>
      <xdr:rowOff>95431</xdr:rowOff>
    </xdr:to>
    <xdr:sp macro="" textlink="">
      <xdr:nvSpPr>
        <xdr:cNvPr id="661" name="楕円 660">
          <a:extLst>
            <a:ext uri="{FF2B5EF4-FFF2-40B4-BE49-F238E27FC236}">
              <a16:creationId xmlns:a16="http://schemas.microsoft.com/office/drawing/2014/main" id="{D2D86A62-1563-4EDB-8750-6464C4AFA33C}"/>
            </a:ext>
          </a:extLst>
        </xdr:cNvPr>
        <xdr:cNvSpPr/>
      </xdr:nvSpPr>
      <xdr:spPr>
        <a:xfrm>
          <a:off x="14541500" y="14738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44631</xdr:rowOff>
    </xdr:from>
    <xdr:to>
      <xdr:col>81</xdr:col>
      <xdr:colOff>50800</xdr:colOff>
      <xdr:row>86</xdr:row>
      <xdr:rowOff>113212</xdr:rowOff>
    </xdr:to>
    <xdr:cxnSp macro="">
      <xdr:nvCxnSpPr>
        <xdr:cNvPr id="662" name="直線コネクタ 661">
          <a:extLst>
            <a:ext uri="{FF2B5EF4-FFF2-40B4-BE49-F238E27FC236}">
              <a16:creationId xmlns:a16="http://schemas.microsoft.com/office/drawing/2014/main" id="{658C523A-B176-4B6B-BC7C-D98901BE132F}"/>
            </a:ext>
          </a:extLst>
        </xdr:cNvPr>
        <xdr:cNvCxnSpPr/>
      </xdr:nvCxnSpPr>
      <xdr:spPr>
        <a:xfrm>
          <a:off x="14592300" y="14789331"/>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96701</xdr:rowOff>
    </xdr:from>
    <xdr:to>
      <xdr:col>72</xdr:col>
      <xdr:colOff>38100</xdr:colOff>
      <xdr:row>86</xdr:row>
      <xdr:rowOff>26851</xdr:rowOff>
    </xdr:to>
    <xdr:sp macro="" textlink="">
      <xdr:nvSpPr>
        <xdr:cNvPr id="663" name="楕円 662">
          <a:extLst>
            <a:ext uri="{FF2B5EF4-FFF2-40B4-BE49-F238E27FC236}">
              <a16:creationId xmlns:a16="http://schemas.microsoft.com/office/drawing/2014/main" id="{1BF17BF8-3ED2-42FA-BA22-2C666315D571}"/>
            </a:ext>
          </a:extLst>
        </xdr:cNvPr>
        <xdr:cNvSpPr/>
      </xdr:nvSpPr>
      <xdr:spPr>
        <a:xfrm>
          <a:off x="13652500" y="14669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147501</xdr:rowOff>
    </xdr:from>
    <xdr:to>
      <xdr:col>76</xdr:col>
      <xdr:colOff>114300</xdr:colOff>
      <xdr:row>86</xdr:row>
      <xdr:rowOff>44631</xdr:rowOff>
    </xdr:to>
    <xdr:cxnSp macro="">
      <xdr:nvCxnSpPr>
        <xdr:cNvPr id="664" name="直線コネクタ 663">
          <a:extLst>
            <a:ext uri="{FF2B5EF4-FFF2-40B4-BE49-F238E27FC236}">
              <a16:creationId xmlns:a16="http://schemas.microsoft.com/office/drawing/2014/main" id="{6525FBFA-1E4C-4E46-B43D-5E9C2FD0532B}"/>
            </a:ext>
          </a:extLst>
        </xdr:cNvPr>
        <xdr:cNvCxnSpPr/>
      </xdr:nvCxnSpPr>
      <xdr:spPr>
        <a:xfrm>
          <a:off x="13703300" y="14720751"/>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127726</xdr:rowOff>
    </xdr:from>
    <xdr:to>
      <xdr:col>67</xdr:col>
      <xdr:colOff>101600</xdr:colOff>
      <xdr:row>85</xdr:row>
      <xdr:rowOff>57876</xdr:rowOff>
    </xdr:to>
    <xdr:sp macro="" textlink="">
      <xdr:nvSpPr>
        <xdr:cNvPr id="665" name="楕円 664">
          <a:extLst>
            <a:ext uri="{FF2B5EF4-FFF2-40B4-BE49-F238E27FC236}">
              <a16:creationId xmlns:a16="http://schemas.microsoft.com/office/drawing/2014/main" id="{5556354C-387F-4B33-A445-8578FEF45D56}"/>
            </a:ext>
          </a:extLst>
        </xdr:cNvPr>
        <xdr:cNvSpPr/>
      </xdr:nvSpPr>
      <xdr:spPr>
        <a:xfrm>
          <a:off x="12763500" y="14529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7076</xdr:rowOff>
    </xdr:from>
    <xdr:to>
      <xdr:col>71</xdr:col>
      <xdr:colOff>177800</xdr:colOff>
      <xdr:row>85</xdr:row>
      <xdr:rowOff>147501</xdr:rowOff>
    </xdr:to>
    <xdr:cxnSp macro="">
      <xdr:nvCxnSpPr>
        <xdr:cNvPr id="666" name="直線コネクタ 665">
          <a:extLst>
            <a:ext uri="{FF2B5EF4-FFF2-40B4-BE49-F238E27FC236}">
              <a16:creationId xmlns:a16="http://schemas.microsoft.com/office/drawing/2014/main" id="{89FB0329-7BC2-4D3F-870D-E8A185919FD0}"/>
            </a:ext>
          </a:extLst>
        </xdr:cNvPr>
        <xdr:cNvCxnSpPr/>
      </xdr:nvCxnSpPr>
      <xdr:spPr>
        <a:xfrm>
          <a:off x="12814300" y="14580326"/>
          <a:ext cx="889000" cy="140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93997</xdr:rowOff>
    </xdr:from>
    <xdr:ext cx="405111" cy="259045"/>
    <xdr:sp macro="" textlink="">
      <xdr:nvSpPr>
        <xdr:cNvPr id="667" name="n_1aveValue【児童館】&#10;有形固定資産減価償却率">
          <a:extLst>
            <a:ext uri="{FF2B5EF4-FFF2-40B4-BE49-F238E27FC236}">
              <a16:creationId xmlns:a16="http://schemas.microsoft.com/office/drawing/2014/main" id="{F04B214E-466B-4372-ADB0-F5DBCF25FF3C}"/>
            </a:ext>
          </a:extLst>
        </xdr:cNvPr>
        <xdr:cNvSpPr txBox="1"/>
      </xdr:nvSpPr>
      <xdr:spPr>
        <a:xfrm>
          <a:off x="15266044" y="1380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134819</xdr:rowOff>
    </xdr:from>
    <xdr:ext cx="405111" cy="259045"/>
    <xdr:sp macro="" textlink="">
      <xdr:nvSpPr>
        <xdr:cNvPr id="668" name="n_2aveValue【児童館】&#10;有形固定資産減価償却率">
          <a:extLst>
            <a:ext uri="{FF2B5EF4-FFF2-40B4-BE49-F238E27FC236}">
              <a16:creationId xmlns:a16="http://schemas.microsoft.com/office/drawing/2014/main" id="{842E94A8-1E7B-4BED-8A3E-3113436FEC25}"/>
            </a:ext>
          </a:extLst>
        </xdr:cNvPr>
        <xdr:cNvSpPr txBox="1"/>
      </xdr:nvSpPr>
      <xdr:spPr>
        <a:xfrm>
          <a:off x="14389744" y="13850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20519</xdr:rowOff>
    </xdr:from>
    <xdr:ext cx="405111" cy="259045"/>
    <xdr:sp macro="" textlink="">
      <xdr:nvSpPr>
        <xdr:cNvPr id="669" name="n_3aveValue【児童館】&#10;有形固定資産減価償却率">
          <a:extLst>
            <a:ext uri="{FF2B5EF4-FFF2-40B4-BE49-F238E27FC236}">
              <a16:creationId xmlns:a16="http://schemas.microsoft.com/office/drawing/2014/main" id="{FEE0C985-3D30-41E0-8F2A-907C16493664}"/>
            </a:ext>
          </a:extLst>
        </xdr:cNvPr>
        <xdr:cNvSpPr txBox="1"/>
      </xdr:nvSpPr>
      <xdr:spPr>
        <a:xfrm>
          <a:off x="13500744" y="13907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105427</xdr:rowOff>
    </xdr:from>
    <xdr:ext cx="405111" cy="259045"/>
    <xdr:sp macro="" textlink="">
      <xdr:nvSpPr>
        <xdr:cNvPr id="670" name="n_4aveValue【児童館】&#10;有形固定資産減価償却率">
          <a:extLst>
            <a:ext uri="{FF2B5EF4-FFF2-40B4-BE49-F238E27FC236}">
              <a16:creationId xmlns:a16="http://schemas.microsoft.com/office/drawing/2014/main" id="{AECF93E9-DD2B-40EB-B1A9-8F893BD8F3FE}"/>
            </a:ext>
          </a:extLst>
        </xdr:cNvPr>
        <xdr:cNvSpPr txBox="1"/>
      </xdr:nvSpPr>
      <xdr:spPr>
        <a:xfrm>
          <a:off x="12611744" y="1399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155139</xdr:rowOff>
    </xdr:from>
    <xdr:ext cx="405111" cy="259045"/>
    <xdr:sp macro="" textlink="">
      <xdr:nvSpPr>
        <xdr:cNvPr id="671" name="n_1mainValue【児童館】&#10;有形固定資産減価償却率">
          <a:extLst>
            <a:ext uri="{FF2B5EF4-FFF2-40B4-BE49-F238E27FC236}">
              <a16:creationId xmlns:a16="http://schemas.microsoft.com/office/drawing/2014/main" id="{22A4F7F5-0A8A-4DF2-B969-AE51C74961E0}"/>
            </a:ext>
          </a:extLst>
        </xdr:cNvPr>
        <xdr:cNvSpPr txBox="1"/>
      </xdr:nvSpPr>
      <xdr:spPr>
        <a:xfrm>
          <a:off x="15266044" y="14899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86558</xdr:rowOff>
    </xdr:from>
    <xdr:ext cx="405111" cy="259045"/>
    <xdr:sp macro="" textlink="">
      <xdr:nvSpPr>
        <xdr:cNvPr id="672" name="n_2mainValue【児童館】&#10;有形固定資産減価償却率">
          <a:extLst>
            <a:ext uri="{FF2B5EF4-FFF2-40B4-BE49-F238E27FC236}">
              <a16:creationId xmlns:a16="http://schemas.microsoft.com/office/drawing/2014/main" id="{DF8FDF48-6D4C-4907-BEB5-A957F89E410D}"/>
            </a:ext>
          </a:extLst>
        </xdr:cNvPr>
        <xdr:cNvSpPr txBox="1"/>
      </xdr:nvSpPr>
      <xdr:spPr>
        <a:xfrm>
          <a:off x="14389744" y="14831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17978</xdr:rowOff>
    </xdr:from>
    <xdr:ext cx="405111" cy="259045"/>
    <xdr:sp macro="" textlink="">
      <xdr:nvSpPr>
        <xdr:cNvPr id="673" name="n_3mainValue【児童館】&#10;有形固定資産減価償却率">
          <a:extLst>
            <a:ext uri="{FF2B5EF4-FFF2-40B4-BE49-F238E27FC236}">
              <a16:creationId xmlns:a16="http://schemas.microsoft.com/office/drawing/2014/main" id="{42F4F75D-1069-46A4-BD5E-4AA5DCA60580}"/>
            </a:ext>
          </a:extLst>
        </xdr:cNvPr>
        <xdr:cNvSpPr txBox="1"/>
      </xdr:nvSpPr>
      <xdr:spPr>
        <a:xfrm>
          <a:off x="13500744" y="14762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49003</xdr:rowOff>
    </xdr:from>
    <xdr:ext cx="405111" cy="259045"/>
    <xdr:sp macro="" textlink="">
      <xdr:nvSpPr>
        <xdr:cNvPr id="674" name="n_4mainValue【児童館】&#10;有形固定資産減価償却率">
          <a:extLst>
            <a:ext uri="{FF2B5EF4-FFF2-40B4-BE49-F238E27FC236}">
              <a16:creationId xmlns:a16="http://schemas.microsoft.com/office/drawing/2014/main" id="{D99EF5D9-BA86-4C1B-82E0-629945B53B57}"/>
            </a:ext>
          </a:extLst>
        </xdr:cNvPr>
        <xdr:cNvSpPr txBox="1"/>
      </xdr:nvSpPr>
      <xdr:spPr>
        <a:xfrm>
          <a:off x="12611744" y="14622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5" name="正方形/長方形 674">
          <a:extLst>
            <a:ext uri="{FF2B5EF4-FFF2-40B4-BE49-F238E27FC236}">
              <a16:creationId xmlns:a16="http://schemas.microsoft.com/office/drawing/2014/main" id="{EB0B0C62-B2A6-4F77-8845-E7D3740A3B1C}"/>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6" name="正方形/長方形 675">
          <a:extLst>
            <a:ext uri="{FF2B5EF4-FFF2-40B4-BE49-F238E27FC236}">
              <a16:creationId xmlns:a16="http://schemas.microsoft.com/office/drawing/2014/main" id="{13B6AB8B-020C-4E96-A10C-4737BFF1506B}"/>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7" name="正方形/長方形 676">
          <a:extLst>
            <a:ext uri="{FF2B5EF4-FFF2-40B4-BE49-F238E27FC236}">
              <a16:creationId xmlns:a16="http://schemas.microsoft.com/office/drawing/2014/main" id="{58B67C5E-37BB-489C-889A-491CD474F35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8" name="正方形/長方形 677">
          <a:extLst>
            <a:ext uri="{FF2B5EF4-FFF2-40B4-BE49-F238E27FC236}">
              <a16:creationId xmlns:a16="http://schemas.microsoft.com/office/drawing/2014/main" id="{388073A2-D124-4561-8C74-6D2C38B68B3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9" name="正方形/長方形 678">
          <a:extLst>
            <a:ext uri="{FF2B5EF4-FFF2-40B4-BE49-F238E27FC236}">
              <a16:creationId xmlns:a16="http://schemas.microsoft.com/office/drawing/2014/main" id="{A9EBEE8E-01A9-4EE6-8771-5C4AFDFE94C5}"/>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0" name="正方形/長方形 679">
          <a:extLst>
            <a:ext uri="{FF2B5EF4-FFF2-40B4-BE49-F238E27FC236}">
              <a16:creationId xmlns:a16="http://schemas.microsoft.com/office/drawing/2014/main" id="{1F2DAC41-EA37-4693-87B1-A46426FD516A}"/>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1" name="正方形/長方形 680">
          <a:extLst>
            <a:ext uri="{FF2B5EF4-FFF2-40B4-BE49-F238E27FC236}">
              <a16:creationId xmlns:a16="http://schemas.microsoft.com/office/drawing/2014/main" id="{7127B094-F5EE-42C0-B716-985E4EAC722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2" name="正方形/長方形 681">
          <a:extLst>
            <a:ext uri="{FF2B5EF4-FFF2-40B4-BE49-F238E27FC236}">
              <a16:creationId xmlns:a16="http://schemas.microsoft.com/office/drawing/2014/main" id="{D65D466C-8ED2-4D65-AF39-A410349A2A81}"/>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3" name="テキスト ボックス 682">
          <a:extLst>
            <a:ext uri="{FF2B5EF4-FFF2-40B4-BE49-F238E27FC236}">
              <a16:creationId xmlns:a16="http://schemas.microsoft.com/office/drawing/2014/main" id="{3FC61AC7-3A08-4B91-9DF3-2643E8896C3A}"/>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4" name="直線コネクタ 683">
          <a:extLst>
            <a:ext uri="{FF2B5EF4-FFF2-40B4-BE49-F238E27FC236}">
              <a16:creationId xmlns:a16="http://schemas.microsoft.com/office/drawing/2014/main" id="{F3173BF7-BCE0-4290-B5B8-897D4AE467B7}"/>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5" name="直線コネクタ 684">
          <a:extLst>
            <a:ext uri="{FF2B5EF4-FFF2-40B4-BE49-F238E27FC236}">
              <a16:creationId xmlns:a16="http://schemas.microsoft.com/office/drawing/2014/main" id="{7410F51A-1BE1-47E1-8D2A-5A7FF96E69D3}"/>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86" name="テキスト ボックス 685">
          <a:extLst>
            <a:ext uri="{FF2B5EF4-FFF2-40B4-BE49-F238E27FC236}">
              <a16:creationId xmlns:a16="http://schemas.microsoft.com/office/drawing/2014/main" id="{7E3047E3-1A9A-4E76-BC87-131C6E173F9E}"/>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87" name="直線コネクタ 686">
          <a:extLst>
            <a:ext uri="{FF2B5EF4-FFF2-40B4-BE49-F238E27FC236}">
              <a16:creationId xmlns:a16="http://schemas.microsoft.com/office/drawing/2014/main" id="{ED73807F-C554-40AD-998B-F3BC11ACD936}"/>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88" name="テキスト ボックス 687">
          <a:extLst>
            <a:ext uri="{FF2B5EF4-FFF2-40B4-BE49-F238E27FC236}">
              <a16:creationId xmlns:a16="http://schemas.microsoft.com/office/drawing/2014/main" id="{70D93A79-B702-4234-8645-4E56D1755E15}"/>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89" name="直線コネクタ 688">
          <a:extLst>
            <a:ext uri="{FF2B5EF4-FFF2-40B4-BE49-F238E27FC236}">
              <a16:creationId xmlns:a16="http://schemas.microsoft.com/office/drawing/2014/main" id="{6D4211DD-DC12-48CD-B819-607C1660F688}"/>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0" name="テキスト ボックス 689">
          <a:extLst>
            <a:ext uri="{FF2B5EF4-FFF2-40B4-BE49-F238E27FC236}">
              <a16:creationId xmlns:a16="http://schemas.microsoft.com/office/drawing/2014/main" id="{55CEC77B-1CD8-4806-B9FF-2F4A21F25C29}"/>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1" name="直線コネクタ 690">
          <a:extLst>
            <a:ext uri="{FF2B5EF4-FFF2-40B4-BE49-F238E27FC236}">
              <a16:creationId xmlns:a16="http://schemas.microsoft.com/office/drawing/2014/main" id="{7F59E4A6-57B5-4A2F-9906-F46961047A06}"/>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2" name="テキスト ボックス 691">
          <a:extLst>
            <a:ext uri="{FF2B5EF4-FFF2-40B4-BE49-F238E27FC236}">
              <a16:creationId xmlns:a16="http://schemas.microsoft.com/office/drawing/2014/main" id="{9E24FC7F-9776-4781-A1A5-E52AD0EC9E62}"/>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3" name="直線コネクタ 692">
          <a:extLst>
            <a:ext uri="{FF2B5EF4-FFF2-40B4-BE49-F238E27FC236}">
              <a16:creationId xmlns:a16="http://schemas.microsoft.com/office/drawing/2014/main" id="{37D91BF2-C4B0-46C8-996E-1789660FF9C4}"/>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4" name="テキスト ボックス 693">
          <a:extLst>
            <a:ext uri="{FF2B5EF4-FFF2-40B4-BE49-F238E27FC236}">
              <a16:creationId xmlns:a16="http://schemas.microsoft.com/office/drawing/2014/main" id="{243B2D93-E44A-49F5-83AD-E38572B8CF2A}"/>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5" name="直線コネクタ 694">
          <a:extLst>
            <a:ext uri="{FF2B5EF4-FFF2-40B4-BE49-F238E27FC236}">
              <a16:creationId xmlns:a16="http://schemas.microsoft.com/office/drawing/2014/main" id="{D4CFFA00-28CC-4E7C-970F-6956918E123E}"/>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96" name="テキスト ボックス 695">
          <a:extLst>
            <a:ext uri="{FF2B5EF4-FFF2-40B4-BE49-F238E27FC236}">
              <a16:creationId xmlns:a16="http://schemas.microsoft.com/office/drawing/2014/main" id="{7DE18F61-AC3B-48DA-B128-11CE2F90832F}"/>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7" name="直線コネクタ 696">
          <a:extLst>
            <a:ext uri="{FF2B5EF4-FFF2-40B4-BE49-F238E27FC236}">
              <a16:creationId xmlns:a16="http://schemas.microsoft.com/office/drawing/2014/main" id="{E2F72EC0-C21D-424E-8698-879B7F6886A3}"/>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8" name="テキスト ボックス 697">
          <a:extLst>
            <a:ext uri="{FF2B5EF4-FFF2-40B4-BE49-F238E27FC236}">
              <a16:creationId xmlns:a16="http://schemas.microsoft.com/office/drawing/2014/main" id="{205D0DD0-0E5E-4737-8E5A-5707EFAA6B3F}"/>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9" name="【児童館】&#10;一人当たり面積グラフ枠">
          <a:extLst>
            <a:ext uri="{FF2B5EF4-FFF2-40B4-BE49-F238E27FC236}">
              <a16:creationId xmlns:a16="http://schemas.microsoft.com/office/drawing/2014/main" id="{AF4700CB-F81D-424E-A472-4D0A5CD43612}"/>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113212</xdr:rowOff>
    </xdr:from>
    <xdr:to>
      <xdr:col>116</xdr:col>
      <xdr:colOff>62864</xdr:colOff>
      <xdr:row>86</xdr:row>
      <xdr:rowOff>67492</xdr:rowOff>
    </xdr:to>
    <xdr:cxnSp macro="">
      <xdr:nvCxnSpPr>
        <xdr:cNvPr id="700" name="直線コネクタ 699">
          <a:extLst>
            <a:ext uri="{FF2B5EF4-FFF2-40B4-BE49-F238E27FC236}">
              <a16:creationId xmlns:a16="http://schemas.microsoft.com/office/drawing/2014/main" id="{9D429ACF-95F9-4399-B353-5D07734DBBAA}"/>
            </a:ext>
          </a:extLst>
        </xdr:cNvPr>
        <xdr:cNvCxnSpPr/>
      </xdr:nvCxnSpPr>
      <xdr:spPr>
        <a:xfrm flipV="1">
          <a:off x="22160864" y="13486312"/>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71319</xdr:rowOff>
    </xdr:from>
    <xdr:ext cx="469744" cy="259045"/>
    <xdr:sp macro="" textlink="">
      <xdr:nvSpPr>
        <xdr:cNvPr id="701" name="【児童館】&#10;一人当たり面積最小値テキスト">
          <a:extLst>
            <a:ext uri="{FF2B5EF4-FFF2-40B4-BE49-F238E27FC236}">
              <a16:creationId xmlns:a16="http://schemas.microsoft.com/office/drawing/2014/main" id="{C1791CF4-95E6-443D-8A6D-B94B4AA66C8D}"/>
            </a:ext>
          </a:extLst>
        </xdr:cNvPr>
        <xdr:cNvSpPr txBox="1"/>
      </xdr:nvSpPr>
      <xdr:spPr>
        <a:xfrm>
          <a:off x="22199600" y="14816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67492</xdr:rowOff>
    </xdr:from>
    <xdr:to>
      <xdr:col>116</xdr:col>
      <xdr:colOff>152400</xdr:colOff>
      <xdr:row>86</xdr:row>
      <xdr:rowOff>67492</xdr:rowOff>
    </xdr:to>
    <xdr:cxnSp macro="">
      <xdr:nvCxnSpPr>
        <xdr:cNvPr id="702" name="直線コネクタ 701">
          <a:extLst>
            <a:ext uri="{FF2B5EF4-FFF2-40B4-BE49-F238E27FC236}">
              <a16:creationId xmlns:a16="http://schemas.microsoft.com/office/drawing/2014/main" id="{8A4734A6-7267-4EDF-B644-28BE404D609D}"/>
            </a:ext>
          </a:extLst>
        </xdr:cNvPr>
        <xdr:cNvCxnSpPr/>
      </xdr:nvCxnSpPr>
      <xdr:spPr>
        <a:xfrm>
          <a:off x="22072600" y="14812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59889</xdr:rowOff>
    </xdr:from>
    <xdr:ext cx="469744" cy="259045"/>
    <xdr:sp macro="" textlink="">
      <xdr:nvSpPr>
        <xdr:cNvPr id="703" name="【児童館】&#10;一人当たり面積最大値テキスト">
          <a:extLst>
            <a:ext uri="{FF2B5EF4-FFF2-40B4-BE49-F238E27FC236}">
              <a16:creationId xmlns:a16="http://schemas.microsoft.com/office/drawing/2014/main" id="{4E92AB91-F9C0-4029-ADA3-65ACE8E4876D}"/>
            </a:ext>
          </a:extLst>
        </xdr:cNvPr>
        <xdr:cNvSpPr txBox="1"/>
      </xdr:nvSpPr>
      <xdr:spPr>
        <a:xfrm>
          <a:off x="22199600" y="13261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113212</xdr:rowOff>
    </xdr:from>
    <xdr:to>
      <xdr:col>116</xdr:col>
      <xdr:colOff>152400</xdr:colOff>
      <xdr:row>78</xdr:row>
      <xdr:rowOff>113212</xdr:rowOff>
    </xdr:to>
    <xdr:cxnSp macro="">
      <xdr:nvCxnSpPr>
        <xdr:cNvPr id="704" name="直線コネクタ 703">
          <a:extLst>
            <a:ext uri="{FF2B5EF4-FFF2-40B4-BE49-F238E27FC236}">
              <a16:creationId xmlns:a16="http://schemas.microsoft.com/office/drawing/2014/main" id="{1001CB1D-356E-4B82-86BF-D116507AC054}"/>
            </a:ext>
          </a:extLst>
        </xdr:cNvPr>
        <xdr:cNvCxnSpPr/>
      </xdr:nvCxnSpPr>
      <xdr:spPr>
        <a:xfrm>
          <a:off x="22072600" y="13486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50998</xdr:rowOff>
    </xdr:from>
    <xdr:ext cx="469744" cy="259045"/>
    <xdr:sp macro="" textlink="">
      <xdr:nvSpPr>
        <xdr:cNvPr id="705" name="【児童館】&#10;一人当たり面積平均値テキスト">
          <a:extLst>
            <a:ext uri="{FF2B5EF4-FFF2-40B4-BE49-F238E27FC236}">
              <a16:creationId xmlns:a16="http://schemas.microsoft.com/office/drawing/2014/main" id="{86FD74C3-AC19-44FC-BE6A-2E47E1BA4A2E}"/>
            </a:ext>
          </a:extLst>
        </xdr:cNvPr>
        <xdr:cNvSpPr txBox="1"/>
      </xdr:nvSpPr>
      <xdr:spPr>
        <a:xfrm>
          <a:off x="22199600" y="144527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28121</xdr:rowOff>
    </xdr:from>
    <xdr:to>
      <xdr:col>116</xdr:col>
      <xdr:colOff>114300</xdr:colOff>
      <xdr:row>85</xdr:row>
      <xdr:rowOff>129721</xdr:rowOff>
    </xdr:to>
    <xdr:sp macro="" textlink="">
      <xdr:nvSpPr>
        <xdr:cNvPr id="706" name="フローチャート: 判断 705">
          <a:extLst>
            <a:ext uri="{FF2B5EF4-FFF2-40B4-BE49-F238E27FC236}">
              <a16:creationId xmlns:a16="http://schemas.microsoft.com/office/drawing/2014/main" id="{1845DE0D-EB48-453B-85D3-31380AF8F1C6}"/>
            </a:ext>
          </a:extLst>
        </xdr:cNvPr>
        <xdr:cNvSpPr/>
      </xdr:nvSpPr>
      <xdr:spPr>
        <a:xfrm>
          <a:off x="22110700" y="14601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19957</xdr:rowOff>
    </xdr:from>
    <xdr:to>
      <xdr:col>112</xdr:col>
      <xdr:colOff>38100</xdr:colOff>
      <xdr:row>85</xdr:row>
      <xdr:rowOff>121557</xdr:rowOff>
    </xdr:to>
    <xdr:sp macro="" textlink="">
      <xdr:nvSpPr>
        <xdr:cNvPr id="707" name="フローチャート: 判断 706">
          <a:extLst>
            <a:ext uri="{FF2B5EF4-FFF2-40B4-BE49-F238E27FC236}">
              <a16:creationId xmlns:a16="http://schemas.microsoft.com/office/drawing/2014/main" id="{BD02CF0E-21DB-407D-9AB1-3DE73DC0E89C}"/>
            </a:ext>
          </a:extLst>
        </xdr:cNvPr>
        <xdr:cNvSpPr/>
      </xdr:nvSpPr>
      <xdr:spPr>
        <a:xfrm>
          <a:off x="21272500" y="14593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52614</xdr:rowOff>
    </xdr:from>
    <xdr:to>
      <xdr:col>107</xdr:col>
      <xdr:colOff>101600</xdr:colOff>
      <xdr:row>85</xdr:row>
      <xdr:rowOff>154214</xdr:rowOff>
    </xdr:to>
    <xdr:sp macro="" textlink="">
      <xdr:nvSpPr>
        <xdr:cNvPr id="708" name="フローチャート: 判断 707">
          <a:extLst>
            <a:ext uri="{FF2B5EF4-FFF2-40B4-BE49-F238E27FC236}">
              <a16:creationId xmlns:a16="http://schemas.microsoft.com/office/drawing/2014/main" id="{442A803F-427E-4CC2-B744-AFA8C22654CD}"/>
            </a:ext>
          </a:extLst>
        </xdr:cNvPr>
        <xdr:cNvSpPr/>
      </xdr:nvSpPr>
      <xdr:spPr>
        <a:xfrm>
          <a:off x="20383500" y="14625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59145</xdr:rowOff>
    </xdr:from>
    <xdr:to>
      <xdr:col>102</xdr:col>
      <xdr:colOff>165100</xdr:colOff>
      <xdr:row>85</xdr:row>
      <xdr:rowOff>160745</xdr:rowOff>
    </xdr:to>
    <xdr:sp macro="" textlink="">
      <xdr:nvSpPr>
        <xdr:cNvPr id="709" name="フローチャート: 判断 708">
          <a:extLst>
            <a:ext uri="{FF2B5EF4-FFF2-40B4-BE49-F238E27FC236}">
              <a16:creationId xmlns:a16="http://schemas.microsoft.com/office/drawing/2014/main" id="{D0ED8A39-9ED3-4CC6-9466-0E3E1F7FAFA9}"/>
            </a:ext>
          </a:extLst>
        </xdr:cNvPr>
        <xdr:cNvSpPr/>
      </xdr:nvSpPr>
      <xdr:spPr>
        <a:xfrm>
          <a:off x="19494500" y="1463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70576</xdr:rowOff>
    </xdr:from>
    <xdr:to>
      <xdr:col>98</xdr:col>
      <xdr:colOff>38100</xdr:colOff>
      <xdr:row>86</xdr:row>
      <xdr:rowOff>726</xdr:rowOff>
    </xdr:to>
    <xdr:sp macro="" textlink="">
      <xdr:nvSpPr>
        <xdr:cNvPr id="710" name="フローチャート: 判断 709">
          <a:extLst>
            <a:ext uri="{FF2B5EF4-FFF2-40B4-BE49-F238E27FC236}">
              <a16:creationId xmlns:a16="http://schemas.microsoft.com/office/drawing/2014/main" id="{1E09A563-81CE-4049-9AC0-AD91D257340B}"/>
            </a:ext>
          </a:extLst>
        </xdr:cNvPr>
        <xdr:cNvSpPr/>
      </xdr:nvSpPr>
      <xdr:spPr>
        <a:xfrm>
          <a:off x="18605500" y="14643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5BDD979E-C420-4FEC-87DA-80DAED908521}"/>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AB67DC2C-4227-463F-9049-7DA2BA2C7B19}"/>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805F62C1-0B8D-4C97-BABD-19BAAC61F795}"/>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30C11ABA-44AA-44A8-8413-20C5EBB29E2F}"/>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F5C7CC8C-D2A9-4DAA-82E2-78B074396D29}"/>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10161</xdr:rowOff>
    </xdr:from>
    <xdr:to>
      <xdr:col>116</xdr:col>
      <xdr:colOff>114300</xdr:colOff>
      <xdr:row>86</xdr:row>
      <xdr:rowOff>111761</xdr:rowOff>
    </xdr:to>
    <xdr:sp macro="" textlink="">
      <xdr:nvSpPr>
        <xdr:cNvPr id="716" name="楕円 715">
          <a:extLst>
            <a:ext uri="{FF2B5EF4-FFF2-40B4-BE49-F238E27FC236}">
              <a16:creationId xmlns:a16="http://schemas.microsoft.com/office/drawing/2014/main" id="{C607F0CD-D884-44B7-AB16-55F0963CF986}"/>
            </a:ext>
          </a:extLst>
        </xdr:cNvPr>
        <xdr:cNvSpPr/>
      </xdr:nvSpPr>
      <xdr:spPr>
        <a:xfrm>
          <a:off x="22110700" y="1475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96538</xdr:rowOff>
    </xdr:from>
    <xdr:ext cx="469744" cy="259045"/>
    <xdr:sp macro="" textlink="">
      <xdr:nvSpPr>
        <xdr:cNvPr id="717" name="【児童館】&#10;一人当たり面積該当値テキスト">
          <a:extLst>
            <a:ext uri="{FF2B5EF4-FFF2-40B4-BE49-F238E27FC236}">
              <a16:creationId xmlns:a16="http://schemas.microsoft.com/office/drawing/2014/main" id="{70B981DD-6EE9-4FF6-95A0-2FD6184B94A1}"/>
            </a:ext>
          </a:extLst>
        </xdr:cNvPr>
        <xdr:cNvSpPr txBox="1"/>
      </xdr:nvSpPr>
      <xdr:spPr>
        <a:xfrm>
          <a:off x="22199600" y="14669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10161</xdr:rowOff>
    </xdr:from>
    <xdr:to>
      <xdr:col>112</xdr:col>
      <xdr:colOff>38100</xdr:colOff>
      <xdr:row>86</xdr:row>
      <xdr:rowOff>111761</xdr:rowOff>
    </xdr:to>
    <xdr:sp macro="" textlink="">
      <xdr:nvSpPr>
        <xdr:cNvPr id="718" name="楕円 717">
          <a:extLst>
            <a:ext uri="{FF2B5EF4-FFF2-40B4-BE49-F238E27FC236}">
              <a16:creationId xmlns:a16="http://schemas.microsoft.com/office/drawing/2014/main" id="{0069B59A-705C-49D6-AABB-35D8B55A20CB}"/>
            </a:ext>
          </a:extLst>
        </xdr:cNvPr>
        <xdr:cNvSpPr/>
      </xdr:nvSpPr>
      <xdr:spPr>
        <a:xfrm>
          <a:off x="21272500" y="1475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60961</xdr:rowOff>
    </xdr:from>
    <xdr:to>
      <xdr:col>116</xdr:col>
      <xdr:colOff>63500</xdr:colOff>
      <xdr:row>86</xdr:row>
      <xdr:rowOff>60961</xdr:rowOff>
    </xdr:to>
    <xdr:cxnSp macro="">
      <xdr:nvCxnSpPr>
        <xdr:cNvPr id="719" name="直線コネクタ 718">
          <a:extLst>
            <a:ext uri="{FF2B5EF4-FFF2-40B4-BE49-F238E27FC236}">
              <a16:creationId xmlns:a16="http://schemas.microsoft.com/office/drawing/2014/main" id="{28306E6D-9E88-471B-8BDF-E03F11DC855E}"/>
            </a:ext>
          </a:extLst>
        </xdr:cNvPr>
        <xdr:cNvCxnSpPr/>
      </xdr:nvCxnSpPr>
      <xdr:spPr>
        <a:xfrm>
          <a:off x="21323300" y="1480566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10161</xdr:rowOff>
    </xdr:from>
    <xdr:to>
      <xdr:col>107</xdr:col>
      <xdr:colOff>101600</xdr:colOff>
      <xdr:row>86</xdr:row>
      <xdr:rowOff>111761</xdr:rowOff>
    </xdr:to>
    <xdr:sp macro="" textlink="">
      <xdr:nvSpPr>
        <xdr:cNvPr id="720" name="楕円 719">
          <a:extLst>
            <a:ext uri="{FF2B5EF4-FFF2-40B4-BE49-F238E27FC236}">
              <a16:creationId xmlns:a16="http://schemas.microsoft.com/office/drawing/2014/main" id="{3A925082-CF56-4501-8F7E-967ACEA7804A}"/>
            </a:ext>
          </a:extLst>
        </xdr:cNvPr>
        <xdr:cNvSpPr/>
      </xdr:nvSpPr>
      <xdr:spPr>
        <a:xfrm>
          <a:off x="20383500" y="1475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60961</xdr:rowOff>
    </xdr:from>
    <xdr:to>
      <xdr:col>111</xdr:col>
      <xdr:colOff>177800</xdr:colOff>
      <xdr:row>86</xdr:row>
      <xdr:rowOff>60961</xdr:rowOff>
    </xdr:to>
    <xdr:cxnSp macro="">
      <xdr:nvCxnSpPr>
        <xdr:cNvPr id="721" name="直線コネクタ 720">
          <a:extLst>
            <a:ext uri="{FF2B5EF4-FFF2-40B4-BE49-F238E27FC236}">
              <a16:creationId xmlns:a16="http://schemas.microsoft.com/office/drawing/2014/main" id="{8886F27B-560A-4DA6-8E1F-FFDE42353764}"/>
            </a:ext>
          </a:extLst>
        </xdr:cNvPr>
        <xdr:cNvCxnSpPr/>
      </xdr:nvCxnSpPr>
      <xdr:spPr>
        <a:xfrm>
          <a:off x="20434300" y="148056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11793</xdr:rowOff>
    </xdr:from>
    <xdr:to>
      <xdr:col>102</xdr:col>
      <xdr:colOff>165100</xdr:colOff>
      <xdr:row>86</xdr:row>
      <xdr:rowOff>113393</xdr:rowOff>
    </xdr:to>
    <xdr:sp macro="" textlink="">
      <xdr:nvSpPr>
        <xdr:cNvPr id="722" name="楕円 721">
          <a:extLst>
            <a:ext uri="{FF2B5EF4-FFF2-40B4-BE49-F238E27FC236}">
              <a16:creationId xmlns:a16="http://schemas.microsoft.com/office/drawing/2014/main" id="{D8442E0E-312F-4281-B933-B84394207DE4}"/>
            </a:ext>
          </a:extLst>
        </xdr:cNvPr>
        <xdr:cNvSpPr/>
      </xdr:nvSpPr>
      <xdr:spPr>
        <a:xfrm>
          <a:off x="19494500" y="14756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60961</xdr:rowOff>
    </xdr:from>
    <xdr:to>
      <xdr:col>107</xdr:col>
      <xdr:colOff>50800</xdr:colOff>
      <xdr:row>86</xdr:row>
      <xdr:rowOff>62593</xdr:rowOff>
    </xdr:to>
    <xdr:cxnSp macro="">
      <xdr:nvCxnSpPr>
        <xdr:cNvPr id="723" name="直線コネクタ 722">
          <a:extLst>
            <a:ext uri="{FF2B5EF4-FFF2-40B4-BE49-F238E27FC236}">
              <a16:creationId xmlns:a16="http://schemas.microsoft.com/office/drawing/2014/main" id="{B51BD5C5-F0CE-4435-9511-7F710DB62693}"/>
            </a:ext>
          </a:extLst>
        </xdr:cNvPr>
        <xdr:cNvCxnSpPr/>
      </xdr:nvCxnSpPr>
      <xdr:spPr>
        <a:xfrm flipV="1">
          <a:off x="19545300" y="14805661"/>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78739</xdr:rowOff>
    </xdr:from>
    <xdr:to>
      <xdr:col>98</xdr:col>
      <xdr:colOff>38100</xdr:colOff>
      <xdr:row>86</xdr:row>
      <xdr:rowOff>8889</xdr:rowOff>
    </xdr:to>
    <xdr:sp macro="" textlink="">
      <xdr:nvSpPr>
        <xdr:cNvPr id="724" name="楕円 723">
          <a:extLst>
            <a:ext uri="{FF2B5EF4-FFF2-40B4-BE49-F238E27FC236}">
              <a16:creationId xmlns:a16="http://schemas.microsoft.com/office/drawing/2014/main" id="{2A38FFDC-2A64-412B-ABF2-FE35F03A091B}"/>
            </a:ext>
          </a:extLst>
        </xdr:cNvPr>
        <xdr:cNvSpPr/>
      </xdr:nvSpPr>
      <xdr:spPr>
        <a:xfrm>
          <a:off x="18605500" y="1465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129539</xdr:rowOff>
    </xdr:from>
    <xdr:to>
      <xdr:col>102</xdr:col>
      <xdr:colOff>114300</xdr:colOff>
      <xdr:row>86</xdr:row>
      <xdr:rowOff>62593</xdr:rowOff>
    </xdr:to>
    <xdr:cxnSp macro="">
      <xdr:nvCxnSpPr>
        <xdr:cNvPr id="725" name="直線コネクタ 724">
          <a:extLst>
            <a:ext uri="{FF2B5EF4-FFF2-40B4-BE49-F238E27FC236}">
              <a16:creationId xmlns:a16="http://schemas.microsoft.com/office/drawing/2014/main" id="{45796F3F-0EF3-4C89-A30E-4BC8252B9C11}"/>
            </a:ext>
          </a:extLst>
        </xdr:cNvPr>
        <xdr:cNvCxnSpPr/>
      </xdr:nvCxnSpPr>
      <xdr:spPr>
        <a:xfrm>
          <a:off x="18656300" y="14702789"/>
          <a:ext cx="889000" cy="104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138084</xdr:rowOff>
    </xdr:from>
    <xdr:ext cx="469744" cy="259045"/>
    <xdr:sp macro="" textlink="">
      <xdr:nvSpPr>
        <xdr:cNvPr id="726" name="n_1aveValue【児童館】&#10;一人当たり面積">
          <a:extLst>
            <a:ext uri="{FF2B5EF4-FFF2-40B4-BE49-F238E27FC236}">
              <a16:creationId xmlns:a16="http://schemas.microsoft.com/office/drawing/2014/main" id="{BA01919A-4AC8-4535-97FC-C3A961033BF1}"/>
            </a:ext>
          </a:extLst>
        </xdr:cNvPr>
        <xdr:cNvSpPr txBox="1"/>
      </xdr:nvSpPr>
      <xdr:spPr>
        <a:xfrm>
          <a:off x="21075727" y="14368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170741</xdr:rowOff>
    </xdr:from>
    <xdr:ext cx="469744" cy="259045"/>
    <xdr:sp macro="" textlink="">
      <xdr:nvSpPr>
        <xdr:cNvPr id="727" name="n_2aveValue【児童館】&#10;一人当たり面積">
          <a:extLst>
            <a:ext uri="{FF2B5EF4-FFF2-40B4-BE49-F238E27FC236}">
              <a16:creationId xmlns:a16="http://schemas.microsoft.com/office/drawing/2014/main" id="{D46DD3E3-3A98-4E34-B49F-295E012FD39D}"/>
            </a:ext>
          </a:extLst>
        </xdr:cNvPr>
        <xdr:cNvSpPr txBox="1"/>
      </xdr:nvSpPr>
      <xdr:spPr>
        <a:xfrm>
          <a:off x="20199427" y="14401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5822</xdr:rowOff>
    </xdr:from>
    <xdr:ext cx="469744" cy="259045"/>
    <xdr:sp macro="" textlink="">
      <xdr:nvSpPr>
        <xdr:cNvPr id="728" name="n_3aveValue【児童館】&#10;一人当たり面積">
          <a:extLst>
            <a:ext uri="{FF2B5EF4-FFF2-40B4-BE49-F238E27FC236}">
              <a16:creationId xmlns:a16="http://schemas.microsoft.com/office/drawing/2014/main" id="{1BD987E6-E4C2-4DA7-B584-277422510EE2}"/>
            </a:ext>
          </a:extLst>
        </xdr:cNvPr>
        <xdr:cNvSpPr txBox="1"/>
      </xdr:nvSpPr>
      <xdr:spPr>
        <a:xfrm>
          <a:off x="19310427" y="14407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17253</xdr:rowOff>
    </xdr:from>
    <xdr:ext cx="469744" cy="259045"/>
    <xdr:sp macro="" textlink="">
      <xdr:nvSpPr>
        <xdr:cNvPr id="729" name="n_4aveValue【児童館】&#10;一人当たり面積">
          <a:extLst>
            <a:ext uri="{FF2B5EF4-FFF2-40B4-BE49-F238E27FC236}">
              <a16:creationId xmlns:a16="http://schemas.microsoft.com/office/drawing/2014/main" id="{699665D5-BF72-43F3-B089-80749BF39DE1}"/>
            </a:ext>
          </a:extLst>
        </xdr:cNvPr>
        <xdr:cNvSpPr txBox="1"/>
      </xdr:nvSpPr>
      <xdr:spPr>
        <a:xfrm>
          <a:off x="18421427" y="14419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102888</xdr:rowOff>
    </xdr:from>
    <xdr:ext cx="469744" cy="259045"/>
    <xdr:sp macro="" textlink="">
      <xdr:nvSpPr>
        <xdr:cNvPr id="730" name="n_1mainValue【児童館】&#10;一人当たり面積">
          <a:extLst>
            <a:ext uri="{FF2B5EF4-FFF2-40B4-BE49-F238E27FC236}">
              <a16:creationId xmlns:a16="http://schemas.microsoft.com/office/drawing/2014/main" id="{E4E15A20-869C-47D4-8DD0-F99F7BD7AC09}"/>
            </a:ext>
          </a:extLst>
        </xdr:cNvPr>
        <xdr:cNvSpPr txBox="1"/>
      </xdr:nvSpPr>
      <xdr:spPr>
        <a:xfrm>
          <a:off x="21075727" y="14847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102888</xdr:rowOff>
    </xdr:from>
    <xdr:ext cx="469744" cy="259045"/>
    <xdr:sp macro="" textlink="">
      <xdr:nvSpPr>
        <xdr:cNvPr id="731" name="n_2mainValue【児童館】&#10;一人当たり面積">
          <a:extLst>
            <a:ext uri="{FF2B5EF4-FFF2-40B4-BE49-F238E27FC236}">
              <a16:creationId xmlns:a16="http://schemas.microsoft.com/office/drawing/2014/main" id="{D53BDF89-819E-4AE8-B50F-539E4E53A6AF}"/>
            </a:ext>
          </a:extLst>
        </xdr:cNvPr>
        <xdr:cNvSpPr txBox="1"/>
      </xdr:nvSpPr>
      <xdr:spPr>
        <a:xfrm>
          <a:off x="20199427" y="14847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104520</xdr:rowOff>
    </xdr:from>
    <xdr:ext cx="469744" cy="259045"/>
    <xdr:sp macro="" textlink="">
      <xdr:nvSpPr>
        <xdr:cNvPr id="732" name="n_3mainValue【児童館】&#10;一人当たり面積">
          <a:extLst>
            <a:ext uri="{FF2B5EF4-FFF2-40B4-BE49-F238E27FC236}">
              <a16:creationId xmlns:a16="http://schemas.microsoft.com/office/drawing/2014/main" id="{A2837E7D-496E-452D-9A7A-0E187FC3CA02}"/>
            </a:ext>
          </a:extLst>
        </xdr:cNvPr>
        <xdr:cNvSpPr txBox="1"/>
      </xdr:nvSpPr>
      <xdr:spPr>
        <a:xfrm>
          <a:off x="19310427" y="14849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16</xdr:rowOff>
    </xdr:from>
    <xdr:ext cx="469744" cy="259045"/>
    <xdr:sp macro="" textlink="">
      <xdr:nvSpPr>
        <xdr:cNvPr id="733" name="n_4mainValue【児童館】&#10;一人当たり面積">
          <a:extLst>
            <a:ext uri="{FF2B5EF4-FFF2-40B4-BE49-F238E27FC236}">
              <a16:creationId xmlns:a16="http://schemas.microsoft.com/office/drawing/2014/main" id="{65E01236-4666-493E-A66A-8F8B8F529306}"/>
            </a:ext>
          </a:extLst>
        </xdr:cNvPr>
        <xdr:cNvSpPr txBox="1"/>
      </xdr:nvSpPr>
      <xdr:spPr>
        <a:xfrm>
          <a:off x="18421427" y="1474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4" name="正方形/長方形 733">
          <a:extLst>
            <a:ext uri="{FF2B5EF4-FFF2-40B4-BE49-F238E27FC236}">
              <a16:creationId xmlns:a16="http://schemas.microsoft.com/office/drawing/2014/main" id="{4401493E-E1B1-4AC2-8C3E-5011E70C80D5}"/>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5" name="正方形/長方形 734">
          <a:extLst>
            <a:ext uri="{FF2B5EF4-FFF2-40B4-BE49-F238E27FC236}">
              <a16:creationId xmlns:a16="http://schemas.microsoft.com/office/drawing/2014/main" id="{151924CF-D63F-4EF7-BDD6-317751063808}"/>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6" name="正方形/長方形 735">
          <a:extLst>
            <a:ext uri="{FF2B5EF4-FFF2-40B4-BE49-F238E27FC236}">
              <a16:creationId xmlns:a16="http://schemas.microsoft.com/office/drawing/2014/main" id="{6B7ED972-B745-4D2B-A2A0-184E9333DC4D}"/>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7" name="正方形/長方形 736">
          <a:extLst>
            <a:ext uri="{FF2B5EF4-FFF2-40B4-BE49-F238E27FC236}">
              <a16:creationId xmlns:a16="http://schemas.microsoft.com/office/drawing/2014/main" id="{AD56C519-C347-479A-A4A3-69FB53518253}"/>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8" name="正方形/長方形 737">
          <a:extLst>
            <a:ext uri="{FF2B5EF4-FFF2-40B4-BE49-F238E27FC236}">
              <a16:creationId xmlns:a16="http://schemas.microsoft.com/office/drawing/2014/main" id="{AB20AA02-C800-4DF1-9B77-8156949F029F}"/>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9" name="正方形/長方形 738">
          <a:extLst>
            <a:ext uri="{FF2B5EF4-FFF2-40B4-BE49-F238E27FC236}">
              <a16:creationId xmlns:a16="http://schemas.microsoft.com/office/drawing/2014/main" id="{1EC7CAFF-3D25-48FE-BB77-1D06709765BE}"/>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0" name="正方形/長方形 739">
          <a:extLst>
            <a:ext uri="{FF2B5EF4-FFF2-40B4-BE49-F238E27FC236}">
              <a16:creationId xmlns:a16="http://schemas.microsoft.com/office/drawing/2014/main" id="{B4EC0D63-03A0-42D0-8407-EE6B84553A57}"/>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1" name="正方形/長方形 740">
          <a:extLst>
            <a:ext uri="{FF2B5EF4-FFF2-40B4-BE49-F238E27FC236}">
              <a16:creationId xmlns:a16="http://schemas.microsoft.com/office/drawing/2014/main" id="{39C79BC5-D38B-43BB-A483-6D3CE1F99762}"/>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2" name="テキスト ボックス 741">
          <a:extLst>
            <a:ext uri="{FF2B5EF4-FFF2-40B4-BE49-F238E27FC236}">
              <a16:creationId xmlns:a16="http://schemas.microsoft.com/office/drawing/2014/main" id="{2818D081-DDE0-4400-BE9F-AFEFD3FC2366}"/>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3" name="直線コネクタ 742">
          <a:extLst>
            <a:ext uri="{FF2B5EF4-FFF2-40B4-BE49-F238E27FC236}">
              <a16:creationId xmlns:a16="http://schemas.microsoft.com/office/drawing/2014/main" id="{404919D2-048F-4E33-A9C6-1B7111C5C3E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4" name="テキスト ボックス 743">
          <a:extLst>
            <a:ext uri="{FF2B5EF4-FFF2-40B4-BE49-F238E27FC236}">
              <a16:creationId xmlns:a16="http://schemas.microsoft.com/office/drawing/2014/main" id="{4B5335AB-5936-4D43-83A4-411507150F19}"/>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5" name="直線コネクタ 744">
          <a:extLst>
            <a:ext uri="{FF2B5EF4-FFF2-40B4-BE49-F238E27FC236}">
              <a16:creationId xmlns:a16="http://schemas.microsoft.com/office/drawing/2014/main" id="{F02FE321-58A4-4EA5-89D2-CB611BAB5C01}"/>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6" name="テキスト ボックス 745">
          <a:extLst>
            <a:ext uri="{FF2B5EF4-FFF2-40B4-BE49-F238E27FC236}">
              <a16:creationId xmlns:a16="http://schemas.microsoft.com/office/drawing/2014/main" id="{D9DFA717-4901-4C88-A749-02BD2B6C5E4E}"/>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7" name="直線コネクタ 746">
          <a:extLst>
            <a:ext uri="{FF2B5EF4-FFF2-40B4-BE49-F238E27FC236}">
              <a16:creationId xmlns:a16="http://schemas.microsoft.com/office/drawing/2014/main" id="{0B690C1E-880C-41FC-A858-8C5E6BCC6971}"/>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48" name="テキスト ボックス 747">
          <a:extLst>
            <a:ext uri="{FF2B5EF4-FFF2-40B4-BE49-F238E27FC236}">
              <a16:creationId xmlns:a16="http://schemas.microsoft.com/office/drawing/2014/main" id="{6FE3AF29-ACDF-4607-AEED-3AFCDD61AAD2}"/>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49" name="直線コネクタ 748">
          <a:extLst>
            <a:ext uri="{FF2B5EF4-FFF2-40B4-BE49-F238E27FC236}">
              <a16:creationId xmlns:a16="http://schemas.microsoft.com/office/drawing/2014/main" id="{92CD25A7-88B7-41E8-8DBC-D8F9C67C21DE}"/>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0" name="テキスト ボックス 749">
          <a:extLst>
            <a:ext uri="{FF2B5EF4-FFF2-40B4-BE49-F238E27FC236}">
              <a16:creationId xmlns:a16="http://schemas.microsoft.com/office/drawing/2014/main" id="{54716272-40AD-445D-BF13-DF9A4913C0BC}"/>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1" name="直線コネクタ 750">
          <a:extLst>
            <a:ext uri="{FF2B5EF4-FFF2-40B4-BE49-F238E27FC236}">
              <a16:creationId xmlns:a16="http://schemas.microsoft.com/office/drawing/2014/main" id="{7B492E10-A6A9-40AE-91B6-FFA92304910D}"/>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2" name="テキスト ボックス 751">
          <a:extLst>
            <a:ext uri="{FF2B5EF4-FFF2-40B4-BE49-F238E27FC236}">
              <a16:creationId xmlns:a16="http://schemas.microsoft.com/office/drawing/2014/main" id="{933405B2-B705-4FEF-A341-361B2545973F}"/>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3" name="直線コネクタ 752">
          <a:extLst>
            <a:ext uri="{FF2B5EF4-FFF2-40B4-BE49-F238E27FC236}">
              <a16:creationId xmlns:a16="http://schemas.microsoft.com/office/drawing/2014/main" id="{9AE43B29-22D2-4BB3-96E1-1405E7296D28}"/>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4" name="テキスト ボックス 753">
          <a:extLst>
            <a:ext uri="{FF2B5EF4-FFF2-40B4-BE49-F238E27FC236}">
              <a16:creationId xmlns:a16="http://schemas.microsoft.com/office/drawing/2014/main" id="{A3071D26-65A4-4EBF-B90C-CFA530A2558E}"/>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5" name="直線コネクタ 754">
          <a:extLst>
            <a:ext uri="{FF2B5EF4-FFF2-40B4-BE49-F238E27FC236}">
              <a16:creationId xmlns:a16="http://schemas.microsoft.com/office/drawing/2014/main" id="{0ED79F48-FF8F-4DC9-BC0A-A6DB6BDFF916}"/>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6" name="テキスト ボックス 755">
          <a:extLst>
            <a:ext uri="{FF2B5EF4-FFF2-40B4-BE49-F238E27FC236}">
              <a16:creationId xmlns:a16="http://schemas.microsoft.com/office/drawing/2014/main" id="{D3E52BE8-75BB-4A0D-BA13-5F3BCED27585}"/>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7" name="【公民館】&#10;有形固定資産減価償却率グラフ枠">
          <a:extLst>
            <a:ext uri="{FF2B5EF4-FFF2-40B4-BE49-F238E27FC236}">
              <a16:creationId xmlns:a16="http://schemas.microsoft.com/office/drawing/2014/main" id="{1896DA4D-4C01-40AD-9899-A076A74670F1}"/>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49530</xdr:rowOff>
    </xdr:from>
    <xdr:to>
      <xdr:col>85</xdr:col>
      <xdr:colOff>126364</xdr:colOff>
      <xdr:row>108</xdr:row>
      <xdr:rowOff>152400</xdr:rowOff>
    </xdr:to>
    <xdr:cxnSp macro="">
      <xdr:nvCxnSpPr>
        <xdr:cNvPr id="758" name="直線コネクタ 757">
          <a:extLst>
            <a:ext uri="{FF2B5EF4-FFF2-40B4-BE49-F238E27FC236}">
              <a16:creationId xmlns:a16="http://schemas.microsoft.com/office/drawing/2014/main" id="{9F1E8894-73AE-46A6-BE8A-24C0F10D003A}"/>
            </a:ext>
          </a:extLst>
        </xdr:cNvPr>
        <xdr:cNvCxnSpPr/>
      </xdr:nvCxnSpPr>
      <xdr:spPr>
        <a:xfrm flipV="1">
          <a:off x="16318864" y="1736598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59" name="【公民館】&#10;有形固定資産減価償却率最小値テキスト">
          <a:extLst>
            <a:ext uri="{FF2B5EF4-FFF2-40B4-BE49-F238E27FC236}">
              <a16:creationId xmlns:a16="http://schemas.microsoft.com/office/drawing/2014/main" id="{298FA79A-0910-4C52-89CE-817E520B4ACC}"/>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0" name="直線コネクタ 759">
          <a:extLst>
            <a:ext uri="{FF2B5EF4-FFF2-40B4-BE49-F238E27FC236}">
              <a16:creationId xmlns:a16="http://schemas.microsoft.com/office/drawing/2014/main" id="{9E604366-3391-4EE0-84F0-3C2F1819AA1C}"/>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167657</xdr:rowOff>
    </xdr:from>
    <xdr:ext cx="405111" cy="259045"/>
    <xdr:sp macro="" textlink="">
      <xdr:nvSpPr>
        <xdr:cNvPr id="761" name="【公民館】&#10;有形固定資産減価償却率最大値テキスト">
          <a:extLst>
            <a:ext uri="{FF2B5EF4-FFF2-40B4-BE49-F238E27FC236}">
              <a16:creationId xmlns:a16="http://schemas.microsoft.com/office/drawing/2014/main" id="{C65D552C-78F4-423D-9CD7-25579C13ED36}"/>
            </a:ext>
          </a:extLst>
        </xdr:cNvPr>
        <xdr:cNvSpPr txBox="1"/>
      </xdr:nvSpPr>
      <xdr:spPr>
        <a:xfrm>
          <a:off x="16357600" y="17141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49530</xdr:rowOff>
    </xdr:from>
    <xdr:to>
      <xdr:col>86</xdr:col>
      <xdr:colOff>25400</xdr:colOff>
      <xdr:row>101</xdr:row>
      <xdr:rowOff>49530</xdr:rowOff>
    </xdr:to>
    <xdr:cxnSp macro="">
      <xdr:nvCxnSpPr>
        <xdr:cNvPr id="762" name="直線コネクタ 761">
          <a:extLst>
            <a:ext uri="{FF2B5EF4-FFF2-40B4-BE49-F238E27FC236}">
              <a16:creationId xmlns:a16="http://schemas.microsoft.com/office/drawing/2014/main" id="{BDD15B13-0B63-4725-BB0C-8456EB5DADE8}"/>
            </a:ext>
          </a:extLst>
        </xdr:cNvPr>
        <xdr:cNvCxnSpPr/>
      </xdr:nvCxnSpPr>
      <xdr:spPr>
        <a:xfrm>
          <a:off x="16230600" y="17365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112413</xdr:rowOff>
    </xdr:from>
    <xdr:ext cx="405111" cy="259045"/>
    <xdr:sp macro="" textlink="">
      <xdr:nvSpPr>
        <xdr:cNvPr id="763" name="【公民館】&#10;有形固定資産減価償却率平均値テキスト">
          <a:extLst>
            <a:ext uri="{FF2B5EF4-FFF2-40B4-BE49-F238E27FC236}">
              <a16:creationId xmlns:a16="http://schemas.microsoft.com/office/drawing/2014/main" id="{7FA4CCD9-2329-4224-9EE7-557958A494F2}"/>
            </a:ext>
          </a:extLst>
        </xdr:cNvPr>
        <xdr:cNvSpPr txBox="1"/>
      </xdr:nvSpPr>
      <xdr:spPr>
        <a:xfrm>
          <a:off x="16357600" y="179432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133986</xdr:rowOff>
    </xdr:from>
    <xdr:to>
      <xdr:col>85</xdr:col>
      <xdr:colOff>177800</xdr:colOff>
      <xdr:row>105</xdr:row>
      <xdr:rowOff>64136</xdr:rowOff>
    </xdr:to>
    <xdr:sp macro="" textlink="">
      <xdr:nvSpPr>
        <xdr:cNvPr id="764" name="フローチャート: 判断 763">
          <a:extLst>
            <a:ext uri="{FF2B5EF4-FFF2-40B4-BE49-F238E27FC236}">
              <a16:creationId xmlns:a16="http://schemas.microsoft.com/office/drawing/2014/main" id="{9A2BB812-6ECC-4C6A-9974-5E00BFD0E99A}"/>
            </a:ext>
          </a:extLst>
        </xdr:cNvPr>
        <xdr:cNvSpPr/>
      </xdr:nvSpPr>
      <xdr:spPr>
        <a:xfrm>
          <a:off x="16268700" y="1796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57786</xdr:rowOff>
    </xdr:from>
    <xdr:to>
      <xdr:col>81</xdr:col>
      <xdr:colOff>101600</xdr:colOff>
      <xdr:row>104</xdr:row>
      <xdr:rowOff>159386</xdr:rowOff>
    </xdr:to>
    <xdr:sp macro="" textlink="">
      <xdr:nvSpPr>
        <xdr:cNvPr id="765" name="フローチャート: 判断 764">
          <a:extLst>
            <a:ext uri="{FF2B5EF4-FFF2-40B4-BE49-F238E27FC236}">
              <a16:creationId xmlns:a16="http://schemas.microsoft.com/office/drawing/2014/main" id="{BCA02BD1-E258-42F6-8F74-F425C2B7A2B7}"/>
            </a:ext>
          </a:extLst>
        </xdr:cNvPr>
        <xdr:cNvSpPr/>
      </xdr:nvSpPr>
      <xdr:spPr>
        <a:xfrm>
          <a:off x="15430500" y="1788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4445</xdr:rowOff>
    </xdr:from>
    <xdr:to>
      <xdr:col>76</xdr:col>
      <xdr:colOff>165100</xdr:colOff>
      <xdr:row>105</xdr:row>
      <xdr:rowOff>106045</xdr:rowOff>
    </xdr:to>
    <xdr:sp macro="" textlink="">
      <xdr:nvSpPr>
        <xdr:cNvPr id="766" name="フローチャート: 判断 765">
          <a:extLst>
            <a:ext uri="{FF2B5EF4-FFF2-40B4-BE49-F238E27FC236}">
              <a16:creationId xmlns:a16="http://schemas.microsoft.com/office/drawing/2014/main" id="{B11494B6-CFAC-4297-84F7-3CFF6EFDCE17}"/>
            </a:ext>
          </a:extLst>
        </xdr:cNvPr>
        <xdr:cNvSpPr/>
      </xdr:nvSpPr>
      <xdr:spPr>
        <a:xfrm>
          <a:off x="14541500" y="1800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160655</xdr:rowOff>
    </xdr:from>
    <xdr:to>
      <xdr:col>72</xdr:col>
      <xdr:colOff>38100</xdr:colOff>
      <xdr:row>105</xdr:row>
      <xdr:rowOff>90805</xdr:rowOff>
    </xdr:to>
    <xdr:sp macro="" textlink="">
      <xdr:nvSpPr>
        <xdr:cNvPr id="767" name="フローチャート: 判断 766">
          <a:extLst>
            <a:ext uri="{FF2B5EF4-FFF2-40B4-BE49-F238E27FC236}">
              <a16:creationId xmlns:a16="http://schemas.microsoft.com/office/drawing/2014/main" id="{402D6389-DC23-4A4D-98F2-E0DA2F2A7945}"/>
            </a:ext>
          </a:extLst>
        </xdr:cNvPr>
        <xdr:cNvSpPr/>
      </xdr:nvSpPr>
      <xdr:spPr>
        <a:xfrm>
          <a:off x="13652500" y="1799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113030</xdr:rowOff>
    </xdr:from>
    <xdr:to>
      <xdr:col>67</xdr:col>
      <xdr:colOff>101600</xdr:colOff>
      <xdr:row>105</xdr:row>
      <xdr:rowOff>43180</xdr:rowOff>
    </xdr:to>
    <xdr:sp macro="" textlink="">
      <xdr:nvSpPr>
        <xdr:cNvPr id="768" name="フローチャート: 判断 767">
          <a:extLst>
            <a:ext uri="{FF2B5EF4-FFF2-40B4-BE49-F238E27FC236}">
              <a16:creationId xmlns:a16="http://schemas.microsoft.com/office/drawing/2014/main" id="{27A38FB5-9A1B-40BC-8889-8A107FF724B1}"/>
            </a:ext>
          </a:extLst>
        </xdr:cNvPr>
        <xdr:cNvSpPr/>
      </xdr:nvSpPr>
      <xdr:spPr>
        <a:xfrm>
          <a:off x="12763500" y="1794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2DDB8C36-C000-46DD-9626-C1A63457B8B7}"/>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0E6B16A9-0554-4E49-8073-F20DA10B4D2C}"/>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58CCC4D3-4D8A-445F-9BB1-1775F396E228}"/>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C87DDE57-9FB6-49E1-9D6D-9ACBDBC648DA}"/>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4552563D-C5CD-4EF7-9F73-46BBCB31639F}"/>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10161</xdr:rowOff>
    </xdr:from>
    <xdr:to>
      <xdr:col>85</xdr:col>
      <xdr:colOff>177800</xdr:colOff>
      <xdr:row>103</xdr:row>
      <xdr:rowOff>111761</xdr:rowOff>
    </xdr:to>
    <xdr:sp macro="" textlink="">
      <xdr:nvSpPr>
        <xdr:cNvPr id="774" name="楕円 773">
          <a:extLst>
            <a:ext uri="{FF2B5EF4-FFF2-40B4-BE49-F238E27FC236}">
              <a16:creationId xmlns:a16="http://schemas.microsoft.com/office/drawing/2014/main" id="{556FBD70-D57F-4082-86FC-12DE39612A2E}"/>
            </a:ext>
          </a:extLst>
        </xdr:cNvPr>
        <xdr:cNvSpPr/>
      </xdr:nvSpPr>
      <xdr:spPr>
        <a:xfrm>
          <a:off x="16268700" y="17669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33038</xdr:rowOff>
    </xdr:from>
    <xdr:ext cx="405111" cy="259045"/>
    <xdr:sp macro="" textlink="">
      <xdr:nvSpPr>
        <xdr:cNvPr id="775" name="【公民館】&#10;有形固定資産減価償却率該当値テキスト">
          <a:extLst>
            <a:ext uri="{FF2B5EF4-FFF2-40B4-BE49-F238E27FC236}">
              <a16:creationId xmlns:a16="http://schemas.microsoft.com/office/drawing/2014/main" id="{68FD1CC6-D6A8-49E4-8CCF-5D6AA797B029}"/>
            </a:ext>
          </a:extLst>
        </xdr:cNvPr>
        <xdr:cNvSpPr txBox="1"/>
      </xdr:nvSpPr>
      <xdr:spPr>
        <a:xfrm>
          <a:off x="16357600" y="17520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126364</xdr:rowOff>
    </xdr:from>
    <xdr:to>
      <xdr:col>81</xdr:col>
      <xdr:colOff>101600</xdr:colOff>
      <xdr:row>103</xdr:row>
      <xdr:rowOff>56514</xdr:rowOff>
    </xdr:to>
    <xdr:sp macro="" textlink="">
      <xdr:nvSpPr>
        <xdr:cNvPr id="776" name="楕円 775">
          <a:extLst>
            <a:ext uri="{FF2B5EF4-FFF2-40B4-BE49-F238E27FC236}">
              <a16:creationId xmlns:a16="http://schemas.microsoft.com/office/drawing/2014/main" id="{61D36B5F-3E4D-4F87-9FCD-8D4D8B929B20}"/>
            </a:ext>
          </a:extLst>
        </xdr:cNvPr>
        <xdr:cNvSpPr/>
      </xdr:nvSpPr>
      <xdr:spPr>
        <a:xfrm>
          <a:off x="15430500" y="17614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5714</xdr:rowOff>
    </xdr:from>
    <xdr:to>
      <xdr:col>85</xdr:col>
      <xdr:colOff>127000</xdr:colOff>
      <xdr:row>103</xdr:row>
      <xdr:rowOff>60961</xdr:rowOff>
    </xdr:to>
    <xdr:cxnSp macro="">
      <xdr:nvCxnSpPr>
        <xdr:cNvPr id="777" name="直線コネクタ 776">
          <a:extLst>
            <a:ext uri="{FF2B5EF4-FFF2-40B4-BE49-F238E27FC236}">
              <a16:creationId xmlns:a16="http://schemas.microsoft.com/office/drawing/2014/main" id="{06363200-05A6-44DB-AD33-72ACAF5E14D3}"/>
            </a:ext>
          </a:extLst>
        </xdr:cNvPr>
        <xdr:cNvCxnSpPr/>
      </xdr:nvCxnSpPr>
      <xdr:spPr>
        <a:xfrm>
          <a:off x="15481300" y="17665064"/>
          <a:ext cx="838200" cy="55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90170</xdr:rowOff>
    </xdr:from>
    <xdr:to>
      <xdr:col>76</xdr:col>
      <xdr:colOff>165100</xdr:colOff>
      <xdr:row>103</xdr:row>
      <xdr:rowOff>20320</xdr:rowOff>
    </xdr:to>
    <xdr:sp macro="" textlink="">
      <xdr:nvSpPr>
        <xdr:cNvPr id="778" name="楕円 777">
          <a:extLst>
            <a:ext uri="{FF2B5EF4-FFF2-40B4-BE49-F238E27FC236}">
              <a16:creationId xmlns:a16="http://schemas.microsoft.com/office/drawing/2014/main" id="{6C203E1C-912D-4960-BD28-D969C367201E}"/>
            </a:ext>
          </a:extLst>
        </xdr:cNvPr>
        <xdr:cNvSpPr/>
      </xdr:nvSpPr>
      <xdr:spPr>
        <a:xfrm>
          <a:off x="14541500" y="17578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140970</xdr:rowOff>
    </xdr:from>
    <xdr:to>
      <xdr:col>81</xdr:col>
      <xdr:colOff>50800</xdr:colOff>
      <xdr:row>103</xdr:row>
      <xdr:rowOff>5714</xdr:rowOff>
    </xdr:to>
    <xdr:cxnSp macro="">
      <xdr:nvCxnSpPr>
        <xdr:cNvPr id="779" name="直線コネクタ 778">
          <a:extLst>
            <a:ext uri="{FF2B5EF4-FFF2-40B4-BE49-F238E27FC236}">
              <a16:creationId xmlns:a16="http://schemas.microsoft.com/office/drawing/2014/main" id="{5D1605FA-C0A3-4CA8-8241-A5B8F3065DEA}"/>
            </a:ext>
          </a:extLst>
        </xdr:cNvPr>
        <xdr:cNvCxnSpPr/>
      </xdr:nvCxnSpPr>
      <xdr:spPr>
        <a:xfrm>
          <a:off x="14592300" y="17628870"/>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42545</xdr:rowOff>
    </xdr:from>
    <xdr:to>
      <xdr:col>72</xdr:col>
      <xdr:colOff>38100</xdr:colOff>
      <xdr:row>102</xdr:row>
      <xdr:rowOff>144145</xdr:rowOff>
    </xdr:to>
    <xdr:sp macro="" textlink="">
      <xdr:nvSpPr>
        <xdr:cNvPr id="780" name="楕円 779">
          <a:extLst>
            <a:ext uri="{FF2B5EF4-FFF2-40B4-BE49-F238E27FC236}">
              <a16:creationId xmlns:a16="http://schemas.microsoft.com/office/drawing/2014/main" id="{2719A26B-7CF7-4EA8-A05C-929DD11EFFF8}"/>
            </a:ext>
          </a:extLst>
        </xdr:cNvPr>
        <xdr:cNvSpPr/>
      </xdr:nvSpPr>
      <xdr:spPr>
        <a:xfrm>
          <a:off x="13652500" y="17530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93345</xdr:rowOff>
    </xdr:from>
    <xdr:to>
      <xdr:col>76</xdr:col>
      <xdr:colOff>114300</xdr:colOff>
      <xdr:row>102</xdr:row>
      <xdr:rowOff>140970</xdr:rowOff>
    </xdr:to>
    <xdr:cxnSp macro="">
      <xdr:nvCxnSpPr>
        <xdr:cNvPr id="781" name="直線コネクタ 780">
          <a:extLst>
            <a:ext uri="{FF2B5EF4-FFF2-40B4-BE49-F238E27FC236}">
              <a16:creationId xmlns:a16="http://schemas.microsoft.com/office/drawing/2014/main" id="{809B0242-259B-4D1E-BFAD-6E6525D65DFB}"/>
            </a:ext>
          </a:extLst>
        </xdr:cNvPr>
        <xdr:cNvCxnSpPr/>
      </xdr:nvCxnSpPr>
      <xdr:spPr>
        <a:xfrm>
          <a:off x="13703300" y="1758124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168275</xdr:rowOff>
    </xdr:from>
    <xdr:to>
      <xdr:col>67</xdr:col>
      <xdr:colOff>101600</xdr:colOff>
      <xdr:row>102</xdr:row>
      <xdr:rowOff>98425</xdr:rowOff>
    </xdr:to>
    <xdr:sp macro="" textlink="">
      <xdr:nvSpPr>
        <xdr:cNvPr id="782" name="楕円 781">
          <a:extLst>
            <a:ext uri="{FF2B5EF4-FFF2-40B4-BE49-F238E27FC236}">
              <a16:creationId xmlns:a16="http://schemas.microsoft.com/office/drawing/2014/main" id="{6F8AA9AB-6F7E-4C65-9D75-35E273104E1F}"/>
            </a:ext>
          </a:extLst>
        </xdr:cNvPr>
        <xdr:cNvSpPr/>
      </xdr:nvSpPr>
      <xdr:spPr>
        <a:xfrm>
          <a:off x="12763500" y="17484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47625</xdr:rowOff>
    </xdr:from>
    <xdr:to>
      <xdr:col>71</xdr:col>
      <xdr:colOff>177800</xdr:colOff>
      <xdr:row>102</xdr:row>
      <xdr:rowOff>93345</xdr:rowOff>
    </xdr:to>
    <xdr:cxnSp macro="">
      <xdr:nvCxnSpPr>
        <xdr:cNvPr id="783" name="直線コネクタ 782">
          <a:extLst>
            <a:ext uri="{FF2B5EF4-FFF2-40B4-BE49-F238E27FC236}">
              <a16:creationId xmlns:a16="http://schemas.microsoft.com/office/drawing/2014/main" id="{87B78754-9F33-4609-8839-F5F77C9B37A0}"/>
            </a:ext>
          </a:extLst>
        </xdr:cNvPr>
        <xdr:cNvCxnSpPr/>
      </xdr:nvCxnSpPr>
      <xdr:spPr>
        <a:xfrm>
          <a:off x="12814300" y="1753552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150513</xdr:rowOff>
    </xdr:from>
    <xdr:ext cx="405111" cy="259045"/>
    <xdr:sp macro="" textlink="">
      <xdr:nvSpPr>
        <xdr:cNvPr id="784" name="n_1aveValue【公民館】&#10;有形固定資産減価償却率">
          <a:extLst>
            <a:ext uri="{FF2B5EF4-FFF2-40B4-BE49-F238E27FC236}">
              <a16:creationId xmlns:a16="http://schemas.microsoft.com/office/drawing/2014/main" id="{78F6C2F1-E82D-4C5A-B74A-9F1680AF651C}"/>
            </a:ext>
          </a:extLst>
        </xdr:cNvPr>
        <xdr:cNvSpPr txBox="1"/>
      </xdr:nvSpPr>
      <xdr:spPr>
        <a:xfrm>
          <a:off x="15266044" y="1798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97172</xdr:rowOff>
    </xdr:from>
    <xdr:ext cx="405111" cy="259045"/>
    <xdr:sp macro="" textlink="">
      <xdr:nvSpPr>
        <xdr:cNvPr id="785" name="n_2aveValue【公民館】&#10;有形固定資産減価償却率">
          <a:extLst>
            <a:ext uri="{FF2B5EF4-FFF2-40B4-BE49-F238E27FC236}">
              <a16:creationId xmlns:a16="http://schemas.microsoft.com/office/drawing/2014/main" id="{9456EA9D-D169-42A6-921E-64682233FE52}"/>
            </a:ext>
          </a:extLst>
        </xdr:cNvPr>
        <xdr:cNvSpPr txBox="1"/>
      </xdr:nvSpPr>
      <xdr:spPr>
        <a:xfrm>
          <a:off x="14389744" y="1809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81932</xdr:rowOff>
    </xdr:from>
    <xdr:ext cx="405111" cy="259045"/>
    <xdr:sp macro="" textlink="">
      <xdr:nvSpPr>
        <xdr:cNvPr id="786" name="n_3aveValue【公民館】&#10;有形固定資産減価償却率">
          <a:extLst>
            <a:ext uri="{FF2B5EF4-FFF2-40B4-BE49-F238E27FC236}">
              <a16:creationId xmlns:a16="http://schemas.microsoft.com/office/drawing/2014/main" id="{312E4922-B828-482F-9194-76B1E1116D36}"/>
            </a:ext>
          </a:extLst>
        </xdr:cNvPr>
        <xdr:cNvSpPr txBox="1"/>
      </xdr:nvSpPr>
      <xdr:spPr>
        <a:xfrm>
          <a:off x="13500744" y="1808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34307</xdr:rowOff>
    </xdr:from>
    <xdr:ext cx="405111" cy="259045"/>
    <xdr:sp macro="" textlink="">
      <xdr:nvSpPr>
        <xdr:cNvPr id="787" name="n_4aveValue【公民館】&#10;有形固定資産減価償却率">
          <a:extLst>
            <a:ext uri="{FF2B5EF4-FFF2-40B4-BE49-F238E27FC236}">
              <a16:creationId xmlns:a16="http://schemas.microsoft.com/office/drawing/2014/main" id="{C77A5E4E-5C03-44B2-B345-9C510FB2EA6D}"/>
            </a:ext>
          </a:extLst>
        </xdr:cNvPr>
        <xdr:cNvSpPr txBox="1"/>
      </xdr:nvSpPr>
      <xdr:spPr>
        <a:xfrm>
          <a:off x="12611744" y="1803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73041</xdr:rowOff>
    </xdr:from>
    <xdr:ext cx="405111" cy="259045"/>
    <xdr:sp macro="" textlink="">
      <xdr:nvSpPr>
        <xdr:cNvPr id="788" name="n_1mainValue【公民館】&#10;有形固定資産減価償却率">
          <a:extLst>
            <a:ext uri="{FF2B5EF4-FFF2-40B4-BE49-F238E27FC236}">
              <a16:creationId xmlns:a16="http://schemas.microsoft.com/office/drawing/2014/main" id="{B8ABEB5F-F124-4840-8CD0-B52DF8FC9D32}"/>
            </a:ext>
          </a:extLst>
        </xdr:cNvPr>
        <xdr:cNvSpPr txBox="1"/>
      </xdr:nvSpPr>
      <xdr:spPr>
        <a:xfrm>
          <a:off x="15266044" y="17389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36847</xdr:rowOff>
    </xdr:from>
    <xdr:ext cx="405111" cy="259045"/>
    <xdr:sp macro="" textlink="">
      <xdr:nvSpPr>
        <xdr:cNvPr id="789" name="n_2mainValue【公民館】&#10;有形固定資産減価償却率">
          <a:extLst>
            <a:ext uri="{FF2B5EF4-FFF2-40B4-BE49-F238E27FC236}">
              <a16:creationId xmlns:a16="http://schemas.microsoft.com/office/drawing/2014/main" id="{804207B9-7DF4-48EC-A7A0-48BBF2E94473}"/>
            </a:ext>
          </a:extLst>
        </xdr:cNvPr>
        <xdr:cNvSpPr txBox="1"/>
      </xdr:nvSpPr>
      <xdr:spPr>
        <a:xfrm>
          <a:off x="14389744" y="1735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160672</xdr:rowOff>
    </xdr:from>
    <xdr:ext cx="405111" cy="259045"/>
    <xdr:sp macro="" textlink="">
      <xdr:nvSpPr>
        <xdr:cNvPr id="790" name="n_3mainValue【公民館】&#10;有形固定資産減価償却率">
          <a:extLst>
            <a:ext uri="{FF2B5EF4-FFF2-40B4-BE49-F238E27FC236}">
              <a16:creationId xmlns:a16="http://schemas.microsoft.com/office/drawing/2014/main" id="{A620775B-26B2-430C-9436-D707E6FB88CA}"/>
            </a:ext>
          </a:extLst>
        </xdr:cNvPr>
        <xdr:cNvSpPr txBox="1"/>
      </xdr:nvSpPr>
      <xdr:spPr>
        <a:xfrm>
          <a:off x="13500744" y="1730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114952</xdr:rowOff>
    </xdr:from>
    <xdr:ext cx="405111" cy="259045"/>
    <xdr:sp macro="" textlink="">
      <xdr:nvSpPr>
        <xdr:cNvPr id="791" name="n_4mainValue【公民館】&#10;有形固定資産減価償却率">
          <a:extLst>
            <a:ext uri="{FF2B5EF4-FFF2-40B4-BE49-F238E27FC236}">
              <a16:creationId xmlns:a16="http://schemas.microsoft.com/office/drawing/2014/main" id="{EE189DD3-F854-4445-9A81-1EDFB99B0AE8}"/>
            </a:ext>
          </a:extLst>
        </xdr:cNvPr>
        <xdr:cNvSpPr txBox="1"/>
      </xdr:nvSpPr>
      <xdr:spPr>
        <a:xfrm>
          <a:off x="12611744" y="1725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2" name="正方形/長方形 791">
          <a:extLst>
            <a:ext uri="{FF2B5EF4-FFF2-40B4-BE49-F238E27FC236}">
              <a16:creationId xmlns:a16="http://schemas.microsoft.com/office/drawing/2014/main" id="{4959F5C0-2AB9-47FD-B08B-D314BC6A3AB2}"/>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3" name="正方形/長方形 792">
          <a:extLst>
            <a:ext uri="{FF2B5EF4-FFF2-40B4-BE49-F238E27FC236}">
              <a16:creationId xmlns:a16="http://schemas.microsoft.com/office/drawing/2014/main" id="{A658B9C0-E2D8-42AF-B2C8-A4DACAFB2608}"/>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4" name="正方形/長方形 793">
          <a:extLst>
            <a:ext uri="{FF2B5EF4-FFF2-40B4-BE49-F238E27FC236}">
              <a16:creationId xmlns:a16="http://schemas.microsoft.com/office/drawing/2014/main" id="{65E093BB-EF3C-40BB-9A74-3B349BD95D6C}"/>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5" name="正方形/長方形 794">
          <a:extLst>
            <a:ext uri="{FF2B5EF4-FFF2-40B4-BE49-F238E27FC236}">
              <a16:creationId xmlns:a16="http://schemas.microsoft.com/office/drawing/2014/main" id="{E6CB055D-40B8-4B54-AC68-D3DA964B1E38}"/>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6" name="正方形/長方形 795">
          <a:extLst>
            <a:ext uri="{FF2B5EF4-FFF2-40B4-BE49-F238E27FC236}">
              <a16:creationId xmlns:a16="http://schemas.microsoft.com/office/drawing/2014/main" id="{3367EDCD-3983-4005-9489-45128A976786}"/>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7" name="正方形/長方形 796">
          <a:extLst>
            <a:ext uri="{FF2B5EF4-FFF2-40B4-BE49-F238E27FC236}">
              <a16:creationId xmlns:a16="http://schemas.microsoft.com/office/drawing/2014/main" id="{01C61E5C-3411-42A0-BBFD-B20E17DFB6AA}"/>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8" name="正方形/長方形 797">
          <a:extLst>
            <a:ext uri="{FF2B5EF4-FFF2-40B4-BE49-F238E27FC236}">
              <a16:creationId xmlns:a16="http://schemas.microsoft.com/office/drawing/2014/main" id="{3F7A58A8-A7EA-47BC-BECB-1DC7A5E8AB99}"/>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9" name="正方形/長方形 798">
          <a:extLst>
            <a:ext uri="{FF2B5EF4-FFF2-40B4-BE49-F238E27FC236}">
              <a16:creationId xmlns:a16="http://schemas.microsoft.com/office/drawing/2014/main" id="{5A9C7217-A8C9-4E26-9B14-325E11B9A97C}"/>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0" name="テキスト ボックス 799">
          <a:extLst>
            <a:ext uri="{FF2B5EF4-FFF2-40B4-BE49-F238E27FC236}">
              <a16:creationId xmlns:a16="http://schemas.microsoft.com/office/drawing/2014/main" id="{A60FAE90-C562-46AB-B85F-E4D42CA3C935}"/>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1" name="直線コネクタ 800">
          <a:extLst>
            <a:ext uri="{FF2B5EF4-FFF2-40B4-BE49-F238E27FC236}">
              <a16:creationId xmlns:a16="http://schemas.microsoft.com/office/drawing/2014/main" id="{76825E87-57F0-497E-BD3E-56B67D7ACCEA}"/>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2" name="直線コネクタ 801">
          <a:extLst>
            <a:ext uri="{FF2B5EF4-FFF2-40B4-BE49-F238E27FC236}">
              <a16:creationId xmlns:a16="http://schemas.microsoft.com/office/drawing/2014/main" id="{4A19F831-EB80-4F73-A369-4CDD74903203}"/>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3" name="テキスト ボックス 802">
          <a:extLst>
            <a:ext uri="{FF2B5EF4-FFF2-40B4-BE49-F238E27FC236}">
              <a16:creationId xmlns:a16="http://schemas.microsoft.com/office/drawing/2014/main" id="{1FEFA275-ACAA-4C81-9B24-5D42FC3F39A3}"/>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4" name="直線コネクタ 803">
          <a:extLst>
            <a:ext uri="{FF2B5EF4-FFF2-40B4-BE49-F238E27FC236}">
              <a16:creationId xmlns:a16="http://schemas.microsoft.com/office/drawing/2014/main" id="{47F835A0-A1AC-4CD2-B043-A8E1C7216363}"/>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5" name="テキスト ボックス 804">
          <a:extLst>
            <a:ext uri="{FF2B5EF4-FFF2-40B4-BE49-F238E27FC236}">
              <a16:creationId xmlns:a16="http://schemas.microsoft.com/office/drawing/2014/main" id="{220939E5-A3C0-47BB-A40D-46D54B8DF481}"/>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6" name="直線コネクタ 805">
          <a:extLst>
            <a:ext uri="{FF2B5EF4-FFF2-40B4-BE49-F238E27FC236}">
              <a16:creationId xmlns:a16="http://schemas.microsoft.com/office/drawing/2014/main" id="{D345A155-B852-4225-8399-3F8B3DCDF756}"/>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7" name="テキスト ボックス 806">
          <a:extLst>
            <a:ext uri="{FF2B5EF4-FFF2-40B4-BE49-F238E27FC236}">
              <a16:creationId xmlns:a16="http://schemas.microsoft.com/office/drawing/2014/main" id="{2CA7A69E-C6C8-4116-9962-8B6FB560C0C4}"/>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8" name="直線コネクタ 807">
          <a:extLst>
            <a:ext uri="{FF2B5EF4-FFF2-40B4-BE49-F238E27FC236}">
              <a16:creationId xmlns:a16="http://schemas.microsoft.com/office/drawing/2014/main" id="{78620F1D-9554-4B17-A869-E8F408ED7258}"/>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9" name="テキスト ボックス 808">
          <a:extLst>
            <a:ext uri="{FF2B5EF4-FFF2-40B4-BE49-F238E27FC236}">
              <a16:creationId xmlns:a16="http://schemas.microsoft.com/office/drawing/2014/main" id="{82BA693C-5DC5-4AB5-9CA7-E1210A22578B}"/>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0" name="直線コネクタ 809">
          <a:extLst>
            <a:ext uri="{FF2B5EF4-FFF2-40B4-BE49-F238E27FC236}">
              <a16:creationId xmlns:a16="http://schemas.microsoft.com/office/drawing/2014/main" id="{69C0B7DA-191F-42D6-BB9D-3A17B5F48A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811" name="テキスト ボックス 810">
          <a:extLst>
            <a:ext uri="{FF2B5EF4-FFF2-40B4-BE49-F238E27FC236}">
              <a16:creationId xmlns:a16="http://schemas.microsoft.com/office/drawing/2014/main" id="{93AFB9B1-9ED4-4D65-B10C-3B1B64E15295}"/>
            </a:ext>
          </a:extLst>
        </xdr:cNvPr>
        <xdr:cNvSpPr txBox="1"/>
      </xdr:nvSpPr>
      <xdr:spPr>
        <a:xfrm>
          <a:off x="17756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2" name="直線コネクタ 811">
          <a:extLst>
            <a:ext uri="{FF2B5EF4-FFF2-40B4-BE49-F238E27FC236}">
              <a16:creationId xmlns:a16="http://schemas.microsoft.com/office/drawing/2014/main" id="{AF76A9F8-9A9C-423B-9AF1-56E8B77877BA}"/>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813" name="テキスト ボックス 812">
          <a:extLst>
            <a:ext uri="{FF2B5EF4-FFF2-40B4-BE49-F238E27FC236}">
              <a16:creationId xmlns:a16="http://schemas.microsoft.com/office/drawing/2014/main" id="{7492B8DA-D54E-4F42-BD55-D2902BBF8930}"/>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4" name="【公民館】&#10;一人当たり面積グラフ枠">
          <a:extLst>
            <a:ext uri="{FF2B5EF4-FFF2-40B4-BE49-F238E27FC236}">
              <a16:creationId xmlns:a16="http://schemas.microsoft.com/office/drawing/2014/main" id="{96FBC26C-FA84-482D-A414-B555C2EC6B61}"/>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151385</xdr:rowOff>
    </xdr:from>
    <xdr:to>
      <xdr:col>116</xdr:col>
      <xdr:colOff>62864</xdr:colOff>
      <xdr:row>108</xdr:row>
      <xdr:rowOff>139700</xdr:rowOff>
    </xdr:to>
    <xdr:cxnSp macro="">
      <xdr:nvCxnSpPr>
        <xdr:cNvPr id="815" name="直線コネクタ 814">
          <a:extLst>
            <a:ext uri="{FF2B5EF4-FFF2-40B4-BE49-F238E27FC236}">
              <a16:creationId xmlns:a16="http://schemas.microsoft.com/office/drawing/2014/main" id="{8E9CB469-406F-4B4C-B50F-597583E0E212}"/>
            </a:ext>
          </a:extLst>
        </xdr:cNvPr>
        <xdr:cNvCxnSpPr/>
      </xdr:nvCxnSpPr>
      <xdr:spPr>
        <a:xfrm flipV="1">
          <a:off x="22160864" y="17296385"/>
          <a:ext cx="0" cy="1359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143527</xdr:rowOff>
    </xdr:from>
    <xdr:ext cx="469744" cy="259045"/>
    <xdr:sp macro="" textlink="">
      <xdr:nvSpPr>
        <xdr:cNvPr id="816" name="【公民館】&#10;一人当たり面積最小値テキスト">
          <a:extLst>
            <a:ext uri="{FF2B5EF4-FFF2-40B4-BE49-F238E27FC236}">
              <a16:creationId xmlns:a16="http://schemas.microsoft.com/office/drawing/2014/main" id="{BFF7A4EC-5DDD-44C5-A4EE-AA4DE34619C4}"/>
            </a:ext>
          </a:extLst>
        </xdr:cNvPr>
        <xdr:cNvSpPr txBox="1"/>
      </xdr:nvSpPr>
      <xdr:spPr>
        <a:xfrm>
          <a:off x="22199600" y="18660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139700</xdr:rowOff>
    </xdr:from>
    <xdr:to>
      <xdr:col>116</xdr:col>
      <xdr:colOff>152400</xdr:colOff>
      <xdr:row>108</xdr:row>
      <xdr:rowOff>139700</xdr:rowOff>
    </xdr:to>
    <xdr:cxnSp macro="">
      <xdr:nvCxnSpPr>
        <xdr:cNvPr id="817" name="直線コネクタ 816">
          <a:extLst>
            <a:ext uri="{FF2B5EF4-FFF2-40B4-BE49-F238E27FC236}">
              <a16:creationId xmlns:a16="http://schemas.microsoft.com/office/drawing/2014/main" id="{D332044F-F7D7-4448-B64F-74FE60C5E26F}"/>
            </a:ext>
          </a:extLst>
        </xdr:cNvPr>
        <xdr:cNvCxnSpPr/>
      </xdr:nvCxnSpPr>
      <xdr:spPr>
        <a:xfrm>
          <a:off x="22072600" y="1865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98062</xdr:rowOff>
    </xdr:from>
    <xdr:ext cx="534377" cy="259045"/>
    <xdr:sp macro="" textlink="">
      <xdr:nvSpPr>
        <xdr:cNvPr id="818" name="【公民館】&#10;一人当たり面積最大値テキスト">
          <a:extLst>
            <a:ext uri="{FF2B5EF4-FFF2-40B4-BE49-F238E27FC236}">
              <a16:creationId xmlns:a16="http://schemas.microsoft.com/office/drawing/2014/main" id="{9460C0D1-48D6-4725-B532-2BC7BD24A468}"/>
            </a:ext>
          </a:extLst>
        </xdr:cNvPr>
        <xdr:cNvSpPr txBox="1"/>
      </xdr:nvSpPr>
      <xdr:spPr>
        <a:xfrm>
          <a:off x="22199600" y="17071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151385</xdr:rowOff>
    </xdr:from>
    <xdr:to>
      <xdr:col>116</xdr:col>
      <xdr:colOff>152400</xdr:colOff>
      <xdr:row>100</xdr:row>
      <xdr:rowOff>151385</xdr:rowOff>
    </xdr:to>
    <xdr:cxnSp macro="">
      <xdr:nvCxnSpPr>
        <xdr:cNvPr id="819" name="直線コネクタ 818">
          <a:extLst>
            <a:ext uri="{FF2B5EF4-FFF2-40B4-BE49-F238E27FC236}">
              <a16:creationId xmlns:a16="http://schemas.microsoft.com/office/drawing/2014/main" id="{FBF5BCBE-A4DA-4C89-B4DC-0976D59E9470}"/>
            </a:ext>
          </a:extLst>
        </xdr:cNvPr>
        <xdr:cNvCxnSpPr/>
      </xdr:nvCxnSpPr>
      <xdr:spPr>
        <a:xfrm>
          <a:off x="22072600" y="1729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146702</xdr:rowOff>
    </xdr:from>
    <xdr:ext cx="469744" cy="259045"/>
    <xdr:sp macro="" textlink="">
      <xdr:nvSpPr>
        <xdr:cNvPr id="820" name="【公民館】&#10;一人当たり面積平均値テキスト">
          <a:extLst>
            <a:ext uri="{FF2B5EF4-FFF2-40B4-BE49-F238E27FC236}">
              <a16:creationId xmlns:a16="http://schemas.microsoft.com/office/drawing/2014/main" id="{41257BD1-03A5-4B57-9899-7A2CBD1220F7}"/>
            </a:ext>
          </a:extLst>
        </xdr:cNvPr>
        <xdr:cNvSpPr txBox="1"/>
      </xdr:nvSpPr>
      <xdr:spPr>
        <a:xfrm>
          <a:off x="22199600" y="18320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123825</xdr:rowOff>
    </xdr:from>
    <xdr:to>
      <xdr:col>116</xdr:col>
      <xdr:colOff>114300</xdr:colOff>
      <xdr:row>108</xdr:row>
      <xdr:rowOff>53975</xdr:rowOff>
    </xdr:to>
    <xdr:sp macro="" textlink="">
      <xdr:nvSpPr>
        <xdr:cNvPr id="821" name="フローチャート: 判断 820">
          <a:extLst>
            <a:ext uri="{FF2B5EF4-FFF2-40B4-BE49-F238E27FC236}">
              <a16:creationId xmlns:a16="http://schemas.microsoft.com/office/drawing/2014/main" id="{C1A4A95D-99DE-453D-8046-7357DEC0F264}"/>
            </a:ext>
          </a:extLst>
        </xdr:cNvPr>
        <xdr:cNvSpPr/>
      </xdr:nvSpPr>
      <xdr:spPr>
        <a:xfrm>
          <a:off x="22110700" y="18468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123189</xdr:rowOff>
    </xdr:from>
    <xdr:to>
      <xdr:col>112</xdr:col>
      <xdr:colOff>38100</xdr:colOff>
      <xdr:row>108</xdr:row>
      <xdr:rowOff>53339</xdr:rowOff>
    </xdr:to>
    <xdr:sp macro="" textlink="">
      <xdr:nvSpPr>
        <xdr:cNvPr id="822" name="フローチャート: 判断 821">
          <a:extLst>
            <a:ext uri="{FF2B5EF4-FFF2-40B4-BE49-F238E27FC236}">
              <a16:creationId xmlns:a16="http://schemas.microsoft.com/office/drawing/2014/main" id="{E0CD0CF3-C39D-4B00-9CEC-C7B71C7D6D2E}"/>
            </a:ext>
          </a:extLst>
        </xdr:cNvPr>
        <xdr:cNvSpPr/>
      </xdr:nvSpPr>
      <xdr:spPr>
        <a:xfrm>
          <a:off x="21272500" y="184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164212</xdr:rowOff>
    </xdr:from>
    <xdr:to>
      <xdr:col>107</xdr:col>
      <xdr:colOff>101600</xdr:colOff>
      <xdr:row>108</xdr:row>
      <xdr:rowOff>94362</xdr:rowOff>
    </xdr:to>
    <xdr:sp macro="" textlink="">
      <xdr:nvSpPr>
        <xdr:cNvPr id="823" name="フローチャート: 判断 822">
          <a:extLst>
            <a:ext uri="{FF2B5EF4-FFF2-40B4-BE49-F238E27FC236}">
              <a16:creationId xmlns:a16="http://schemas.microsoft.com/office/drawing/2014/main" id="{89173D2F-5EC0-4B1A-8A1F-940379DDA50A}"/>
            </a:ext>
          </a:extLst>
        </xdr:cNvPr>
        <xdr:cNvSpPr/>
      </xdr:nvSpPr>
      <xdr:spPr>
        <a:xfrm>
          <a:off x="20383500" y="18509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167767</xdr:rowOff>
    </xdr:from>
    <xdr:to>
      <xdr:col>102</xdr:col>
      <xdr:colOff>165100</xdr:colOff>
      <xdr:row>108</xdr:row>
      <xdr:rowOff>97917</xdr:rowOff>
    </xdr:to>
    <xdr:sp macro="" textlink="">
      <xdr:nvSpPr>
        <xdr:cNvPr id="824" name="フローチャート: 判断 823">
          <a:extLst>
            <a:ext uri="{FF2B5EF4-FFF2-40B4-BE49-F238E27FC236}">
              <a16:creationId xmlns:a16="http://schemas.microsoft.com/office/drawing/2014/main" id="{D7CDA60B-A640-4DFE-B53A-9F966739798E}"/>
            </a:ext>
          </a:extLst>
        </xdr:cNvPr>
        <xdr:cNvSpPr/>
      </xdr:nvSpPr>
      <xdr:spPr>
        <a:xfrm>
          <a:off x="19494500" y="1851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149352</xdr:rowOff>
    </xdr:from>
    <xdr:to>
      <xdr:col>98</xdr:col>
      <xdr:colOff>38100</xdr:colOff>
      <xdr:row>108</xdr:row>
      <xdr:rowOff>79502</xdr:rowOff>
    </xdr:to>
    <xdr:sp macro="" textlink="">
      <xdr:nvSpPr>
        <xdr:cNvPr id="825" name="フローチャート: 判断 824">
          <a:extLst>
            <a:ext uri="{FF2B5EF4-FFF2-40B4-BE49-F238E27FC236}">
              <a16:creationId xmlns:a16="http://schemas.microsoft.com/office/drawing/2014/main" id="{8B52BF6D-9D81-4F20-B1CE-BD1C3F66658A}"/>
            </a:ext>
          </a:extLst>
        </xdr:cNvPr>
        <xdr:cNvSpPr/>
      </xdr:nvSpPr>
      <xdr:spPr>
        <a:xfrm>
          <a:off x="18605500" y="1849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18008DFA-2954-47BA-936E-0EDCB348C016}"/>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022CADA3-FF86-4657-9ABD-4078B28A5DEE}"/>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78E14E8E-7D3D-4D08-8E43-09B6E32BD28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EEFFADFB-5ABE-4FC1-B752-DA9F5F2FA934}"/>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9C9E5408-B31F-4B4C-A97D-0CE17C33116E}"/>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87122</xdr:rowOff>
    </xdr:from>
    <xdr:to>
      <xdr:col>116</xdr:col>
      <xdr:colOff>114300</xdr:colOff>
      <xdr:row>109</xdr:row>
      <xdr:rowOff>17272</xdr:rowOff>
    </xdr:to>
    <xdr:sp macro="" textlink="">
      <xdr:nvSpPr>
        <xdr:cNvPr id="831" name="楕円 830">
          <a:extLst>
            <a:ext uri="{FF2B5EF4-FFF2-40B4-BE49-F238E27FC236}">
              <a16:creationId xmlns:a16="http://schemas.microsoft.com/office/drawing/2014/main" id="{AA85D181-1BF3-4057-B691-BDE71004837E}"/>
            </a:ext>
          </a:extLst>
        </xdr:cNvPr>
        <xdr:cNvSpPr/>
      </xdr:nvSpPr>
      <xdr:spPr>
        <a:xfrm>
          <a:off x="22110700" y="18603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2049</xdr:rowOff>
    </xdr:from>
    <xdr:ext cx="469744" cy="259045"/>
    <xdr:sp macro="" textlink="">
      <xdr:nvSpPr>
        <xdr:cNvPr id="832" name="【公民館】&#10;一人当たり面積該当値テキスト">
          <a:extLst>
            <a:ext uri="{FF2B5EF4-FFF2-40B4-BE49-F238E27FC236}">
              <a16:creationId xmlns:a16="http://schemas.microsoft.com/office/drawing/2014/main" id="{577262EA-662A-4767-9F2C-461566A62B81}"/>
            </a:ext>
          </a:extLst>
        </xdr:cNvPr>
        <xdr:cNvSpPr txBox="1"/>
      </xdr:nvSpPr>
      <xdr:spPr>
        <a:xfrm>
          <a:off x="22199600" y="18518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87122</xdr:rowOff>
    </xdr:from>
    <xdr:to>
      <xdr:col>112</xdr:col>
      <xdr:colOff>38100</xdr:colOff>
      <xdr:row>109</xdr:row>
      <xdr:rowOff>17272</xdr:rowOff>
    </xdr:to>
    <xdr:sp macro="" textlink="">
      <xdr:nvSpPr>
        <xdr:cNvPr id="833" name="楕円 832">
          <a:extLst>
            <a:ext uri="{FF2B5EF4-FFF2-40B4-BE49-F238E27FC236}">
              <a16:creationId xmlns:a16="http://schemas.microsoft.com/office/drawing/2014/main" id="{260A87C0-1868-4071-8039-FE597BEFEE7C}"/>
            </a:ext>
          </a:extLst>
        </xdr:cNvPr>
        <xdr:cNvSpPr/>
      </xdr:nvSpPr>
      <xdr:spPr>
        <a:xfrm>
          <a:off x="21272500" y="18603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137922</xdr:rowOff>
    </xdr:from>
    <xdr:to>
      <xdr:col>116</xdr:col>
      <xdr:colOff>63500</xdr:colOff>
      <xdr:row>108</xdr:row>
      <xdr:rowOff>137922</xdr:rowOff>
    </xdr:to>
    <xdr:cxnSp macro="">
      <xdr:nvCxnSpPr>
        <xdr:cNvPr id="834" name="直線コネクタ 833">
          <a:extLst>
            <a:ext uri="{FF2B5EF4-FFF2-40B4-BE49-F238E27FC236}">
              <a16:creationId xmlns:a16="http://schemas.microsoft.com/office/drawing/2014/main" id="{A1DCAB20-D338-4E07-AE6F-6756495924E5}"/>
            </a:ext>
          </a:extLst>
        </xdr:cNvPr>
        <xdr:cNvCxnSpPr/>
      </xdr:nvCxnSpPr>
      <xdr:spPr>
        <a:xfrm>
          <a:off x="21323300" y="1865452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87249</xdr:rowOff>
    </xdr:from>
    <xdr:to>
      <xdr:col>107</xdr:col>
      <xdr:colOff>101600</xdr:colOff>
      <xdr:row>109</xdr:row>
      <xdr:rowOff>17399</xdr:rowOff>
    </xdr:to>
    <xdr:sp macro="" textlink="">
      <xdr:nvSpPr>
        <xdr:cNvPr id="835" name="楕円 834">
          <a:extLst>
            <a:ext uri="{FF2B5EF4-FFF2-40B4-BE49-F238E27FC236}">
              <a16:creationId xmlns:a16="http://schemas.microsoft.com/office/drawing/2014/main" id="{5CC7D9BD-DBC1-4188-807C-F067EED5A1BC}"/>
            </a:ext>
          </a:extLst>
        </xdr:cNvPr>
        <xdr:cNvSpPr/>
      </xdr:nvSpPr>
      <xdr:spPr>
        <a:xfrm>
          <a:off x="20383500" y="18603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137922</xdr:rowOff>
    </xdr:from>
    <xdr:to>
      <xdr:col>111</xdr:col>
      <xdr:colOff>177800</xdr:colOff>
      <xdr:row>108</xdr:row>
      <xdr:rowOff>138049</xdr:rowOff>
    </xdr:to>
    <xdr:cxnSp macro="">
      <xdr:nvCxnSpPr>
        <xdr:cNvPr id="836" name="直線コネクタ 835">
          <a:extLst>
            <a:ext uri="{FF2B5EF4-FFF2-40B4-BE49-F238E27FC236}">
              <a16:creationId xmlns:a16="http://schemas.microsoft.com/office/drawing/2014/main" id="{C909502C-1D95-4F3F-A5F5-DC73474FFEA5}"/>
            </a:ext>
          </a:extLst>
        </xdr:cNvPr>
        <xdr:cNvCxnSpPr/>
      </xdr:nvCxnSpPr>
      <xdr:spPr>
        <a:xfrm flipV="1">
          <a:off x="20434300" y="18654522"/>
          <a:ext cx="889000" cy="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87503</xdr:rowOff>
    </xdr:from>
    <xdr:to>
      <xdr:col>102</xdr:col>
      <xdr:colOff>165100</xdr:colOff>
      <xdr:row>109</xdr:row>
      <xdr:rowOff>17653</xdr:rowOff>
    </xdr:to>
    <xdr:sp macro="" textlink="">
      <xdr:nvSpPr>
        <xdr:cNvPr id="837" name="楕円 836">
          <a:extLst>
            <a:ext uri="{FF2B5EF4-FFF2-40B4-BE49-F238E27FC236}">
              <a16:creationId xmlns:a16="http://schemas.microsoft.com/office/drawing/2014/main" id="{6F29ED6C-8293-4DCC-B64D-BD4718127C6D}"/>
            </a:ext>
          </a:extLst>
        </xdr:cNvPr>
        <xdr:cNvSpPr/>
      </xdr:nvSpPr>
      <xdr:spPr>
        <a:xfrm>
          <a:off x="19494500" y="18604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138049</xdr:rowOff>
    </xdr:from>
    <xdr:to>
      <xdr:col>107</xdr:col>
      <xdr:colOff>50800</xdr:colOff>
      <xdr:row>108</xdr:row>
      <xdr:rowOff>138303</xdr:rowOff>
    </xdr:to>
    <xdr:cxnSp macro="">
      <xdr:nvCxnSpPr>
        <xdr:cNvPr id="838" name="直線コネクタ 837">
          <a:extLst>
            <a:ext uri="{FF2B5EF4-FFF2-40B4-BE49-F238E27FC236}">
              <a16:creationId xmlns:a16="http://schemas.microsoft.com/office/drawing/2014/main" id="{30DE1B47-2D2B-417B-890B-FB9604256570}"/>
            </a:ext>
          </a:extLst>
        </xdr:cNvPr>
        <xdr:cNvCxnSpPr/>
      </xdr:nvCxnSpPr>
      <xdr:spPr>
        <a:xfrm flipV="1">
          <a:off x="19545300" y="18654649"/>
          <a:ext cx="889000" cy="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87630</xdr:rowOff>
    </xdr:from>
    <xdr:to>
      <xdr:col>98</xdr:col>
      <xdr:colOff>38100</xdr:colOff>
      <xdr:row>109</xdr:row>
      <xdr:rowOff>17780</xdr:rowOff>
    </xdr:to>
    <xdr:sp macro="" textlink="">
      <xdr:nvSpPr>
        <xdr:cNvPr id="839" name="楕円 838">
          <a:extLst>
            <a:ext uri="{FF2B5EF4-FFF2-40B4-BE49-F238E27FC236}">
              <a16:creationId xmlns:a16="http://schemas.microsoft.com/office/drawing/2014/main" id="{B628E2F7-7D28-479B-BA15-B4E3EF4CC05A}"/>
            </a:ext>
          </a:extLst>
        </xdr:cNvPr>
        <xdr:cNvSpPr/>
      </xdr:nvSpPr>
      <xdr:spPr>
        <a:xfrm>
          <a:off x="18605500" y="18604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138303</xdr:rowOff>
    </xdr:from>
    <xdr:to>
      <xdr:col>102</xdr:col>
      <xdr:colOff>114300</xdr:colOff>
      <xdr:row>108</xdr:row>
      <xdr:rowOff>138430</xdr:rowOff>
    </xdr:to>
    <xdr:cxnSp macro="">
      <xdr:nvCxnSpPr>
        <xdr:cNvPr id="840" name="直線コネクタ 839">
          <a:extLst>
            <a:ext uri="{FF2B5EF4-FFF2-40B4-BE49-F238E27FC236}">
              <a16:creationId xmlns:a16="http://schemas.microsoft.com/office/drawing/2014/main" id="{3D4DFE27-05FA-4F43-9F74-4B18AA6C3EA3}"/>
            </a:ext>
          </a:extLst>
        </xdr:cNvPr>
        <xdr:cNvCxnSpPr/>
      </xdr:nvCxnSpPr>
      <xdr:spPr>
        <a:xfrm flipV="1">
          <a:off x="18656300" y="18654903"/>
          <a:ext cx="889000" cy="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69866</xdr:rowOff>
    </xdr:from>
    <xdr:ext cx="469744" cy="259045"/>
    <xdr:sp macro="" textlink="">
      <xdr:nvSpPr>
        <xdr:cNvPr id="841" name="n_1aveValue【公民館】&#10;一人当たり面積">
          <a:extLst>
            <a:ext uri="{FF2B5EF4-FFF2-40B4-BE49-F238E27FC236}">
              <a16:creationId xmlns:a16="http://schemas.microsoft.com/office/drawing/2014/main" id="{0C9D03B0-145F-4267-B897-BF4D7C169C17}"/>
            </a:ext>
          </a:extLst>
        </xdr:cNvPr>
        <xdr:cNvSpPr txBox="1"/>
      </xdr:nvSpPr>
      <xdr:spPr>
        <a:xfrm>
          <a:off x="21075727" y="18243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110889</xdr:rowOff>
    </xdr:from>
    <xdr:ext cx="469744" cy="259045"/>
    <xdr:sp macro="" textlink="">
      <xdr:nvSpPr>
        <xdr:cNvPr id="842" name="n_2aveValue【公民館】&#10;一人当たり面積">
          <a:extLst>
            <a:ext uri="{FF2B5EF4-FFF2-40B4-BE49-F238E27FC236}">
              <a16:creationId xmlns:a16="http://schemas.microsoft.com/office/drawing/2014/main" id="{850C5FCA-B5D6-4DC2-93F4-4CD712C8E2F0}"/>
            </a:ext>
          </a:extLst>
        </xdr:cNvPr>
        <xdr:cNvSpPr txBox="1"/>
      </xdr:nvSpPr>
      <xdr:spPr>
        <a:xfrm>
          <a:off x="20199427" y="18284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114444</xdr:rowOff>
    </xdr:from>
    <xdr:ext cx="469744" cy="259045"/>
    <xdr:sp macro="" textlink="">
      <xdr:nvSpPr>
        <xdr:cNvPr id="843" name="n_3aveValue【公民館】&#10;一人当たり面積">
          <a:extLst>
            <a:ext uri="{FF2B5EF4-FFF2-40B4-BE49-F238E27FC236}">
              <a16:creationId xmlns:a16="http://schemas.microsoft.com/office/drawing/2014/main" id="{4312DAE2-76FA-48AE-9483-CD6DF16A8216}"/>
            </a:ext>
          </a:extLst>
        </xdr:cNvPr>
        <xdr:cNvSpPr txBox="1"/>
      </xdr:nvSpPr>
      <xdr:spPr>
        <a:xfrm>
          <a:off x="19310427" y="18288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96029</xdr:rowOff>
    </xdr:from>
    <xdr:ext cx="469744" cy="259045"/>
    <xdr:sp macro="" textlink="">
      <xdr:nvSpPr>
        <xdr:cNvPr id="844" name="n_4aveValue【公民館】&#10;一人当たり面積">
          <a:extLst>
            <a:ext uri="{FF2B5EF4-FFF2-40B4-BE49-F238E27FC236}">
              <a16:creationId xmlns:a16="http://schemas.microsoft.com/office/drawing/2014/main" id="{93094B53-9B02-4AE2-A771-3965891CD43E}"/>
            </a:ext>
          </a:extLst>
        </xdr:cNvPr>
        <xdr:cNvSpPr txBox="1"/>
      </xdr:nvSpPr>
      <xdr:spPr>
        <a:xfrm>
          <a:off x="18421427" y="18269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109</xdr:row>
      <xdr:rowOff>8399</xdr:rowOff>
    </xdr:from>
    <xdr:ext cx="469744" cy="259045"/>
    <xdr:sp macro="" textlink="">
      <xdr:nvSpPr>
        <xdr:cNvPr id="845" name="n_1mainValue【公民館】&#10;一人当たり面積">
          <a:extLst>
            <a:ext uri="{FF2B5EF4-FFF2-40B4-BE49-F238E27FC236}">
              <a16:creationId xmlns:a16="http://schemas.microsoft.com/office/drawing/2014/main" id="{EB2D88E2-2CC4-4A3C-842A-B8FF05F6FA7E}"/>
            </a:ext>
          </a:extLst>
        </xdr:cNvPr>
        <xdr:cNvSpPr txBox="1"/>
      </xdr:nvSpPr>
      <xdr:spPr>
        <a:xfrm>
          <a:off x="21075727" y="18696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109</xdr:row>
      <xdr:rowOff>8526</xdr:rowOff>
    </xdr:from>
    <xdr:ext cx="469744" cy="259045"/>
    <xdr:sp macro="" textlink="">
      <xdr:nvSpPr>
        <xdr:cNvPr id="846" name="n_2mainValue【公民館】&#10;一人当たり面積">
          <a:extLst>
            <a:ext uri="{FF2B5EF4-FFF2-40B4-BE49-F238E27FC236}">
              <a16:creationId xmlns:a16="http://schemas.microsoft.com/office/drawing/2014/main" id="{221176F7-4048-4644-AACB-D5F71E1371DC}"/>
            </a:ext>
          </a:extLst>
        </xdr:cNvPr>
        <xdr:cNvSpPr txBox="1"/>
      </xdr:nvSpPr>
      <xdr:spPr>
        <a:xfrm>
          <a:off x="20199427" y="18696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109</xdr:row>
      <xdr:rowOff>8780</xdr:rowOff>
    </xdr:from>
    <xdr:ext cx="469744" cy="259045"/>
    <xdr:sp macro="" textlink="">
      <xdr:nvSpPr>
        <xdr:cNvPr id="847" name="n_3mainValue【公民館】&#10;一人当たり面積">
          <a:extLst>
            <a:ext uri="{FF2B5EF4-FFF2-40B4-BE49-F238E27FC236}">
              <a16:creationId xmlns:a16="http://schemas.microsoft.com/office/drawing/2014/main" id="{B5E674A8-FE14-428F-9D5F-442DB3804A71}"/>
            </a:ext>
          </a:extLst>
        </xdr:cNvPr>
        <xdr:cNvSpPr txBox="1"/>
      </xdr:nvSpPr>
      <xdr:spPr>
        <a:xfrm>
          <a:off x="19310427" y="18696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109</xdr:row>
      <xdr:rowOff>8907</xdr:rowOff>
    </xdr:from>
    <xdr:ext cx="469744" cy="259045"/>
    <xdr:sp macro="" textlink="">
      <xdr:nvSpPr>
        <xdr:cNvPr id="848" name="n_4mainValue【公民館】&#10;一人当たり面積">
          <a:extLst>
            <a:ext uri="{FF2B5EF4-FFF2-40B4-BE49-F238E27FC236}">
              <a16:creationId xmlns:a16="http://schemas.microsoft.com/office/drawing/2014/main" id="{A1828135-420C-4C7F-A41B-6B6BD85FC6DC}"/>
            </a:ext>
          </a:extLst>
        </xdr:cNvPr>
        <xdr:cNvSpPr txBox="1"/>
      </xdr:nvSpPr>
      <xdr:spPr>
        <a:xfrm>
          <a:off x="18421427" y="18696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9" name="正方形/長方形 848">
          <a:extLst>
            <a:ext uri="{FF2B5EF4-FFF2-40B4-BE49-F238E27FC236}">
              <a16:creationId xmlns:a16="http://schemas.microsoft.com/office/drawing/2014/main" id="{15E3C3D4-F6A3-42DF-AFA3-688989F5B8B7}"/>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0" name="正方形/長方形 849">
          <a:extLst>
            <a:ext uri="{FF2B5EF4-FFF2-40B4-BE49-F238E27FC236}">
              <a16:creationId xmlns:a16="http://schemas.microsoft.com/office/drawing/2014/main" id="{D43CFD4F-A76F-4DE3-8587-E97BA8AD4FB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1" name="テキスト ボックス 850">
          <a:extLst>
            <a:ext uri="{FF2B5EF4-FFF2-40B4-BE49-F238E27FC236}">
              <a16:creationId xmlns:a16="http://schemas.microsoft.com/office/drawing/2014/main" id="{74A655AC-0DA7-4FE3-89B5-5508FC929BBA}"/>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baseline="0">
              <a:effectLst/>
            </a:rPr>
            <a:t>①インフラ系（道路、橋りょう・トンネル）：特定復興再生拠点の基盤整備等に伴う新規道路の建設が進む一方、維持補修は避難指示解除区域を優先し、帰還困難区域では最小限に留まるなどエリアごとの状況が異なる。こうした進捗の偏りにより、減価償却率は類似団体と比較して高い水準にある。</a:t>
          </a:r>
          <a:endParaRPr lang="en-US" altLang="ja-JP" sz="1100" baseline="0">
            <a:effectLst/>
          </a:endParaRPr>
        </a:p>
        <a:p>
          <a:r>
            <a:rPr lang="ja-JP" altLang="en-US" sz="1100" baseline="0">
              <a:effectLst/>
            </a:rPr>
            <a:t>②住宅系（公営住宅）：震災前の既存住宅の解体が進む一方、震災後に町営住宅や再生賃貸住宅の整備が行われるなど、新旧の置き換えが着実に進展している。</a:t>
          </a:r>
          <a:endParaRPr lang="en-US" altLang="ja-JP" sz="1100" baseline="0">
            <a:effectLst/>
          </a:endParaRPr>
        </a:p>
        <a:p>
          <a:r>
            <a:rPr lang="ja-JP" altLang="en-US" sz="1100" baseline="0">
              <a:effectLst/>
            </a:rPr>
            <a:t>③教育・文化施設系（認定こども園・幼稚園・保育所、学校施設、児童館、公民館）：拠点内の旧施設等の解体やリノベーションによる活用が進む中、</a:t>
          </a:r>
          <a:r>
            <a:rPr lang="en-US" altLang="ja-JP" sz="1100" baseline="0">
              <a:effectLst/>
            </a:rPr>
            <a:t>0〜15</a:t>
          </a:r>
          <a:r>
            <a:rPr lang="ja-JP" altLang="en-US" sz="1100" baseline="0">
              <a:effectLst/>
            </a:rPr>
            <a:t>歳までの一貫校となる義務教育学校等の新規整備が完了し、資産の更新が進んでいる。</a:t>
          </a:r>
          <a:r>
            <a:rPr lang="ja-JP" altLang="ja-JP" sz="1100" baseline="0">
              <a:solidFill>
                <a:schemeClr val="dk1"/>
              </a:solidFill>
              <a:effectLst/>
              <a:latin typeface="+mn-lt"/>
              <a:ea typeface="+mn-ea"/>
              <a:cs typeface="+mn-cs"/>
            </a:rPr>
            <a:t>一方、復興途上の人口規模に対して施設整備が先行しているため、一人当たり面積等は類似団体平均と乖離が見られる。</a:t>
          </a:r>
          <a:r>
            <a:rPr lang="ja-JP" altLang="en-US" sz="1100" baseline="0">
              <a:solidFill>
                <a:schemeClr val="dk1"/>
              </a:solidFill>
              <a:effectLst/>
              <a:latin typeface="+mn-lt"/>
              <a:ea typeface="+mn-ea"/>
              <a:cs typeface="+mn-cs"/>
            </a:rPr>
            <a:t>なお、一人当たりの施設面積が類似団体等と比較して下回っている傾向については、旧施設から義務教育学校等への集約化およびコンパクト化に伴う施設の総床面積の縮小が主な要因となっている。</a:t>
          </a:r>
          <a:endParaRPr lang="en-US" altLang="ja-JP" sz="1100" baseline="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933F0F0-BBA6-4F7E-AEF3-8BE5B6CFEA87}"/>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9A2D08D-AC6A-4CE0-BE1F-0349AC0DA0A4}"/>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403C570-0D71-4EBA-A602-00B68E1231B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56C6147-5957-48E4-9E48-FEC2E2367086}"/>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福島県大熊町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BFAA1F3-C8E1-47D2-9648-C02F23927D8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F4D338E-FA76-4DB0-835E-446C63C3F8D1}"/>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D3488E8-98EC-493F-8893-0E4C28097B0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DEEBF83-F87B-4DD5-A461-FEE43B641FD4}"/>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53F3EC2-D7D1-4AAA-B9E7-3EC8FEB95AD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F7D3136-7E37-45E1-AB9D-60919CFA058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9,944
9,884
78.71
48,996,247
42,475,175
334,739
6,882,576
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F77C171-DA2F-433A-A5F1-C6E1F66AE364}"/>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ECAD325-81FC-461F-B0B4-5E72BF4152D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F63E404-DE8A-4935-B917-BD3D7E28983F}"/>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470FCE2-587F-4470-8C9A-D176ECE579D9}"/>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9786460-4DE9-4404-B543-9AA69A1F807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B1EEC1E8-D41A-48F7-AA0D-7603CCE5CE06}"/>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41DB6A3-527E-4535-9FBD-8ACAA39CB5B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3B5A5F1-910E-4953-9FBB-1477E2AFBAAD}"/>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2346D83-9B5D-4EDA-B5BD-E9C83EC7BB9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2C3EB73-F7B5-4C04-8E86-B17C9F7758A2}"/>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AC3B2FA-C0F9-43E3-AC15-68543D85E28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C4C67BC-A5A0-44A1-B895-B8442807C339}"/>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459478D-9B24-41B1-933F-9B15E5C7A0DF}"/>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1474AD9-9DD0-4D82-A2AF-DADCB9406F28}"/>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92DCD93-4464-4AD4-940A-377A71464BE6}"/>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18FA663-C778-4CB6-BF35-7426335E059B}"/>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038EFF7-8B56-4F86-83F3-8A381938D92F}"/>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858A885-B856-49B0-BB3B-9D436ACD0CCC}"/>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9D14999-7D7D-4BAD-B390-C7F280189E24}"/>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3A7079F-F78E-4310-8819-3C53DC5AC6D5}"/>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3D6890A-4F21-46FD-8694-8261D67D04AE}"/>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D21AB37-37A0-462F-989C-52B757D66F7B}"/>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78A914A-845D-40A8-8139-4308E172E03E}"/>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3213E13-EBAB-456D-BDC5-9DF12E5CC587}"/>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781E2ED-38B4-491D-BFAE-42EBA35809E7}"/>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716BFFA-B425-48D0-8070-2CD9F24A3A22}"/>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3F30563-788A-4C15-B270-BC1E3513F6E2}"/>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D4F1E0A-AE79-4B94-B054-D3F8C9919819}"/>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71AEE85-3D59-4EF2-82FA-9D36CE17EDE4}"/>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02892C5-4447-428A-9E63-4618E4ACC27F}"/>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A5CCE78-FBEC-4F29-8AB0-2A9988891FFA}"/>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EDDE3CC-085C-4DF7-A641-785AF6204C62}"/>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1EC2B9E2-542D-433A-9891-3081C05249C3}"/>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3EA5B18F-930E-4F01-BE95-45B46817CF6A}"/>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278611FC-1121-4569-8E9E-7CA85CA4C19C}"/>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37ED506A-E8F9-4087-A24E-4C84F87BC027}"/>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920E8FF6-967C-4E3D-AD51-A0260DA596C9}"/>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2362E3B0-C002-48FD-8506-197E327969E1}"/>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88B0DACD-AFE6-46FB-88F8-EDE6222CCDFA}"/>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2B2A77F7-053B-4806-8CC7-17309CD43502}"/>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B6456181-4EF9-4BA8-8B69-36AC4CCA67ED}"/>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75712125-AD8B-4BA3-8088-AD58D74C08B9}"/>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46067CE8-AB49-48D0-B43D-4726F46D6D7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D78B6D16-7836-4FF7-BD3F-67C46F876C41}"/>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F1D24964-B8E5-43DE-A168-3B5103FECBC1}"/>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19050</xdr:rowOff>
    </xdr:from>
    <xdr:to>
      <xdr:col>24</xdr:col>
      <xdr:colOff>62865</xdr:colOff>
      <xdr:row>40</xdr:row>
      <xdr:rowOff>146685</xdr:rowOff>
    </xdr:to>
    <xdr:cxnSp macro="">
      <xdr:nvCxnSpPr>
        <xdr:cNvPr id="57" name="直線コネクタ 56">
          <a:extLst>
            <a:ext uri="{FF2B5EF4-FFF2-40B4-BE49-F238E27FC236}">
              <a16:creationId xmlns:a16="http://schemas.microsoft.com/office/drawing/2014/main" id="{A0C8C6E3-A858-4C05-A0C8-06A67F8CBC68}"/>
            </a:ext>
          </a:extLst>
        </xdr:cNvPr>
        <xdr:cNvCxnSpPr/>
      </xdr:nvCxnSpPr>
      <xdr:spPr>
        <a:xfrm flipV="1">
          <a:off x="4634865" y="5676900"/>
          <a:ext cx="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150512</xdr:rowOff>
    </xdr:from>
    <xdr:ext cx="405111" cy="259045"/>
    <xdr:sp macro="" textlink="">
      <xdr:nvSpPr>
        <xdr:cNvPr id="58" name="【図書館】&#10;有形固定資産減価償却率最小値テキスト">
          <a:extLst>
            <a:ext uri="{FF2B5EF4-FFF2-40B4-BE49-F238E27FC236}">
              <a16:creationId xmlns:a16="http://schemas.microsoft.com/office/drawing/2014/main" id="{3E787820-4340-4D61-9185-F3C683C6180E}"/>
            </a:ext>
          </a:extLst>
        </xdr:cNvPr>
        <xdr:cNvSpPr txBox="1"/>
      </xdr:nvSpPr>
      <xdr:spPr>
        <a:xfrm>
          <a:off x="4673600" y="7008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146685</xdr:rowOff>
    </xdr:from>
    <xdr:to>
      <xdr:col>24</xdr:col>
      <xdr:colOff>152400</xdr:colOff>
      <xdr:row>40</xdr:row>
      <xdr:rowOff>146685</xdr:rowOff>
    </xdr:to>
    <xdr:cxnSp macro="">
      <xdr:nvCxnSpPr>
        <xdr:cNvPr id="59" name="直線コネクタ 58">
          <a:extLst>
            <a:ext uri="{FF2B5EF4-FFF2-40B4-BE49-F238E27FC236}">
              <a16:creationId xmlns:a16="http://schemas.microsoft.com/office/drawing/2014/main" id="{17971865-80D3-4F41-B7A3-48DECE127A84}"/>
            </a:ext>
          </a:extLst>
        </xdr:cNvPr>
        <xdr:cNvCxnSpPr/>
      </xdr:nvCxnSpPr>
      <xdr:spPr>
        <a:xfrm>
          <a:off x="4546600" y="70046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137177</xdr:rowOff>
    </xdr:from>
    <xdr:ext cx="405111" cy="259045"/>
    <xdr:sp macro="" textlink="">
      <xdr:nvSpPr>
        <xdr:cNvPr id="60" name="【図書館】&#10;有形固定資産減価償却率最大値テキスト">
          <a:extLst>
            <a:ext uri="{FF2B5EF4-FFF2-40B4-BE49-F238E27FC236}">
              <a16:creationId xmlns:a16="http://schemas.microsoft.com/office/drawing/2014/main" id="{AE82986E-5F21-4986-8FB5-99F1087F8AF6}"/>
            </a:ext>
          </a:extLst>
        </xdr:cNvPr>
        <xdr:cNvSpPr txBox="1"/>
      </xdr:nvSpPr>
      <xdr:spPr>
        <a:xfrm>
          <a:off x="4673600" y="545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19050</xdr:rowOff>
    </xdr:from>
    <xdr:to>
      <xdr:col>24</xdr:col>
      <xdr:colOff>152400</xdr:colOff>
      <xdr:row>33</xdr:row>
      <xdr:rowOff>19050</xdr:rowOff>
    </xdr:to>
    <xdr:cxnSp macro="">
      <xdr:nvCxnSpPr>
        <xdr:cNvPr id="61" name="直線コネクタ 60">
          <a:extLst>
            <a:ext uri="{FF2B5EF4-FFF2-40B4-BE49-F238E27FC236}">
              <a16:creationId xmlns:a16="http://schemas.microsoft.com/office/drawing/2014/main" id="{9EDC0276-71CB-4704-9AE0-1FF4BF3566EA}"/>
            </a:ext>
          </a:extLst>
        </xdr:cNvPr>
        <xdr:cNvCxnSpPr/>
      </xdr:nvCxnSpPr>
      <xdr:spPr>
        <a:xfrm>
          <a:off x="4546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135272</xdr:rowOff>
    </xdr:from>
    <xdr:ext cx="405111" cy="259045"/>
    <xdr:sp macro="" textlink="">
      <xdr:nvSpPr>
        <xdr:cNvPr id="62" name="【図書館】&#10;有形固定資産減価償却率平均値テキスト">
          <a:extLst>
            <a:ext uri="{FF2B5EF4-FFF2-40B4-BE49-F238E27FC236}">
              <a16:creationId xmlns:a16="http://schemas.microsoft.com/office/drawing/2014/main" id="{3F64BA4F-EAD6-4E25-963E-4FE5F4B2BC98}"/>
            </a:ext>
          </a:extLst>
        </xdr:cNvPr>
        <xdr:cNvSpPr txBox="1"/>
      </xdr:nvSpPr>
      <xdr:spPr>
        <a:xfrm>
          <a:off x="4673600" y="63074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156845</xdr:rowOff>
    </xdr:from>
    <xdr:to>
      <xdr:col>24</xdr:col>
      <xdr:colOff>114300</xdr:colOff>
      <xdr:row>37</xdr:row>
      <xdr:rowOff>86995</xdr:rowOff>
    </xdr:to>
    <xdr:sp macro="" textlink="">
      <xdr:nvSpPr>
        <xdr:cNvPr id="63" name="フローチャート: 判断 62">
          <a:extLst>
            <a:ext uri="{FF2B5EF4-FFF2-40B4-BE49-F238E27FC236}">
              <a16:creationId xmlns:a16="http://schemas.microsoft.com/office/drawing/2014/main" id="{9D316393-CE4B-444A-BA94-29797B25EE97}"/>
            </a:ext>
          </a:extLst>
        </xdr:cNvPr>
        <xdr:cNvSpPr/>
      </xdr:nvSpPr>
      <xdr:spPr>
        <a:xfrm>
          <a:off x="4584700" y="632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90170</xdr:rowOff>
    </xdr:from>
    <xdr:to>
      <xdr:col>20</xdr:col>
      <xdr:colOff>38100</xdr:colOff>
      <xdr:row>37</xdr:row>
      <xdr:rowOff>20320</xdr:rowOff>
    </xdr:to>
    <xdr:sp macro="" textlink="">
      <xdr:nvSpPr>
        <xdr:cNvPr id="64" name="フローチャート: 判断 63">
          <a:extLst>
            <a:ext uri="{FF2B5EF4-FFF2-40B4-BE49-F238E27FC236}">
              <a16:creationId xmlns:a16="http://schemas.microsoft.com/office/drawing/2014/main" id="{72934EF6-3590-4DFD-869C-47FDCAA419D8}"/>
            </a:ext>
          </a:extLst>
        </xdr:cNvPr>
        <xdr:cNvSpPr/>
      </xdr:nvSpPr>
      <xdr:spPr>
        <a:xfrm>
          <a:off x="3746500" y="626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40640</xdr:rowOff>
    </xdr:from>
    <xdr:to>
      <xdr:col>15</xdr:col>
      <xdr:colOff>101600</xdr:colOff>
      <xdr:row>36</xdr:row>
      <xdr:rowOff>142240</xdr:rowOff>
    </xdr:to>
    <xdr:sp macro="" textlink="">
      <xdr:nvSpPr>
        <xdr:cNvPr id="65" name="フローチャート: 判断 64">
          <a:extLst>
            <a:ext uri="{FF2B5EF4-FFF2-40B4-BE49-F238E27FC236}">
              <a16:creationId xmlns:a16="http://schemas.microsoft.com/office/drawing/2014/main" id="{73E3AAF8-C41B-4B53-84BE-361F69AFDD64}"/>
            </a:ext>
          </a:extLst>
        </xdr:cNvPr>
        <xdr:cNvSpPr/>
      </xdr:nvSpPr>
      <xdr:spPr>
        <a:xfrm>
          <a:off x="2857500" y="621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35</xdr:row>
      <xdr:rowOff>153035</xdr:rowOff>
    </xdr:from>
    <xdr:to>
      <xdr:col>10</xdr:col>
      <xdr:colOff>165100</xdr:colOff>
      <xdr:row>36</xdr:row>
      <xdr:rowOff>83185</xdr:rowOff>
    </xdr:to>
    <xdr:sp macro="" textlink="">
      <xdr:nvSpPr>
        <xdr:cNvPr id="66" name="フローチャート: 判断 65">
          <a:extLst>
            <a:ext uri="{FF2B5EF4-FFF2-40B4-BE49-F238E27FC236}">
              <a16:creationId xmlns:a16="http://schemas.microsoft.com/office/drawing/2014/main" id="{54B9C895-E82E-47C5-8C04-A661A0A57189}"/>
            </a:ext>
          </a:extLst>
        </xdr:cNvPr>
        <xdr:cNvSpPr/>
      </xdr:nvSpPr>
      <xdr:spPr>
        <a:xfrm>
          <a:off x="1968500" y="615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8255</xdr:rowOff>
    </xdr:from>
    <xdr:to>
      <xdr:col>6</xdr:col>
      <xdr:colOff>38100</xdr:colOff>
      <xdr:row>36</xdr:row>
      <xdr:rowOff>109855</xdr:rowOff>
    </xdr:to>
    <xdr:sp macro="" textlink="">
      <xdr:nvSpPr>
        <xdr:cNvPr id="67" name="フローチャート: 判断 66">
          <a:extLst>
            <a:ext uri="{FF2B5EF4-FFF2-40B4-BE49-F238E27FC236}">
              <a16:creationId xmlns:a16="http://schemas.microsoft.com/office/drawing/2014/main" id="{952C21C4-74FA-4999-B1ED-0BB903B5105A}"/>
            </a:ext>
          </a:extLst>
        </xdr:cNvPr>
        <xdr:cNvSpPr/>
      </xdr:nvSpPr>
      <xdr:spPr>
        <a:xfrm>
          <a:off x="1079500" y="618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AD3F9FB4-AEFE-4349-88AB-BC36A69F224F}"/>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5656706-66C2-42C2-8F83-6DA355B0D48F}"/>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2E6BFDE-15F0-4F63-8691-657C6D3C3E0F}"/>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C5DE847-F4C4-44F5-9680-700FF9ED6B73}"/>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FFDBC140-15A7-442A-867D-680EDE86680D}"/>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130175</xdr:rowOff>
    </xdr:from>
    <xdr:to>
      <xdr:col>20</xdr:col>
      <xdr:colOff>38100</xdr:colOff>
      <xdr:row>37</xdr:row>
      <xdr:rowOff>60325</xdr:rowOff>
    </xdr:to>
    <xdr:sp macro="" textlink="">
      <xdr:nvSpPr>
        <xdr:cNvPr id="73" name="楕円 72">
          <a:extLst>
            <a:ext uri="{FF2B5EF4-FFF2-40B4-BE49-F238E27FC236}">
              <a16:creationId xmlns:a16="http://schemas.microsoft.com/office/drawing/2014/main" id="{01B1B2FA-B3FE-4AD3-90F7-FD8B54AF6AC8}"/>
            </a:ext>
          </a:extLst>
        </xdr:cNvPr>
        <xdr:cNvSpPr/>
      </xdr:nvSpPr>
      <xdr:spPr>
        <a:xfrm>
          <a:off x="3746500" y="630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92075</xdr:rowOff>
    </xdr:from>
    <xdr:to>
      <xdr:col>15</xdr:col>
      <xdr:colOff>101600</xdr:colOff>
      <xdr:row>37</xdr:row>
      <xdr:rowOff>22225</xdr:rowOff>
    </xdr:to>
    <xdr:sp macro="" textlink="">
      <xdr:nvSpPr>
        <xdr:cNvPr id="74" name="楕円 73">
          <a:extLst>
            <a:ext uri="{FF2B5EF4-FFF2-40B4-BE49-F238E27FC236}">
              <a16:creationId xmlns:a16="http://schemas.microsoft.com/office/drawing/2014/main" id="{0461287B-D029-461B-8CBB-FEE3B8FF6BD0}"/>
            </a:ext>
          </a:extLst>
        </xdr:cNvPr>
        <xdr:cNvSpPr/>
      </xdr:nvSpPr>
      <xdr:spPr>
        <a:xfrm>
          <a:off x="2857500" y="626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142875</xdr:rowOff>
    </xdr:from>
    <xdr:to>
      <xdr:col>19</xdr:col>
      <xdr:colOff>177800</xdr:colOff>
      <xdr:row>37</xdr:row>
      <xdr:rowOff>9525</xdr:rowOff>
    </xdr:to>
    <xdr:cxnSp macro="">
      <xdr:nvCxnSpPr>
        <xdr:cNvPr id="75" name="直線コネクタ 74">
          <a:extLst>
            <a:ext uri="{FF2B5EF4-FFF2-40B4-BE49-F238E27FC236}">
              <a16:creationId xmlns:a16="http://schemas.microsoft.com/office/drawing/2014/main" id="{139C05BD-C87F-4A16-90C9-5E498D3C8D49}"/>
            </a:ext>
          </a:extLst>
        </xdr:cNvPr>
        <xdr:cNvCxnSpPr/>
      </xdr:nvCxnSpPr>
      <xdr:spPr>
        <a:xfrm>
          <a:off x="2908300" y="631507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53975</xdr:rowOff>
    </xdr:from>
    <xdr:to>
      <xdr:col>10</xdr:col>
      <xdr:colOff>165100</xdr:colOff>
      <xdr:row>36</xdr:row>
      <xdr:rowOff>155575</xdr:rowOff>
    </xdr:to>
    <xdr:sp macro="" textlink="">
      <xdr:nvSpPr>
        <xdr:cNvPr id="76" name="楕円 75">
          <a:extLst>
            <a:ext uri="{FF2B5EF4-FFF2-40B4-BE49-F238E27FC236}">
              <a16:creationId xmlns:a16="http://schemas.microsoft.com/office/drawing/2014/main" id="{6E05A09D-78B2-46C3-ADE1-97A993DA9D12}"/>
            </a:ext>
          </a:extLst>
        </xdr:cNvPr>
        <xdr:cNvSpPr/>
      </xdr:nvSpPr>
      <xdr:spPr>
        <a:xfrm>
          <a:off x="1968500" y="6226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104775</xdr:rowOff>
    </xdr:from>
    <xdr:to>
      <xdr:col>15</xdr:col>
      <xdr:colOff>50800</xdr:colOff>
      <xdr:row>36</xdr:row>
      <xdr:rowOff>142875</xdr:rowOff>
    </xdr:to>
    <xdr:cxnSp macro="">
      <xdr:nvCxnSpPr>
        <xdr:cNvPr id="77" name="直線コネクタ 76">
          <a:extLst>
            <a:ext uri="{FF2B5EF4-FFF2-40B4-BE49-F238E27FC236}">
              <a16:creationId xmlns:a16="http://schemas.microsoft.com/office/drawing/2014/main" id="{8BD27E4B-86F5-48C8-9DFF-D03E885930CB}"/>
            </a:ext>
          </a:extLst>
        </xdr:cNvPr>
        <xdr:cNvCxnSpPr/>
      </xdr:nvCxnSpPr>
      <xdr:spPr>
        <a:xfrm>
          <a:off x="2019300" y="627697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15875</xdr:rowOff>
    </xdr:from>
    <xdr:to>
      <xdr:col>6</xdr:col>
      <xdr:colOff>38100</xdr:colOff>
      <xdr:row>36</xdr:row>
      <xdr:rowOff>117475</xdr:rowOff>
    </xdr:to>
    <xdr:sp macro="" textlink="">
      <xdr:nvSpPr>
        <xdr:cNvPr id="78" name="楕円 77">
          <a:extLst>
            <a:ext uri="{FF2B5EF4-FFF2-40B4-BE49-F238E27FC236}">
              <a16:creationId xmlns:a16="http://schemas.microsoft.com/office/drawing/2014/main" id="{1A503339-BFE0-4C51-A873-2D85C5C8E0E9}"/>
            </a:ext>
          </a:extLst>
        </xdr:cNvPr>
        <xdr:cNvSpPr/>
      </xdr:nvSpPr>
      <xdr:spPr>
        <a:xfrm>
          <a:off x="1079500" y="6188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66675</xdr:rowOff>
    </xdr:from>
    <xdr:to>
      <xdr:col>10</xdr:col>
      <xdr:colOff>114300</xdr:colOff>
      <xdr:row>36</xdr:row>
      <xdr:rowOff>104775</xdr:rowOff>
    </xdr:to>
    <xdr:cxnSp macro="">
      <xdr:nvCxnSpPr>
        <xdr:cNvPr id="79" name="直線コネクタ 78">
          <a:extLst>
            <a:ext uri="{FF2B5EF4-FFF2-40B4-BE49-F238E27FC236}">
              <a16:creationId xmlns:a16="http://schemas.microsoft.com/office/drawing/2014/main" id="{B20DBACF-89A8-4051-BFC7-33AAFDD8F8BD}"/>
            </a:ext>
          </a:extLst>
        </xdr:cNvPr>
        <xdr:cNvCxnSpPr/>
      </xdr:nvCxnSpPr>
      <xdr:spPr>
        <a:xfrm>
          <a:off x="1130300" y="623887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36847</xdr:rowOff>
    </xdr:from>
    <xdr:ext cx="405111" cy="259045"/>
    <xdr:sp macro="" textlink="">
      <xdr:nvSpPr>
        <xdr:cNvPr id="80" name="n_1aveValue【図書館】&#10;有形固定資産減価償却率">
          <a:extLst>
            <a:ext uri="{FF2B5EF4-FFF2-40B4-BE49-F238E27FC236}">
              <a16:creationId xmlns:a16="http://schemas.microsoft.com/office/drawing/2014/main" id="{59EB17BB-AF4C-4C56-B4CD-E3331A199C08}"/>
            </a:ext>
          </a:extLst>
        </xdr:cNvPr>
        <xdr:cNvSpPr txBox="1"/>
      </xdr:nvSpPr>
      <xdr:spPr>
        <a:xfrm>
          <a:off x="3582044" y="603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158767</xdr:rowOff>
    </xdr:from>
    <xdr:ext cx="405111" cy="259045"/>
    <xdr:sp macro="" textlink="">
      <xdr:nvSpPr>
        <xdr:cNvPr id="81" name="n_2aveValue【図書館】&#10;有形固定資産減価償却率">
          <a:extLst>
            <a:ext uri="{FF2B5EF4-FFF2-40B4-BE49-F238E27FC236}">
              <a16:creationId xmlns:a16="http://schemas.microsoft.com/office/drawing/2014/main" id="{1ED5E1D7-0844-4B7E-9E83-2C7967D02E4F}"/>
            </a:ext>
          </a:extLst>
        </xdr:cNvPr>
        <xdr:cNvSpPr txBox="1"/>
      </xdr:nvSpPr>
      <xdr:spPr>
        <a:xfrm>
          <a:off x="2705744" y="598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99712</xdr:rowOff>
    </xdr:from>
    <xdr:ext cx="405111" cy="259045"/>
    <xdr:sp macro="" textlink="">
      <xdr:nvSpPr>
        <xdr:cNvPr id="82" name="n_3aveValue【図書館】&#10;有形固定資産減価償却率">
          <a:extLst>
            <a:ext uri="{FF2B5EF4-FFF2-40B4-BE49-F238E27FC236}">
              <a16:creationId xmlns:a16="http://schemas.microsoft.com/office/drawing/2014/main" id="{CDA38BF5-97A4-4EA5-B1D0-2C5A87F7D23C}"/>
            </a:ext>
          </a:extLst>
        </xdr:cNvPr>
        <xdr:cNvSpPr txBox="1"/>
      </xdr:nvSpPr>
      <xdr:spPr>
        <a:xfrm>
          <a:off x="1816744" y="5929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126382</xdr:rowOff>
    </xdr:from>
    <xdr:ext cx="405111" cy="259045"/>
    <xdr:sp macro="" textlink="">
      <xdr:nvSpPr>
        <xdr:cNvPr id="83" name="n_4aveValue【図書館】&#10;有形固定資産減価償却率">
          <a:extLst>
            <a:ext uri="{FF2B5EF4-FFF2-40B4-BE49-F238E27FC236}">
              <a16:creationId xmlns:a16="http://schemas.microsoft.com/office/drawing/2014/main" id="{541FBC6D-5806-4C42-BDC8-3A00F31C37C4}"/>
            </a:ext>
          </a:extLst>
        </xdr:cNvPr>
        <xdr:cNvSpPr txBox="1"/>
      </xdr:nvSpPr>
      <xdr:spPr>
        <a:xfrm>
          <a:off x="927744" y="595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51452</xdr:rowOff>
    </xdr:from>
    <xdr:ext cx="405111" cy="259045"/>
    <xdr:sp macro="" textlink="">
      <xdr:nvSpPr>
        <xdr:cNvPr id="84" name="n_1mainValue【図書館】&#10;有形固定資産減価償却率">
          <a:extLst>
            <a:ext uri="{FF2B5EF4-FFF2-40B4-BE49-F238E27FC236}">
              <a16:creationId xmlns:a16="http://schemas.microsoft.com/office/drawing/2014/main" id="{13E43F8D-219A-49BB-96CE-A14ACFDC72AB}"/>
            </a:ext>
          </a:extLst>
        </xdr:cNvPr>
        <xdr:cNvSpPr txBox="1"/>
      </xdr:nvSpPr>
      <xdr:spPr>
        <a:xfrm>
          <a:off x="3582044" y="6395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13352</xdr:rowOff>
    </xdr:from>
    <xdr:ext cx="405111" cy="259045"/>
    <xdr:sp macro="" textlink="">
      <xdr:nvSpPr>
        <xdr:cNvPr id="85" name="n_2mainValue【図書館】&#10;有形固定資産減価償却率">
          <a:extLst>
            <a:ext uri="{FF2B5EF4-FFF2-40B4-BE49-F238E27FC236}">
              <a16:creationId xmlns:a16="http://schemas.microsoft.com/office/drawing/2014/main" id="{A1041861-023E-44E1-BD34-0D95E2394B43}"/>
            </a:ext>
          </a:extLst>
        </xdr:cNvPr>
        <xdr:cNvSpPr txBox="1"/>
      </xdr:nvSpPr>
      <xdr:spPr>
        <a:xfrm>
          <a:off x="2705744" y="6357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146702</xdr:rowOff>
    </xdr:from>
    <xdr:ext cx="405111" cy="259045"/>
    <xdr:sp macro="" textlink="">
      <xdr:nvSpPr>
        <xdr:cNvPr id="86" name="n_3mainValue【図書館】&#10;有形固定資産減価償却率">
          <a:extLst>
            <a:ext uri="{FF2B5EF4-FFF2-40B4-BE49-F238E27FC236}">
              <a16:creationId xmlns:a16="http://schemas.microsoft.com/office/drawing/2014/main" id="{0689CD19-7A1D-4885-860C-CA1C8F34F1F3}"/>
            </a:ext>
          </a:extLst>
        </xdr:cNvPr>
        <xdr:cNvSpPr txBox="1"/>
      </xdr:nvSpPr>
      <xdr:spPr>
        <a:xfrm>
          <a:off x="1816744" y="6318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108602</xdr:rowOff>
    </xdr:from>
    <xdr:ext cx="405111" cy="259045"/>
    <xdr:sp macro="" textlink="">
      <xdr:nvSpPr>
        <xdr:cNvPr id="87" name="n_4mainValue【図書館】&#10;有形固定資産減価償却率">
          <a:extLst>
            <a:ext uri="{FF2B5EF4-FFF2-40B4-BE49-F238E27FC236}">
              <a16:creationId xmlns:a16="http://schemas.microsoft.com/office/drawing/2014/main" id="{A7A5615E-1222-43D4-8DF8-BCE6009B0635}"/>
            </a:ext>
          </a:extLst>
        </xdr:cNvPr>
        <xdr:cNvSpPr txBox="1"/>
      </xdr:nvSpPr>
      <xdr:spPr>
        <a:xfrm>
          <a:off x="927744" y="6280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8" name="正方形/長方形 87">
          <a:extLst>
            <a:ext uri="{FF2B5EF4-FFF2-40B4-BE49-F238E27FC236}">
              <a16:creationId xmlns:a16="http://schemas.microsoft.com/office/drawing/2014/main" id="{67F204A5-BDAD-4E2F-B9FA-2ECBB3946DB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9" name="正方形/長方形 88">
          <a:extLst>
            <a:ext uri="{FF2B5EF4-FFF2-40B4-BE49-F238E27FC236}">
              <a16:creationId xmlns:a16="http://schemas.microsoft.com/office/drawing/2014/main" id="{7628BA8B-BE1E-4854-B1BC-0AE4EF1268B9}"/>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0" name="正方形/長方形 89">
          <a:extLst>
            <a:ext uri="{FF2B5EF4-FFF2-40B4-BE49-F238E27FC236}">
              <a16:creationId xmlns:a16="http://schemas.microsoft.com/office/drawing/2014/main" id="{A31F1323-4A45-4A99-B473-5578B470DE76}"/>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1" name="正方形/長方形 90">
          <a:extLst>
            <a:ext uri="{FF2B5EF4-FFF2-40B4-BE49-F238E27FC236}">
              <a16:creationId xmlns:a16="http://schemas.microsoft.com/office/drawing/2014/main" id="{AF706725-3A94-4006-9E96-9151F8D1B777}"/>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2" name="正方形/長方形 91">
          <a:extLst>
            <a:ext uri="{FF2B5EF4-FFF2-40B4-BE49-F238E27FC236}">
              <a16:creationId xmlns:a16="http://schemas.microsoft.com/office/drawing/2014/main" id="{4D510B0C-9B9C-4DC9-AC55-7D5986F05CBB}"/>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3" name="正方形/長方形 92">
          <a:extLst>
            <a:ext uri="{FF2B5EF4-FFF2-40B4-BE49-F238E27FC236}">
              <a16:creationId xmlns:a16="http://schemas.microsoft.com/office/drawing/2014/main" id="{A0C24159-1989-4CB3-9CD2-62A62E111B68}"/>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4" name="正方形/長方形 93">
          <a:extLst>
            <a:ext uri="{FF2B5EF4-FFF2-40B4-BE49-F238E27FC236}">
              <a16:creationId xmlns:a16="http://schemas.microsoft.com/office/drawing/2014/main" id="{300EAF76-B71C-44B2-BB16-D817B6E31D6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5" name="正方形/長方形 94">
          <a:extLst>
            <a:ext uri="{FF2B5EF4-FFF2-40B4-BE49-F238E27FC236}">
              <a16:creationId xmlns:a16="http://schemas.microsoft.com/office/drawing/2014/main" id="{DBB06E97-4C06-4A03-B3A5-A0F1002576E7}"/>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6" name="テキスト ボックス 95">
          <a:extLst>
            <a:ext uri="{FF2B5EF4-FFF2-40B4-BE49-F238E27FC236}">
              <a16:creationId xmlns:a16="http://schemas.microsoft.com/office/drawing/2014/main" id="{ADEA8AB6-ADB8-4E14-B8DE-951526FF5749}"/>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7" name="直線コネクタ 96">
          <a:extLst>
            <a:ext uri="{FF2B5EF4-FFF2-40B4-BE49-F238E27FC236}">
              <a16:creationId xmlns:a16="http://schemas.microsoft.com/office/drawing/2014/main" id="{5607B3EA-3F8D-4685-AAD8-544512C13CA8}"/>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8" name="直線コネクタ 97">
          <a:extLst>
            <a:ext uri="{FF2B5EF4-FFF2-40B4-BE49-F238E27FC236}">
              <a16:creationId xmlns:a16="http://schemas.microsoft.com/office/drawing/2014/main" id="{56A614A0-629A-4674-B038-C0711E267632}"/>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99" name="テキスト ボックス 98">
          <a:extLst>
            <a:ext uri="{FF2B5EF4-FFF2-40B4-BE49-F238E27FC236}">
              <a16:creationId xmlns:a16="http://schemas.microsoft.com/office/drawing/2014/main" id="{FE50A88B-1947-47CA-8994-AFE0C6E82871}"/>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0" name="直線コネクタ 99">
          <a:extLst>
            <a:ext uri="{FF2B5EF4-FFF2-40B4-BE49-F238E27FC236}">
              <a16:creationId xmlns:a16="http://schemas.microsoft.com/office/drawing/2014/main" id="{09640794-A46F-4359-BC42-696D7BB70FAF}"/>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1" name="テキスト ボックス 100">
          <a:extLst>
            <a:ext uri="{FF2B5EF4-FFF2-40B4-BE49-F238E27FC236}">
              <a16:creationId xmlns:a16="http://schemas.microsoft.com/office/drawing/2014/main" id="{ED78FD51-A459-44FF-A43D-DCC21C99BD91}"/>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2" name="直線コネクタ 101">
          <a:extLst>
            <a:ext uri="{FF2B5EF4-FFF2-40B4-BE49-F238E27FC236}">
              <a16:creationId xmlns:a16="http://schemas.microsoft.com/office/drawing/2014/main" id="{70E6E083-ABBD-4BBD-A2BF-C80BB97F05DB}"/>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3" name="テキスト ボックス 102">
          <a:extLst>
            <a:ext uri="{FF2B5EF4-FFF2-40B4-BE49-F238E27FC236}">
              <a16:creationId xmlns:a16="http://schemas.microsoft.com/office/drawing/2014/main" id="{408D68C3-2CE8-427A-9C75-2D351BB75B89}"/>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4" name="直線コネクタ 103">
          <a:extLst>
            <a:ext uri="{FF2B5EF4-FFF2-40B4-BE49-F238E27FC236}">
              <a16:creationId xmlns:a16="http://schemas.microsoft.com/office/drawing/2014/main" id="{65903C90-C2D1-4EF0-AD1E-E594A44AA86A}"/>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5" name="テキスト ボックス 104">
          <a:extLst>
            <a:ext uri="{FF2B5EF4-FFF2-40B4-BE49-F238E27FC236}">
              <a16:creationId xmlns:a16="http://schemas.microsoft.com/office/drawing/2014/main" id="{8614EFF2-8735-4FAF-BCE5-68A1663387B7}"/>
            </a:ext>
          </a:extLst>
        </xdr:cNvPr>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6" name="直線コネクタ 105">
          <a:extLst>
            <a:ext uri="{FF2B5EF4-FFF2-40B4-BE49-F238E27FC236}">
              <a16:creationId xmlns:a16="http://schemas.microsoft.com/office/drawing/2014/main" id="{A107A20D-2753-4785-81F6-F265B4034904}"/>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07" name="テキスト ボックス 106">
          <a:extLst>
            <a:ext uri="{FF2B5EF4-FFF2-40B4-BE49-F238E27FC236}">
              <a16:creationId xmlns:a16="http://schemas.microsoft.com/office/drawing/2014/main" id="{33264902-F1A5-4AE0-BC89-5B818D0488F0}"/>
            </a:ext>
          </a:extLst>
        </xdr:cNvPr>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8" name="直線コネクタ 107">
          <a:extLst>
            <a:ext uri="{FF2B5EF4-FFF2-40B4-BE49-F238E27FC236}">
              <a16:creationId xmlns:a16="http://schemas.microsoft.com/office/drawing/2014/main" id="{4EB45AC4-4804-464C-B95E-AA49951D06CE}"/>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09" name="テキスト ボックス 108">
          <a:extLst>
            <a:ext uri="{FF2B5EF4-FFF2-40B4-BE49-F238E27FC236}">
              <a16:creationId xmlns:a16="http://schemas.microsoft.com/office/drawing/2014/main" id="{8CDD9135-CAD7-4E83-8A51-CE0A04CFEC29}"/>
            </a:ext>
          </a:extLst>
        </xdr:cNvPr>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CC5B120A-C39F-4158-88E8-E2A67C5685EC}"/>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2B3693F6-29DD-4EA6-80D1-F3F56438BB64}"/>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F7CCCC30-5A10-4401-966A-68EE2D7F8A4A}"/>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94161</xdr:rowOff>
    </xdr:from>
    <xdr:to>
      <xdr:col>54</xdr:col>
      <xdr:colOff>189865</xdr:colOff>
      <xdr:row>41</xdr:row>
      <xdr:rowOff>130084</xdr:rowOff>
    </xdr:to>
    <xdr:cxnSp macro="">
      <xdr:nvCxnSpPr>
        <xdr:cNvPr id="113" name="直線コネクタ 112">
          <a:extLst>
            <a:ext uri="{FF2B5EF4-FFF2-40B4-BE49-F238E27FC236}">
              <a16:creationId xmlns:a16="http://schemas.microsoft.com/office/drawing/2014/main" id="{77F8636F-0B34-4B97-BEFE-8093AFF69E20}"/>
            </a:ext>
          </a:extLst>
        </xdr:cNvPr>
        <xdr:cNvCxnSpPr/>
      </xdr:nvCxnSpPr>
      <xdr:spPr>
        <a:xfrm flipV="1">
          <a:off x="10476865" y="5752011"/>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133911</xdr:rowOff>
    </xdr:from>
    <xdr:ext cx="469744" cy="259045"/>
    <xdr:sp macro="" textlink="">
      <xdr:nvSpPr>
        <xdr:cNvPr id="114" name="【図書館】&#10;一人当たり面積最小値テキスト">
          <a:extLst>
            <a:ext uri="{FF2B5EF4-FFF2-40B4-BE49-F238E27FC236}">
              <a16:creationId xmlns:a16="http://schemas.microsoft.com/office/drawing/2014/main" id="{FE62CF6B-2D96-4519-B976-4707DA9C7899}"/>
            </a:ext>
          </a:extLst>
        </xdr:cNvPr>
        <xdr:cNvSpPr txBox="1"/>
      </xdr:nvSpPr>
      <xdr:spPr>
        <a:xfrm>
          <a:off x="10515600" y="7163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130084</xdr:rowOff>
    </xdr:from>
    <xdr:to>
      <xdr:col>55</xdr:col>
      <xdr:colOff>88900</xdr:colOff>
      <xdr:row>41</xdr:row>
      <xdr:rowOff>130084</xdr:rowOff>
    </xdr:to>
    <xdr:cxnSp macro="">
      <xdr:nvCxnSpPr>
        <xdr:cNvPr id="115" name="直線コネクタ 114">
          <a:extLst>
            <a:ext uri="{FF2B5EF4-FFF2-40B4-BE49-F238E27FC236}">
              <a16:creationId xmlns:a16="http://schemas.microsoft.com/office/drawing/2014/main" id="{28002FA7-7641-4199-95A9-DCA01FEAAF3E}"/>
            </a:ext>
          </a:extLst>
        </xdr:cNvPr>
        <xdr:cNvCxnSpPr/>
      </xdr:nvCxnSpPr>
      <xdr:spPr>
        <a:xfrm>
          <a:off x="10388600" y="7159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40838</xdr:rowOff>
    </xdr:from>
    <xdr:ext cx="469744" cy="259045"/>
    <xdr:sp macro="" textlink="">
      <xdr:nvSpPr>
        <xdr:cNvPr id="116" name="【図書館】&#10;一人当たり面積最大値テキスト">
          <a:extLst>
            <a:ext uri="{FF2B5EF4-FFF2-40B4-BE49-F238E27FC236}">
              <a16:creationId xmlns:a16="http://schemas.microsoft.com/office/drawing/2014/main" id="{8DFD2B25-E4D9-4760-B17E-28F607DBBE60}"/>
            </a:ext>
          </a:extLst>
        </xdr:cNvPr>
        <xdr:cNvSpPr txBox="1"/>
      </xdr:nvSpPr>
      <xdr:spPr>
        <a:xfrm>
          <a:off x="10515600" y="5527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94161</xdr:rowOff>
    </xdr:from>
    <xdr:to>
      <xdr:col>55</xdr:col>
      <xdr:colOff>88900</xdr:colOff>
      <xdr:row>33</xdr:row>
      <xdr:rowOff>94161</xdr:rowOff>
    </xdr:to>
    <xdr:cxnSp macro="">
      <xdr:nvCxnSpPr>
        <xdr:cNvPr id="117" name="直線コネクタ 116">
          <a:extLst>
            <a:ext uri="{FF2B5EF4-FFF2-40B4-BE49-F238E27FC236}">
              <a16:creationId xmlns:a16="http://schemas.microsoft.com/office/drawing/2014/main" id="{D3BE9B5C-F959-495D-ABDC-8CE866CDA5B0}"/>
            </a:ext>
          </a:extLst>
        </xdr:cNvPr>
        <xdr:cNvCxnSpPr/>
      </xdr:nvCxnSpPr>
      <xdr:spPr>
        <a:xfrm>
          <a:off x="10388600" y="5752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152417</xdr:rowOff>
    </xdr:from>
    <xdr:ext cx="469744" cy="259045"/>
    <xdr:sp macro="" textlink="">
      <xdr:nvSpPr>
        <xdr:cNvPr id="118" name="【図書館】&#10;一人当たり面積平均値テキスト">
          <a:extLst>
            <a:ext uri="{FF2B5EF4-FFF2-40B4-BE49-F238E27FC236}">
              <a16:creationId xmlns:a16="http://schemas.microsoft.com/office/drawing/2014/main" id="{5473D738-D33E-4F5C-A199-200CC91E5FB6}"/>
            </a:ext>
          </a:extLst>
        </xdr:cNvPr>
        <xdr:cNvSpPr txBox="1"/>
      </xdr:nvSpPr>
      <xdr:spPr>
        <a:xfrm>
          <a:off x="10515600" y="6496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xdr:rowOff>
    </xdr:from>
    <xdr:to>
      <xdr:col>55</xdr:col>
      <xdr:colOff>50800</xdr:colOff>
      <xdr:row>38</xdr:row>
      <xdr:rowOff>104140</xdr:rowOff>
    </xdr:to>
    <xdr:sp macro="" textlink="">
      <xdr:nvSpPr>
        <xdr:cNvPr id="119" name="フローチャート: 判断 118">
          <a:extLst>
            <a:ext uri="{FF2B5EF4-FFF2-40B4-BE49-F238E27FC236}">
              <a16:creationId xmlns:a16="http://schemas.microsoft.com/office/drawing/2014/main" id="{7FEE28B7-1DF5-45AF-B300-E4FB7814449D}"/>
            </a:ext>
          </a:extLst>
        </xdr:cNvPr>
        <xdr:cNvSpPr/>
      </xdr:nvSpPr>
      <xdr:spPr>
        <a:xfrm>
          <a:off x="104267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22134</xdr:rowOff>
    </xdr:from>
    <xdr:to>
      <xdr:col>50</xdr:col>
      <xdr:colOff>165100</xdr:colOff>
      <xdr:row>38</xdr:row>
      <xdr:rowOff>123734</xdr:rowOff>
    </xdr:to>
    <xdr:sp macro="" textlink="">
      <xdr:nvSpPr>
        <xdr:cNvPr id="120" name="フローチャート: 判断 119">
          <a:extLst>
            <a:ext uri="{FF2B5EF4-FFF2-40B4-BE49-F238E27FC236}">
              <a16:creationId xmlns:a16="http://schemas.microsoft.com/office/drawing/2014/main" id="{BEF42397-DD49-434E-A365-AC61860DB95D}"/>
            </a:ext>
          </a:extLst>
        </xdr:cNvPr>
        <xdr:cNvSpPr/>
      </xdr:nvSpPr>
      <xdr:spPr>
        <a:xfrm>
          <a:off x="9588500" y="653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31931</xdr:rowOff>
    </xdr:from>
    <xdr:to>
      <xdr:col>46</xdr:col>
      <xdr:colOff>38100</xdr:colOff>
      <xdr:row>38</xdr:row>
      <xdr:rowOff>133531</xdr:rowOff>
    </xdr:to>
    <xdr:sp macro="" textlink="">
      <xdr:nvSpPr>
        <xdr:cNvPr id="121" name="フローチャート: 判断 120">
          <a:extLst>
            <a:ext uri="{FF2B5EF4-FFF2-40B4-BE49-F238E27FC236}">
              <a16:creationId xmlns:a16="http://schemas.microsoft.com/office/drawing/2014/main" id="{C999115E-F1F5-425F-8113-E3A4E970FCF8}"/>
            </a:ext>
          </a:extLst>
        </xdr:cNvPr>
        <xdr:cNvSpPr/>
      </xdr:nvSpPr>
      <xdr:spPr>
        <a:xfrm>
          <a:off x="8699500" y="6547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100512</xdr:rowOff>
    </xdr:from>
    <xdr:to>
      <xdr:col>41</xdr:col>
      <xdr:colOff>101600</xdr:colOff>
      <xdr:row>39</xdr:row>
      <xdr:rowOff>30662</xdr:rowOff>
    </xdr:to>
    <xdr:sp macro="" textlink="">
      <xdr:nvSpPr>
        <xdr:cNvPr id="122" name="フローチャート: 判断 121">
          <a:extLst>
            <a:ext uri="{FF2B5EF4-FFF2-40B4-BE49-F238E27FC236}">
              <a16:creationId xmlns:a16="http://schemas.microsoft.com/office/drawing/2014/main" id="{E26BD436-B3DC-4E0C-B8CA-F6C494CC2957}"/>
            </a:ext>
          </a:extLst>
        </xdr:cNvPr>
        <xdr:cNvSpPr/>
      </xdr:nvSpPr>
      <xdr:spPr>
        <a:xfrm>
          <a:off x="7810500" y="661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12337</xdr:rowOff>
    </xdr:from>
    <xdr:to>
      <xdr:col>36</xdr:col>
      <xdr:colOff>165100</xdr:colOff>
      <xdr:row>38</xdr:row>
      <xdr:rowOff>113937</xdr:rowOff>
    </xdr:to>
    <xdr:sp macro="" textlink="">
      <xdr:nvSpPr>
        <xdr:cNvPr id="123" name="フローチャート: 判断 122">
          <a:extLst>
            <a:ext uri="{FF2B5EF4-FFF2-40B4-BE49-F238E27FC236}">
              <a16:creationId xmlns:a16="http://schemas.microsoft.com/office/drawing/2014/main" id="{8C27543D-B2F6-4916-8836-98D8FBE2857D}"/>
            </a:ext>
          </a:extLst>
        </xdr:cNvPr>
        <xdr:cNvSpPr/>
      </xdr:nvSpPr>
      <xdr:spPr>
        <a:xfrm>
          <a:off x="6921500" y="652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84C859AF-B1A3-4F18-B000-296AC26410DD}"/>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B5D44F5E-7C73-4728-AA80-42A49EFAD0C9}"/>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4A733B1-BDFC-4E92-AE0D-BA570579297B}"/>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392398A1-B96A-48AE-AB72-5BFD671CE913}"/>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BAFDB11-8241-4441-AF3D-D50AC0165FF2}"/>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141333</xdr:rowOff>
    </xdr:from>
    <xdr:to>
      <xdr:col>50</xdr:col>
      <xdr:colOff>165100</xdr:colOff>
      <xdr:row>38</xdr:row>
      <xdr:rowOff>71482</xdr:rowOff>
    </xdr:to>
    <xdr:sp macro="" textlink="">
      <xdr:nvSpPr>
        <xdr:cNvPr id="129" name="楕円 128">
          <a:extLst>
            <a:ext uri="{FF2B5EF4-FFF2-40B4-BE49-F238E27FC236}">
              <a16:creationId xmlns:a16="http://schemas.microsoft.com/office/drawing/2014/main" id="{882C6EC5-690E-409D-876B-9B18F6C4E168}"/>
            </a:ext>
          </a:extLst>
        </xdr:cNvPr>
        <xdr:cNvSpPr/>
      </xdr:nvSpPr>
      <xdr:spPr>
        <a:xfrm>
          <a:off x="9588500" y="648498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144599</xdr:rowOff>
    </xdr:from>
    <xdr:to>
      <xdr:col>46</xdr:col>
      <xdr:colOff>38100</xdr:colOff>
      <xdr:row>38</xdr:row>
      <xdr:rowOff>74749</xdr:rowOff>
    </xdr:to>
    <xdr:sp macro="" textlink="">
      <xdr:nvSpPr>
        <xdr:cNvPr id="130" name="楕円 129">
          <a:extLst>
            <a:ext uri="{FF2B5EF4-FFF2-40B4-BE49-F238E27FC236}">
              <a16:creationId xmlns:a16="http://schemas.microsoft.com/office/drawing/2014/main" id="{C5DB769A-3E25-4E51-86DB-7A3AD4374C24}"/>
            </a:ext>
          </a:extLst>
        </xdr:cNvPr>
        <xdr:cNvSpPr/>
      </xdr:nvSpPr>
      <xdr:spPr>
        <a:xfrm>
          <a:off x="8699500" y="648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20683</xdr:rowOff>
    </xdr:from>
    <xdr:to>
      <xdr:col>50</xdr:col>
      <xdr:colOff>114300</xdr:colOff>
      <xdr:row>38</xdr:row>
      <xdr:rowOff>23949</xdr:rowOff>
    </xdr:to>
    <xdr:cxnSp macro="">
      <xdr:nvCxnSpPr>
        <xdr:cNvPr id="131" name="直線コネクタ 130">
          <a:extLst>
            <a:ext uri="{FF2B5EF4-FFF2-40B4-BE49-F238E27FC236}">
              <a16:creationId xmlns:a16="http://schemas.microsoft.com/office/drawing/2014/main" id="{A3E103E1-612A-422F-8EDB-8A4D479BAAC7}"/>
            </a:ext>
          </a:extLst>
        </xdr:cNvPr>
        <xdr:cNvCxnSpPr/>
      </xdr:nvCxnSpPr>
      <xdr:spPr>
        <a:xfrm flipV="1">
          <a:off x="8750300" y="6535783"/>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157661</xdr:rowOff>
    </xdr:from>
    <xdr:to>
      <xdr:col>41</xdr:col>
      <xdr:colOff>101600</xdr:colOff>
      <xdr:row>38</xdr:row>
      <xdr:rowOff>87812</xdr:rowOff>
    </xdr:to>
    <xdr:sp macro="" textlink="">
      <xdr:nvSpPr>
        <xdr:cNvPr id="132" name="楕円 131">
          <a:extLst>
            <a:ext uri="{FF2B5EF4-FFF2-40B4-BE49-F238E27FC236}">
              <a16:creationId xmlns:a16="http://schemas.microsoft.com/office/drawing/2014/main" id="{F1DBC6AB-6347-486F-8053-77A784A3AD75}"/>
            </a:ext>
          </a:extLst>
        </xdr:cNvPr>
        <xdr:cNvSpPr/>
      </xdr:nvSpPr>
      <xdr:spPr>
        <a:xfrm>
          <a:off x="7810500" y="650131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23949</xdr:rowOff>
    </xdr:from>
    <xdr:to>
      <xdr:col>45</xdr:col>
      <xdr:colOff>177800</xdr:colOff>
      <xdr:row>38</xdr:row>
      <xdr:rowOff>37012</xdr:rowOff>
    </xdr:to>
    <xdr:cxnSp macro="">
      <xdr:nvCxnSpPr>
        <xdr:cNvPr id="133" name="直線コネクタ 132">
          <a:extLst>
            <a:ext uri="{FF2B5EF4-FFF2-40B4-BE49-F238E27FC236}">
              <a16:creationId xmlns:a16="http://schemas.microsoft.com/office/drawing/2014/main" id="{48836AD4-D76B-4D93-876C-0F07C839337E}"/>
            </a:ext>
          </a:extLst>
        </xdr:cNvPr>
        <xdr:cNvCxnSpPr/>
      </xdr:nvCxnSpPr>
      <xdr:spPr>
        <a:xfrm flipV="1">
          <a:off x="7861300" y="6539049"/>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164193</xdr:rowOff>
    </xdr:from>
    <xdr:to>
      <xdr:col>36</xdr:col>
      <xdr:colOff>165100</xdr:colOff>
      <xdr:row>38</xdr:row>
      <xdr:rowOff>94343</xdr:rowOff>
    </xdr:to>
    <xdr:sp macro="" textlink="">
      <xdr:nvSpPr>
        <xdr:cNvPr id="134" name="楕円 133">
          <a:extLst>
            <a:ext uri="{FF2B5EF4-FFF2-40B4-BE49-F238E27FC236}">
              <a16:creationId xmlns:a16="http://schemas.microsoft.com/office/drawing/2014/main" id="{ECEB9E15-9646-4D8E-BAEF-3E2C61108AAE}"/>
            </a:ext>
          </a:extLst>
        </xdr:cNvPr>
        <xdr:cNvSpPr/>
      </xdr:nvSpPr>
      <xdr:spPr>
        <a:xfrm>
          <a:off x="6921500" y="6507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37012</xdr:rowOff>
    </xdr:from>
    <xdr:to>
      <xdr:col>41</xdr:col>
      <xdr:colOff>50800</xdr:colOff>
      <xdr:row>38</xdr:row>
      <xdr:rowOff>43543</xdr:rowOff>
    </xdr:to>
    <xdr:cxnSp macro="">
      <xdr:nvCxnSpPr>
        <xdr:cNvPr id="135" name="直線コネクタ 134">
          <a:extLst>
            <a:ext uri="{FF2B5EF4-FFF2-40B4-BE49-F238E27FC236}">
              <a16:creationId xmlns:a16="http://schemas.microsoft.com/office/drawing/2014/main" id="{5FE7C192-F32C-418C-A2DF-858B1A618228}"/>
            </a:ext>
          </a:extLst>
        </xdr:cNvPr>
        <xdr:cNvCxnSpPr/>
      </xdr:nvCxnSpPr>
      <xdr:spPr>
        <a:xfrm flipV="1">
          <a:off x="6972300" y="6552112"/>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114861</xdr:rowOff>
    </xdr:from>
    <xdr:ext cx="469744" cy="259045"/>
    <xdr:sp macro="" textlink="">
      <xdr:nvSpPr>
        <xdr:cNvPr id="136" name="n_1aveValue【図書館】&#10;一人当たり面積">
          <a:extLst>
            <a:ext uri="{FF2B5EF4-FFF2-40B4-BE49-F238E27FC236}">
              <a16:creationId xmlns:a16="http://schemas.microsoft.com/office/drawing/2014/main" id="{02DA0C64-780D-41C8-A775-C9FFFAA8BC45}"/>
            </a:ext>
          </a:extLst>
        </xdr:cNvPr>
        <xdr:cNvSpPr txBox="1"/>
      </xdr:nvSpPr>
      <xdr:spPr>
        <a:xfrm>
          <a:off x="9391727" y="6629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124658</xdr:rowOff>
    </xdr:from>
    <xdr:ext cx="469744" cy="259045"/>
    <xdr:sp macro="" textlink="">
      <xdr:nvSpPr>
        <xdr:cNvPr id="137" name="n_2aveValue【図書館】&#10;一人当たり面積">
          <a:extLst>
            <a:ext uri="{FF2B5EF4-FFF2-40B4-BE49-F238E27FC236}">
              <a16:creationId xmlns:a16="http://schemas.microsoft.com/office/drawing/2014/main" id="{B7EF492E-4A04-46B9-B2B2-73D5A0907B50}"/>
            </a:ext>
          </a:extLst>
        </xdr:cNvPr>
        <xdr:cNvSpPr txBox="1"/>
      </xdr:nvSpPr>
      <xdr:spPr>
        <a:xfrm>
          <a:off x="8515427" y="6639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21789</xdr:rowOff>
    </xdr:from>
    <xdr:ext cx="469744" cy="259045"/>
    <xdr:sp macro="" textlink="">
      <xdr:nvSpPr>
        <xdr:cNvPr id="138" name="n_3aveValue【図書館】&#10;一人当たり面積">
          <a:extLst>
            <a:ext uri="{FF2B5EF4-FFF2-40B4-BE49-F238E27FC236}">
              <a16:creationId xmlns:a16="http://schemas.microsoft.com/office/drawing/2014/main" id="{C17394E2-804B-4260-B0C9-B10C53EB0AE3}"/>
            </a:ext>
          </a:extLst>
        </xdr:cNvPr>
        <xdr:cNvSpPr txBox="1"/>
      </xdr:nvSpPr>
      <xdr:spPr>
        <a:xfrm>
          <a:off x="7626427" y="670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105064</xdr:rowOff>
    </xdr:from>
    <xdr:ext cx="469744" cy="259045"/>
    <xdr:sp macro="" textlink="">
      <xdr:nvSpPr>
        <xdr:cNvPr id="139" name="n_4aveValue【図書館】&#10;一人当たり面積">
          <a:extLst>
            <a:ext uri="{FF2B5EF4-FFF2-40B4-BE49-F238E27FC236}">
              <a16:creationId xmlns:a16="http://schemas.microsoft.com/office/drawing/2014/main" id="{06A0F83C-3CE7-4A54-A1C7-E7D6ADBA4AFA}"/>
            </a:ext>
          </a:extLst>
        </xdr:cNvPr>
        <xdr:cNvSpPr txBox="1"/>
      </xdr:nvSpPr>
      <xdr:spPr>
        <a:xfrm>
          <a:off x="6737427" y="6620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88010</xdr:rowOff>
    </xdr:from>
    <xdr:ext cx="469744" cy="259045"/>
    <xdr:sp macro="" textlink="">
      <xdr:nvSpPr>
        <xdr:cNvPr id="140" name="n_1mainValue【図書館】&#10;一人当たり面積">
          <a:extLst>
            <a:ext uri="{FF2B5EF4-FFF2-40B4-BE49-F238E27FC236}">
              <a16:creationId xmlns:a16="http://schemas.microsoft.com/office/drawing/2014/main" id="{4C830818-D550-43EB-9FBC-3B8DD505DB9D}"/>
            </a:ext>
          </a:extLst>
        </xdr:cNvPr>
        <xdr:cNvSpPr txBox="1"/>
      </xdr:nvSpPr>
      <xdr:spPr>
        <a:xfrm>
          <a:off x="9391727" y="6260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91276</xdr:rowOff>
    </xdr:from>
    <xdr:ext cx="469744" cy="259045"/>
    <xdr:sp macro="" textlink="">
      <xdr:nvSpPr>
        <xdr:cNvPr id="141" name="n_2mainValue【図書館】&#10;一人当たり面積">
          <a:extLst>
            <a:ext uri="{FF2B5EF4-FFF2-40B4-BE49-F238E27FC236}">
              <a16:creationId xmlns:a16="http://schemas.microsoft.com/office/drawing/2014/main" id="{F94076F1-C0AD-418A-A59E-D3308E6F8DA3}"/>
            </a:ext>
          </a:extLst>
        </xdr:cNvPr>
        <xdr:cNvSpPr txBox="1"/>
      </xdr:nvSpPr>
      <xdr:spPr>
        <a:xfrm>
          <a:off x="8515427" y="6263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104338</xdr:rowOff>
    </xdr:from>
    <xdr:ext cx="469744" cy="259045"/>
    <xdr:sp macro="" textlink="">
      <xdr:nvSpPr>
        <xdr:cNvPr id="142" name="n_3mainValue【図書館】&#10;一人当たり面積">
          <a:extLst>
            <a:ext uri="{FF2B5EF4-FFF2-40B4-BE49-F238E27FC236}">
              <a16:creationId xmlns:a16="http://schemas.microsoft.com/office/drawing/2014/main" id="{53622093-FE61-42C5-A683-32DA47E6B43E}"/>
            </a:ext>
          </a:extLst>
        </xdr:cNvPr>
        <xdr:cNvSpPr txBox="1"/>
      </xdr:nvSpPr>
      <xdr:spPr>
        <a:xfrm>
          <a:off x="7626427" y="6276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110870</xdr:rowOff>
    </xdr:from>
    <xdr:ext cx="469744" cy="259045"/>
    <xdr:sp macro="" textlink="">
      <xdr:nvSpPr>
        <xdr:cNvPr id="143" name="n_4mainValue【図書館】&#10;一人当たり面積">
          <a:extLst>
            <a:ext uri="{FF2B5EF4-FFF2-40B4-BE49-F238E27FC236}">
              <a16:creationId xmlns:a16="http://schemas.microsoft.com/office/drawing/2014/main" id="{99084A6A-3A95-4BE5-8F0F-57137EDE13FE}"/>
            </a:ext>
          </a:extLst>
        </xdr:cNvPr>
        <xdr:cNvSpPr txBox="1"/>
      </xdr:nvSpPr>
      <xdr:spPr>
        <a:xfrm>
          <a:off x="6737427" y="6283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79A3B5D6-424B-41F4-8F3A-3833B67C1F66}"/>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D93C2CF2-ED77-4F85-A033-EF729F36A6CC}"/>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D119F899-A302-44A5-9767-A48D8A3EB008}"/>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9175B628-62FC-4641-BBE5-6065AF3AA0C3}"/>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6CA39152-3ECE-4248-80BE-326D4E05FDE8}"/>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D67341B6-4CEA-4847-B78E-50A0710CFF3A}"/>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F4263355-1ECD-4A32-B29C-8BBDADD52B7E}"/>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C4527272-69E6-4F28-8D41-E34E546E0973}"/>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2284053C-AE5C-4F8D-BE93-FE0B06FD93D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CE45C9F7-E595-4D83-B607-C2C8B0867D54}"/>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a:extLst>
            <a:ext uri="{FF2B5EF4-FFF2-40B4-BE49-F238E27FC236}">
              <a16:creationId xmlns:a16="http://schemas.microsoft.com/office/drawing/2014/main" id="{D530B040-A914-4FA1-822D-BEE0C2F06163}"/>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5" name="直線コネクタ 154">
          <a:extLst>
            <a:ext uri="{FF2B5EF4-FFF2-40B4-BE49-F238E27FC236}">
              <a16:creationId xmlns:a16="http://schemas.microsoft.com/office/drawing/2014/main" id="{859FE8E4-250F-42C1-B298-7A2CA20985A8}"/>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6" name="テキスト ボックス 155">
          <a:extLst>
            <a:ext uri="{FF2B5EF4-FFF2-40B4-BE49-F238E27FC236}">
              <a16:creationId xmlns:a16="http://schemas.microsoft.com/office/drawing/2014/main" id="{25CF145F-3174-4C6B-9B52-F7F6BE8FE71A}"/>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7" name="直線コネクタ 156">
          <a:extLst>
            <a:ext uri="{FF2B5EF4-FFF2-40B4-BE49-F238E27FC236}">
              <a16:creationId xmlns:a16="http://schemas.microsoft.com/office/drawing/2014/main" id="{EC497F06-0ECC-491B-B68D-15DD72B11EA6}"/>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8" name="テキスト ボックス 157">
          <a:extLst>
            <a:ext uri="{FF2B5EF4-FFF2-40B4-BE49-F238E27FC236}">
              <a16:creationId xmlns:a16="http://schemas.microsoft.com/office/drawing/2014/main" id="{FD840924-1E2B-489A-BE9C-0C28F2E97A12}"/>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9" name="直線コネクタ 158">
          <a:extLst>
            <a:ext uri="{FF2B5EF4-FFF2-40B4-BE49-F238E27FC236}">
              <a16:creationId xmlns:a16="http://schemas.microsoft.com/office/drawing/2014/main" id="{42B18D0B-8D9C-4A2B-8E6C-0F59ABD5CFD8}"/>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0" name="テキスト ボックス 159">
          <a:extLst>
            <a:ext uri="{FF2B5EF4-FFF2-40B4-BE49-F238E27FC236}">
              <a16:creationId xmlns:a16="http://schemas.microsoft.com/office/drawing/2014/main" id="{5EA6CDB5-CDA2-4721-ADB1-B4E35F4A747B}"/>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1" name="直線コネクタ 160">
          <a:extLst>
            <a:ext uri="{FF2B5EF4-FFF2-40B4-BE49-F238E27FC236}">
              <a16:creationId xmlns:a16="http://schemas.microsoft.com/office/drawing/2014/main" id="{0B6571DE-7A8F-44E3-B05D-976FCF230D19}"/>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2" name="テキスト ボックス 161">
          <a:extLst>
            <a:ext uri="{FF2B5EF4-FFF2-40B4-BE49-F238E27FC236}">
              <a16:creationId xmlns:a16="http://schemas.microsoft.com/office/drawing/2014/main" id="{A3BD260E-3E56-4177-89C6-7B082B952522}"/>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3" name="直線コネクタ 162">
          <a:extLst>
            <a:ext uri="{FF2B5EF4-FFF2-40B4-BE49-F238E27FC236}">
              <a16:creationId xmlns:a16="http://schemas.microsoft.com/office/drawing/2014/main" id="{F3D7BB5F-C1B1-44BB-AEFE-3AA3ADA8F9BE}"/>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4" name="テキスト ボックス 163">
          <a:extLst>
            <a:ext uri="{FF2B5EF4-FFF2-40B4-BE49-F238E27FC236}">
              <a16:creationId xmlns:a16="http://schemas.microsoft.com/office/drawing/2014/main" id="{FA80BECF-004B-4696-9FA4-45FC9E5CCDC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5" name="直線コネクタ 164">
          <a:extLst>
            <a:ext uri="{FF2B5EF4-FFF2-40B4-BE49-F238E27FC236}">
              <a16:creationId xmlns:a16="http://schemas.microsoft.com/office/drawing/2014/main" id="{8C506FAD-B8C4-4611-B172-1FA067F66EBF}"/>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6" name="テキスト ボックス 165">
          <a:extLst>
            <a:ext uri="{FF2B5EF4-FFF2-40B4-BE49-F238E27FC236}">
              <a16:creationId xmlns:a16="http://schemas.microsoft.com/office/drawing/2014/main" id="{238B3F49-C217-4BD9-8B48-9CD229AE1DBB}"/>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7" name="【体育館・プール】&#10;有形固定資産減価償却率グラフ枠">
          <a:extLst>
            <a:ext uri="{FF2B5EF4-FFF2-40B4-BE49-F238E27FC236}">
              <a16:creationId xmlns:a16="http://schemas.microsoft.com/office/drawing/2014/main" id="{9FAEC428-F921-488C-A777-155DAC999678}"/>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xdr:rowOff>
    </xdr:from>
    <xdr:to>
      <xdr:col>24</xdr:col>
      <xdr:colOff>62865</xdr:colOff>
      <xdr:row>64</xdr:row>
      <xdr:rowOff>76200</xdr:rowOff>
    </xdr:to>
    <xdr:cxnSp macro="">
      <xdr:nvCxnSpPr>
        <xdr:cNvPr id="168" name="直線コネクタ 167">
          <a:extLst>
            <a:ext uri="{FF2B5EF4-FFF2-40B4-BE49-F238E27FC236}">
              <a16:creationId xmlns:a16="http://schemas.microsoft.com/office/drawing/2014/main" id="{E09B59AC-0C46-4E15-8982-B56A3F95EEC1}"/>
            </a:ext>
          </a:extLst>
        </xdr:cNvPr>
        <xdr:cNvCxnSpPr/>
      </xdr:nvCxnSpPr>
      <xdr:spPr>
        <a:xfrm flipV="1">
          <a:off x="4634865" y="9439275"/>
          <a:ext cx="0" cy="1609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69" name="【体育館・プール】&#10;有形固定資産減価償却率最小値テキスト">
          <a:extLst>
            <a:ext uri="{FF2B5EF4-FFF2-40B4-BE49-F238E27FC236}">
              <a16:creationId xmlns:a16="http://schemas.microsoft.com/office/drawing/2014/main" id="{9FA43C46-F355-405F-B95A-06F08454B6C6}"/>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0" name="直線コネクタ 169">
          <a:extLst>
            <a:ext uri="{FF2B5EF4-FFF2-40B4-BE49-F238E27FC236}">
              <a16:creationId xmlns:a16="http://schemas.microsoft.com/office/drawing/2014/main" id="{4E4C7B63-FAD8-49CC-ADA6-6DEF6A9E1915}"/>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127652</xdr:rowOff>
    </xdr:from>
    <xdr:ext cx="405111" cy="259045"/>
    <xdr:sp macro="" textlink="">
      <xdr:nvSpPr>
        <xdr:cNvPr id="171" name="【体育館・プール】&#10;有形固定資産減価償却率最大値テキスト">
          <a:extLst>
            <a:ext uri="{FF2B5EF4-FFF2-40B4-BE49-F238E27FC236}">
              <a16:creationId xmlns:a16="http://schemas.microsoft.com/office/drawing/2014/main" id="{77780E64-9570-4696-95FD-53C229CE3D67}"/>
            </a:ext>
          </a:extLst>
        </xdr:cNvPr>
        <xdr:cNvSpPr txBox="1"/>
      </xdr:nvSpPr>
      <xdr:spPr>
        <a:xfrm>
          <a:off x="4673600" y="921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xdr:rowOff>
    </xdr:from>
    <xdr:to>
      <xdr:col>24</xdr:col>
      <xdr:colOff>152400</xdr:colOff>
      <xdr:row>55</xdr:row>
      <xdr:rowOff>9525</xdr:rowOff>
    </xdr:to>
    <xdr:cxnSp macro="">
      <xdr:nvCxnSpPr>
        <xdr:cNvPr id="172" name="直線コネクタ 171">
          <a:extLst>
            <a:ext uri="{FF2B5EF4-FFF2-40B4-BE49-F238E27FC236}">
              <a16:creationId xmlns:a16="http://schemas.microsoft.com/office/drawing/2014/main" id="{B97EBF08-26D0-4984-B492-52944EC4660C}"/>
            </a:ext>
          </a:extLst>
        </xdr:cNvPr>
        <xdr:cNvCxnSpPr/>
      </xdr:nvCxnSpPr>
      <xdr:spPr>
        <a:xfrm>
          <a:off x="4546600" y="943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64787</xdr:rowOff>
    </xdr:from>
    <xdr:ext cx="405111" cy="259045"/>
    <xdr:sp macro="" textlink="">
      <xdr:nvSpPr>
        <xdr:cNvPr id="173" name="【体育館・プール】&#10;有形固定資産減価償却率平均値テキスト">
          <a:extLst>
            <a:ext uri="{FF2B5EF4-FFF2-40B4-BE49-F238E27FC236}">
              <a16:creationId xmlns:a16="http://schemas.microsoft.com/office/drawing/2014/main" id="{6F7DD59B-4A59-4DC0-95F6-023E2F6C4200}"/>
            </a:ext>
          </a:extLst>
        </xdr:cNvPr>
        <xdr:cNvSpPr txBox="1"/>
      </xdr:nvSpPr>
      <xdr:spPr>
        <a:xfrm>
          <a:off x="4673600" y="103517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86360</xdr:rowOff>
    </xdr:from>
    <xdr:to>
      <xdr:col>24</xdr:col>
      <xdr:colOff>114300</xdr:colOff>
      <xdr:row>61</xdr:row>
      <xdr:rowOff>16510</xdr:rowOff>
    </xdr:to>
    <xdr:sp macro="" textlink="">
      <xdr:nvSpPr>
        <xdr:cNvPr id="174" name="フローチャート: 判断 173">
          <a:extLst>
            <a:ext uri="{FF2B5EF4-FFF2-40B4-BE49-F238E27FC236}">
              <a16:creationId xmlns:a16="http://schemas.microsoft.com/office/drawing/2014/main" id="{E64F7A44-5132-4016-9F35-C5D42A4EDDD4}"/>
            </a:ext>
          </a:extLst>
        </xdr:cNvPr>
        <xdr:cNvSpPr/>
      </xdr:nvSpPr>
      <xdr:spPr>
        <a:xfrm>
          <a:off x="45847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27305</xdr:rowOff>
    </xdr:from>
    <xdr:to>
      <xdr:col>20</xdr:col>
      <xdr:colOff>38100</xdr:colOff>
      <xdr:row>61</xdr:row>
      <xdr:rowOff>128905</xdr:rowOff>
    </xdr:to>
    <xdr:sp macro="" textlink="">
      <xdr:nvSpPr>
        <xdr:cNvPr id="175" name="フローチャート: 判断 174">
          <a:extLst>
            <a:ext uri="{FF2B5EF4-FFF2-40B4-BE49-F238E27FC236}">
              <a16:creationId xmlns:a16="http://schemas.microsoft.com/office/drawing/2014/main" id="{AE152748-B268-45D8-BAFE-DB37A1292F31}"/>
            </a:ext>
          </a:extLst>
        </xdr:cNvPr>
        <xdr:cNvSpPr/>
      </xdr:nvSpPr>
      <xdr:spPr>
        <a:xfrm>
          <a:off x="3746500" y="10485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116840</xdr:rowOff>
    </xdr:from>
    <xdr:to>
      <xdr:col>15</xdr:col>
      <xdr:colOff>101600</xdr:colOff>
      <xdr:row>61</xdr:row>
      <xdr:rowOff>46990</xdr:rowOff>
    </xdr:to>
    <xdr:sp macro="" textlink="">
      <xdr:nvSpPr>
        <xdr:cNvPr id="176" name="フローチャート: 判断 175">
          <a:extLst>
            <a:ext uri="{FF2B5EF4-FFF2-40B4-BE49-F238E27FC236}">
              <a16:creationId xmlns:a16="http://schemas.microsoft.com/office/drawing/2014/main" id="{CFBB0CBE-1B83-4134-A5E0-31B27D0F51CA}"/>
            </a:ext>
          </a:extLst>
        </xdr:cNvPr>
        <xdr:cNvSpPr/>
      </xdr:nvSpPr>
      <xdr:spPr>
        <a:xfrm>
          <a:off x="2857500" y="1040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141605</xdr:rowOff>
    </xdr:from>
    <xdr:to>
      <xdr:col>10</xdr:col>
      <xdr:colOff>165100</xdr:colOff>
      <xdr:row>60</xdr:row>
      <xdr:rowOff>71755</xdr:rowOff>
    </xdr:to>
    <xdr:sp macro="" textlink="">
      <xdr:nvSpPr>
        <xdr:cNvPr id="177" name="フローチャート: 判断 176">
          <a:extLst>
            <a:ext uri="{FF2B5EF4-FFF2-40B4-BE49-F238E27FC236}">
              <a16:creationId xmlns:a16="http://schemas.microsoft.com/office/drawing/2014/main" id="{06D984B5-4651-4FAD-B3D0-6DAD55D18682}"/>
            </a:ext>
          </a:extLst>
        </xdr:cNvPr>
        <xdr:cNvSpPr/>
      </xdr:nvSpPr>
      <xdr:spPr>
        <a:xfrm>
          <a:off x="1968500" y="1025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133985</xdr:rowOff>
    </xdr:from>
    <xdr:to>
      <xdr:col>6</xdr:col>
      <xdr:colOff>38100</xdr:colOff>
      <xdr:row>61</xdr:row>
      <xdr:rowOff>64135</xdr:rowOff>
    </xdr:to>
    <xdr:sp macro="" textlink="">
      <xdr:nvSpPr>
        <xdr:cNvPr id="178" name="フローチャート: 判断 177">
          <a:extLst>
            <a:ext uri="{FF2B5EF4-FFF2-40B4-BE49-F238E27FC236}">
              <a16:creationId xmlns:a16="http://schemas.microsoft.com/office/drawing/2014/main" id="{47714B81-F481-4C4F-9DB4-C11AF866112B}"/>
            </a:ext>
          </a:extLst>
        </xdr:cNvPr>
        <xdr:cNvSpPr/>
      </xdr:nvSpPr>
      <xdr:spPr>
        <a:xfrm>
          <a:off x="1079500" y="1042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137895C8-EBD2-41AF-9A6B-9AE8846ECC49}"/>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B5051052-405D-416E-B614-8E0F4FF44283}"/>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3F45C500-589C-4C39-B32A-E1BF11189407}"/>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5A623B88-6D43-4AF4-B808-9BA56EF1068B}"/>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811E3420-89E7-40C8-8774-CB67FD4CB3C8}"/>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76835</xdr:rowOff>
    </xdr:from>
    <xdr:to>
      <xdr:col>24</xdr:col>
      <xdr:colOff>114300</xdr:colOff>
      <xdr:row>60</xdr:row>
      <xdr:rowOff>6985</xdr:rowOff>
    </xdr:to>
    <xdr:sp macro="" textlink="">
      <xdr:nvSpPr>
        <xdr:cNvPr id="184" name="楕円 183">
          <a:extLst>
            <a:ext uri="{FF2B5EF4-FFF2-40B4-BE49-F238E27FC236}">
              <a16:creationId xmlns:a16="http://schemas.microsoft.com/office/drawing/2014/main" id="{B819E5BB-CF1F-464B-8838-D23509BDD39E}"/>
            </a:ext>
          </a:extLst>
        </xdr:cNvPr>
        <xdr:cNvSpPr/>
      </xdr:nvSpPr>
      <xdr:spPr>
        <a:xfrm>
          <a:off x="4584700" y="1019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99712</xdr:rowOff>
    </xdr:from>
    <xdr:ext cx="405111" cy="259045"/>
    <xdr:sp macro="" textlink="">
      <xdr:nvSpPr>
        <xdr:cNvPr id="185" name="【体育館・プール】&#10;有形固定資産減価償却率該当値テキスト">
          <a:extLst>
            <a:ext uri="{FF2B5EF4-FFF2-40B4-BE49-F238E27FC236}">
              <a16:creationId xmlns:a16="http://schemas.microsoft.com/office/drawing/2014/main" id="{67D1ED81-AB69-4E1F-BBA7-ADB3EB40232F}"/>
            </a:ext>
          </a:extLst>
        </xdr:cNvPr>
        <xdr:cNvSpPr txBox="1"/>
      </xdr:nvSpPr>
      <xdr:spPr>
        <a:xfrm>
          <a:off x="4673600" y="10043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25400</xdr:rowOff>
    </xdr:from>
    <xdr:to>
      <xdr:col>20</xdr:col>
      <xdr:colOff>38100</xdr:colOff>
      <xdr:row>59</xdr:row>
      <xdr:rowOff>127000</xdr:rowOff>
    </xdr:to>
    <xdr:sp macro="" textlink="">
      <xdr:nvSpPr>
        <xdr:cNvPr id="186" name="楕円 185">
          <a:extLst>
            <a:ext uri="{FF2B5EF4-FFF2-40B4-BE49-F238E27FC236}">
              <a16:creationId xmlns:a16="http://schemas.microsoft.com/office/drawing/2014/main" id="{B9C1059B-F6D7-453C-A497-3492C72011D7}"/>
            </a:ext>
          </a:extLst>
        </xdr:cNvPr>
        <xdr:cNvSpPr/>
      </xdr:nvSpPr>
      <xdr:spPr>
        <a:xfrm>
          <a:off x="3746500" y="1014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76200</xdr:rowOff>
    </xdr:from>
    <xdr:to>
      <xdr:col>24</xdr:col>
      <xdr:colOff>63500</xdr:colOff>
      <xdr:row>59</xdr:row>
      <xdr:rowOff>127635</xdr:rowOff>
    </xdr:to>
    <xdr:cxnSp macro="">
      <xdr:nvCxnSpPr>
        <xdr:cNvPr id="187" name="直線コネクタ 186">
          <a:extLst>
            <a:ext uri="{FF2B5EF4-FFF2-40B4-BE49-F238E27FC236}">
              <a16:creationId xmlns:a16="http://schemas.microsoft.com/office/drawing/2014/main" id="{47C32D17-B450-4002-8C3C-8FB9E3B0859E}"/>
            </a:ext>
          </a:extLst>
        </xdr:cNvPr>
        <xdr:cNvCxnSpPr/>
      </xdr:nvCxnSpPr>
      <xdr:spPr>
        <a:xfrm>
          <a:off x="3797300" y="10191750"/>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164465</xdr:rowOff>
    </xdr:from>
    <xdr:to>
      <xdr:col>15</xdr:col>
      <xdr:colOff>101600</xdr:colOff>
      <xdr:row>59</xdr:row>
      <xdr:rowOff>94615</xdr:rowOff>
    </xdr:to>
    <xdr:sp macro="" textlink="">
      <xdr:nvSpPr>
        <xdr:cNvPr id="188" name="楕円 187">
          <a:extLst>
            <a:ext uri="{FF2B5EF4-FFF2-40B4-BE49-F238E27FC236}">
              <a16:creationId xmlns:a16="http://schemas.microsoft.com/office/drawing/2014/main" id="{BD8ADB22-AC76-4693-BF93-689CB9734C53}"/>
            </a:ext>
          </a:extLst>
        </xdr:cNvPr>
        <xdr:cNvSpPr/>
      </xdr:nvSpPr>
      <xdr:spPr>
        <a:xfrm>
          <a:off x="2857500" y="1010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43815</xdr:rowOff>
    </xdr:from>
    <xdr:to>
      <xdr:col>19</xdr:col>
      <xdr:colOff>177800</xdr:colOff>
      <xdr:row>59</xdr:row>
      <xdr:rowOff>76200</xdr:rowOff>
    </xdr:to>
    <xdr:cxnSp macro="">
      <xdr:nvCxnSpPr>
        <xdr:cNvPr id="189" name="直線コネクタ 188">
          <a:extLst>
            <a:ext uri="{FF2B5EF4-FFF2-40B4-BE49-F238E27FC236}">
              <a16:creationId xmlns:a16="http://schemas.microsoft.com/office/drawing/2014/main" id="{9A53E4C7-4E43-417D-9906-F4EC86DEBA18}"/>
            </a:ext>
          </a:extLst>
        </xdr:cNvPr>
        <xdr:cNvCxnSpPr/>
      </xdr:nvCxnSpPr>
      <xdr:spPr>
        <a:xfrm>
          <a:off x="2908300" y="1015936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158750</xdr:rowOff>
    </xdr:from>
    <xdr:to>
      <xdr:col>10</xdr:col>
      <xdr:colOff>165100</xdr:colOff>
      <xdr:row>59</xdr:row>
      <xdr:rowOff>88900</xdr:rowOff>
    </xdr:to>
    <xdr:sp macro="" textlink="">
      <xdr:nvSpPr>
        <xdr:cNvPr id="190" name="楕円 189">
          <a:extLst>
            <a:ext uri="{FF2B5EF4-FFF2-40B4-BE49-F238E27FC236}">
              <a16:creationId xmlns:a16="http://schemas.microsoft.com/office/drawing/2014/main" id="{9747D340-EDBD-417E-8751-281FF26945AD}"/>
            </a:ext>
          </a:extLst>
        </xdr:cNvPr>
        <xdr:cNvSpPr/>
      </xdr:nvSpPr>
      <xdr:spPr>
        <a:xfrm>
          <a:off x="1968500" y="1010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38100</xdr:rowOff>
    </xdr:from>
    <xdr:to>
      <xdr:col>15</xdr:col>
      <xdr:colOff>50800</xdr:colOff>
      <xdr:row>59</xdr:row>
      <xdr:rowOff>43815</xdr:rowOff>
    </xdr:to>
    <xdr:cxnSp macro="">
      <xdr:nvCxnSpPr>
        <xdr:cNvPr id="191" name="直線コネクタ 190">
          <a:extLst>
            <a:ext uri="{FF2B5EF4-FFF2-40B4-BE49-F238E27FC236}">
              <a16:creationId xmlns:a16="http://schemas.microsoft.com/office/drawing/2014/main" id="{51E4616B-8DFB-4FC7-A8F8-CCE1A0FC3B30}"/>
            </a:ext>
          </a:extLst>
        </xdr:cNvPr>
        <xdr:cNvCxnSpPr/>
      </xdr:nvCxnSpPr>
      <xdr:spPr>
        <a:xfrm>
          <a:off x="2019300" y="1015365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116840</xdr:rowOff>
    </xdr:from>
    <xdr:to>
      <xdr:col>6</xdr:col>
      <xdr:colOff>38100</xdr:colOff>
      <xdr:row>59</xdr:row>
      <xdr:rowOff>46990</xdr:rowOff>
    </xdr:to>
    <xdr:sp macro="" textlink="">
      <xdr:nvSpPr>
        <xdr:cNvPr id="192" name="楕円 191">
          <a:extLst>
            <a:ext uri="{FF2B5EF4-FFF2-40B4-BE49-F238E27FC236}">
              <a16:creationId xmlns:a16="http://schemas.microsoft.com/office/drawing/2014/main" id="{27DBF672-8EAA-49E7-BE7B-4021F6725016}"/>
            </a:ext>
          </a:extLst>
        </xdr:cNvPr>
        <xdr:cNvSpPr/>
      </xdr:nvSpPr>
      <xdr:spPr>
        <a:xfrm>
          <a:off x="1079500" y="10060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167640</xdr:rowOff>
    </xdr:from>
    <xdr:to>
      <xdr:col>10</xdr:col>
      <xdr:colOff>114300</xdr:colOff>
      <xdr:row>59</xdr:row>
      <xdr:rowOff>38100</xdr:rowOff>
    </xdr:to>
    <xdr:cxnSp macro="">
      <xdr:nvCxnSpPr>
        <xdr:cNvPr id="193" name="直線コネクタ 192">
          <a:extLst>
            <a:ext uri="{FF2B5EF4-FFF2-40B4-BE49-F238E27FC236}">
              <a16:creationId xmlns:a16="http://schemas.microsoft.com/office/drawing/2014/main" id="{77F63D30-050D-407D-9EA6-8371920221B0}"/>
            </a:ext>
          </a:extLst>
        </xdr:cNvPr>
        <xdr:cNvCxnSpPr/>
      </xdr:nvCxnSpPr>
      <xdr:spPr>
        <a:xfrm>
          <a:off x="1130300" y="1011174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120032</xdr:rowOff>
    </xdr:from>
    <xdr:ext cx="405111" cy="259045"/>
    <xdr:sp macro="" textlink="">
      <xdr:nvSpPr>
        <xdr:cNvPr id="194" name="n_1aveValue【体育館・プール】&#10;有形固定資産減価償却率">
          <a:extLst>
            <a:ext uri="{FF2B5EF4-FFF2-40B4-BE49-F238E27FC236}">
              <a16:creationId xmlns:a16="http://schemas.microsoft.com/office/drawing/2014/main" id="{44CE6A95-7B6F-4E32-B9FD-D50FC263B2B1}"/>
            </a:ext>
          </a:extLst>
        </xdr:cNvPr>
        <xdr:cNvSpPr txBox="1"/>
      </xdr:nvSpPr>
      <xdr:spPr>
        <a:xfrm>
          <a:off x="3582044" y="10578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38117</xdr:rowOff>
    </xdr:from>
    <xdr:ext cx="405111" cy="259045"/>
    <xdr:sp macro="" textlink="">
      <xdr:nvSpPr>
        <xdr:cNvPr id="195" name="n_2aveValue【体育館・プール】&#10;有形固定資産減価償却率">
          <a:extLst>
            <a:ext uri="{FF2B5EF4-FFF2-40B4-BE49-F238E27FC236}">
              <a16:creationId xmlns:a16="http://schemas.microsoft.com/office/drawing/2014/main" id="{506BF308-E663-4BCB-9902-00BB545C7F9C}"/>
            </a:ext>
          </a:extLst>
        </xdr:cNvPr>
        <xdr:cNvSpPr txBox="1"/>
      </xdr:nvSpPr>
      <xdr:spPr>
        <a:xfrm>
          <a:off x="2705744" y="10496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62882</xdr:rowOff>
    </xdr:from>
    <xdr:ext cx="405111" cy="259045"/>
    <xdr:sp macro="" textlink="">
      <xdr:nvSpPr>
        <xdr:cNvPr id="196" name="n_3aveValue【体育館・プール】&#10;有形固定資産減価償却率">
          <a:extLst>
            <a:ext uri="{FF2B5EF4-FFF2-40B4-BE49-F238E27FC236}">
              <a16:creationId xmlns:a16="http://schemas.microsoft.com/office/drawing/2014/main" id="{53FBBCF9-8FD3-407A-BC57-87859A899AE4}"/>
            </a:ext>
          </a:extLst>
        </xdr:cNvPr>
        <xdr:cNvSpPr txBox="1"/>
      </xdr:nvSpPr>
      <xdr:spPr>
        <a:xfrm>
          <a:off x="1816744" y="1034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55262</xdr:rowOff>
    </xdr:from>
    <xdr:ext cx="405111" cy="259045"/>
    <xdr:sp macro="" textlink="">
      <xdr:nvSpPr>
        <xdr:cNvPr id="197" name="n_4aveValue【体育館・プール】&#10;有形固定資産減価償却率">
          <a:extLst>
            <a:ext uri="{FF2B5EF4-FFF2-40B4-BE49-F238E27FC236}">
              <a16:creationId xmlns:a16="http://schemas.microsoft.com/office/drawing/2014/main" id="{2E068E9E-94E7-4762-876E-3E77B1FB3B73}"/>
            </a:ext>
          </a:extLst>
        </xdr:cNvPr>
        <xdr:cNvSpPr txBox="1"/>
      </xdr:nvSpPr>
      <xdr:spPr>
        <a:xfrm>
          <a:off x="927744" y="1051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143527</xdr:rowOff>
    </xdr:from>
    <xdr:ext cx="405111" cy="259045"/>
    <xdr:sp macro="" textlink="">
      <xdr:nvSpPr>
        <xdr:cNvPr id="198" name="n_1mainValue【体育館・プール】&#10;有形固定資産減価償却率">
          <a:extLst>
            <a:ext uri="{FF2B5EF4-FFF2-40B4-BE49-F238E27FC236}">
              <a16:creationId xmlns:a16="http://schemas.microsoft.com/office/drawing/2014/main" id="{232FBCB6-E7F2-4EC7-871E-433B3511EF1A}"/>
            </a:ext>
          </a:extLst>
        </xdr:cNvPr>
        <xdr:cNvSpPr txBox="1"/>
      </xdr:nvSpPr>
      <xdr:spPr>
        <a:xfrm>
          <a:off x="3582044" y="991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111142</xdr:rowOff>
    </xdr:from>
    <xdr:ext cx="405111" cy="259045"/>
    <xdr:sp macro="" textlink="">
      <xdr:nvSpPr>
        <xdr:cNvPr id="199" name="n_2mainValue【体育館・プール】&#10;有形固定資産減価償却率">
          <a:extLst>
            <a:ext uri="{FF2B5EF4-FFF2-40B4-BE49-F238E27FC236}">
              <a16:creationId xmlns:a16="http://schemas.microsoft.com/office/drawing/2014/main" id="{78143FE1-26B0-479C-8484-277E5E09B1A9}"/>
            </a:ext>
          </a:extLst>
        </xdr:cNvPr>
        <xdr:cNvSpPr txBox="1"/>
      </xdr:nvSpPr>
      <xdr:spPr>
        <a:xfrm>
          <a:off x="2705744" y="9883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105427</xdr:rowOff>
    </xdr:from>
    <xdr:ext cx="405111" cy="259045"/>
    <xdr:sp macro="" textlink="">
      <xdr:nvSpPr>
        <xdr:cNvPr id="200" name="n_3mainValue【体育館・プール】&#10;有形固定資産減価償却率">
          <a:extLst>
            <a:ext uri="{FF2B5EF4-FFF2-40B4-BE49-F238E27FC236}">
              <a16:creationId xmlns:a16="http://schemas.microsoft.com/office/drawing/2014/main" id="{61FAE8C1-3DE6-4A6A-AC0B-62645145C407}"/>
            </a:ext>
          </a:extLst>
        </xdr:cNvPr>
        <xdr:cNvSpPr txBox="1"/>
      </xdr:nvSpPr>
      <xdr:spPr>
        <a:xfrm>
          <a:off x="1816744" y="9878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63517</xdr:rowOff>
    </xdr:from>
    <xdr:ext cx="405111" cy="259045"/>
    <xdr:sp macro="" textlink="">
      <xdr:nvSpPr>
        <xdr:cNvPr id="201" name="n_4mainValue【体育館・プール】&#10;有形固定資産減価償却率">
          <a:extLst>
            <a:ext uri="{FF2B5EF4-FFF2-40B4-BE49-F238E27FC236}">
              <a16:creationId xmlns:a16="http://schemas.microsoft.com/office/drawing/2014/main" id="{F9056DF1-6B58-40A3-909F-3E09238A2703}"/>
            </a:ext>
          </a:extLst>
        </xdr:cNvPr>
        <xdr:cNvSpPr txBox="1"/>
      </xdr:nvSpPr>
      <xdr:spPr>
        <a:xfrm>
          <a:off x="927744" y="983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2" name="正方形/長方形 201">
          <a:extLst>
            <a:ext uri="{FF2B5EF4-FFF2-40B4-BE49-F238E27FC236}">
              <a16:creationId xmlns:a16="http://schemas.microsoft.com/office/drawing/2014/main" id="{5E7FF07C-DC62-4365-9D4D-D3BFCC94B565}"/>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3" name="正方形/長方形 202">
          <a:extLst>
            <a:ext uri="{FF2B5EF4-FFF2-40B4-BE49-F238E27FC236}">
              <a16:creationId xmlns:a16="http://schemas.microsoft.com/office/drawing/2014/main" id="{56CDF4C8-90ED-4A02-930F-9034ABD129E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4" name="正方形/長方形 203">
          <a:extLst>
            <a:ext uri="{FF2B5EF4-FFF2-40B4-BE49-F238E27FC236}">
              <a16:creationId xmlns:a16="http://schemas.microsoft.com/office/drawing/2014/main" id="{C7CF4316-6F6E-4676-8124-14344DEEAA45}"/>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5" name="正方形/長方形 204">
          <a:extLst>
            <a:ext uri="{FF2B5EF4-FFF2-40B4-BE49-F238E27FC236}">
              <a16:creationId xmlns:a16="http://schemas.microsoft.com/office/drawing/2014/main" id="{94AFC3D8-B6E2-4B1A-B673-E54A6AB9E3D5}"/>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6" name="正方形/長方形 205">
          <a:extLst>
            <a:ext uri="{FF2B5EF4-FFF2-40B4-BE49-F238E27FC236}">
              <a16:creationId xmlns:a16="http://schemas.microsoft.com/office/drawing/2014/main" id="{FB64B865-8614-4E13-BF64-783841EAD2AA}"/>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7" name="正方形/長方形 206">
          <a:extLst>
            <a:ext uri="{FF2B5EF4-FFF2-40B4-BE49-F238E27FC236}">
              <a16:creationId xmlns:a16="http://schemas.microsoft.com/office/drawing/2014/main" id="{779F1329-94D7-490D-BEEA-86C78889D8F1}"/>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8" name="正方形/長方形 207">
          <a:extLst>
            <a:ext uri="{FF2B5EF4-FFF2-40B4-BE49-F238E27FC236}">
              <a16:creationId xmlns:a16="http://schemas.microsoft.com/office/drawing/2014/main" id="{F1427EA7-1F78-4120-AB8E-4878FAB4D88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9" name="正方形/長方形 208">
          <a:extLst>
            <a:ext uri="{FF2B5EF4-FFF2-40B4-BE49-F238E27FC236}">
              <a16:creationId xmlns:a16="http://schemas.microsoft.com/office/drawing/2014/main" id="{A6A28655-EB5A-4B34-969D-D94422854EB2}"/>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0" name="テキスト ボックス 209">
          <a:extLst>
            <a:ext uri="{FF2B5EF4-FFF2-40B4-BE49-F238E27FC236}">
              <a16:creationId xmlns:a16="http://schemas.microsoft.com/office/drawing/2014/main" id="{A6F9AD3D-E6FD-44A8-886D-00DA0FD047F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1" name="直線コネクタ 210">
          <a:extLst>
            <a:ext uri="{FF2B5EF4-FFF2-40B4-BE49-F238E27FC236}">
              <a16:creationId xmlns:a16="http://schemas.microsoft.com/office/drawing/2014/main" id="{EC22DDD6-5499-45F3-B0AE-6F3C7C04C886}"/>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2" name="直線コネクタ 211">
          <a:extLst>
            <a:ext uri="{FF2B5EF4-FFF2-40B4-BE49-F238E27FC236}">
              <a16:creationId xmlns:a16="http://schemas.microsoft.com/office/drawing/2014/main" id="{C8CF7E4C-C16E-46B2-AE66-697BCBFAF7A7}"/>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13" name="テキスト ボックス 212">
          <a:extLst>
            <a:ext uri="{FF2B5EF4-FFF2-40B4-BE49-F238E27FC236}">
              <a16:creationId xmlns:a16="http://schemas.microsoft.com/office/drawing/2014/main" id="{1949CA97-7723-4DB8-ACFC-A5F3D289E458}"/>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4" name="直線コネクタ 213">
          <a:extLst>
            <a:ext uri="{FF2B5EF4-FFF2-40B4-BE49-F238E27FC236}">
              <a16:creationId xmlns:a16="http://schemas.microsoft.com/office/drawing/2014/main" id="{3B181C93-B629-4CAE-BD9C-AA2F15D16B11}"/>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15" name="テキスト ボックス 214">
          <a:extLst>
            <a:ext uri="{FF2B5EF4-FFF2-40B4-BE49-F238E27FC236}">
              <a16:creationId xmlns:a16="http://schemas.microsoft.com/office/drawing/2014/main" id="{D44EF9FC-BDC4-41DC-B97C-220C84A24BEF}"/>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6" name="直線コネクタ 215">
          <a:extLst>
            <a:ext uri="{FF2B5EF4-FFF2-40B4-BE49-F238E27FC236}">
              <a16:creationId xmlns:a16="http://schemas.microsoft.com/office/drawing/2014/main" id="{2B6E3F1E-5B06-4294-AA9B-172E8F2E601C}"/>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17" name="テキスト ボックス 216">
          <a:extLst>
            <a:ext uri="{FF2B5EF4-FFF2-40B4-BE49-F238E27FC236}">
              <a16:creationId xmlns:a16="http://schemas.microsoft.com/office/drawing/2014/main" id="{C4396A43-6E63-4A16-81CC-D95D200343DF}"/>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18" name="直線コネクタ 217">
          <a:extLst>
            <a:ext uri="{FF2B5EF4-FFF2-40B4-BE49-F238E27FC236}">
              <a16:creationId xmlns:a16="http://schemas.microsoft.com/office/drawing/2014/main" id="{A7D7FCBA-87C6-4EE9-8415-C06E046A73E8}"/>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19" name="テキスト ボックス 218">
          <a:extLst>
            <a:ext uri="{FF2B5EF4-FFF2-40B4-BE49-F238E27FC236}">
              <a16:creationId xmlns:a16="http://schemas.microsoft.com/office/drawing/2014/main" id="{452B9677-FC7B-4239-BC63-030AC728AABD}"/>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0" name="直線コネクタ 219">
          <a:extLst>
            <a:ext uri="{FF2B5EF4-FFF2-40B4-BE49-F238E27FC236}">
              <a16:creationId xmlns:a16="http://schemas.microsoft.com/office/drawing/2014/main" id="{C79E3976-22EA-4AF6-9414-E44C1A27A871}"/>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1" name="テキスト ボックス 220">
          <a:extLst>
            <a:ext uri="{FF2B5EF4-FFF2-40B4-BE49-F238E27FC236}">
              <a16:creationId xmlns:a16="http://schemas.microsoft.com/office/drawing/2014/main" id="{0CA00D72-71CB-4250-84FA-721CF5B71630}"/>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2" name="直線コネクタ 221">
          <a:extLst>
            <a:ext uri="{FF2B5EF4-FFF2-40B4-BE49-F238E27FC236}">
              <a16:creationId xmlns:a16="http://schemas.microsoft.com/office/drawing/2014/main" id="{1A8B9C70-3862-47B1-84D8-4838EA9AB24D}"/>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70049</xdr:rowOff>
    </xdr:from>
    <xdr:ext cx="531299" cy="259045"/>
    <xdr:sp macro="" textlink="">
      <xdr:nvSpPr>
        <xdr:cNvPr id="223" name="テキスト ボックス 222">
          <a:extLst>
            <a:ext uri="{FF2B5EF4-FFF2-40B4-BE49-F238E27FC236}">
              <a16:creationId xmlns:a16="http://schemas.microsoft.com/office/drawing/2014/main" id="{DD79FB45-3C4C-4FDB-A956-F9BDD30B0FF2}"/>
            </a:ext>
          </a:extLst>
        </xdr:cNvPr>
        <xdr:cNvSpPr txBox="1"/>
      </xdr:nvSpPr>
      <xdr:spPr>
        <a:xfrm>
          <a:off x="6072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EDA40DC0-D75F-41D9-987E-9F707109731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86377</xdr:rowOff>
    </xdr:from>
    <xdr:ext cx="531299" cy="259045"/>
    <xdr:sp macro="" textlink="">
      <xdr:nvSpPr>
        <xdr:cNvPr id="225" name="テキスト ボックス 224">
          <a:extLst>
            <a:ext uri="{FF2B5EF4-FFF2-40B4-BE49-F238E27FC236}">
              <a16:creationId xmlns:a16="http://schemas.microsoft.com/office/drawing/2014/main" id="{A70F7D9D-4B80-4BBC-852F-E46126489F21}"/>
            </a:ext>
          </a:extLst>
        </xdr:cNvPr>
        <xdr:cNvSpPr txBox="1"/>
      </xdr:nvSpPr>
      <xdr:spPr>
        <a:xfrm>
          <a:off x="6072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体育館・プール】&#10;一人当たり面積グラフ枠">
          <a:extLst>
            <a:ext uri="{FF2B5EF4-FFF2-40B4-BE49-F238E27FC236}">
              <a16:creationId xmlns:a16="http://schemas.microsoft.com/office/drawing/2014/main" id="{1D37DFE1-2757-4CEF-919F-FD2E1D58599E}"/>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90950</xdr:rowOff>
    </xdr:from>
    <xdr:to>
      <xdr:col>54</xdr:col>
      <xdr:colOff>189865</xdr:colOff>
      <xdr:row>64</xdr:row>
      <xdr:rowOff>129649</xdr:rowOff>
    </xdr:to>
    <xdr:cxnSp macro="">
      <xdr:nvCxnSpPr>
        <xdr:cNvPr id="227" name="直線コネクタ 226">
          <a:extLst>
            <a:ext uri="{FF2B5EF4-FFF2-40B4-BE49-F238E27FC236}">
              <a16:creationId xmlns:a16="http://schemas.microsoft.com/office/drawing/2014/main" id="{B357D873-4B8C-4C6B-98F5-155897230785}"/>
            </a:ext>
          </a:extLst>
        </xdr:cNvPr>
        <xdr:cNvCxnSpPr/>
      </xdr:nvCxnSpPr>
      <xdr:spPr>
        <a:xfrm flipV="1">
          <a:off x="10476865" y="9692150"/>
          <a:ext cx="0" cy="14102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133476</xdr:rowOff>
    </xdr:from>
    <xdr:ext cx="469744" cy="259045"/>
    <xdr:sp macro="" textlink="">
      <xdr:nvSpPr>
        <xdr:cNvPr id="228" name="【体育館・プール】&#10;一人当たり面積最小値テキスト">
          <a:extLst>
            <a:ext uri="{FF2B5EF4-FFF2-40B4-BE49-F238E27FC236}">
              <a16:creationId xmlns:a16="http://schemas.microsoft.com/office/drawing/2014/main" id="{F6AA1864-8336-4B14-B20D-D79A1463071D}"/>
            </a:ext>
          </a:extLst>
        </xdr:cNvPr>
        <xdr:cNvSpPr txBox="1"/>
      </xdr:nvSpPr>
      <xdr:spPr>
        <a:xfrm>
          <a:off x="10515600" y="11106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129649</xdr:rowOff>
    </xdr:from>
    <xdr:to>
      <xdr:col>55</xdr:col>
      <xdr:colOff>88900</xdr:colOff>
      <xdr:row>64</xdr:row>
      <xdr:rowOff>129649</xdr:rowOff>
    </xdr:to>
    <xdr:cxnSp macro="">
      <xdr:nvCxnSpPr>
        <xdr:cNvPr id="229" name="直線コネクタ 228">
          <a:extLst>
            <a:ext uri="{FF2B5EF4-FFF2-40B4-BE49-F238E27FC236}">
              <a16:creationId xmlns:a16="http://schemas.microsoft.com/office/drawing/2014/main" id="{D4A83C94-43EA-4604-B5C3-C755B70082C1}"/>
            </a:ext>
          </a:extLst>
        </xdr:cNvPr>
        <xdr:cNvCxnSpPr/>
      </xdr:nvCxnSpPr>
      <xdr:spPr>
        <a:xfrm>
          <a:off x="10388600" y="11102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37627</xdr:rowOff>
    </xdr:from>
    <xdr:ext cx="469744" cy="259045"/>
    <xdr:sp macro="" textlink="">
      <xdr:nvSpPr>
        <xdr:cNvPr id="230" name="【体育館・プール】&#10;一人当たり面積最大値テキスト">
          <a:extLst>
            <a:ext uri="{FF2B5EF4-FFF2-40B4-BE49-F238E27FC236}">
              <a16:creationId xmlns:a16="http://schemas.microsoft.com/office/drawing/2014/main" id="{93166764-2F3E-4530-AC5D-23B1C1F50BD7}"/>
            </a:ext>
          </a:extLst>
        </xdr:cNvPr>
        <xdr:cNvSpPr txBox="1"/>
      </xdr:nvSpPr>
      <xdr:spPr>
        <a:xfrm>
          <a:off x="10515600" y="9467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90950</xdr:rowOff>
    </xdr:from>
    <xdr:to>
      <xdr:col>55</xdr:col>
      <xdr:colOff>88900</xdr:colOff>
      <xdr:row>56</xdr:row>
      <xdr:rowOff>90950</xdr:rowOff>
    </xdr:to>
    <xdr:cxnSp macro="">
      <xdr:nvCxnSpPr>
        <xdr:cNvPr id="231" name="直線コネクタ 230">
          <a:extLst>
            <a:ext uri="{FF2B5EF4-FFF2-40B4-BE49-F238E27FC236}">
              <a16:creationId xmlns:a16="http://schemas.microsoft.com/office/drawing/2014/main" id="{958A7822-8BFB-49EC-94BD-937026FAA244}"/>
            </a:ext>
          </a:extLst>
        </xdr:cNvPr>
        <xdr:cNvCxnSpPr/>
      </xdr:nvCxnSpPr>
      <xdr:spPr>
        <a:xfrm>
          <a:off x="10388600" y="9692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98624</xdr:rowOff>
    </xdr:from>
    <xdr:ext cx="469744" cy="259045"/>
    <xdr:sp macro="" textlink="">
      <xdr:nvSpPr>
        <xdr:cNvPr id="232" name="【体育館・プール】&#10;一人当たり面積平均値テキスト">
          <a:extLst>
            <a:ext uri="{FF2B5EF4-FFF2-40B4-BE49-F238E27FC236}">
              <a16:creationId xmlns:a16="http://schemas.microsoft.com/office/drawing/2014/main" id="{5BA7CA02-9FF5-402F-86C2-7BAE3059940F}"/>
            </a:ext>
          </a:extLst>
        </xdr:cNvPr>
        <xdr:cNvSpPr txBox="1"/>
      </xdr:nvSpPr>
      <xdr:spPr>
        <a:xfrm>
          <a:off x="10515600" y="107285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75747</xdr:rowOff>
    </xdr:from>
    <xdr:to>
      <xdr:col>55</xdr:col>
      <xdr:colOff>50800</xdr:colOff>
      <xdr:row>64</xdr:row>
      <xdr:rowOff>5897</xdr:rowOff>
    </xdr:to>
    <xdr:sp macro="" textlink="">
      <xdr:nvSpPr>
        <xdr:cNvPr id="233" name="フローチャート: 判断 232">
          <a:extLst>
            <a:ext uri="{FF2B5EF4-FFF2-40B4-BE49-F238E27FC236}">
              <a16:creationId xmlns:a16="http://schemas.microsoft.com/office/drawing/2014/main" id="{CEAEB107-D0EA-4457-A91C-5F73C08FC09F}"/>
            </a:ext>
          </a:extLst>
        </xdr:cNvPr>
        <xdr:cNvSpPr/>
      </xdr:nvSpPr>
      <xdr:spPr>
        <a:xfrm>
          <a:off x="10426700" y="10877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70195</xdr:rowOff>
    </xdr:from>
    <xdr:to>
      <xdr:col>50</xdr:col>
      <xdr:colOff>165100</xdr:colOff>
      <xdr:row>64</xdr:row>
      <xdr:rowOff>345</xdr:rowOff>
    </xdr:to>
    <xdr:sp macro="" textlink="">
      <xdr:nvSpPr>
        <xdr:cNvPr id="234" name="フローチャート: 判断 233">
          <a:extLst>
            <a:ext uri="{FF2B5EF4-FFF2-40B4-BE49-F238E27FC236}">
              <a16:creationId xmlns:a16="http://schemas.microsoft.com/office/drawing/2014/main" id="{F4723FE5-B083-4234-B96C-50765E584904}"/>
            </a:ext>
          </a:extLst>
        </xdr:cNvPr>
        <xdr:cNvSpPr/>
      </xdr:nvSpPr>
      <xdr:spPr>
        <a:xfrm>
          <a:off x="9588500" y="1087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69052</xdr:rowOff>
    </xdr:from>
    <xdr:to>
      <xdr:col>46</xdr:col>
      <xdr:colOff>38100</xdr:colOff>
      <xdr:row>63</xdr:row>
      <xdr:rowOff>170652</xdr:rowOff>
    </xdr:to>
    <xdr:sp macro="" textlink="">
      <xdr:nvSpPr>
        <xdr:cNvPr id="235" name="フローチャート: 判断 234">
          <a:extLst>
            <a:ext uri="{FF2B5EF4-FFF2-40B4-BE49-F238E27FC236}">
              <a16:creationId xmlns:a16="http://schemas.microsoft.com/office/drawing/2014/main" id="{E2E55C8E-E10D-46C4-9A9D-CA1E0DE66A9C}"/>
            </a:ext>
          </a:extLst>
        </xdr:cNvPr>
        <xdr:cNvSpPr/>
      </xdr:nvSpPr>
      <xdr:spPr>
        <a:xfrm>
          <a:off x="8699500" y="10870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74113</xdr:rowOff>
    </xdr:from>
    <xdr:to>
      <xdr:col>41</xdr:col>
      <xdr:colOff>101600</xdr:colOff>
      <xdr:row>64</xdr:row>
      <xdr:rowOff>4263</xdr:rowOff>
    </xdr:to>
    <xdr:sp macro="" textlink="">
      <xdr:nvSpPr>
        <xdr:cNvPr id="236" name="フローチャート: 判断 235">
          <a:extLst>
            <a:ext uri="{FF2B5EF4-FFF2-40B4-BE49-F238E27FC236}">
              <a16:creationId xmlns:a16="http://schemas.microsoft.com/office/drawing/2014/main" id="{8E8215C9-16EB-45AF-A80A-EA05872FE68E}"/>
            </a:ext>
          </a:extLst>
        </xdr:cNvPr>
        <xdr:cNvSpPr/>
      </xdr:nvSpPr>
      <xdr:spPr>
        <a:xfrm>
          <a:off x="7810500" y="10875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87013</xdr:rowOff>
    </xdr:from>
    <xdr:to>
      <xdr:col>36</xdr:col>
      <xdr:colOff>165100</xdr:colOff>
      <xdr:row>64</xdr:row>
      <xdr:rowOff>17163</xdr:rowOff>
    </xdr:to>
    <xdr:sp macro="" textlink="">
      <xdr:nvSpPr>
        <xdr:cNvPr id="237" name="フローチャート: 判断 236">
          <a:extLst>
            <a:ext uri="{FF2B5EF4-FFF2-40B4-BE49-F238E27FC236}">
              <a16:creationId xmlns:a16="http://schemas.microsoft.com/office/drawing/2014/main" id="{E677485E-7493-4637-9739-E7521037C75F}"/>
            </a:ext>
          </a:extLst>
        </xdr:cNvPr>
        <xdr:cNvSpPr/>
      </xdr:nvSpPr>
      <xdr:spPr>
        <a:xfrm>
          <a:off x="6921500" y="10888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BEAE3A7A-EE34-4ED4-B7A2-29EB073E6BD4}"/>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87FC4B34-5629-45B8-BF91-5073DF54D8A1}"/>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453E8C33-F29A-46DD-9118-EBB528280DF9}"/>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A7AC6588-3284-4236-97A7-BFB200EE7086}"/>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C1129D1F-9FA2-4CC3-9BF9-0DDD4A6468CF}"/>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89953</xdr:rowOff>
    </xdr:from>
    <xdr:to>
      <xdr:col>55</xdr:col>
      <xdr:colOff>50800</xdr:colOff>
      <xdr:row>64</xdr:row>
      <xdr:rowOff>20103</xdr:rowOff>
    </xdr:to>
    <xdr:sp macro="" textlink="">
      <xdr:nvSpPr>
        <xdr:cNvPr id="243" name="楕円 242">
          <a:extLst>
            <a:ext uri="{FF2B5EF4-FFF2-40B4-BE49-F238E27FC236}">
              <a16:creationId xmlns:a16="http://schemas.microsoft.com/office/drawing/2014/main" id="{F011E0B3-85EA-41AB-AB49-F88FC4E9071E}"/>
            </a:ext>
          </a:extLst>
        </xdr:cNvPr>
        <xdr:cNvSpPr/>
      </xdr:nvSpPr>
      <xdr:spPr>
        <a:xfrm>
          <a:off x="10426700" y="10891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68380</xdr:rowOff>
    </xdr:from>
    <xdr:ext cx="469744" cy="259045"/>
    <xdr:sp macro="" textlink="">
      <xdr:nvSpPr>
        <xdr:cNvPr id="244" name="【体育館・プール】&#10;一人当たり面積該当値テキスト">
          <a:extLst>
            <a:ext uri="{FF2B5EF4-FFF2-40B4-BE49-F238E27FC236}">
              <a16:creationId xmlns:a16="http://schemas.microsoft.com/office/drawing/2014/main" id="{F34022ED-F6B7-4935-8A6D-A0B56D347C64}"/>
            </a:ext>
          </a:extLst>
        </xdr:cNvPr>
        <xdr:cNvSpPr txBox="1"/>
      </xdr:nvSpPr>
      <xdr:spPr>
        <a:xfrm>
          <a:off x="10515600" y="10869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90115</xdr:rowOff>
    </xdr:from>
    <xdr:to>
      <xdr:col>50</xdr:col>
      <xdr:colOff>165100</xdr:colOff>
      <xdr:row>64</xdr:row>
      <xdr:rowOff>20265</xdr:rowOff>
    </xdr:to>
    <xdr:sp macro="" textlink="">
      <xdr:nvSpPr>
        <xdr:cNvPr id="245" name="楕円 244">
          <a:extLst>
            <a:ext uri="{FF2B5EF4-FFF2-40B4-BE49-F238E27FC236}">
              <a16:creationId xmlns:a16="http://schemas.microsoft.com/office/drawing/2014/main" id="{F8E3F04E-E197-472E-8E2D-6C67FA8B2492}"/>
            </a:ext>
          </a:extLst>
        </xdr:cNvPr>
        <xdr:cNvSpPr/>
      </xdr:nvSpPr>
      <xdr:spPr>
        <a:xfrm>
          <a:off x="9588500" y="1089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140753</xdr:rowOff>
    </xdr:from>
    <xdr:to>
      <xdr:col>55</xdr:col>
      <xdr:colOff>0</xdr:colOff>
      <xdr:row>63</xdr:row>
      <xdr:rowOff>140915</xdr:rowOff>
    </xdr:to>
    <xdr:cxnSp macro="">
      <xdr:nvCxnSpPr>
        <xdr:cNvPr id="246" name="直線コネクタ 245">
          <a:extLst>
            <a:ext uri="{FF2B5EF4-FFF2-40B4-BE49-F238E27FC236}">
              <a16:creationId xmlns:a16="http://schemas.microsoft.com/office/drawing/2014/main" id="{01907E89-8D8E-4A9F-9128-E6FF341E1EC5}"/>
            </a:ext>
          </a:extLst>
        </xdr:cNvPr>
        <xdr:cNvCxnSpPr/>
      </xdr:nvCxnSpPr>
      <xdr:spPr>
        <a:xfrm flipV="1">
          <a:off x="9639300" y="10942103"/>
          <a:ext cx="838200" cy="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83094</xdr:rowOff>
    </xdr:from>
    <xdr:to>
      <xdr:col>46</xdr:col>
      <xdr:colOff>38100</xdr:colOff>
      <xdr:row>64</xdr:row>
      <xdr:rowOff>13244</xdr:rowOff>
    </xdr:to>
    <xdr:sp macro="" textlink="">
      <xdr:nvSpPr>
        <xdr:cNvPr id="247" name="楕円 246">
          <a:extLst>
            <a:ext uri="{FF2B5EF4-FFF2-40B4-BE49-F238E27FC236}">
              <a16:creationId xmlns:a16="http://schemas.microsoft.com/office/drawing/2014/main" id="{E6293A10-CE47-428D-B4AC-0ED5A0E053DE}"/>
            </a:ext>
          </a:extLst>
        </xdr:cNvPr>
        <xdr:cNvSpPr/>
      </xdr:nvSpPr>
      <xdr:spPr>
        <a:xfrm>
          <a:off x="8699500" y="10884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133894</xdr:rowOff>
    </xdr:from>
    <xdr:to>
      <xdr:col>50</xdr:col>
      <xdr:colOff>114300</xdr:colOff>
      <xdr:row>63</xdr:row>
      <xdr:rowOff>140915</xdr:rowOff>
    </xdr:to>
    <xdr:cxnSp macro="">
      <xdr:nvCxnSpPr>
        <xdr:cNvPr id="248" name="直線コネクタ 247">
          <a:extLst>
            <a:ext uri="{FF2B5EF4-FFF2-40B4-BE49-F238E27FC236}">
              <a16:creationId xmlns:a16="http://schemas.microsoft.com/office/drawing/2014/main" id="{E42D7218-F1BC-42AA-BD79-5E8359586568}"/>
            </a:ext>
          </a:extLst>
        </xdr:cNvPr>
        <xdr:cNvCxnSpPr/>
      </xdr:nvCxnSpPr>
      <xdr:spPr>
        <a:xfrm>
          <a:off x="8750300" y="10935244"/>
          <a:ext cx="889000" cy="7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72971</xdr:rowOff>
    </xdr:from>
    <xdr:to>
      <xdr:col>41</xdr:col>
      <xdr:colOff>101600</xdr:colOff>
      <xdr:row>64</xdr:row>
      <xdr:rowOff>3121</xdr:rowOff>
    </xdr:to>
    <xdr:sp macro="" textlink="">
      <xdr:nvSpPr>
        <xdr:cNvPr id="249" name="楕円 248">
          <a:extLst>
            <a:ext uri="{FF2B5EF4-FFF2-40B4-BE49-F238E27FC236}">
              <a16:creationId xmlns:a16="http://schemas.microsoft.com/office/drawing/2014/main" id="{7D91FE1A-D45F-4641-B1ED-8D61363645F6}"/>
            </a:ext>
          </a:extLst>
        </xdr:cNvPr>
        <xdr:cNvSpPr/>
      </xdr:nvSpPr>
      <xdr:spPr>
        <a:xfrm>
          <a:off x="7810500" y="10874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123771</xdr:rowOff>
    </xdr:from>
    <xdr:to>
      <xdr:col>45</xdr:col>
      <xdr:colOff>177800</xdr:colOff>
      <xdr:row>63</xdr:row>
      <xdr:rowOff>133894</xdr:rowOff>
    </xdr:to>
    <xdr:cxnSp macro="">
      <xdr:nvCxnSpPr>
        <xdr:cNvPr id="250" name="直線コネクタ 249">
          <a:extLst>
            <a:ext uri="{FF2B5EF4-FFF2-40B4-BE49-F238E27FC236}">
              <a16:creationId xmlns:a16="http://schemas.microsoft.com/office/drawing/2014/main" id="{016E3188-A271-49FA-BA55-627911B4A5ED}"/>
            </a:ext>
          </a:extLst>
        </xdr:cNvPr>
        <xdr:cNvCxnSpPr/>
      </xdr:nvCxnSpPr>
      <xdr:spPr>
        <a:xfrm>
          <a:off x="7861300" y="10925121"/>
          <a:ext cx="889000" cy="10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48478</xdr:rowOff>
    </xdr:from>
    <xdr:to>
      <xdr:col>36</xdr:col>
      <xdr:colOff>165100</xdr:colOff>
      <xdr:row>64</xdr:row>
      <xdr:rowOff>150078</xdr:rowOff>
    </xdr:to>
    <xdr:sp macro="" textlink="">
      <xdr:nvSpPr>
        <xdr:cNvPr id="251" name="楕円 250">
          <a:extLst>
            <a:ext uri="{FF2B5EF4-FFF2-40B4-BE49-F238E27FC236}">
              <a16:creationId xmlns:a16="http://schemas.microsoft.com/office/drawing/2014/main" id="{143D2A15-3548-49EA-921D-F9FBD0C12A8C}"/>
            </a:ext>
          </a:extLst>
        </xdr:cNvPr>
        <xdr:cNvSpPr/>
      </xdr:nvSpPr>
      <xdr:spPr>
        <a:xfrm>
          <a:off x="6921500" y="11021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123771</xdr:rowOff>
    </xdr:from>
    <xdr:to>
      <xdr:col>41</xdr:col>
      <xdr:colOff>50800</xdr:colOff>
      <xdr:row>64</xdr:row>
      <xdr:rowOff>99278</xdr:rowOff>
    </xdr:to>
    <xdr:cxnSp macro="">
      <xdr:nvCxnSpPr>
        <xdr:cNvPr id="252" name="直線コネクタ 251">
          <a:extLst>
            <a:ext uri="{FF2B5EF4-FFF2-40B4-BE49-F238E27FC236}">
              <a16:creationId xmlns:a16="http://schemas.microsoft.com/office/drawing/2014/main" id="{D762D874-792F-4FEF-AA5B-322B73034443}"/>
            </a:ext>
          </a:extLst>
        </xdr:cNvPr>
        <xdr:cNvCxnSpPr/>
      </xdr:nvCxnSpPr>
      <xdr:spPr>
        <a:xfrm flipV="1">
          <a:off x="6972300" y="10925121"/>
          <a:ext cx="889000" cy="146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16872</xdr:rowOff>
    </xdr:from>
    <xdr:ext cx="469744" cy="259045"/>
    <xdr:sp macro="" textlink="">
      <xdr:nvSpPr>
        <xdr:cNvPr id="253" name="n_1aveValue【体育館・プール】&#10;一人当たり面積">
          <a:extLst>
            <a:ext uri="{FF2B5EF4-FFF2-40B4-BE49-F238E27FC236}">
              <a16:creationId xmlns:a16="http://schemas.microsoft.com/office/drawing/2014/main" id="{50FC1033-809C-4FCE-BF7E-EFCD90F72BF3}"/>
            </a:ext>
          </a:extLst>
        </xdr:cNvPr>
        <xdr:cNvSpPr txBox="1"/>
      </xdr:nvSpPr>
      <xdr:spPr>
        <a:xfrm>
          <a:off x="9391727" y="10646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15729</xdr:rowOff>
    </xdr:from>
    <xdr:ext cx="469744" cy="259045"/>
    <xdr:sp macro="" textlink="">
      <xdr:nvSpPr>
        <xdr:cNvPr id="254" name="n_2aveValue【体育館・プール】&#10;一人当たり面積">
          <a:extLst>
            <a:ext uri="{FF2B5EF4-FFF2-40B4-BE49-F238E27FC236}">
              <a16:creationId xmlns:a16="http://schemas.microsoft.com/office/drawing/2014/main" id="{5A71C707-53A5-4244-962E-7F2A16C96B00}"/>
            </a:ext>
          </a:extLst>
        </xdr:cNvPr>
        <xdr:cNvSpPr txBox="1"/>
      </xdr:nvSpPr>
      <xdr:spPr>
        <a:xfrm>
          <a:off x="8515427" y="10645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166840</xdr:rowOff>
    </xdr:from>
    <xdr:ext cx="469744" cy="259045"/>
    <xdr:sp macro="" textlink="">
      <xdr:nvSpPr>
        <xdr:cNvPr id="255" name="n_3aveValue【体育館・プール】&#10;一人当たり面積">
          <a:extLst>
            <a:ext uri="{FF2B5EF4-FFF2-40B4-BE49-F238E27FC236}">
              <a16:creationId xmlns:a16="http://schemas.microsoft.com/office/drawing/2014/main" id="{A11DD52F-5662-4DCB-A202-0E20820ABF4E}"/>
            </a:ext>
          </a:extLst>
        </xdr:cNvPr>
        <xdr:cNvSpPr txBox="1"/>
      </xdr:nvSpPr>
      <xdr:spPr>
        <a:xfrm>
          <a:off x="7626427" y="10968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33690</xdr:rowOff>
    </xdr:from>
    <xdr:ext cx="469744" cy="259045"/>
    <xdr:sp macro="" textlink="">
      <xdr:nvSpPr>
        <xdr:cNvPr id="256" name="n_4aveValue【体育館・プール】&#10;一人当たり面積">
          <a:extLst>
            <a:ext uri="{FF2B5EF4-FFF2-40B4-BE49-F238E27FC236}">
              <a16:creationId xmlns:a16="http://schemas.microsoft.com/office/drawing/2014/main" id="{A2539C6F-48BE-475E-8AD1-6A300B9669CF}"/>
            </a:ext>
          </a:extLst>
        </xdr:cNvPr>
        <xdr:cNvSpPr txBox="1"/>
      </xdr:nvSpPr>
      <xdr:spPr>
        <a:xfrm>
          <a:off x="6737427" y="10663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11392</xdr:rowOff>
    </xdr:from>
    <xdr:ext cx="469744" cy="259045"/>
    <xdr:sp macro="" textlink="">
      <xdr:nvSpPr>
        <xdr:cNvPr id="257" name="n_1mainValue【体育館・プール】&#10;一人当たり面積">
          <a:extLst>
            <a:ext uri="{FF2B5EF4-FFF2-40B4-BE49-F238E27FC236}">
              <a16:creationId xmlns:a16="http://schemas.microsoft.com/office/drawing/2014/main" id="{9092401C-0425-4106-B0FB-EA082BEF9C9D}"/>
            </a:ext>
          </a:extLst>
        </xdr:cNvPr>
        <xdr:cNvSpPr txBox="1"/>
      </xdr:nvSpPr>
      <xdr:spPr>
        <a:xfrm>
          <a:off x="9391727" y="10984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4371</xdr:rowOff>
    </xdr:from>
    <xdr:ext cx="469744" cy="259045"/>
    <xdr:sp macro="" textlink="">
      <xdr:nvSpPr>
        <xdr:cNvPr id="258" name="n_2mainValue【体育館・プール】&#10;一人当たり面積">
          <a:extLst>
            <a:ext uri="{FF2B5EF4-FFF2-40B4-BE49-F238E27FC236}">
              <a16:creationId xmlns:a16="http://schemas.microsoft.com/office/drawing/2014/main" id="{C08D6248-73D1-4EE3-A3A7-2DCC2D7823C4}"/>
            </a:ext>
          </a:extLst>
        </xdr:cNvPr>
        <xdr:cNvSpPr txBox="1"/>
      </xdr:nvSpPr>
      <xdr:spPr>
        <a:xfrm>
          <a:off x="8515427" y="10977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19648</xdr:rowOff>
    </xdr:from>
    <xdr:ext cx="469744" cy="259045"/>
    <xdr:sp macro="" textlink="">
      <xdr:nvSpPr>
        <xdr:cNvPr id="259" name="n_3mainValue【体育館・プール】&#10;一人当たり面積">
          <a:extLst>
            <a:ext uri="{FF2B5EF4-FFF2-40B4-BE49-F238E27FC236}">
              <a16:creationId xmlns:a16="http://schemas.microsoft.com/office/drawing/2014/main" id="{B75E14BC-4FD0-434D-BF7B-69E9F37B14B5}"/>
            </a:ext>
          </a:extLst>
        </xdr:cNvPr>
        <xdr:cNvSpPr txBox="1"/>
      </xdr:nvSpPr>
      <xdr:spPr>
        <a:xfrm>
          <a:off x="7626427" y="10649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141205</xdr:rowOff>
    </xdr:from>
    <xdr:ext cx="469744" cy="259045"/>
    <xdr:sp macro="" textlink="">
      <xdr:nvSpPr>
        <xdr:cNvPr id="260" name="n_4mainValue【体育館・プール】&#10;一人当たり面積">
          <a:extLst>
            <a:ext uri="{FF2B5EF4-FFF2-40B4-BE49-F238E27FC236}">
              <a16:creationId xmlns:a16="http://schemas.microsoft.com/office/drawing/2014/main" id="{32D957DC-3FD2-40CA-B4D5-838D43363DC0}"/>
            </a:ext>
          </a:extLst>
        </xdr:cNvPr>
        <xdr:cNvSpPr txBox="1"/>
      </xdr:nvSpPr>
      <xdr:spPr>
        <a:xfrm>
          <a:off x="6737427" y="11114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DED50569-62CA-45A7-A705-C164D77871F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2674E62C-20F3-493A-85D6-03270DBB87D7}"/>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B22F1CE8-041F-42E2-8454-7D240D7B2B1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CAB4F0B1-2640-4F51-BDF3-0C8DBBF42CC9}"/>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3D4FD7F9-638A-41FB-B6D9-0E680F846F2F}"/>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8C655A42-EEE8-4E90-A43A-A9A614A42F0F}"/>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05B0B7D2-1679-4EA1-8EAB-97B2D7E588AA}"/>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C8AEA9EC-6B53-479C-ACB2-89A6D5AA88FD}"/>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4FE7B02A-834D-433A-830F-CFE48BE9B2C4}"/>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A5F9C37C-5D2E-4A83-AEA4-9F4CE161A22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C3A278DF-EDBA-4821-954E-E4505001B61B}"/>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2" name="直線コネクタ 271">
          <a:extLst>
            <a:ext uri="{FF2B5EF4-FFF2-40B4-BE49-F238E27FC236}">
              <a16:creationId xmlns:a16="http://schemas.microsoft.com/office/drawing/2014/main" id="{029597E2-4FCA-4E7C-AAAD-61F9CE5D48BE}"/>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3" name="テキスト ボックス 272">
          <a:extLst>
            <a:ext uri="{FF2B5EF4-FFF2-40B4-BE49-F238E27FC236}">
              <a16:creationId xmlns:a16="http://schemas.microsoft.com/office/drawing/2014/main" id="{B4D906B6-511E-4221-B63F-A730B35FAC17}"/>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4" name="直線コネクタ 273">
          <a:extLst>
            <a:ext uri="{FF2B5EF4-FFF2-40B4-BE49-F238E27FC236}">
              <a16:creationId xmlns:a16="http://schemas.microsoft.com/office/drawing/2014/main" id="{118FD1C7-32CF-4ECA-AEE7-7816B1AF21E8}"/>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5" name="テキスト ボックス 274">
          <a:extLst>
            <a:ext uri="{FF2B5EF4-FFF2-40B4-BE49-F238E27FC236}">
              <a16:creationId xmlns:a16="http://schemas.microsoft.com/office/drawing/2014/main" id="{655FEB7F-D6FF-4D71-9D28-44C8ECF2447E}"/>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6" name="直線コネクタ 275">
          <a:extLst>
            <a:ext uri="{FF2B5EF4-FFF2-40B4-BE49-F238E27FC236}">
              <a16:creationId xmlns:a16="http://schemas.microsoft.com/office/drawing/2014/main" id="{6DBBD7BF-1134-4DDE-9612-FD40410DB6CA}"/>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7" name="テキスト ボックス 276">
          <a:extLst>
            <a:ext uri="{FF2B5EF4-FFF2-40B4-BE49-F238E27FC236}">
              <a16:creationId xmlns:a16="http://schemas.microsoft.com/office/drawing/2014/main" id="{12F3646C-CE2E-4BA8-99A3-EF8FB08CE928}"/>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8" name="直線コネクタ 277">
          <a:extLst>
            <a:ext uri="{FF2B5EF4-FFF2-40B4-BE49-F238E27FC236}">
              <a16:creationId xmlns:a16="http://schemas.microsoft.com/office/drawing/2014/main" id="{2A43586E-FB93-4F0A-9CFE-E22E244A882A}"/>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9" name="テキスト ボックス 278">
          <a:extLst>
            <a:ext uri="{FF2B5EF4-FFF2-40B4-BE49-F238E27FC236}">
              <a16:creationId xmlns:a16="http://schemas.microsoft.com/office/drawing/2014/main" id="{92D6F2E8-DBE6-4BD3-A139-500D3B9F8BD2}"/>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0" name="直線コネクタ 279">
          <a:extLst>
            <a:ext uri="{FF2B5EF4-FFF2-40B4-BE49-F238E27FC236}">
              <a16:creationId xmlns:a16="http://schemas.microsoft.com/office/drawing/2014/main" id="{E2547688-7C1A-452D-8226-3100E5C29C5E}"/>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1" name="テキスト ボックス 280">
          <a:extLst>
            <a:ext uri="{FF2B5EF4-FFF2-40B4-BE49-F238E27FC236}">
              <a16:creationId xmlns:a16="http://schemas.microsoft.com/office/drawing/2014/main" id="{52377B2C-5A16-40BD-A5C6-299E97003C8D}"/>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2" name="直線コネクタ 281">
          <a:extLst>
            <a:ext uri="{FF2B5EF4-FFF2-40B4-BE49-F238E27FC236}">
              <a16:creationId xmlns:a16="http://schemas.microsoft.com/office/drawing/2014/main" id="{7655C2E8-A4AD-43D6-9413-9E6A144B9535}"/>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3" name="テキスト ボックス 282">
          <a:extLst>
            <a:ext uri="{FF2B5EF4-FFF2-40B4-BE49-F238E27FC236}">
              <a16:creationId xmlns:a16="http://schemas.microsoft.com/office/drawing/2014/main" id="{8473760D-4DFD-45B8-97AC-01C319D550A9}"/>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0CC8AF54-5C92-406E-BB11-D898C82FB298}"/>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5" name="【福祉施設】&#10;有形固定資産減価償却率グラフ枠">
          <a:extLst>
            <a:ext uri="{FF2B5EF4-FFF2-40B4-BE49-F238E27FC236}">
              <a16:creationId xmlns:a16="http://schemas.microsoft.com/office/drawing/2014/main" id="{862199C6-C48A-4684-B081-91CFBE8639DA}"/>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118111</xdr:rowOff>
    </xdr:from>
    <xdr:to>
      <xdr:col>24</xdr:col>
      <xdr:colOff>62865</xdr:colOff>
      <xdr:row>86</xdr:row>
      <xdr:rowOff>168729</xdr:rowOff>
    </xdr:to>
    <xdr:cxnSp macro="">
      <xdr:nvCxnSpPr>
        <xdr:cNvPr id="286" name="直線コネクタ 285">
          <a:extLst>
            <a:ext uri="{FF2B5EF4-FFF2-40B4-BE49-F238E27FC236}">
              <a16:creationId xmlns:a16="http://schemas.microsoft.com/office/drawing/2014/main" id="{E6EC3478-B492-4530-BF30-74186C3F9B72}"/>
            </a:ext>
          </a:extLst>
        </xdr:cNvPr>
        <xdr:cNvCxnSpPr/>
      </xdr:nvCxnSpPr>
      <xdr:spPr>
        <a:xfrm flipV="1">
          <a:off x="4634865" y="13319761"/>
          <a:ext cx="0" cy="15936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7" name="【福祉施設】&#10;有形固定資産減価償却率最小値テキスト">
          <a:extLst>
            <a:ext uri="{FF2B5EF4-FFF2-40B4-BE49-F238E27FC236}">
              <a16:creationId xmlns:a16="http://schemas.microsoft.com/office/drawing/2014/main" id="{C0626498-F8B4-4CF2-BCED-F7EE7EC88CD8}"/>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8" name="直線コネクタ 287">
          <a:extLst>
            <a:ext uri="{FF2B5EF4-FFF2-40B4-BE49-F238E27FC236}">
              <a16:creationId xmlns:a16="http://schemas.microsoft.com/office/drawing/2014/main" id="{07192071-67A5-4E13-AA48-BEAD2BF71868}"/>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64788</xdr:rowOff>
    </xdr:from>
    <xdr:ext cx="340478" cy="259045"/>
    <xdr:sp macro="" textlink="">
      <xdr:nvSpPr>
        <xdr:cNvPr id="289" name="【福祉施設】&#10;有形固定資産減価償却率最大値テキスト">
          <a:extLst>
            <a:ext uri="{FF2B5EF4-FFF2-40B4-BE49-F238E27FC236}">
              <a16:creationId xmlns:a16="http://schemas.microsoft.com/office/drawing/2014/main" id="{C3CBC5E1-E12F-4BB7-B6E9-4687DFF93828}"/>
            </a:ext>
          </a:extLst>
        </xdr:cNvPr>
        <xdr:cNvSpPr txBox="1"/>
      </xdr:nvSpPr>
      <xdr:spPr>
        <a:xfrm>
          <a:off x="4673600" y="1309498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118111</xdr:rowOff>
    </xdr:from>
    <xdr:to>
      <xdr:col>24</xdr:col>
      <xdr:colOff>152400</xdr:colOff>
      <xdr:row>77</xdr:row>
      <xdr:rowOff>118111</xdr:rowOff>
    </xdr:to>
    <xdr:cxnSp macro="">
      <xdr:nvCxnSpPr>
        <xdr:cNvPr id="290" name="直線コネクタ 289">
          <a:extLst>
            <a:ext uri="{FF2B5EF4-FFF2-40B4-BE49-F238E27FC236}">
              <a16:creationId xmlns:a16="http://schemas.microsoft.com/office/drawing/2014/main" id="{96A4C785-4930-4BFD-A714-436B007D2BCB}"/>
            </a:ext>
          </a:extLst>
        </xdr:cNvPr>
        <xdr:cNvCxnSpPr/>
      </xdr:nvCxnSpPr>
      <xdr:spPr>
        <a:xfrm>
          <a:off x="4546600" y="13319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21245</xdr:rowOff>
    </xdr:from>
    <xdr:ext cx="405111" cy="259045"/>
    <xdr:sp macro="" textlink="">
      <xdr:nvSpPr>
        <xdr:cNvPr id="291" name="【福祉施設】&#10;有形固定資産減価償却率平均値テキスト">
          <a:extLst>
            <a:ext uri="{FF2B5EF4-FFF2-40B4-BE49-F238E27FC236}">
              <a16:creationId xmlns:a16="http://schemas.microsoft.com/office/drawing/2014/main" id="{342AAE68-3A48-464C-AB73-8D5A935FAA06}"/>
            </a:ext>
          </a:extLst>
        </xdr:cNvPr>
        <xdr:cNvSpPr txBox="1"/>
      </xdr:nvSpPr>
      <xdr:spPr>
        <a:xfrm>
          <a:off x="4673600" y="140801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42818</xdr:rowOff>
    </xdr:from>
    <xdr:to>
      <xdr:col>24</xdr:col>
      <xdr:colOff>114300</xdr:colOff>
      <xdr:row>82</xdr:row>
      <xdr:rowOff>144418</xdr:rowOff>
    </xdr:to>
    <xdr:sp macro="" textlink="">
      <xdr:nvSpPr>
        <xdr:cNvPr id="292" name="フローチャート: 判断 291">
          <a:extLst>
            <a:ext uri="{FF2B5EF4-FFF2-40B4-BE49-F238E27FC236}">
              <a16:creationId xmlns:a16="http://schemas.microsoft.com/office/drawing/2014/main" id="{697D953C-C7EC-4CFB-9774-5419A3DCEB6B}"/>
            </a:ext>
          </a:extLst>
        </xdr:cNvPr>
        <xdr:cNvSpPr/>
      </xdr:nvSpPr>
      <xdr:spPr>
        <a:xfrm>
          <a:off x="4584700" y="14101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34652</xdr:rowOff>
    </xdr:from>
    <xdr:to>
      <xdr:col>20</xdr:col>
      <xdr:colOff>38100</xdr:colOff>
      <xdr:row>82</xdr:row>
      <xdr:rowOff>136252</xdr:rowOff>
    </xdr:to>
    <xdr:sp macro="" textlink="">
      <xdr:nvSpPr>
        <xdr:cNvPr id="293" name="フローチャート: 判断 292">
          <a:extLst>
            <a:ext uri="{FF2B5EF4-FFF2-40B4-BE49-F238E27FC236}">
              <a16:creationId xmlns:a16="http://schemas.microsoft.com/office/drawing/2014/main" id="{04E9CD91-2D27-4FC4-B650-2A86B5A6D568}"/>
            </a:ext>
          </a:extLst>
        </xdr:cNvPr>
        <xdr:cNvSpPr/>
      </xdr:nvSpPr>
      <xdr:spPr>
        <a:xfrm>
          <a:off x="3746500" y="1409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113030</xdr:rowOff>
    </xdr:from>
    <xdr:to>
      <xdr:col>15</xdr:col>
      <xdr:colOff>101600</xdr:colOff>
      <xdr:row>83</xdr:row>
      <xdr:rowOff>43180</xdr:rowOff>
    </xdr:to>
    <xdr:sp macro="" textlink="">
      <xdr:nvSpPr>
        <xdr:cNvPr id="294" name="フローチャート: 判断 293">
          <a:extLst>
            <a:ext uri="{FF2B5EF4-FFF2-40B4-BE49-F238E27FC236}">
              <a16:creationId xmlns:a16="http://schemas.microsoft.com/office/drawing/2014/main" id="{C3BB70FB-E7E7-4AE1-B17D-D0E284C2357C}"/>
            </a:ext>
          </a:extLst>
        </xdr:cNvPr>
        <xdr:cNvSpPr/>
      </xdr:nvSpPr>
      <xdr:spPr>
        <a:xfrm>
          <a:off x="2857500" y="1417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73842</xdr:rowOff>
    </xdr:from>
    <xdr:to>
      <xdr:col>10</xdr:col>
      <xdr:colOff>165100</xdr:colOff>
      <xdr:row>83</xdr:row>
      <xdr:rowOff>3992</xdr:rowOff>
    </xdr:to>
    <xdr:sp macro="" textlink="">
      <xdr:nvSpPr>
        <xdr:cNvPr id="295" name="フローチャート: 判断 294">
          <a:extLst>
            <a:ext uri="{FF2B5EF4-FFF2-40B4-BE49-F238E27FC236}">
              <a16:creationId xmlns:a16="http://schemas.microsoft.com/office/drawing/2014/main" id="{66C0F2D5-6129-455E-8A1E-17A391BDC730}"/>
            </a:ext>
          </a:extLst>
        </xdr:cNvPr>
        <xdr:cNvSpPr/>
      </xdr:nvSpPr>
      <xdr:spPr>
        <a:xfrm>
          <a:off x="1968500" y="14132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34652</xdr:rowOff>
    </xdr:from>
    <xdr:to>
      <xdr:col>6</xdr:col>
      <xdr:colOff>38100</xdr:colOff>
      <xdr:row>82</xdr:row>
      <xdr:rowOff>136252</xdr:rowOff>
    </xdr:to>
    <xdr:sp macro="" textlink="">
      <xdr:nvSpPr>
        <xdr:cNvPr id="296" name="フローチャート: 判断 295">
          <a:extLst>
            <a:ext uri="{FF2B5EF4-FFF2-40B4-BE49-F238E27FC236}">
              <a16:creationId xmlns:a16="http://schemas.microsoft.com/office/drawing/2014/main" id="{4B0A3F18-1CE0-4FC8-B695-BB6C03A1C05D}"/>
            </a:ext>
          </a:extLst>
        </xdr:cNvPr>
        <xdr:cNvSpPr/>
      </xdr:nvSpPr>
      <xdr:spPr>
        <a:xfrm>
          <a:off x="1079500" y="1409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7309BA16-5CC4-41C8-B9AB-70FF874D7647}"/>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1389E6E0-C229-44E3-B665-584AB052AC33}"/>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AC7448D6-64FC-4F9A-8298-3D74DE500BC1}"/>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5C5367B5-D62F-45EA-B5E2-BB7EBEBB671C}"/>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4A2EC70C-4E45-41C8-966C-CE6B51C5B01F}"/>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363</xdr:rowOff>
    </xdr:from>
    <xdr:to>
      <xdr:col>24</xdr:col>
      <xdr:colOff>114300</xdr:colOff>
      <xdr:row>79</xdr:row>
      <xdr:rowOff>101963</xdr:rowOff>
    </xdr:to>
    <xdr:sp macro="" textlink="">
      <xdr:nvSpPr>
        <xdr:cNvPr id="302" name="楕円 301">
          <a:extLst>
            <a:ext uri="{FF2B5EF4-FFF2-40B4-BE49-F238E27FC236}">
              <a16:creationId xmlns:a16="http://schemas.microsoft.com/office/drawing/2014/main" id="{AC60992E-F14C-421D-A0D5-6610F95D910E}"/>
            </a:ext>
          </a:extLst>
        </xdr:cNvPr>
        <xdr:cNvSpPr/>
      </xdr:nvSpPr>
      <xdr:spPr>
        <a:xfrm>
          <a:off x="4584700" y="13544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23240</xdr:rowOff>
    </xdr:from>
    <xdr:ext cx="405111" cy="259045"/>
    <xdr:sp macro="" textlink="">
      <xdr:nvSpPr>
        <xdr:cNvPr id="303" name="【福祉施設】&#10;有形固定資産減価償却率該当値テキスト">
          <a:extLst>
            <a:ext uri="{FF2B5EF4-FFF2-40B4-BE49-F238E27FC236}">
              <a16:creationId xmlns:a16="http://schemas.microsoft.com/office/drawing/2014/main" id="{4427300B-96B4-4EFC-83E8-7383E712DD11}"/>
            </a:ext>
          </a:extLst>
        </xdr:cNvPr>
        <xdr:cNvSpPr txBox="1"/>
      </xdr:nvSpPr>
      <xdr:spPr>
        <a:xfrm>
          <a:off x="4673600" y="13396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93436</xdr:rowOff>
    </xdr:from>
    <xdr:to>
      <xdr:col>20</xdr:col>
      <xdr:colOff>38100</xdr:colOff>
      <xdr:row>81</xdr:row>
      <xdr:rowOff>23586</xdr:rowOff>
    </xdr:to>
    <xdr:sp macro="" textlink="">
      <xdr:nvSpPr>
        <xdr:cNvPr id="304" name="楕円 303">
          <a:extLst>
            <a:ext uri="{FF2B5EF4-FFF2-40B4-BE49-F238E27FC236}">
              <a16:creationId xmlns:a16="http://schemas.microsoft.com/office/drawing/2014/main" id="{67AD56A9-4814-4968-A896-4D42AFAEAAEA}"/>
            </a:ext>
          </a:extLst>
        </xdr:cNvPr>
        <xdr:cNvSpPr/>
      </xdr:nvSpPr>
      <xdr:spPr>
        <a:xfrm>
          <a:off x="3746500" y="13809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51163</xdr:rowOff>
    </xdr:from>
    <xdr:to>
      <xdr:col>24</xdr:col>
      <xdr:colOff>63500</xdr:colOff>
      <xdr:row>80</xdr:row>
      <xdr:rowOff>144236</xdr:rowOff>
    </xdr:to>
    <xdr:cxnSp macro="">
      <xdr:nvCxnSpPr>
        <xdr:cNvPr id="305" name="直線コネクタ 304">
          <a:extLst>
            <a:ext uri="{FF2B5EF4-FFF2-40B4-BE49-F238E27FC236}">
              <a16:creationId xmlns:a16="http://schemas.microsoft.com/office/drawing/2014/main" id="{10A35EA6-B326-4D8A-A9C2-57AD9DB645D0}"/>
            </a:ext>
          </a:extLst>
        </xdr:cNvPr>
        <xdr:cNvCxnSpPr/>
      </xdr:nvCxnSpPr>
      <xdr:spPr>
        <a:xfrm flipV="1">
          <a:off x="3797300" y="13595713"/>
          <a:ext cx="838200" cy="264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37919</xdr:rowOff>
    </xdr:from>
    <xdr:to>
      <xdr:col>15</xdr:col>
      <xdr:colOff>101600</xdr:colOff>
      <xdr:row>80</xdr:row>
      <xdr:rowOff>139519</xdr:rowOff>
    </xdr:to>
    <xdr:sp macro="" textlink="">
      <xdr:nvSpPr>
        <xdr:cNvPr id="306" name="楕円 305">
          <a:extLst>
            <a:ext uri="{FF2B5EF4-FFF2-40B4-BE49-F238E27FC236}">
              <a16:creationId xmlns:a16="http://schemas.microsoft.com/office/drawing/2014/main" id="{CF8FD9E1-04F3-4C1F-9FFD-DC366EFEF8FB}"/>
            </a:ext>
          </a:extLst>
        </xdr:cNvPr>
        <xdr:cNvSpPr/>
      </xdr:nvSpPr>
      <xdr:spPr>
        <a:xfrm>
          <a:off x="2857500" y="13753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88719</xdr:rowOff>
    </xdr:from>
    <xdr:to>
      <xdr:col>19</xdr:col>
      <xdr:colOff>177800</xdr:colOff>
      <xdr:row>80</xdr:row>
      <xdr:rowOff>144236</xdr:rowOff>
    </xdr:to>
    <xdr:cxnSp macro="">
      <xdr:nvCxnSpPr>
        <xdr:cNvPr id="307" name="直線コネクタ 306">
          <a:extLst>
            <a:ext uri="{FF2B5EF4-FFF2-40B4-BE49-F238E27FC236}">
              <a16:creationId xmlns:a16="http://schemas.microsoft.com/office/drawing/2014/main" id="{719EEC32-D99C-4394-8076-6043A4C6CC56}"/>
            </a:ext>
          </a:extLst>
        </xdr:cNvPr>
        <xdr:cNvCxnSpPr/>
      </xdr:nvCxnSpPr>
      <xdr:spPr>
        <a:xfrm>
          <a:off x="2908300" y="13804719"/>
          <a:ext cx="889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155484</xdr:rowOff>
    </xdr:from>
    <xdr:to>
      <xdr:col>10</xdr:col>
      <xdr:colOff>165100</xdr:colOff>
      <xdr:row>80</xdr:row>
      <xdr:rowOff>85634</xdr:rowOff>
    </xdr:to>
    <xdr:sp macro="" textlink="">
      <xdr:nvSpPr>
        <xdr:cNvPr id="308" name="楕円 307">
          <a:extLst>
            <a:ext uri="{FF2B5EF4-FFF2-40B4-BE49-F238E27FC236}">
              <a16:creationId xmlns:a16="http://schemas.microsoft.com/office/drawing/2014/main" id="{1811C346-FA0D-4CC3-B07D-226E3034D0E1}"/>
            </a:ext>
          </a:extLst>
        </xdr:cNvPr>
        <xdr:cNvSpPr/>
      </xdr:nvSpPr>
      <xdr:spPr>
        <a:xfrm>
          <a:off x="1968500" y="13700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34834</xdr:rowOff>
    </xdr:from>
    <xdr:to>
      <xdr:col>15</xdr:col>
      <xdr:colOff>50800</xdr:colOff>
      <xdr:row>80</xdr:row>
      <xdr:rowOff>88719</xdr:rowOff>
    </xdr:to>
    <xdr:cxnSp macro="">
      <xdr:nvCxnSpPr>
        <xdr:cNvPr id="309" name="直線コネクタ 308">
          <a:extLst>
            <a:ext uri="{FF2B5EF4-FFF2-40B4-BE49-F238E27FC236}">
              <a16:creationId xmlns:a16="http://schemas.microsoft.com/office/drawing/2014/main" id="{528E850B-EF52-4699-8817-9E649540B65F}"/>
            </a:ext>
          </a:extLst>
        </xdr:cNvPr>
        <xdr:cNvCxnSpPr/>
      </xdr:nvCxnSpPr>
      <xdr:spPr>
        <a:xfrm>
          <a:off x="2019300" y="13750834"/>
          <a:ext cx="889000" cy="5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101600</xdr:rowOff>
    </xdr:from>
    <xdr:to>
      <xdr:col>6</xdr:col>
      <xdr:colOff>38100</xdr:colOff>
      <xdr:row>80</xdr:row>
      <xdr:rowOff>31750</xdr:rowOff>
    </xdr:to>
    <xdr:sp macro="" textlink="">
      <xdr:nvSpPr>
        <xdr:cNvPr id="310" name="楕円 309">
          <a:extLst>
            <a:ext uri="{FF2B5EF4-FFF2-40B4-BE49-F238E27FC236}">
              <a16:creationId xmlns:a16="http://schemas.microsoft.com/office/drawing/2014/main" id="{10285E9F-66F7-4846-ACD5-D69ED172C524}"/>
            </a:ext>
          </a:extLst>
        </xdr:cNvPr>
        <xdr:cNvSpPr/>
      </xdr:nvSpPr>
      <xdr:spPr>
        <a:xfrm>
          <a:off x="1079500" y="1364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152400</xdr:rowOff>
    </xdr:from>
    <xdr:to>
      <xdr:col>10</xdr:col>
      <xdr:colOff>114300</xdr:colOff>
      <xdr:row>80</xdr:row>
      <xdr:rowOff>34834</xdr:rowOff>
    </xdr:to>
    <xdr:cxnSp macro="">
      <xdr:nvCxnSpPr>
        <xdr:cNvPr id="311" name="直線コネクタ 310">
          <a:extLst>
            <a:ext uri="{FF2B5EF4-FFF2-40B4-BE49-F238E27FC236}">
              <a16:creationId xmlns:a16="http://schemas.microsoft.com/office/drawing/2014/main" id="{31C2FAD6-C7DC-4160-9DDF-8FB0926E191E}"/>
            </a:ext>
          </a:extLst>
        </xdr:cNvPr>
        <xdr:cNvCxnSpPr/>
      </xdr:nvCxnSpPr>
      <xdr:spPr>
        <a:xfrm>
          <a:off x="1130300" y="13696950"/>
          <a:ext cx="8890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127379</xdr:rowOff>
    </xdr:from>
    <xdr:ext cx="405111" cy="259045"/>
    <xdr:sp macro="" textlink="">
      <xdr:nvSpPr>
        <xdr:cNvPr id="312" name="n_1aveValue【福祉施設】&#10;有形固定資産減価償却率">
          <a:extLst>
            <a:ext uri="{FF2B5EF4-FFF2-40B4-BE49-F238E27FC236}">
              <a16:creationId xmlns:a16="http://schemas.microsoft.com/office/drawing/2014/main" id="{AF3BCF66-D7F9-4154-BFD4-4C6AA701A920}"/>
            </a:ext>
          </a:extLst>
        </xdr:cNvPr>
        <xdr:cNvSpPr txBox="1"/>
      </xdr:nvSpPr>
      <xdr:spPr>
        <a:xfrm>
          <a:off x="3582044" y="1418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34307</xdr:rowOff>
    </xdr:from>
    <xdr:ext cx="405111" cy="259045"/>
    <xdr:sp macro="" textlink="">
      <xdr:nvSpPr>
        <xdr:cNvPr id="313" name="n_2aveValue【福祉施設】&#10;有形固定資産減価償却率">
          <a:extLst>
            <a:ext uri="{FF2B5EF4-FFF2-40B4-BE49-F238E27FC236}">
              <a16:creationId xmlns:a16="http://schemas.microsoft.com/office/drawing/2014/main" id="{162C5801-DEFA-4F17-8A72-4D79DE9ED2CB}"/>
            </a:ext>
          </a:extLst>
        </xdr:cNvPr>
        <xdr:cNvSpPr txBox="1"/>
      </xdr:nvSpPr>
      <xdr:spPr>
        <a:xfrm>
          <a:off x="2705744" y="1426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166569</xdr:rowOff>
    </xdr:from>
    <xdr:ext cx="405111" cy="259045"/>
    <xdr:sp macro="" textlink="">
      <xdr:nvSpPr>
        <xdr:cNvPr id="314" name="n_3aveValue【福祉施設】&#10;有形固定資産減価償却率">
          <a:extLst>
            <a:ext uri="{FF2B5EF4-FFF2-40B4-BE49-F238E27FC236}">
              <a16:creationId xmlns:a16="http://schemas.microsoft.com/office/drawing/2014/main" id="{DBF51569-4D8B-4473-BF19-96DD2190EADC}"/>
            </a:ext>
          </a:extLst>
        </xdr:cNvPr>
        <xdr:cNvSpPr txBox="1"/>
      </xdr:nvSpPr>
      <xdr:spPr>
        <a:xfrm>
          <a:off x="1816744" y="14225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127379</xdr:rowOff>
    </xdr:from>
    <xdr:ext cx="405111" cy="259045"/>
    <xdr:sp macro="" textlink="">
      <xdr:nvSpPr>
        <xdr:cNvPr id="315" name="n_4aveValue【福祉施設】&#10;有形固定資産減価償却率">
          <a:extLst>
            <a:ext uri="{FF2B5EF4-FFF2-40B4-BE49-F238E27FC236}">
              <a16:creationId xmlns:a16="http://schemas.microsoft.com/office/drawing/2014/main" id="{8A4BC5FA-D87B-43C5-9523-24C2F211A8F3}"/>
            </a:ext>
          </a:extLst>
        </xdr:cNvPr>
        <xdr:cNvSpPr txBox="1"/>
      </xdr:nvSpPr>
      <xdr:spPr>
        <a:xfrm>
          <a:off x="927744" y="1418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40113</xdr:rowOff>
    </xdr:from>
    <xdr:ext cx="405111" cy="259045"/>
    <xdr:sp macro="" textlink="">
      <xdr:nvSpPr>
        <xdr:cNvPr id="316" name="n_1mainValue【福祉施設】&#10;有形固定資産減価償却率">
          <a:extLst>
            <a:ext uri="{FF2B5EF4-FFF2-40B4-BE49-F238E27FC236}">
              <a16:creationId xmlns:a16="http://schemas.microsoft.com/office/drawing/2014/main" id="{A9F24ABA-33A0-4C36-AE9D-1FFD348B4A69}"/>
            </a:ext>
          </a:extLst>
        </xdr:cNvPr>
        <xdr:cNvSpPr txBox="1"/>
      </xdr:nvSpPr>
      <xdr:spPr>
        <a:xfrm>
          <a:off x="3582044" y="13584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156046</xdr:rowOff>
    </xdr:from>
    <xdr:ext cx="405111" cy="259045"/>
    <xdr:sp macro="" textlink="">
      <xdr:nvSpPr>
        <xdr:cNvPr id="317" name="n_2mainValue【福祉施設】&#10;有形固定資産減価償却率">
          <a:extLst>
            <a:ext uri="{FF2B5EF4-FFF2-40B4-BE49-F238E27FC236}">
              <a16:creationId xmlns:a16="http://schemas.microsoft.com/office/drawing/2014/main" id="{C54F48DB-2038-4315-A16D-26ACCEBA52AC}"/>
            </a:ext>
          </a:extLst>
        </xdr:cNvPr>
        <xdr:cNvSpPr txBox="1"/>
      </xdr:nvSpPr>
      <xdr:spPr>
        <a:xfrm>
          <a:off x="2705744" y="13529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102161</xdr:rowOff>
    </xdr:from>
    <xdr:ext cx="405111" cy="259045"/>
    <xdr:sp macro="" textlink="">
      <xdr:nvSpPr>
        <xdr:cNvPr id="318" name="n_3mainValue【福祉施設】&#10;有形固定資産減価償却率">
          <a:extLst>
            <a:ext uri="{FF2B5EF4-FFF2-40B4-BE49-F238E27FC236}">
              <a16:creationId xmlns:a16="http://schemas.microsoft.com/office/drawing/2014/main" id="{158BEBE7-E082-4002-8E87-497C69810D4D}"/>
            </a:ext>
          </a:extLst>
        </xdr:cNvPr>
        <xdr:cNvSpPr txBox="1"/>
      </xdr:nvSpPr>
      <xdr:spPr>
        <a:xfrm>
          <a:off x="1816744" y="13475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48277</xdr:rowOff>
    </xdr:from>
    <xdr:ext cx="405111" cy="259045"/>
    <xdr:sp macro="" textlink="">
      <xdr:nvSpPr>
        <xdr:cNvPr id="319" name="n_4mainValue【福祉施設】&#10;有形固定資産減価償却率">
          <a:extLst>
            <a:ext uri="{FF2B5EF4-FFF2-40B4-BE49-F238E27FC236}">
              <a16:creationId xmlns:a16="http://schemas.microsoft.com/office/drawing/2014/main" id="{836FD765-1521-47A4-AC9B-D4E2CB2384EF}"/>
            </a:ext>
          </a:extLst>
        </xdr:cNvPr>
        <xdr:cNvSpPr txBox="1"/>
      </xdr:nvSpPr>
      <xdr:spPr>
        <a:xfrm>
          <a:off x="927744" y="1342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B6CF7D17-A615-4C8A-AFCE-CABD8CDE895A}"/>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DE0239F9-BD51-4C30-84FB-109C7FB0997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95F1B3D7-2409-4691-A0A7-3313CA7796C5}"/>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F1758AF8-3D9D-4C41-B9F8-3CB33B7D96AC}"/>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FA522E6C-124F-4394-9EE0-5F2258634A27}"/>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150DCFE6-B8BF-485C-ADC7-E52FE5589323}"/>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8684FFA5-BE90-4FC2-9E33-2F1FADB72B2A}"/>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3769C513-0BE4-4CB2-B58F-D4271BCE5A47}"/>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D7C00317-4627-42BC-85AC-67D21C348FC2}"/>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1DCD4F8F-58F0-4A77-AAF5-0738ADB0176A}"/>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0" name="直線コネクタ 329">
          <a:extLst>
            <a:ext uri="{FF2B5EF4-FFF2-40B4-BE49-F238E27FC236}">
              <a16:creationId xmlns:a16="http://schemas.microsoft.com/office/drawing/2014/main" id="{5D2EAC41-1500-46D7-8360-453D5826F23F}"/>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1" name="テキスト ボックス 330">
          <a:extLst>
            <a:ext uri="{FF2B5EF4-FFF2-40B4-BE49-F238E27FC236}">
              <a16:creationId xmlns:a16="http://schemas.microsoft.com/office/drawing/2014/main" id="{2AAB4CFA-4B6E-4547-B1F4-D513EB4C776E}"/>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2" name="直線コネクタ 331">
          <a:extLst>
            <a:ext uri="{FF2B5EF4-FFF2-40B4-BE49-F238E27FC236}">
              <a16:creationId xmlns:a16="http://schemas.microsoft.com/office/drawing/2014/main" id="{B74B3096-BE8D-459F-BA77-61ECD9944D57}"/>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3" name="テキスト ボックス 332">
          <a:extLst>
            <a:ext uri="{FF2B5EF4-FFF2-40B4-BE49-F238E27FC236}">
              <a16:creationId xmlns:a16="http://schemas.microsoft.com/office/drawing/2014/main" id="{E3D403C0-D526-4BFF-9350-C1A5B170ECE2}"/>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9184A35C-4AE6-449A-A40B-0DF04BCB861A}"/>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5D103E4B-3527-4964-9625-D4CB4A242EC5}"/>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6" name="直線コネクタ 335">
          <a:extLst>
            <a:ext uri="{FF2B5EF4-FFF2-40B4-BE49-F238E27FC236}">
              <a16:creationId xmlns:a16="http://schemas.microsoft.com/office/drawing/2014/main" id="{DA7FA981-D0D5-460F-A512-D1B64776631D}"/>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7" name="テキスト ボックス 336">
          <a:extLst>
            <a:ext uri="{FF2B5EF4-FFF2-40B4-BE49-F238E27FC236}">
              <a16:creationId xmlns:a16="http://schemas.microsoft.com/office/drawing/2014/main" id="{724E365A-62AC-4603-9CF9-51435ADCEE87}"/>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8" name="直線コネクタ 337">
          <a:extLst>
            <a:ext uri="{FF2B5EF4-FFF2-40B4-BE49-F238E27FC236}">
              <a16:creationId xmlns:a16="http://schemas.microsoft.com/office/drawing/2014/main" id="{DAC2DDF3-81B3-4582-BEBC-C3E24510BEEF}"/>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9" name="テキスト ボックス 338">
          <a:extLst>
            <a:ext uri="{FF2B5EF4-FFF2-40B4-BE49-F238E27FC236}">
              <a16:creationId xmlns:a16="http://schemas.microsoft.com/office/drawing/2014/main" id="{EF410AF7-0E48-4EF5-B31B-44D2802A468A}"/>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BD51549D-B0BF-4F0B-B3F6-56B303031017}"/>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1" name="テキスト ボックス 340">
          <a:extLst>
            <a:ext uri="{FF2B5EF4-FFF2-40B4-BE49-F238E27FC236}">
              <a16:creationId xmlns:a16="http://schemas.microsoft.com/office/drawing/2014/main" id="{3C7D9C02-D383-48E1-8FBA-3FFFF7BABD32}"/>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a:extLst>
            <a:ext uri="{FF2B5EF4-FFF2-40B4-BE49-F238E27FC236}">
              <a16:creationId xmlns:a16="http://schemas.microsoft.com/office/drawing/2014/main" id="{9B10F49C-2FAF-4F66-AFEB-796BB2113658}"/>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118111</xdr:rowOff>
    </xdr:from>
    <xdr:to>
      <xdr:col>54</xdr:col>
      <xdr:colOff>189865</xdr:colOff>
      <xdr:row>86</xdr:row>
      <xdr:rowOff>108204</xdr:rowOff>
    </xdr:to>
    <xdr:cxnSp macro="">
      <xdr:nvCxnSpPr>
        <xdr:cNvPr id="343" name="直線コネクタ 342">
          <a:extLst>
            <a:ext uri="{FF2B5EF4-FFF2-40B4-BE49-F238E27FC236}">
              <a16:creationId xmlns:a16="http://schemas.microsoft.com/office/drawing/2014/main" id="{65C34108-F55E-4D59-B594-F82A9BD00203}"/>
            </a:ext>
          </a:extLst>
        </xdr:cNvPr>
        <xdr:cNvCxnSpPr/>
      </xdr:nvCxnSpPr>
      <xdr:spPr>
        <a:xfrm flipV="1">
          <a:off x="10476865" y="13491211"/>
          <a:ext cx="0" cy="1361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112031</xdr:rowOff>
    </xdr:from>
    <xdr:ext cx="469744" cy="259045"/>
    <xdr:sp macro="" textlink="">
      <xdr:nvSpPr>
        <xdr:cNvPr id="344" name="【福祉施設】&#10;一人当たり面積最小値テキスト">
          <a:extLst>
            <a:ext uri="{FF2B5EF4-FFF2-40B4-BE49-F238E27FC236}">
              <a16:creationId xmlns:a16="http://schemas.microsoft.com/office/drawing/2014/main" id="{F561CE05-E5AE-48A5-B34A-2C7A3AB5FD2D}"/>
            </a:ext>
          </a:extLst>
        </xdr:cNvPr>
        <xdr:cNvSpPr txBox="1"/>
      </xdr:nvSpPr>
      <xdr:spPr>
        <a:xfrm>
          <a:off x="10515600" y="14856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108204</xdr:rowOff>
    </xdr:from>
    <xdr:to>
      <xdr:col>55</xdr:col>
      <xdr:colOff>88900</xdr:colOff>
      <xdr:row>86</xdr:row>
      <xdr:rowOff>108204</xdr:rowOff>
    </xdr:to>
    <xdr:cxnSp macro="">
      <xdr:nvCxnSpPr>
        <xdr:cNvPr id="345" name="直線コネクタ 344">
          <a:extLst>
            <a:ext uri="{FF2B5EF4-FFF2-40B4-BE49-F238E27FC236}">
              <a16:creationId xmlns:a16="http://schemas.microsoft.com/office/drawing/2014/main" id="{08FBE42A-9751-400A-84D9-57F6A2F25C38}"/>
            </a:ext>
          </a:extLst>
        </xdr:cNvPr>
        <xdr:cNvCxnSpPr/>
      </xdr:nvCxnSpPr>
      <xdr:spPr>
        <a:xfrm>
          <a:off x="10388600" y="14852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64788</xdr:rowOff>
    </xdr:from>
    <xdr:ext cx="469744" cy="259045"/>
    <xdr:sp macro="" textlink="">
      <xdr:nvSpPr>
        <xdr:cNvPr id="346" name="【福祉施設】&#10;一人当たり面積最大値テキスト">
          <a:extLst>
            <a:ext uri="{FF2B5EF4-FFF2-40B4-BE49-F238E27FC236}">
              <a16:creationId xmlns:a16="http://schemas.microsoft.com/office/drawing/2014/main" id="{42BA9776-D75D-43C1-8028-92E6E9859A53}"/>
            </a:ext>
          </a:extLst>
        </xdr:cNvPr>
        <xdr:cNvSpPr txBox="1"/>
      </xdr:nvSpPr>
      <xdr:spPr>
        <a:xfrm>
          <a:off x="10515600" y="13266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118111</xdr:rowOff>
    </xdr:from>
    <xdr:to>
      <xdr:col>55</xdr:col>
      <xdr:colOff>88900</xdr:colOff>
      <xdr:row>78</xdr:row>
      <xdr:rowOff>118111</xdr:rowOff>
    </xdr:to>
    <xdr:cxnSp macro="">
      <xdr:nvCxnSpPr>
        <xdr:cNvPr id="347" name="直線コネクタ 346">
          <a:extLst>
            <a:ext uri="{FF2B5EF4-FFF2-40B4-BE49-F238E27FC236}">
              <a16:creationId xmlns:a16="http://schemas.microsoft.com/office/drawing/2014/main" id="{7CC69657-2B0B-401D-B20A-3413FA8DD16E}"/>
            </a:ext>
          </a:extLst>
        </xdr:cNvPr>
        <xdr:cNvCxnSpPr/>
      </xdr:nvCxnSpPr>
      <xdr:spPr>
        <a:xfrm>
          <a:off x="10388600" y="13491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104284</xdr:rowOff>
    </xdr:from>
    <xdr:ext cx="469744" cy="259045"/>
    <xdr:sp macro="" textlink="">
      <xdr:nvSpPr>
        <xdr:cNvPr id="348" name="【福祉施設】&#10;一人当たり面積平均値テキスト">
          <a:extLst>
            <a:ext uri="{FF2B5EF4-FFF2-40B4-BE49-F238E27FC236}">
              <a16:creationId xmlns:a16="http://schemas.microsoft.com/office/drawing/2014/main" id="{32517CF3-C1E4-4547-AFA4-3B4E8D4B575B}"/>
            </a:ext>
          </a:extLst>
        </xdr:cNvPr>
        <xdr:cNvSpPr txBox="1"/>
      </xdr:nvSpPr>
      <xdr:spPr>
        <a:xfrm>
          <a:off x="10515600" y="145060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81407</xdr:rowOff>
    </xdr:from>
    <xdr:to>
      <xdr:col>55</xdr:col>
      <xdr:colOff>50800</xdr:colOff>
      <xdr:row>86</xdr:row>
      <xdr:rowOff>11557</xdr:rowOff>
    </xdr:to>
    <xdr:sp macro="" textlink="">
      <xdr:nvSpPr>
        <xdr:cNvPr id="349" name="フローチャート: 判断 348">
          <a:extLst>
            <a:ext uri="{FF2B5EF4-FFF2-40B4-BE49-F238E27FC236}">
              <a16:creationId xmlns:a16="http://schemas.microsoft.com/office/drawing/2014/main" id="{C623F1C4-8E34-4ED0-9BC2-64B7C2BC9C9A}"/>
            </a:ext>
          </a:extLst>
        </xdr:cNvPr>
        <xdr:cNvSpPr/>
      </xdr:nvSpPr>
      <xdr:spPr>
        <a:xfrm>
          <a:off x="10426700" y="14654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83313</xdr:rowOff>
    </xdr:from>
    <xdr:to>
      <xdr:col>50</xdr:col>
      <xdr:colOff>165100</xdr:colOff>
      <xdr:row>86</xdr:row>
      <xdr:rowOff>13463</xdr:rowOff>
    </xdr:to>
    <xdr:sp macro="" textlink="">
      <xdr:nvSpPr>
        <xdr:cNvPr id="350" name="フローチャート: 判断 349">
          <a:extLst>
            <a:ext uri="{FF2B5EF4-FFF2-40B4-BE49-F238E27FC236}">
              <a16:creationId xmlns:a16="http://schemas.microsoft.com/office/drawing/2014/main" id="{51FB9F3E-1341-4999-8BF7-FE5597ACA9DC}"/>
            </a:ext>
          </a:extLst>
        </xdr:cNvPr>
        <xdr:cNvSpPr/>
      </xdr:nvSpPr>
      <xdr:spPr>
        <a:xfrm>
          <a:off x="9588500" y="1465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93408</xdr:rowOff>
    </xdr:from>
    <xdr:to>
      <xdr:col>46</xdr:col>
      <xdr:colOff>38100</xdr:colOff>
      <xdr:row>86</xdr:row>
      <xdr:rowOff>23558</xdr:rowOff>
    </xdr:to>
    <xdr:sp macro="" textlink="">
      <xdr:nvSpPr>
        <xdr:cNvPr id="351" name="フローチャート: 判断 350">
          <a:extLst>
            <a:ext uri="{FF2B5EF4-FFF2-40B4-BE49-F238E27FC236}">
              <a16:creationId xmlns:a16="http://schemas.microsoft.com/office/drawing/2014/main" id="{88E74B65-CC60-4153-A413-3AD9A371AD7A}"/>
            </a:ext>
          </a:extLst>
        </xdr:cNvPr>
        <xdr:cNvSpPr/>
      </xdr:nvSpPr>
      <xdr:spPr>
        <a:xfrm>
          <a:off x="8699500" y="14666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103696</xdr:rowOff>
    </xdr:from>
    <xdr:to>
      <xdr:col>41</xdr:col>
      <xdr:colOff>101600</xdr:colOff>
      <xdr:row>86</xdr:row>
      <xdr:rowOff>33846</xdr:rowOff>
    </xdr:to>
    <xdr:sp macro="" textlink="">
      <xdr:nvSpPr>
        <xdr:cNvPr id="352" name="フローチャート: 判断 351">
          <a:extLst>
            <a:ext uri="{FF2B5EF4-FFF2-40B4-BE49-F238E27FC236}">
              <a16:creationId xmlns:a16="http://schemas.microsoft.com/office/drawing/2014/main" id="{539597F6-5394-4AF2-A951-EECB34CF6FF4}"/>
            </a:ext>
          </a:extLst>
        </xdr:cNvPr>
        <xdr:cNvSpPr/>
      </xdr:nvSpPr>
      <xdr:spPr>
        <a:xfrm>
          <a:off x="7810500" y="1467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86550</xdr:rowOff>
    </xdr:from>
    <xdr:to>
      <xdr:col>36</xdr:col>
      <xdr:colOff>165100</xdr:colOff>
      <xdr:row>86</xdr:row>
      <xdr:rowOff>16700</xdr:rowOff>
    </xdr:to>
    <xdr:sp macro="" textlink="">
      <xdr:nvSpPr>
        <xdr:cNvPr id="353" name="フローチャート: 判断 352">
          <a:extLst>
            <a:ext uri="{FF2B5EF4-FFF2-40B4-BE49-F238E27FC236}">
              <a16:creationId xmlns:a16="http://schemas.microsoft.com/office/drawing/2014/main" id="{2CD1BB57-675D-40BE-891E-D91A3C62F59F}"/>
            </a:ext>
          </a:extLst>
        </xdr:cNvPr>
        <xdr:cNvSpPr/>
      </xdr:nvSpPr>
      <xdr:spPr>
        <a:xfrm>
          <a:off x="6921500" y="1465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5EB16096-AAE8-4CFC-B63D-55EACE028AAA}"/>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8D8BB2ED-ECEB-4A19-83A4-A14CE6E9A9F1}"/>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A866E980-0760-4C01-A743-F9E6B38415B2}"/>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B96C6E72-DF0E-499E-B42A-65CA48CFD75B}"/>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FA092858-8515-4116-89D9-BE7E15D0BE29}"/>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31305</xdr:rowOff>
    </xdr:from>
    <xdr:to>
      <xdr:col>55</xdr:col>
      <xdr:colOff>50800</xdr:colOff>
      <xdr:row>86</xdr:row>
      <xdr:rowOff>132905</xdr:rowOff>
    </xdr:to>
    <xdr:sp macro="" textlink="">
      <xdr:nvSpPr>
        <xdr:cNvPr id="359" name="楕円 358">
          <a:extLst>
            <a:ext uri="{FF2B5EF4-FFF2-40B4-BE49-F238E27FC236}">
              <a16:creationId xmlns:a16="http://schemas.microsoft.com/office/drawing/2014/main" id="{30EBBD66-E671-493D-A432-78B6E891D84B}"/>
            </a:ext>
          </a:extLst>
        </xdr:cNvPr>
        <xdr:cNvSpPr/>
      </xdr:nvSpPr>
      <xdr:spPr>
        <a:xfrm>
          <a:off x="10426700" y="14776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117682</xdr:rowOff>
    </xdr:from>
    <xdr:ext cx="469744" cy="259045"/>
    <xdr:sp macro="" textlink="">
      <xdr:nvSpPr>
        <xdr:cNvPr id="360" name="【福祉施設】&#10;一人当たり面積該当値テキスト">
          <a:extLst>
            <a:ext uri="{FF2B5EF4-FFF2-40B4-BE49-F238E27FC236}">
              <a16:creationId xmlns:a16="http://schemas.microsoft.com/office/drawing/2014/main" id="{A7A9DFC4-4C13-45E6-95EA-3F40DF0FF52B}"/>
            </a:ext>
          </a:extLst>
        </xdr:cNvPr>
        <xdr:cNvSpPr txBox="1"/>
      </xdr:nvSpPr>
      <xdr:spPr>
        <a:xfrm>
          <a:off x="10515600" y="14690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13208</xdr:rowOff>
    </xdr:from>
    <xdr:to>
      <xdr:col>50</xdr:col>
      <xdr:colOff>165100</xdr:colOff>
      <xdr:row>86</xdr:row>
      <xdr:rowOff>114808</xdr:rowOff>
    </xdr:to>
    <xdr:sp macro="" textlink="">
      <xdr:nvSpPr>
        <xdr:cNvPr id="361" name="楕円 360">
          <a:extLst>
            <a:ext uri="{FF2B5EF4-FFF2-40B4-BE49-F238E27FC236}">
              <a16:creationId xmlns:a16="http://schemas.microsoft.com/office/drawing/2014/main" id="{19DCA824-CD83-4730-A268-7181F06EEE78}"/>
            </a:ext>
          </a:extLst>
        </xdr:cNvPr>
        <xdr:cNvSpPr/>
      </xdr:nvSpPr>
      <xdr:spPr>
        <a:xfrm>
          <a:off x="9588500" y="14757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64008</xdr:rowOff>
    </xdr:from>
    <xdr:to>
      <xdr:col>55</xdr:col>
      <xdr:colOff>0</xdr:colOff>
      <xdr:row>86</xdr:row>
      <xdr:rowOff>82105</xdr:rowOff>
    </xdr:to>
    <xdr:cxnSp macro="">
      <xdr:nvCxnSpPr>
        <xdr:cNvPr id="362" name="直線コネクタ 361">
          <a:extLst>
            <a:ext uri="{FF2B5EF4-FFF2-40B4-BE49-F238E27FC236}">
              <a16:creationId xmlns:a16="http://schemas.microsoft.com/office/drawing/2014/main" id="{B8BE0059-1D32-4AAF-BF49-9E95E78D68E9}"/>
            </a:ext>
          </a:extLst>
        </xdr:cNvPr>
        <xdr:cNvCxnSpPr/>
      </xdr:nvCxnSpPr>
      <xdr:spPr>
        <a:xfrm>
          <a:off x="9639300" y="14808708"/>
          <a:ext cx="838200" cy="1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13399</xdr:rowOff>
    </xdr:from>
    <xdr:to>
      <xdr:col>46</xdr:col>
      <xdr:colOff>38100</xdr:colOff>
      <xdr:row>86</xdr:row>
      <xdr:rowOff>114999</xdr:rowOff>
    </xdr:to>
    <xdr:sp macro="" textlink="">
      <xdr:nvSpPr>
        <xdr:cNvPr id="363" name="楕円 362">
          <a:extLst>
            <a:ext uri="{FF2B5EF4-FFF2-40B4-BE49-F238E27FC236}">
              <a16:creationId xmlns:a16="http://schemas.microsoft.com/office/drawing/2014/main" id="{801C1E5F-1854-4F95-A481-CDE72713E974}"/>
            </a:ext>
          </a:extLst>
        </xdr:cNvPr>
        <xdr:cNvSpPr/>
      </xdr:nvSpPr>
      <xdr:spPr>
        <a:xfrm>
          <a:off x="8699500" y="14758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64008</xdr:rowOff>
    </xdr:from>
    <xdr:to>
      <xdr:col>50</xdr:col>
      <xdr:colOff>114300</xdr:colOff>
      <xdr:row>86</xdr:row>
      <xdr:rowOff>64199</xdr:rowOff>
    </xdr:to>
    <xdr:cxnSp macro="">
      <xdr:nvCxnSpPr>
        <xdr:cNvPr id="364" name="直線コネクタ 363">
          <a:extLst>
            <a:ext uri="{FF2B5EF4-FFF2-40B4-BE49-F238E27FC236}">
              <a16:creationId xmlns:a16="http://schemas.microsoft.com/office/drawing/2014/main" id="{35160898-442E-4128-B987-1E9C468510E0}"/>
            </a:ext>
          </a:extLst>
        </xdr:cNvPr>
        <xdr:cNvCxnSpPr/>
      </xdr:nvCxnSpPr>
      <xdr:spPr>
        <a:xfrm flipV="1">
          <a:off x="8750300" y="14808708"/>
          <a:ext cx="889000" cy="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14160</xdr:rowOff>
    </xdr:from>
    <xdr:to>
      <xdr:col>41</xdr:col>
      <xdr:colOff>101600</xdr:colOff>
      <xdr:row>86</xdr:row>
      <xdr:rowOff>115760</xdr:rowOff>
    </xdr:to>
    <xdr:sp macro="" textlink="">
      <xdr:nvSpPr>
        <xdr:cNvPr id="365" name="楕円 364">
          <a:extLst>
            <a:ext uri="{FF2B5EF4-FFF2-40B4-BE49-F238E27FC236}">
              <a16:creationId xmlns:a16="http://schemas.microsoft.com/office/drawing/2014/main" id="{D71EDBA4-4564-4411-868D-E10D6032067A}"/>
            </a:ext>
          </a:extLst>
        </xdr:cNvPr>
        <xdr:cNvSpPr/>
      </xdr:nvSpPr>
      <xdr:spPr>
        <a:xfrm>
          <a:off x="7810500" y="1475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64199</xdr:rowOff>
    </xdr:from>
    <xdr:to>
      <xdr:col>45</xdr:col>
      <xdr:colOff>177800</xdr:colOff>
      <xdr:row>86</xdr:row>
      <xdr:rowOff>64960</xdr:rowOff>
    </xdr:to>
    <xdr:cxnSp macro="">
      <xdr:nvCxnSpPr>
        <xdr:cNvPr id="366" name="直線コネクタ 365">
          <a:extLst>
            <a:ext uri="{FF2B5EF4-FFF2-40B4-BE49-F238E27FC236}">
              <a16:creationId xmlns:a16="http://schemas.microsoft.com/office/drawing/2014/main" id="{1780F894-347D-4BF2-882E-624E1E5AD8BE}"/>
            </a:ext>
          </a:extLst>
        </xdr:cNvPr>
        <xdr:cNvCxnSpPr/>
      </xdr:nvCxnSpPr>
      <xdr:spPr>
        <a:xfrm flipV="1">
          <a:off x="7861300" y="14808899"/>
          <a:ext cx="88900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14732</xdr:rowOff>
    </xdr:from>
    <xdr:to>
      <xdr:col>36</xdr:col>
      <xdr:colOff>165100</xdr:colOff>
      <xdr:row>86</xdr:row>
      <xdr:rowOff>116332</xdr:rowOff>
    </xdr:to>
    <xdr:sp macro="" textlink="">
      <xdr:nvSpPr>
        <xdr:cNvPr id="367" name="楕円 366">
          <a:extLst>
            <a:ext uri="{FF2B5EF4-FFF2-40B4-BE49-F238E27FC236}">
              <a16:creationId xmlns:a16="http://schemas.microsoft.com/office/drawing/2014/main" id="{A7FEDC17-4F73-43A5-964F-29EE2AFB903C}"/>
            </a:ext>
          </a:extLst>
        </xdr:cNvPr>
        <xdr:cNvSpPr/>
      </xdr:nvSpPr>
      <xdr:spPr>
        <a:xfrm>
          <a:off x="6921500" y="14759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64960</xdr:rowOff>
    </xdr:from>
    <xdr:to>
      <xdr:col>41</xdr:col>
      <xdr:colOff>50800</xdr:colOff>
      <xdr:row>86</xdr:row>
      <xdr:rowOff>65532</xdr:rowOff>
    </xdr:to>
    <xdr:cxnSp macro="">
      <xdr:nvCxnSpPr>
        <xdr:cNvPr id="368" name="直線コネクタ 367">
          <a:extLst>
            <a:ext uri="{FF2B5EF4-FFF2-40B4-BE49-F238E27FC236}">
              <a16:creationId xmlns:a16="http://schemas.microsoft.com/office/drawing/2014/main" id="{BFA1A780-EEC8-4E6A-A6DA-52454D48DB8C}"/>
            </a:ext>
          </a:extLst>
        </xdr:cNvPr>
        <xdr:cNvCxnSpPr/>
      </xdr:nvCxnSpPr>
      <xdr:spPr>
        <a:xfrm flipV="1">
          <a:off x="6972300" y="14809660"/>
          <a:ext cx="8890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29990</xdr:rowOff>
    </xdr:from>
    <xdr:ext cx="469744" cy="259045"/>
    <xdr:sp macro="" textlink="">
      <xdr:nvSpPr>
        <xdr:cNvPr id="369" name="n_1aveValue【福祉施設】&#10;一人当たり面積">
          <a:extLst>
            <a:ext uri="{FF2B5EF4-FFF2-40B4-BE49-F238E27FC236}">
              <a16:creationId xmlns:a16="http://schemas.microsoft.com/office/drawing/2014/main" id="{D0AD7F42-0B9E-425A-8B11-6B31B34F40B7}"/>
            </a:ext>
          </a:extLst>
        </xdr:cNvPr>
        <xdr:cNvSpPr txBox="1"/>
      </xdr:nvSpPr>
      <xdr:spPr>
        <a:xfrm>
          <a:off x="9391727" y="14431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40085</xdr:rowOff>
    </xdr:from>
    <xdr:ext cx="469744" cy="259045"/>
    <xdr:sp macro="" textlink="">
      <xdr:nvSpPr>
        <xdr:cNvPr id="370" name="n_2aveValue【福祉施設】&#10;一人当たり面積">
          <a:extLst>
            <a:ext uri="{FF2B5EF4-FFF2-40B4-BE49-F238E27FC236}">
              <a16:creationId xmlns:a16="http://schemas.microsoft.com/office/drawing/2014/main" id="{9E66BB9E-B013-46E6-973D-6FF3E47A8322}"/>
            </a:ext>
          </a:extLst>
        </xdr:cNvPr>
        <xdr:cNvSpPr txBox="1"/>
      </xdr:nvSpPr>
      <xdr:spPr>
        <a:xfrm>
          <a:off x="8515427" y="14441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50373</xdr:rowOff>
    </xdr:from>
    <xdr:ext cx="469744" cy="259045"/>
    <xdr:sp macro="" textlink="">
      <xdr:nvSpPr>
        <xdr:cNvPr id="371" name="n_3aveValue【福祉施設】&#10;一人当たり面積">
          <a:extLst>
            <a:ext uri="{FF2B5EF4-FFF2-40B4-BE49-F238E27FC236}">
              <a16:creationId xmlns:a16="http://schemas.microsoft.com/office/drawing/2014/main" id="{6A6BCEDA-FD03-4F82-BDCE-631D6ACD5B64}"/>
            </a:ext>
          </a:extLst>
        </xdr:cNvPr>
        <xdr:cNvSpPr txBox="1"/>
      </xdr:nvSpPr>
      <xdr:spPr>
        <a:xfrm>
          <a:off x="7626427" y="14452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33227</xdr:rowOff>
    </xdr:from>
    <xdr:ext cx="469744" cy="259045"/>
    <xdr:sp macro="" textlink="">
      <xdr:nvSpPr>
        <xdr:cNvPr id="372" name="n_4aveValue【福祉施設】&#10;一人当たり面積">
          <a:extLst>
            <a:ext uri="{FF2B5EF4-FFF2-40B4-BE49-F238E27FC236}">
              <a16:creationId xmlns:a16="http://schemas.microsoft.com/office/drawing/2014/main" id="{3827FE20-4E7B-438B-8192-26AC9846F1C1}"/>
            </a:ext>
          </a:extLst>
        </xdr:cNvPr>
        <xdr:cNvSpPr txBox="1"/>
      </xdr:nvSpPr>
      <xdr:spPr>
        <a:xfrm>
          <a:off x="6737427" y="14435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105935</xdr:rowOff>
    </xdr:from>
    <xdr:ext cx="469744" cy="259045"/>
    <xdr:sp macro="" textlink="">
      <xdr:nvSpPr>
        <xdr:cNvPr id="373" name="n_1mainValue【福祉施設】&#10;一人当たり面積">
          <a:extLst>
            <a:ext uri="{FF2B5EF4-FFF2-40B4-BE49-F238E27FC236}">
              <a16:creationId xmlns:a16="http://schemas.microsoft.com/office/drawing/2014/main" id="{EAB23E3E-8701-4C6A-839C-BAD9F7608C24}"/>
            </a:ext>
          </a:extLst>
        </xdr:cNvPr>
        <xdr:cNvSpPr txBox="1"/>
      </xdr:nvSpPr>
      <xdr:spPr>
        <a:xfrm>
          <a:off x="9391727" y="14850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106126</xdr:rowOff>
    </xdr:from>
    <xdr:ext cx="469744" cy="259045"/>
    <xdr:sp macro="" textlink="">
      <xdr:nvSpPr>
        <xdr:cNvPr id="374" name="n_2mainValue【福祉施設】&#10;一人当たり面積">
          <a:extLst>
            <a:ext uri="{FF2B5EF4-FFF2-40B4-BE49-F238E27FC236}">
              <a16:creationId xmlns:a16="http://schemas.microsoft.com/office/drawing/2014/main" id="{9DCF2245-BAD3-4668-920D-556140FFC69B}"/>
            </a:ext>
          </a:extLst>
        </xdr:cNvPr>
        <xdr:cNvSpPr txBox="1"/>
      </xdr:nvSpPr>
      <xdr:spPr>
        <a:xfrm>
          <a:off x="8515427" y="14850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106887</xdr:rowOff>
    </xdr:from>
    <xdr:ext cx="469744" cy="259045"/>
    <xdr:sp macro="" textlink="">
      <xdr:nvSpPr>
        <xdr:cNvPr id="375" name="n_3mainValue【福祉施設】&#10;一人当たり面積">
          <a:extLst>
            <a:ext uri="{FF2B5EF4-FFF2-40B4-BE49-F238E27FC236}">
              <a16:creationId xmlns:a16="http://schemas.microsoft.com/office/drawing/2014/main" id="{9DBE6C5E-6E80-421A-B842-3768B49A12B5}"/>
            </a:ext>
          </a:extLst>
        </xdr:cNvPr>
        <xdr:cNvSpPr txBox="1"/>
      </xdr:nvSpPr>
      <xdr:spPr>
        <a:xfrm>
          <a:off x="7626427" y="14851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107459</xdr:rowOff>
    </xdr:from>
    <xdr:ext cx="469744" cy="259045"/>
    <xdr:sp macro="" textlink="">
      <xdr:nvSpPr>
        <xdr:cNvPr id="376" name="n_4mainValue【福祉施設】&#10;一人当たり面積">
          <a:extLst>
            <a:ext uri="{FF2B5EF4-FFF2-40B4-BE49-F238E27FC236}">
              <a16:creationId xmlns:a16="http://schemas.microsoft.com/office/drawing/2014/main" id="{0D256E27-D43B-4FB0-B7FF-6D88AAF85FB5}"/>
            </a:ext>
          </a:extLst>
        </xdr:cNvPr>
        <xdr:cNvSpPr txBox="1"/>
      </xdr:nvSpPr>
      <xdr:spPr>
        <a:xfrm>
          <a:off x="6737427" y="14852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3859D845-01B2-4984-BEDC-0D5825CCFCBC}"/>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E6B5589A-DBA1-4E91-8294-E7119474AE1B}"/>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EBC1FEC4-B658-4434-BDF2-8B6F08FEAAA9}"/>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92D558C6-4E46-4AF0-B0F8-B1DB028DD2CF}"/>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BB592290-1BF4-498C-B18F-8E5604C80419}"/>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8CD5FD8E-82C5-4205-A989-0FCF48D7C139}"/>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C62F33EB-D42C-4F2E-B055-426365687803}"/>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86B9E146-B5DA-4C92-B9EB-F9783A899B06}"/>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a:extLst>
            <a:ext uri="{FF2B5EF4-FFF2-40B4-BE49-F238E27FC236}">
              <a16:creationId xmlns:a16="http://schemas.microsoft.com/office/drawing/2014/main" id="{E3ACF292-A7B3-4D76-8DB9-4B4B723B429A}"/>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18FE353E-79B9-4A86-9723-085E56274C1F}"/>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7" name="テキスト ボックス 386">
          <a:extLst>
            <a:ext uri="{FF2B5EF4-FFF2-40B4-BE49-F238E27FC236}">
              <a16:creationId xmlns:a16="http://schemas.microsoft.com/office/drawing/2014/main" id="{D55554C9-69FA-4664-BD25-F4B73BEE5FEE}"/>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8" name="直線コネクタ 387">
          <a:extLst>
            <a:ext uri="{FF2B5EF4-FFF2-40B4-BE49-F238E27FC236}">
              <a16:creationId xmlns:a16="http://schemas.microsoft.com/office/drawing/2014/main" id="{866B149A-055B-405C-A0DA-60AC52726258}"/>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9" name="テキスト ボックス 388">
          <a:extLst>
            <a:ext uri="{FF2B5EF4-FFF2-40B4-BE49-F238E27FC236}">
              <a16:creationId xmlns:a16="http://schemas.microsoft.com/office/drawing/2014/main" id="{C6D88112-5A9D-490B-99BA-A6B34C66D5B7}"/>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0" name="直線コネクタ 389">
          <a:extLst>
            <a:ext uri="{FF2B5EF4-FFF2-40B4-BE49-F238E27FC236}">
              <a16:creationId xmlns:a16="http://schemas.microsoft.com/office/drawing/2014/main" id="{488BD963-3B88-467F-8666-F66EE98A5298}"/>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1" name="テキスト ボックス 390">
          <a:extLst>
            <a:ext uri="{FF2B5EF4-FFF2-40B4-BE49-F238E27FC236}">
              <a16:creationId xmlns:a16="http://schemas.microsoft.com/office/drawing/2014/main" id="{DFDD035B-E5F0-490F-8788-1D6C3B3672D4}"/>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2" name="直線コネクタ 391">
          <a:extLst>
            <a:ext uri="{FF2B5EF4-FFF2-40B4-BE49-F238E27FC236}">
              <a16:creationId xmlns:a16="http://schemas.microsoft.com/office/drawing/2014/main" id="{05E2D7D6-CBD0-46B3-AE96-FE2FDB3BE5BC}"/>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3" name="テキスト ボックス 392">
          <a:extLst>
            <a:ext uri="{FF2B5EF4-FFF2-40B4-BE49-F238E27FC236}">
              <a16:creationId xmlns:a16="http://schemas.microsoft.com/office/drawing/2014/main" id="{7B886901-DB60-4070-BE20-770E53EA5E1D}"/>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4" name="直線コネクタ 393">
          <a:extLst>
            <a:ext uri="{FF2B5EF4-FFF2-40B4-BE49-F238E27FC236}">
              <a16:creationId xmlns:a16="http://schemas.microsoft.com/office/drawing/2014/main" id="{D046B011-82B0-4212-9E06-F1916EAA1511}"/>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5" name="テキスト ボックス 394">
          <a:extLst>
            <a:ext uri="{FF2B5EF4-FFF2-40B4-BE49-F238E27FC236}">
              <a16:creationId xmlns:a16="http://schemas.microsoft.com/office/drawing/2014/main" id="{294E5337-16DA-439E-9DC7-53158E4E8343}"/>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6" name="直線コネクタ 395">
          <a:extLst>
            <a:ext uri="{FF2B5EF4-FFF2-40B4-BE49-F238E27FC236}">
              <a16:creationId xmlns:a16="http://schemas.microsoft.com/office/drawing/2014/main" id="{4AD4B6EE-D451-4D88-A314-452F4ACA97D8}"/>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7" name="テキスト ボックス 396">
          <a:extLst>
            <a:ext uri="{FF2B5EF4-FFF2-40B4-BE49-F238E27FC236}">
              <a16:creationId xmlns:a16="http://schemas.microsoft.com/office/drawing/2014/main" id="{65826E53-047B-4302-9EC1-93BE1422555B}"/>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8" name="直線コネクタ 397">
          <a:extLst>
            <a:ext uri="{FF2B5EF4-FFF2-40B4-BE49-F238E27FC236}">
              <a16:creationId xmlns:a16="http://schemas.microsoft.com/office/drawing/2014/main" id="{941814B3-EFB2-4853-9ED3-9BA41494C6D6}"/>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9" name="テキスト ボックス 398">
          <a:extLst>
            <a:ext uri="{FF2B5EF4-FFF2-40B4-BE49-F238E27FC236}">
              <a16:creationId xmlns:a16="http://schemas.microsoft.com/office/drawing/2014/main" id="{71271A3B-07BC-4656-A21B-C5CE22C605E8}"/>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EE40D7C4-FB94-475A-9610-18B7450B27A8}"/>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1" name="【市民会館】&#10;有形固定資産減価償却率グラフ枠">
          <a:extLst>
            <a:ext uri="{FF2B5EF4-FFF2-40B4-BE49-F238E27FC236}">
              <a16:creationId xmlns:a16="http://schemas.microsoft.com/office/drawing/2014/main" id="{A65E140B-EE9E-4272-BA9D-76186D2B6991}"/>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92529</xdr:rowOff>
    </xdr:from>
    <xdr:to>
      <xdr:col>24</xdr:col>
      <xdr:colOff>62865</xdr:colOff>
      <xdr:row>109</xdr:row>
      <xdr:rowOff>35379</xdr:rowOff>
    </xdr:to>
    <xdr:cxnSp macro="">
      <xdr:nvCxnSpPr>
        <xdr:cNvPr id="402" name="直線コネクタ 401">
          <a:extLst>
            <a:ext uri="{FF2B5EF4-FFF2-40B4-BE49-F238E27FC236}">
              <a16:creationId xmlns:a16="http://schemas.microsoft.com/office/drawing/2014/main" id="{15A02292-A737-440C-9230-F37979BA47E1}"/>
            </a:ext>
          </a:extLst>
        </xdr:cNvPr>
        <xdr:cNvCxnSpPr/>
      </xdr:nvCxnSpPr>
      <xdr:spPr>
        <a:xfrm flipV="1">
          <a:off x="4634865" y="17237529"/>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3" name="【市民会館】&#10;有形固定資産減価償却率最小値テキスト">
          <a:extLst>
            <a:ext uri="{FF2B5EF4-FFF2-40B4-BE49-F238E27FC236}">
              <a16:creationId xmlns:a16="http://schemas.microsoft.com/office/drawing/2014/main" id="{99C402FB-383D-46D8-88FC-C44BDD8129A3}"/>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4" name="直線コネクタ 403">
          <a:extLst>
            <a:ext uri="{FF2B5EF4-FFF2-40B4-BE49-F238E27FC236}">
              <a16:creationId xmlns:a16="http://schemas.microsoft.com/office/drawing/2014/main" id="{1CE27DFF-15E3-4A3E-8A66-3BF4451F1C11}"/>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39206</xdr:rowOff>
    </xdr:from>
    <xdr:ext cx="340478" cy="259045"/>
    <xdr:sp macro="" textlink="">
      <xdr:nvSpPr>
        <xdr:cNvPr id="405" name="【市民会館】&#10;有形固定資産減価償却率最大値テキスト">
          <a:extLst>
            <a:ext uri="{FF2B5EF4-FFF2-40B4-BE49-F238E27FC236}">
              <a16:creationId xmlns:a16="http://schemas.microsoft.com/office/drawing/2014/main" id="{FC82D3A9-0B59-469B-B8BF-70AE4C5997E7}"/>
            </a:ext>
          </a:extLst>
        </xdr:cNvPr>
        <xdr:cNvSpPr txBox="1"/>
      </xdr:nvSpPr>
      <xdr:spPr>
        <a:xfrm>
          <a:off x="4673600" y="170127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92529</xdr:rowOff>
    </xdr:from>
    <xdr:to>
      <xdr:col>24</xdr:col>
      <xdr:colOff>152400</xdr:colOff>
      <xdr:row>100</xdr:row>
      <xdr:rowOff>92529</xdr:rowOff>
    </xdr:to>
    <xdr:cxnSp macro="">
      <xdr:nvCxnSpPr>
        <xdr:cNvPr id="406" name="直線コネクタ 405">
          <a:extLst>
            <a:ext uri="{FF2B5EF4-FFF2-40B4-BE49-F238E27FC236}">
              <a16:creationId xmlns:a16="http://schemas.microsoft.com/office/drawing/2014/main" id="{D43A9971-ABB7-4DAB-A80B-CD7F995E8854}"/>
            </a:ext>
          </a:extLst>
        </xdr:cNvPr>
        <xdr:cNvCxnSpPr/>
      </xdr:nvCxnSpPr>
      <xdr:spPr>
        <a:xfrm>
          <a:off x="4546600" y="17237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114861</xdr:rowOff>
    </xdr:from>
    <xdr:ext cx="405111" cy="259045"/>
    <xdr:sp macro="" textlink="">
      <xdr:nvSpPr>
        <xdr:cNvPr id="407" name="【市民会館】&#10;有形固定資産減価償却率平均値テキスト">
          <a:extLst>
            <a:ext uri="{FF2B5EF4-FFF2-40B4-BE49-F238E27FC236}">
              <a16:creationId xmlns:a16="http://schemas.microsoft.com/office/drawing/2014/main" id="{F4236D25-8F22-4B9C-B0B1-6D707080F943}"/>
            </a:ext>
          </a:extLst>
        </xdr:cNvPr>
        <xdr:cNvSpPr txBox="1"/>
      </xdr:nvSpPr>
      <xdr:spPr>
        <a:xfrm>
          <a:off x="4673600" y="181171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136434</xdr:rowOff>
    </xdr:from>
    <xdr:to>
      <xdr:col>24</xdr:col>
      <xdr:colOff>114300</xdr:colOff>
      <xdr:row>106</xdr:row>
      <xdr:rowOff>66584</xdr:rowOff>
    </xdr:to>
    <xdr:sp macro="" textlink="">
      <xdr:nvSpPr>
        <xdr:cNvPr id="408" name="フローチャート: 判断 407">
          <a:extLst>
            <a:ext uri="{FF2B5EF4-FFF2-40B4-BE49-F238E27FC236}">
              <a16:creationId xmlns:a16="http://schemas.microsoft.com/office/drawing/2014/main" id="{14E5549D-D546-4B3B-89B4-CFB7FFAB4F71}"/>
            </a:ext>
          </a:extLst>
        </xdr:cNvPr>
        <xdr:cNvSpPr/>
      </xdr:nvSpPr>
      <xdr:spPr>
        <a:xfrm>
          <a:off x="4584700" y="18138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95613</xdr:rowOff>
    </xdr:from>
    <xdr:to>
      <xdr:col>20</xdr:col>
      <xdr:colOff>38100</xdr:colOff>
      <xdr:row>106</xdr:row>
      <xdr:rowOff>25763</xdr:rowOff>
    </xdr:to>
    <xdr:sp macro="" textlink="">
      <xdr:nvSpPr>
        <xdr:cNvPr id="409" name="フローチャート: 判断 408">
          <a:extLst>
            <a:ext uri="{FF2B5EF4-FFF2-40B4-BE49-F238E27FC236}">
              <a16:creationId xmlns:a16="http://schemas.microsoft.com/office/drawing/2014/main" id="{C9F7F880-D07E-41C0-AF6D-E4A4739FE20B}"/>
            </a:ext>
          </a:extLst>
        </xdr:cNvPr>
        <xdr:cNvSpPr/>
      </xdr:nvSpPr>
      <xdr:spPr>
        <a:xfrm>
          <a:off x="3746500" y="1809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36830</xdr:rowOff>
    </xdr:from>
    <xdr:to>
      <xdr:col>15</xdr:col>
      <xdr:colOff>101600</xdr:colOff>
      <xdr:row>105</xdr:row>
      <xdr:rowOff>138430</xdr:rowOff>
    </xdr:to>
    <xdr:sp macro="" textlink="">
      <xdr:nvSpPr>
        <xdr:cNvPr id="410" name="フローチャート: 判断 409">
          <a:extLst>
            <a:ext uri="{FF2B5EF4-FFF2-40B4-BE49-F238E27FC236}">
              <a16:creationId xmlns:a16="http://schemas.microsoft.com/office/drawing/2014/main" id="{26DC5256-3040-4883-A802-E2FC1B080286}"/>
            </a:ext>
          </a:extLst>
        </xdr:cNvPr>
        <xdr:cNvSpPr/>
      </xdr:nvSpPr>
      <xdr:spPr>
        <a:xfrm>
          <a:off x="2857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164193</xdr:rowOff>
    </xdr:from>
    <xdr:to>
      <xdr:col>10</xdr:col>
      <xdr:colOff>165100</xdr:colOff>
      <xdr:row>105</xdr:row>
      <xdr:rowOff>94343</xdr:rowOff>
    </xdr:to>
    <xdr:sp macro="" textlink="">
      <xdr:nvSpPr>
        <xdr:cNvPr id="411" name="フローチャート: 判断 410">
          <a:extLst>
            <a:ext uri="{FF2B5EF4-FFF2-40B4-BE49-F238E27FC236}">
              <a16:creationId xmlns:a16="http://schemas.microsoft.com/office/drawing/2014/main" id="{2F1B204C-E7BB-4299-AC71-CB34BE088952}"/>
            </a:ext>
          </a:extLst>
        </xdr:cNvPr>
        <xdr:cNvSpPr/>
      </xdr:nvSpPr>
      <xdr:spPr>
        <a:xfrm>
          <a:off x="1968500" y="1799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69487</xdr:rowOff>
    </xdr:from>
    <xdr:to>
      <xdr:col>6</xdr:col>
      <xdr:colOff>38100</xdr:colOff>
      <xdr:row>105</xdr:row>
      <xdr:rowOff>171087</xdr:rowOff>
    </xdr:to>
    <xdr:sp macro="" textlink="">
      <xdr:nvSpPr>
        <xdr:cNvPr id="412" name="フローチャート: 判断 411">
          <a:extLst>
            <a:ext uri="{FF2B5EF4-FFF2-40B4-BE49-F238E27FC236}">
              <a16:creationId xmlns:a16="http://schemas.microsoft.com/office/drawing/2014/main" id="{801D1C3C-FA63-454D-ABFC-7860927805B6}"/>
            </a:ext>
          </a:extLst>
        </xdr:cNvPr>
        <xdr:cNvSpPr/>
      </xdr:nvSpPr>
      <xdr:spPr>
        <a:xfrm>
          <a:off x="1079500" y="1807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F69044C7-54D6-40FD-A764-323A1CDE77EE}"/>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645A936A-74E9-4869-84A3-02A02DB1636D}"/>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E18E98A5-A009-40C6-986B-7347D332D9BB}"/>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3AB0DAC8-B0FD-4B5F-BEB9-610E48A87057}"/>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C4196B04-B730-4786-AA17-59D74EC76374}"/>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100</xdr:row>
      <xdr:rowOff>41729</xdr:rowOff>
    </xdr:from>
    <xdr:to>
      <xdr:col>24</xdr:col>
      <xdr:colOff>114300</xdr:colOff>
      <xdr:row>100</xdr:row>
      <xdr:rowOff>143329</xdr:rowOff>
    </xdr:to>
    <xdr:sp macro="" textlink="">
      <xdr:nvSpPr>
        <xdr:cNvPr id="418" name="楕円 417">
          <a:extLst>
            <a:ext uri="{FF2B5EF4-FFF2-40B4-BE49-F238E27FC236}">
              <a16:creationId xmlns:a16="http://schemas.microsoft.com/office/drawing/2014/main" id="{D2DC0779-1FF2-48DB-87CF-C4B4072F2BFE}"/>
            </a:ext>
          </a:extLst>
        </xdr:cNvPr>
        <xdr:cNvSpPr/>
      </xdr:nvSpPr>
      <xdr:spPr>
        <a:xfrm>
          <a:off x="4584700" y="17186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99</xdr:row>
      <xdr:rowOff>166206</xdr:rowOff>
    </xdr:from>
    <xdr:ext cx="340478" cy="259045"/>
    <xdr:sp macro="" textlink="">
      <xdr:nvSpPr>
        <xdr:cNvPr id="419" name="【市民会館】&#10;有形固定資産減価償却率該当値テキスト">
          <a:extLst>
            <a:ext uri="{FF2B5EF4-FFF2-40B4-BE49-F238E27FC236}">
              <a16:creationId xmlns:a16="http://schemas.microsoft.com/office/drawing/2014/main" id="{0BBD01EF-8487-4EB0-9A91-B497F52AE435}"/>
            </a:ext>
          </a:extLst>
        </xdr:cNvPr>
        <xdr:cNvSpPr txBox="1"/>
      </xdr:nvSpPr>
      <xdr:spPr>
        <a:xfrm>
          <a:off x="4673600" y="171397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100</xdr:row>
      <xdr:rowOff>18869</xdr:rowOff>
    </xdr:from>
    <xdr:to>
      <xdr:col>20</xdr:col>
      <xdr:colOff>38100</xdr:colOff>
      <xdr:row>100</xdr:row>
      <xdr:rowOff>120469</xdr:rowOff>
    </xdr:to>
    <xdr:sp macro="" textlink="">
      <xdr:nvSpPr>
        <xdr:cNvPr id="420" name="楕円 419">
          <a:extLst>
            <a:ext uri="{FF2B5EF4-FFF2-40B4-BE49-F238E27FC236}">
              <a16:creationId xmlns:a16="http://schemas.microsoft.com/office/drawing/2014/main" id="{E75E6E66-D870-4746-96DF-3EE4E40B2821}"/>
            </a:ext>
          </a:extLst>
        </xdr:cNvPr>
        <xdr:cNvSpPr/>
      </xdr:nvSpPr>
      <xdr:spPr>
        <a:xfrm>
          <a:off x="3746500" y="17163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100</xdr:row>
      <xdr:rowOff>69669</xdr:rowOff>
    </xdr:from>
    <xdr:to>
      <xdr:col>24</xdr:col>
      <xdr:colOff>63500</xdr:colOff>
      <xdr:row>100</xdr:row>
      <xdr:rowOff>92529</xdr:rowOff>
    </xdr:to>
    <xdr:cxnSp macro="">
      <xdr:nvCxnSpPr>
        <xdr:cNvPr id="421" name="直線コネクタ 420">
          <a:extLst>
            <a:ext uri="{FF2B5EF4-FFF2-40B4-BE49-F238E27FC236}">
              <a16:creationId xmlns:a16="http://schemas.microsoft.com/office/drawing/2014/main" id="{EF0FCB94-C082-4EA3-B18F-64538729AE9D}"/>
            </a:ext>
          </a:extLst>
        </xdr:cNvPr>
        <xdr:cNvCxnSpPr/>
      </xdr:nvCxnSpPr>
      <xdr:spPr>
        <a:xfrm>
          <a:off x="3797300" y="17214669"/>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56424</xdr:rowOff>
    </xdr:from>
    <xdr:to>
      <xdr:col>15</xdr:col>
      <xdr:colOff>101600</xdr:colOff>
      <xdr:row>102</xdr:row>
      <xdr:rowOff>158024</xdr:rowOff>
    </xdr:to>
    <xdr:sp macro="" textlink="">
      <xdr:nvSpPr>
        <xdr:cNvPr id="422" name="楕円 421">
          <a:extLst>
            <a:ext uri="{FF2B5EF4-FFF2-40B4-BE49-F238E27FC236}">
              <a16:creationId xmlns:a16="http://schemas.microsoft.com/office/drawing/2014/main" id="{87E3C734-7804-40F0-A5C0-582792806CAB}"/>
            </a:ext>
          </a:extLst>
        </xdr:cNvPr>
        <xdr:cNvSpPr/>
      </xdr:nvSpPr>
      <xdr:spPr>
        <a:xfrm>
          <a:off x="2857500" y="17544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100</xdr:row>
      <xdr:rowOff>69669</xdr:rowOff>
    </xdr:from>
    <xdr:to>
      <xdr:col>19</xdr:col>
      <xdr:colOff>177800</xdr:colOff>
      <xdr:row>102</xdr:row>
      <xdr:rowOff>107224</xdr:rowOff>
    </xdr:to>
    <xdr:cxnSp macro="">
      <xdr:nvCxnSpPr>
        <xdr:cNvPr id="423" name="直線コネクタ 422">
          <a:extLst>
            <a:ext uri="{FF2B5EF4-FFF2-40B4-BE49-F238E27FC236}">
              <a16:creationId xmlns:a16="http://schemas.microsoft.com/office/drawing/2014/main" id="{7C1C05E6-558F-41B3-89A8-717AFAD28A76}"/>
            </a:ext>
          </a:extLst>
        </xdr:cNvPr>
        <xdr:cNvCxnSpPr/>
      </xdr:nvCxnSpPr>
      <xdr:spPr>
        <a:xfrm flipV="1">
          <a:off x="2908300" y="17214669"/>
          <a:ext cx="889000" cy="380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15602</xdr:rowOff>
    </xdr:from>
    <xdr:to>
      <xdr:col>10</xdr:col>
      <xdr:colOff>165100</xdr:colOff>
      <xdr:row>102</xdr:row>
      <xdr:rowOff>117202</xdr:rowOff>
    </xdr:to>
    <xdr:sp macro="" textlink="">
      <xdr:nvSpPr>
        <xdr:cNvPr id="424" name="楕円 423">
          <a:extLst>
            <a:ext uri="{FF2B5EF4-FFF2-40B4-BE49-F238E27FC236}">
              <a16:creationId xmlns:a16="http://schemas.microsoft.com/office/drawing/2014/main" id="{ED48D77B-F575-4AFB-9C9E-0030688197DF}"/>
            </a:ext>
          </a:extLst>
        </xdr:cNvPr>
        <xdr:cNvSpPr/>
      </xdr:nvSpPr>
      <xdr:spPr>
        <a:xfrm>
          <a:off x="1968500" y="17503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66402</xdr:rowOff>
    </xdr:from>
    <xdr:to>
      <xdr:col>15</xdr:col>
      <xdr:colOff>50800</xdr:colOff>
      <xdr:row>102</xdr:row>
      <xdr:rowOff>107224</xdr:rowOff>
    </xdr:to>
    <xdr:cxnSp macro="">
      <xdr:nvCxnSpPr>
        <xdr:cNvPr id="425" name="直線コネクタ 424">
          <a:extLst>
            <a:ext uri="{FF2B5EF4-FFF2-40B4-BE49-F238E27FC236}">
              <a16:creationId xmlns:a16="http://schemas.microsoft.com/office/drawing/2014/main" id="{16E9CB8C-744F-46D4-81D0-28BDAC5E5B80}"/>
            </a:ext>
          </a:extLst>
        </xdr:cNvPr>
        <xdr:cNvCxnSpPr/>
      </xdr:nvCxnSpPr>
      <xdr:spPr>
        <a:xfrm>
          <a:off x="2019300" y="17554302"/>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41729</xdr:rowOff>
    </xdr:from>
    <xdr:to>
      <xdr:col>6</xdr:col>
      <xdr:colOff>38100</xdr:colOff>
      <xdr:row>105</xdr:row>
      <xdr:rowOff>143329</xdr:rowOff>
    </xdr:to>
    <xdr:sp macro="" textlink="">
      <xdr:nvSpPr>
        <xdr:cNvPr id="426" name="楕円 425">
          <a:extLst>
            <a:ext uri="{FF2B5EF4-FFF2-40B4-BE49-F238E27FC236}">
              <a16:creationId xmlns:a16="http://schemas.microsoft.com/office/drawing/2014/main" id="{CC627A94-C70A-4F41-88D5-2B1638976538}"/>
            </a:ext>
          </a:extLst>
        </xdr:cNvPr>
        <xdr:cNvSpPr/>
      </xdr:nvSpPr>
      <xdr:spPr>
        <a:xfrm>
          <a:off x="1079500" y="18043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66402</xdr:rowOff>
    </xdr:from>
    <xdr:to>
      <xdr:col>10</xdr:col>
      <xdr:colOff>114300</xdr:colOff>
      <xdr:row>105</xdr:row>
      <xdr:rowOff>92529</xdr:rowOff>
    </xdr:to>
    <xdr:cxnSp macro="">
      <xdr:nvCxnSpPr>
        <xdr:cNvPr id="427" name="直線コネクタ 426">
          <a:extLst>
            <a:ext uri="{FF2B5EF4-FFF2-40B4-BE49-F238E27FC236}">
              <a16:creationId xmlns:a16="http://schemas.microsoft.com/office/drawing/2014/main" id="{B7DC16AD-175F-4FFE-823B-EC691BA72C29}"/>
            </a:ext>
          </a:extLst>
        </xdr:cNvPr>
        <xdr:cNvCxnSpPr/>
      </xdr:nvCxnSpPr>
      <xdr:spPr>
        <a:xfrm flipV="1">
          <a:off x="1130300" y="17554302"/>
          <a:ext cx="889000" cy="540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16890</xdr:rowOff>
    </xdr:from>
    <xdr:ext cx="405111" cy="259045"/>
    <xdr:sp macro="" textlink="">
      <xdr:nvSpPr>
        <xdr:cNvPr id="428" name="n_1aveValue【市民会館】&#10;有形固定資産減価償却率">
          <a:extLst>
            <a:ext uri="{FF2B5EF4-FFF2-40B4-BE49-F238E27FC236}">
              <a16:creationId xmlns:a16="http://schemas.microsoft.com/office/drawing/2014/main" id="{992EB612-AD57-41E2-B9D1-05077E947F7C}"/>
            </a:ext>
          </a:extLst>
        </xdr:cNvPr>
        <xdr:cNvSpPr txBox="1"/>
      </xdr:nvSpPr>
      <xdr:spPr>
        <a:xfrm>
          <a:off x="3582044" y="1819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129557</xdr:rowOff>
    </xdr:from>
    <xdr:ext cx="405111" cy="259045"/>
    <xdr:sp macro="" textlink="">
      <xdr:nvSpPr>
        <xdr:cNvPr id="429" name="n_2aveValue【市民会館】&#10;有形固定資産減価償却率">
          <a:extLst>
            <a:ext uri="{FF2B5EF4-FFF2-40B4-BE49-F238E27FC236}">
              <a16:creationId xmlns:a16="http://schemas.microsoft.com/office/drawing/2014/main" id="{797C16D1-EB2D-4C0F-841A-7B5D9DA9E123}"/>
            </a:ext>
          </a:extLst>
        </xdr:cNvPr>
        <xdr:cNvSpPr txBox="1"/>
      </xdr:nvSpPr>
      <xdr:spPr>
        <a:xfrm>
          <a:off x="2705744" y="1813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85470</xdr:rowOff>
    </xdr:from>
    <xdr:ext cx="405111" cy="259045"/>
    <xdr:sp macro="" textlink="">
      <xdr:nvSpPr>
        <xdr:cNvPr id="430" name="n_3aveValue【市民会館】&#10;有形固定資産減価償却率">
          <a:extLst>
            <a:ext uri="{FF2B5EF4-FFF2-40B4-BE49-F238E27FC236}">
              <a16:creationId xmlns:a16="http://schemas.microsoft.com/office/drawing/2014/main" id="{C733B359-1936-4094-B3CE-EB5582B943FF}"/>
            </a:ext>
          </a:extLst>
        </xdr:cNvPr>
        <xdr:cNvSpPr txBox="1"/>
      </xdr:nvSpPr>
      <xdr:spPr>
        <a:xfrm>
          <a:off x="1816744" y="1808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162214</xdr:rowOff>
    </xdr:from>
    <xdr:ext cx="405111" cy="259045"/>
    <xdr:sp macro="" textlink="">
      <xdr:nvSpPr>
        <xdr:cNvPr id="431" name="n_4aveValue【市民会館】&#10;有形固定資産減価償却率">
          <a:extLst>
            <a:ext uri="{FF2B5EF4-FFF2-40B4-BE49-F238E27FC236}">
              <a16:creationId xmlns:a16="http://schemas.microsoft.com/office/drawing/2014/main" id="{95488C72-F9B7-4630-91EF-29C1C7E7D46E}"/>
            </a:ext>
          </a:extLst>
        </xdr:cNvPr>
        <xdr:cNvSpPr txBox="1"/>
      </xdr:nvSpPr>
      <xdr:spPr>
        <a:xfrm>
          <a:off x="927744" y="18164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185361</xdr:colOff>
      <xdr:row>98</xdr:row>
      <xdr:rowOff>136996</xdr:rowOff>
    </xdr:from>
    <xdr:ext cx="340478" cy="259045"/>
    <xdr:sp macro="" textlink="">
      <xdr:nvSpPr>
        <xdr:cNvPr id="432" name="n_1mainValue【市民会館】&#10;有形固定資産減価償却率">
          <a:extLst>
            <a:ext uri="{FF2B5EF4-FFF2-40B4-BE49-F238E27FC236}">
              <a16:creationId xmlns:a16="http://schemas.microsoft.com/office/drawing/2014/main" id="{60E5C9F6-7C42-412E-8E13-458BE289B505}"/>
            </a:ext>
          </a:extLst>
        </xdr:cNvPr>
        <xdr:cNvSpPr txBox="1"/>
      </xdr:nvSpPr>
      <xdr:spPr>
        <a:xfrm>
          <a:off x="3614361" y="1693909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3101</xdr:rowOff>
    </xdr:from>
    <xdr:ext cx="405111" cy="259045"/>
    <xdr:sp macro="" textlink="">
      <xdr:nvSpPr>
        <xdr:cNvPr id="433" name="n_2mainValue【市民会館】&#10;有形固定資産減価償却率">
          <a:extLst>
            <a:ext uri="{FF2B5EF4-FFF2-40B4-BE49-F238E27FC236}">
              <a16:creationId xmlns:a16="http://schemas.microsoft.com/office/drawing/2014/main" id="{90437B6B-BF2C-44DE-8A4C-339FBA61859F}"/>
            </a:ext>
          </a:extLst>
        </xdr:cNvPr>
        <xdr:cNvSpPr txBox="1"/>
      </xdr:nvSpPr>
      <xdr:spPr>
        <a:xfrm>
          <a:off x="2705744" y="17319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133729</xdr:rowOff>
    </xdr:from>
    <xdr:ext cx="405111" cy="259045"/>
    <xdr:sp macro="" textlink="">
      <xdr:nvSpPr>
        <xdr:cNvPr id="434" name="n_3mainValue【市民会館】&#10;有形固定資産減価償却率">
          <a:extLst>
            <a:ext uri="{FF2B5EF4-FFF2-40B4-BE49-F238E27FC236}">
              <a16:creationId xmlns:a16="http://schemas.microsoft.com/office/drawing/2014/main" id="{2F90C283-5477-4161-B4B3-81FB7F060ECB}"/>
            </a:ext>
          </a:extLst>
        </xdr:cNvPr>
        <xdr:cNvSpPr txBox="1"/>
      </xdr:nvSpPr>
      <xdr:spPr>
        <a:xfrm>
          <a:off x="1816744" y="17278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159856</xdr:rowOff>
    </xdr:from>
    <xdr:ext cx="405111" cy="259045"/>
    <xdr:sp macro="" textlink="">
      <xdr:nvSpPr>
        <xdr:cNvPr id="435" name="n_4mainValue【市民会館】&#10;有形固定資産減価償却率">
          <a:extLst>
            <a:ext uri="{FF2B5EF4-FFF2-40B4-BE49-F238E27FC236}">
              <a16:creationId xmlns:a16="http://schemas.microsoft.com/office/drawing/2014/main" id="{C40BC790-50C7-4125-AC6B-C5825ECB0F94}"/>
            </a:ext>
          </a:extLst>
        </xdr:cNvPr>
        <xdr:cNvSpPr txBox="1"/>
      </xdr:nvSpPr>
      <xdr:spPr>
        <a:xfrm>
          <a:off x="927744" y="17819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6" name="正方形/長方形 435">
          <a:extLst>
            <a:ext uri="{FF2B5EF4-FFF2-40B4-BE49-F238E27FC236}">
              <a16:creationId xmlns:a16="http://schemas.microsoft.com/office/drawing/2014/main" id="{809244CB-5FB9-48B2-B30D-E59CA425560F}"/>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7" name="正方形/長方形 436">
          <a:extLst>
            <a:ext uri="{FF2B5EF4-FFF2-40B4-BE49-F238E27FC236}">
              <a16:creationId xmlns:a16="http://schemas.microsoft.com/office/drawing/2014/main" id="{49287B4D-BAC2-42ED-9FD3-A056649132BA}"/>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8" name="正方形/長方形 437">
          <a:extLst>
            <a:ext uri="{FF2B5EF4-FFF2-40B4-BE49-F238E27FC236}">
              <a16:creationId xmlns:a16="http://schemas.microsoft.com/office/drawing/2014/main" id="{7B883782-DC88-4248-BBA7-2261B012D94A}"/>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9" name="正方形/長方形 438">
          <a:extLst>
            <a:ext uri="{FF2B5EF4-FFF2-40B4-BE49-F238E27FC236}">
              <a16:creationId xmlns:a16="http://schemas.microsoft.com/office/drawing/2014/main" id="{85DA2F06-CF88-46FE-8C72-79B38270A5D5}"/>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0" name="正方形/長方形 439">
          <a:extLst>
            <a:ext uri="{FF2B5EF4-FFF2-40B4-BE49-F238E27FC236}">
              <a16:creationId xmlns:a16="http://schemas.microsoft.com/office/drawing/2014/main" id="{7069162E-D156-4506-BA15-46742CE7A3A6}"/>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1" name="正方形/長方形 440">
          <a:extLst>
            <a:ext uri="{FF2B5EF4-FFF2-40B4-BE49-F238E27FC236}">
              <a16:creationId xmlns:a16="http://schemas.microsoft.com/office/drawing/2014/main" id="{39139A86-E226-44D0-9879-8526BEB2F5E8}"/>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2" name="正方形/長方形 441">
          <a:extLst>
            <a:ext uri="{FF2B5EF4-FFF2-40B4-BE49-F238E27FC236}">
              <a16:creationId xmlns:a16="http://schemas.microsoft.com/office/drawing/2014/main" id="{1E10847F-6766-4DD2-95B8-BBC363DB8F41}"/>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3" name="正方形/長方形 442">
          <a:extLst>
            <a:ext uri="{FF2B5EF4-FFF2-40B4-BE49-F238E27FC236}">
              <a16:creationId xmlns:a16="http://schemas.microsoft.com/office/drawing/2014/main" id="{1C99BD2E-424B-4ADF-8485-B8D050B4E77F}"/>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4" name="テキスト ボックス 443">
          <a:extLst>
            <a:ext uri="{FF2B5EF4-FFF2-40B4-BE49-F238E27FC236}">
              <a16:creationId xmlns:a16="http://schemas.microsoft.com/office/drawing/2014/main" id="{6146725A-2B7F-4E09-837C-621B2840EF67}"/>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a:extLst>
            <a:ext uri="{FF2B5EF4-FFF2-40B4-BE49-F238E27FC236}">
              <a16:creationId xmlns:a16="http://schemas.microsoft.com/office/drawing/2014/main" id="{144549AE-1B4E-475D-ACF1-08B32717BD1C}"/>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6" name="直線コネクタ 445">
          <a:extLst>
            <a:ext uri="{FF2B5EF4-FFF2-40B4-BE49-F238E27FC236}">
              <a16:creationId xmlns:a16="http://schemas.microsoft.com/office/drawing/2014/main" id="{84F390E7-6B41-44C7-9808-47ADC6956FC5}"/>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7" name="テキスト ボックス 446">
          <a:extLst>
            <a:ext uri="{FF2B5EF4-FFF2-40B4-BE49-F238E27FC236}">
              <a16:creationId xmlns:a16="http://schemas.microsoft.com/office/drawing/2014/main" id="{8543DBD7-C56B-45DE-93AF-DE15F7A85D7C}"/>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8" name="直線コネクタ 447">
          <a:extLst>
            <a:ext uri="{FF2B5EF4-FFF2-40B4-BE49-F238E27FC236}">
              <a16:creationId xmlns:a16="http://schemas.microsoft.com/office/drawing/2014/main" id="{7C36CE4E-440F-4491-A0D8-F7AA4BEDA15B}"/>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9" name="テキスト ボックス 448">
          <a:extLst>
            <a:ext uri="{FF2B5EF4-FFF2-40B4-BE49-F238E27FC236}">
              <a16:creationId xmlns:a16="http://schemas.microsoft.com/office/drawing/2014/main" id="{E12AB89C-40FD-4EB1-994D-1DBDCE6D4358}"/>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0" name="直線コネクタ 449">
          <a:extLst>
            <a:ext uri="{FF2B5EF4-FFF2-40B4-BE49-F238E27FC236}">
              <a16:creationId xmlns:a16="http://schemas.microsoft.com/office/drawing/2014/main" id="{53FC5BA0-2B43-4F7B-AE20-0BD8C627EB6A}"/>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1" name="テキスト ボックス 450">
          <a:extLst>
            <a:ext uri="{FF2B5EF4-FFF2-40B4-BE49-F238E27FC236}">
              <a16:creationId xmlns:a16="http://schemas.microsoft.com/office/drawing/2014/main" id="{78AA8EF8-F609-4D05-9408-98390BBF0CB2}"/>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2" name="直線コネクタ 451">
          <a:extLst>
            <a:ext uri="{FF2B5EF4-FFF2-40B4-BE49-F238E27FC236}">
              <a16:creationId xmlns:a16="http://schemas.microsoft.com/office/drawing/2014/main" id="{BF93C72E-34D6-4C05-B450-66EED10A79A3}"/>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3" name="テキスト ボックス 452">
          <a:extLst>
            <a:ext uri="{FF2B5EF4-FFF2-40B4-BE49-F238E27FC236}">
              <a16:creationId xmlns:a16="http://schemas.microsoft.com/office/drawing/2014/main" id="{4892BAC9-E090-4911-98D4-74272DFA03D7}"/>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4" name="直線コネクタ 453">
          <a:extLst>
            <a:ext uri="{FF2B5EF4-FFF2-40B4-BE49-F238E27FC236}">
              <a16:creationId xmlns:a16="http://schemas.microsoft.com/office/drawing/2014/main" id="{0B0E203E-1A1F-4E8D-8F53-11244C421621}"/>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5" name="テキスト ボックス 454">
          <a:extLst>
            <a:ext uri="{FF2B5EF4-FFF2-40B4-BE49-F238E27FC236}">
              <a16:creationId xmlns:a16="http://schemas.microsoft.com/office/drawing/2014/main" id="{C5DFCD52-7212-44D4-BDCE-34971365D618}"/>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6" name="直線コネクタ 455">
          <a:extLst>
            <a:ext uri="{FF2B5EF4-FFF2-40B4-BE49-F238E27FC236}">
              <a16:creationId xmlns:a16="http://schemas.microsoft.com/office/drawing/2014/main" id="{5A4376C2-E3FD-47DF-B571-096B675C462E}"/>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7" name="テキスト ボックス 456">
          <a:extLst>
            <a:ext uri="{FF2B5EF4-FFF2-40B4-BE49-F238E27FC236}">
              <a16:creationId xmlns:a16="http://schemas.microsoft.com/office/drawing/2014/main" id="{2D825A04-4A18-469B-9AB6-DC1937909432}"/>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8" name="【市民会館】&#10;一人当たり面積グラフ枠">
          <a:extLst>
            <a:ext uri="{FF2B5EF4-FFF2-40B4-BE49-F238E27FC236}">
              <a16:creationId xmlns:a16="http://schemas.microsoft.com/office/drawing/2014/main" id="{069F16B5-D2A7-4E81-982C-6A647324AF13}"/>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58674</xdr:rowOff>
    </xdr:from>
    <xdr:to>
      <xdr:col>54</xdr:col>
      <xdr:colOff>189865</xdr:colOff>
      <xdr:row>108</xdr:row>
      <xdr:rowOff>99822</xdr:rowOff>
    </xdr:to>
    <xdr:cxnSp macro="">
      <xdr:nvCxnSpPr>
        <xdr:cNvPr id="459" name="直線コネクタ 458">
          <a:extLst>
            <a:ext uri="{FF2B5EF4-FFF2-40B4-BE49-F238E27FC236}">
              <a16:creationId xmlns:a16="http://schemas.microsoft.com/office/drawing/2014/main" id="{534B1C45-A4CD-48CF-8D5B-06C6F5C807BB}"/>
            </a:ext>
          </a:extLst>
        </xdr:cNvPr>
        <xdr:cNvCxnSpPr/>
      </xdr:nvCxnSpPr>
      <xdr:spPr>
        <a:xfrm flipV="1">
          <a:off x="10476865" y="17203674"/>
          <a:ext cx="0" cy="1412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103649</xdr:rowOff>
    </xdr:from>
    <xdr:ext cx="469744" cy="259045"/>
    <xdr:sp macro="" textlink="">
      <xdr:nvSpPr>
        <xdr:cNvPr id="460" name="【市民会館】&#10;一人当たり面積最小値テキスト">
          <a:extLst>
            <a:ext uri="{FF2B5EF4-FFF2-40B4-BE49-F238E27FC236}">
              <a16:creationId xmlns:a16="http://schemas.microsoft.com/office/drawing/2014/main" id="{866BC578-0B37-43AD-90F3-5F8698F1D4FC}"/>
            </a:ext>
          </a:extLst>
        </xdr:cNvPr>
        <xdr:cNvSpPr txBox="1"/>
      </xdr:nvSpPr>
      <xdr:spPr>
        <a:xfrm>
          <a:off x="10515600" y="18620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99822</xdr:rowOff>
    </xdr:from>
    <xdr:to>
      <xdr:col>55</xdr:col>
      <xdr:colOff>88900</xdr:colOff>
      <xdr:row>108</xdr:row>
      <xdr:rowOff>99822</xdr:rowOff>
    </xdr:to>
    <xdr:cxnSp macro="">
      <xdr:nvCxnSpPr>
        <xdr:cNvPr id="461" name="直線コネクタ 460">
          <a:extLst>
            <a:ext uri="{FF2B5EF4-FFF2-40B4-BE49-F238E27FC236}">
              <a16:creationId xmlns:a16="http://schemas.microsoft.com/office/drawing/2014/main" id="{6B68BA77-B14F-4558-BDCE-218A33DF3326}"/>
            </a:ext>
          </a:extLst>
        </xdr:cNvPr>
        <xdr:cNvCxnSpPr/>
      </xdr:nvCxnSpPr>
      <xdr:spPr>
        <a:xfrm>
          <a:off x="10388600" y="18616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5351</xdr:rowOff>
    </xdr:from>
    <xdr:ext cx="469744" cy="259045"/>
    <xdr:sp macro="" textlink="">
      <xdr:nvSpPr>
        <xdr:cNvPr id="462" name="【市民会館】&#10;一人当たり面積最大値テキスト">
          <a:extLst>
            <a:ext uri="{FF2B5EF4-FFF2-40B4-BE49-F238E27FC236}">
              <a16:creationId xmlns:a16="http://schemas.microsoft.com/office/drawing/2014/main" id="{DE22059A-F2CA-4D95-A341-9DD68FDE952E}"/>
            </a:ext>
          </a:extLst>
        </xdr:cNvPr>
        <xdr:cNvSpPr txBox="1"/>
      </xdr:nvSpPr>
      <xdr:spPr>
        <a:xfrm>
          <a:off x="10515600" y="16978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58674</xdr:rowOff>
    </xdr:from>
    <xdr:to>
      <xdr:col>55</xdr:col>
      <xdr:colOff>88900</xdr:colOff>
      <xdr:row>100</xdr:row>
      <xdr:rowOff>58674</xdr:rowOff>
    </xdr:to>
    <xdr:cxnSp macro="">
      <xdr:nvCxnSpPr>
        <xdr:cNvPr id="463" name="直線コネクタ 462">
          <a:extLst>
            <a:ext uri="{FF2B5EF4-FFF2-40B4-BE49-F238E27FC236}">
              <a16:creationId xmlns:a16="http://schemas.microsoft.com/office/drawing/2014/main" id="{665B1891-4207-4F1C-B19A-F1BC23E73348}"/>
            </a:ext>
          </a:extLst>
        </xdr:cNvPr>
        <xdr:cNvCxnSpPr/>
      </xdr:nvCxnSpPr>
      <xdr:spPr>
        <a:xfrm>
          <a:off x="10388600" y="172036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1415</xdr:rowOff>
    </xdr:from>
    <xdr:ext cx="469744" cy="259045"/>
    <xdr:sp macro="" textlink="">
      <xdr:nvSpPr>
        <xdr:cNvPr id="464" name="【市民会館】&#10;一人当たり面積平均値テキスト">
          <a:extLst>
            <a:ext uri="{FF2B5EF4-FFF2-40B4-BE49-F238E27FC236}">
              <a16:creationId xmlns:a16="http://schemas.microsoft.com/office/drawing/2014/main" id="{376BDD8B-15AD-4E8A-9393-AA49C4FF2071}"/>
            </a:ext>
          </a:extLst>
        </xdr:cNvPr>
        <xdr:cNvSpPr txBox="1"/>
      </xdr:nvSpPr>
      <xdr:spPr>
        <a:xfrm>
          <a:off x="10515600" y="181751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149988</xdr:rowOff>
    </xdr:from>
    <xdr:to>
      <xdr:col>55</xdr:col>
      <xdr:colOff>50800</xdr:colOff>
      <xdr:row>107</xdr:row>
      <xdr:rowOff>80138</xdr:rowOff>
    </xdr:to>
    <xdr:sp macro="" textlink="">
      <xdr:nvSpPr>
        <xdr:cNvPr id="465" name="フローチャート: 判断 464">
          <a:extLst>
            <a:ext uri="{FF2B5EF4-FFF2-40B4-BE49-F238E27FC236}">
              <a16:creationId xmlns:a16="http://schemas.microsoft.com/office/drawing/2014/main" id="{97534CC8-BD04-4CF8-87B1-DA0620A3FC4C}"/>
            </a:ext>
          </a:extLst>
        </xdr:cNvPr>
        <xdr:cNvSpPr/>
      </xdr:nvSpPr>
      <xdr:spPr>
        <a:xfrm>
          <a:off x="10426700" y="18323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133986</xdr:rowOff>
    </xdr:from>
    <xdr:to>
      <xdr:col>50</xdr:col>
      <xdr:colOff>165100</xdr:colOff>
      <xdr:row>107</xdr:row>
      <xdr:rowOff>64136</xdr:rowOff>
    </xdr:to>
    <xdr:sp macro="" textlink="">
      <xdr:nvSpPr>
        <xdr:cNvPr id="466" name="フローチャート: 判断 465">
          <a:extLst>
            <a:ext uri="{FF2B5EF4-FFF2-40B4-BE49-F238E27FC236}">
              <a16:creationId xmlns:a16="http://schemas.microsoft.com/office/drawing/2014/main" id="{3EA21E36-44F1-4B65-8A4A-AB44B22F05E8}"/>
            </a:ext>
          </a:extLst>
        </xdr:cNvPr>
        <xdr:cNvSpPr/>
      </xdr:nvSpPr>
      <xdr:spPr>
        <a:xfrm>
          <a:off x="9588500" y="18307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143890</xdr:rowOff>
    </xdr:from>
    <xdr:to>
      <xdr:col>46</xdr:col>
      <xdr:colOff>38100</xdr:colOff>
      <xdr:row>107</xdr:row>
      <xdr:rowOff>74040</xdr:rowOff>
    </xdr:to>
    <xdr:sp macro="" textlink="">
      <xdr:nvSpPr>
        <xdr:cNvPr id="467" name="フローチャート: 判断 466">
          <a:extLst>
            <a:ext uri="{FF2B5EF4-FFF2-40B4-BE49-F238E27FC236}">
              <a16:creationId xmlns:a16="http://schemas.microsoft.com/office/drawing/2014/main" id="{7411A173-70D5-444E-A0E8-E3DDE476EDCA}"/>
            </a:ext>
          </a:extLst>
        </xdr:cNvPr>
        <xdr:cNvSpPr/>
      </xdr:nvSpPr>
      <xdr:spPr>
        <a:xfrm>
          <a:off x="8699500" y="183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150749</xdr:rowOff>
    </xdr:from>
    <xdr:to>
      <xdr:col>41</xdr:col>
      <xdr:colOff>101600</xdr:colOff>
      <xdr:row>107</xdr:row>
      <xdr:rowOff>80899</xdr:rowOff>
    </xdr:to>
    <xdr:sp macro="" textlink="">
      <xdr:nvSpPr>
        <xdr:cNvPr id="468" name="フローチャート: 判断 467">
          <a:extLst>
            <a:ext uri="{FF2B5EF4-FFF2-40B4-BE49-F238E27FC236}">
              <a16:creationId xmlns:a16="http://schemas.microsoft.com/office/drawing/2014/main" id="{1C88BD88-4255-4085-B55F-CCB0BEBCE4E0}"/>
            </a:ext>
          </a:extLst>
        </xdr:cNvPr>
        <xdr:cNvSpPr/>
      </xdr:nvSpPr>
      <xdr:spPr>
        <a:xfrm>
          <a:off x="7810500" y="18324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140081</xdr:rowOff>
    </xdr:from>
    <xdr:to>
      <xdr:col>36</xdr:col>
      <xdr:colOff>165100</xdr:colOff>
      <xdr:row>107</xdr:row>
      <xdr:rowOff>70231</xdr:rowOff>
    </xdr:to>
    <xdr:sp macro="" textlink="">
      <xdr:nvSpPr>
        <xdr:cNvPr id="469" name="フローチャート: 判断 468">
          <a:extLst>
            <a:ext uri="{FF2B5EF4-FFF2-40B4-BE49-F238E27FC236}">
              <a16:creationId xmlns:a16="http://schemas.microsoft.com/office/drawing/2014/main" id="{DE2AB3FF-AF07-4B2E-8C90-27777A2382D1}"/>
            </a:ext>
          </a:extLst>
        </xdr:cNvPr>
        <xdr:cNvSpPr/>
      </xdr:nvSpPr>
      <xdr:spPr>
        <a:xfrm>
          <a:off x="6921500" y="18313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DA9BFC3E-0CE4-409A-9D54-CDFB54929EE6}"/>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8F82FC4B-09B1-4460-A3C0-564562591A69}"/>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7BBD20C2-6A8D-4A99-AF1E-07D908DA3F4E}"/>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383330D8-031E-40EA-BD41-B9D05E1B7F4B}"/>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2DBFE6CE-0CC6-47C5-9743-E71FE00DE2EF}"/>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37592</xdr:rowOff>
    </xdr:from>
    <xdr:to>
      <xdr:col>55</xdr:col>
      <xdr:colOff>50800</xdr:colOff>
      <xdr:row>108</xdr:row>
      <xdr:rowOff>139192</xdr:rowOff>
    </xdr:to>
    <xdr:sp macro="" textlink="">
      <xdr:nvSpPr>
        <xdr:cNvPr id="475" name="楕円 474">
          <a:extLst>
            <a:ext uri="{FF2B5EF4-FFF2-40B4-BE49-F238E27FC236}">
              <a16:creationId xmlns:a16="http://schemas.microsoft.com/office/drawing/2014/main" id="{671EC35B-B47A-4157-BBD4-03A30CE5ADFE}"/>
            </a:ext>
          </a:extLst>
        </xdr:cNvPr>
        <xdr:cNvSpPr/>
      </xdr:nvSpPr>
      <xdr:spPr>
        <a:xfrm>
          <a:off x="10426700" y="18554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123969</xdr:rowOff>
    </xdr:from>
    <xdr:ext cx="469744" cy="259045"/>
    <xdr:sp macro="" textlink="">
      <xdr:nvSpPr>
        <xdr:cNvPr id="476" name="【市民会館】&#10;一人当たり面積該当値テキスト">
          <a:extLst>
            <a:ext uri="{FF2B5EF4-FFF2-40B4-BE49-F238E27FC236}">
              <a16:creationId xmlns:a16="http://schemas.microsoft.com/office/drawing/2014/main" id="{62FE1337-B57E-41B9-8D99-FB2657E4F78E}"/>
            </a:ext>
          </a:extLst>
        </xdr:cNvPr>
        <xdr:cNvSpPr txBox="1"/>
      </xdr:nvSpPr>
      <xdr:spPr>
        <a:xfrm>
          <a:off x="10515600" y="18469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33782</xdr:rowOff>
    </xdr:from>
    <xdr:to>
      <xdr:col>50</xdr:col>
      <xdr:colOff>165100</xdr:colOff>
      <xdr:row>107</xdr:row>
      <xdr:rowOff>135382</xdr:rowOff>
    </xdr:to>
    <xdr:sp macro="" textlink="">
      <xdr:nvSpPr>
        <xdr:cNvPr id="477" name="楕円 476">
          <a:extLst>
            <a:ext uri="{FF2B5EF4-FFF2-40B4-BE49-F238E27FC236}">
              <a16:creationId xmlns:a16="http://schemas.microsoft.com/office/drawing/2014/main" id="{43C4B2F6-01C5-44B0-8A5A-490D64861865}"/>
            </a:ext>
          </a:extLst>
        </xdr:cNvPr>
        <xdr:cNvSpPr/>
      </xdr:nvSpPr>
      <xdr:spPr>
        <a:xfrm>
          <a:off x="9588500" y="18378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84582</xdr:rowOff>
    </xdr:from>
    <xdr:to>
      <xdr:col>55</xdr:col>
      <xdr:colOff>0</xdr:colOff>
      <xdr:row>108</xdr:row>
      <xdr:rowOff>88392</xdr:rowOff>
    </xdr:to>
    <xdr:cxnSp macro="">
      <xdr:nvCxnSpPr>
        <xdr:cNvPr id="478" name="直線コネクタ 477">
          <a:extLst>
            <a:ext uri="{FF2B5EF4-FFF2-40B4-BE49-F238E27FC236}">
              <a16:creationId xmlns:a16="http://schemas.microsoft.com/office/drawing/2014/main" id="{7BE3C98E-139D-48D4-AC30-591E8E08F758}"/>
            </a:ext>
          </a:extLst>
        </xdr:cNvPr>
        <xdr:cNvCxnSpPr/>
      </xdr:nvCxnSpPr>
      <xdr:spPr>
        <a:xfrm>
          <a:off x="9639300" y="18429732"/>
          <a:ext cx="838200" cy="17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34925</xdr:rowOff>
    </xdr:from>
    <xdr:to>
      <xdr:col>46</xdr:col>
      <xdr:colOff>38100</xdr:colOff>
      <xdr:row>107</xdr:row>
      <xdr:rowOff>136525</xdr:rowOff>
    </xdr:to>
    <xdr:sp macro="" textlink="">
      <xdr:nvSpPr>
        <xdr:cNvPr id="479" name="楕円 478">
          <a:extLst>
            <a:ext uri="{FF2B5EF4-FFF2-40B4-BE49-F238E27FC236}">
              <a16:creationId xmlns:a16="http://schemas.microsoft.com/office/drawing/2014/main" id="{77F450CE-9320-4290-BCD7-DD1332EF808A}"/>
            </a:ext>
          </a:extLst>
        </xdr:cNvPr>
        <xdr:cNvSpPr/>
      </xdr:nvSpPr>
      <xdr:spPr>
        <a:xfrm>
          <a:off x="8699500" y="18380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84582</xdr:rowOff>
    </xdr:from>
    <xdr:to>
      <xdr:col>50</xdr:col>
      <xdr:colOff>114300</xdr:colOff>
      <xdr:row>107</xdr:row>
      <xdr:rowOff>85725</xdr:rowOff>
    </xdr:to>
    <xdr:cxnSp macro="">
      <xdr:nvCxnSpPr>
        <xdr:cNvPr id="480" name="直線コネクタ 479">
          <a:extLst>
            <a:ext uri="{FF2B5EF4-FFF2-40B4-BE49-F238E27FC236}">
              <a16:creationId xmlns:a16="http://schemas.microsoft.com/office/drawing/2014/main" id="{11F77A70-D7E8-4D71-AA40-B3CBC2B97B9D}"/>
            </a:ext>
          </a:extLst>
        </xdr:cNvPr>
        <xdr:cNvCxnSpPr/>
      </xdr:nvCxnSpPr>
      <xdr:spPr>
        <a:xfrm flipV="1">
          <a:off x="8750300" y="18429732"/>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38736</xdr:rowOff>
    </xdr:from>
    <xdr:to>
      <xdr:col>41</xdr:col>
      <xdr:colOff>101600</xdr:colOff>
      <xdr:row>107</xdr:row>
      <xdr:rowOff>140336</xdr:rowOff>
    </xdr:to>
    <xdr:sp macro="" textlink="">
      <xdr:nvSpPr>
        <xdr:cNvPr id="481" name="楕円 480">
          <a:extLst>
            <a:ext uri="{FF2B5EF4-FFF2-40B4-BE49-F238E27FC236}">
              <a16:creationId xmlns:a16="http://schemas.microsoft.com/office/drawing/2014/main" id="{A86C5282-F49E-404F-B99D-23F5EBE6A1B1}"/>
            </a:ext>
          </a:extLst>
        </xdr:cNvPr>
        <xdr:cNvSpPr/>
      </xdr:nvSpPr>
      <xdr:spPr>
        <a:xfrm>
          <a:off x="7810500" y="18383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85725</xdr:rowOff>
    </xdr:from>
    <xdr:to>
      <xdr:col>45</xdr:col>
      <xdr:colOff>177800</xdr:colOff>
      <xdr:row>107</xdr:row>
      <xdr:rowOff>89536</xdr:rowOff>
    </xdr:to>
    <xdr:cxnSp macro="">
      <xdr:nvCxnSpPr>
        <xdr:cNvPr id="482" name="直線コネクタ 481">
          <a:extLst>
            <a:ext uri="{FF2B5EF4-FFF2-40B4-BE49-F238E27FC236}">
              <a16:creationId xmlns:a16="http://schemas.microsoft.com/office/drawing/2014/main" id="{C78BA34E-2B23-4A02-B890-D1B40A1E3409}"/>
            </a:ext>
          </a:extLst>
        </xdr:cNvPr>
        <xdr:cNvCxnSpPr/>
      </xdr:nvCxnSpPr>
      <xdr:spPr>
        <a:xfrm flipV="1">
          <a:off x="7861300" y="18430875"/>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103124</xdr:rowOff>
    </xdr:from>
    <xdr:to>
      <xdr:col>36</xdr:col>
      <xdr:colOff>165100</xdr:colOff>
      <xdr:row>108</xdr:row>
      <xdr:rowOff>33274</xdr:rowOff>
    </xdr:to>
    <xdr:sp macro="" textlink="">
      <xdr:nvSpPr>
        <xdr:cNvPr id="483" name="楕円 482">
          <a:extLst>
            <a:ext uri="{FF2B5EF4-FFF2-40B4-BE49-F238E27FC236}">
              <a16:creationId xmlns:a16="http://schemas.microsoft.com/office/drawing/2014/main" id="{A041EC94-5965-48D0-9561-B148EA313E57}"/>
            </a:ext>
          </a:extLst>
        </xdr:cNvPr>
        <xdr:cNvSpPr/>
      </xdr:nvSpPr>
      <xdr:spPr>
        <a:xfrm>
          <a:off x="6921500" y="18448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89536</xdr:rowOff>
    </xdr:from>
    <xdr:to>
      <xdr:col>41</xdr:col>
      <xdr:colOff>50800</xdr:colOff>
      <xdr:row>107</xdr:row>
      <xdr:rowOff>153924</xdr:rowOff>
    </xdr:to>
    <xdr:cxnSp macro="">
      <xdr:nvCxnSpPr>
        <xdr:cNvPr id="484" name="直線コネクタ 483">
          <a:extLst>
            <a:ext uri="{FF2B5EF4-FFF2-40B4-BE49-F238E27FC236}">
              <a16:creationId xmlns:a16="http://schemas.microsoft.com/office/drawing/2014/main" id="{3877C205-C717-4C2B-970F-02C2F0F8B529}"/>
            </a:ext>
          </a:extLst>
        </xdr:cNvPr>
        <xdr:cNvCxnSpPr/>
      </xdr:nvCxnSpPr>
      <xdr:spPr>
        <a:xfrm flipV="1">
          <a:off x="6972300" y="18434686"/>
          <a:ext cx="889000" cy="64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80663</xdr:rowOff>
    </xdr:from>
    <xdr:ext cx="469744" cy="259045"/>
    <xdr:sp macro="" textlink="">
      <xdr:nvSpPr>
        <xdr:cNvPr id="485" name="n_1aveValue【市民会館】&#10;一人当たり面積">
          <a:extLst>
            <a:ext uri="{FF2B5EF4-FFF2-40B4-BE49-F238E27FC236}">
              <a16:creationId xmlns:a16="http://schemas.microsoft.com/office/drawing/2014/main" id="{511117B7-F16F-45D8-93FF-D400DF69B708}"/>
            </a:ext>
          </a:extLst>
        </xdr:cNvPr>
        <xdr:cNvSpPr txBox="1"/>
      </xdr:nvSpPr>
      <xdr:spPr>
        <a:xfrm>
          <a:off x="9391727" y="18082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90567</xdr:rowOff>
    </xdr:from>
    <xdr:ext cx="469744" cy="259045"/>
    <xdr:sp macro="" textlink="">
      <xdr:nvSpPr>
        <xdr:cNvPr id="486" name="n_2aveValue【市民会館】&#10;一人当たり面積">
          <a:extLst>
            <a:ext uri="{FF2B5EF4-FFF2-40B4-BE49-F238E27FC236}">
              <a16:creationId xmlns:a16="http://schemas.microsoft.com/office/drawing/2014/main" id="{4EA985AB-8386-4455-BAC9-A7CB9123A043}"/>
            </a:ext>
          </a:extLst>
        </xdr:cNvPr>
        <xdr:cNvSpPr txBox="1"/>
      </xdr:nvSpPr>
      <xdr:spPr>
        <a:xfrm>
          <a:off x="8515427" y="18092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97426</xdr:rowOff>
    </xdr:from>
    <xdr:ext cx="469744" cy="259045"/>
    <xdr:sp macro="" textlink="">
      <xdr:nvSpPr>
        <xdr:cNvPr id="487" name="n_3aveValue【市民会館】&#10;一人当たり面積">
          <a:extLst>
            <a:ext uri="{FF2B5EF4-FFF2-40B4-BE49-F238E27FC236}">
              <a16:creationId xmlns:a16="http://schemas.microsoft.com/office/drawing/2014/main" id="{C12BD738-4C39-473B-B827-E27E92EF4273}"/>
            </a:ext>
          </a:extLst>
        </xdr:cNvPr>
        <xdr:cNvSpPr txBox="1"/>
      </xdr:nvSpPr>
      <xdr:spPr>
        <a:xfrm>
          <a:off x="7626427" y="18099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86758</xdr:rowOff>
    </xdr:from>
    <xdr:ext cx="469744" cy="259045"/>
    <xdr:sp macro="" textlink="">
      <xdr:nvSpPr>
        <xdr:cNvPr id="488" name="n_4aveValue【市民会館】&#10;一人当たり面積">
          <a:extLst>
            <a:ext uri="{FF2B5EF4-FFF2-40B4-BE49-F238E27FC236}">
              <a16:creationId xmlns:a16="http://schemas.microsoft.com/office/drawing/2014/main" id="{A11786CC-CDF5-48FF-A58A-C356D4CA7860}"/>
            </a:ext>
          </a:extLst>
        </xdr:cNvPr>
        <xdr:cNvSpPr txBox="1"/>
      </xdr:nvSpPr>
      <xdr:spPr>
        <a:xfrm>
          <a:off x="6737427" y="18089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126509</xdr:rowOff>
    </xdr:from>
    <xdr:ext cx="469744" cy="259045"/>
    <xdr:sp macro="" textlink="">
      <xdr:nvSpPr>
        <xdr:cNvPr id="489" name="n_1mainValue【市民会館】&#10;一人当たり面積">
          <a:extLst>
            <a:ext uri="{FF2B5EF4-FFF2-40B4-BE49-F238E27FC236}">
              <a16:creationId xmlns:a16="http://schemas.microsoft.com/office/drawing/2014/main" id="{7F1B0FD6-4796-4151-A0F6-8FCCAF7072B0}"/>
            </a:ext>
          </a:extLst>
        </xdr:cNvPr>
        <xdr:cNvSpPr txBox="1"/>
      </xdr:nvSpPr>
      <xdr:spPr>
        <a:xfrm>
          <a:off x="9391727" y="18471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127652</xdr:rowOff>
    </xdr:from>
    <xdr:ext cx="469744" cy="259045"/>
    <xdr:sp macro="" textlink="">
      <xdr:nvSpPr>
        <xdr:cNvPr id="490" name="n_2mainValue【市民会館】&#10;一人当たり面積">
          <a:extLst>
            <a:ext uri="{FF2B5EF4-FFF2-40B4-BE49-F238E27FC236}">
              <a16:creationId xmlns:a16="http://schemas.microsoft.com/office/drawing/2014/main" id="{170D9F1C-BC49-414B-B405-849AF390647B}"/>
            </a:ext>
          </a:extLst>
        </xdr:cNvPr>
        <xdr:cNvSpPr txBox="1"/>
      </xdr:nvSpPr>
      <xdr:spPr>
        <a:xfrm>
          <a:off x="8515427" y="18472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131463</xdr:rowOff>
    </xdr:from>
    <xdr:ext cx="469744" cy="259045"/>
    <xdr:sp macro="" textlink="">
      <xdr:nvSpPr>
        <xdr:cNvPr id="491" name="n_3mainValue【市民会館】&#10;一人当たり面積">
          <a:extLst>
            <a:ext uri="{FF2B5EF4-FFF2-40B4-BE49-F238E27FC236}">
              <a16:creationId xmlns:a16="http://schemas.microsoft.com/office/drawing/2014/main" id="{E2D117F5-5B91-4BD9-B838-79A2DB05456A}"/>
            </a:ext>
          </a:extLst>
        </xdr:cNvPr>
        <xdr:cNvSpPr txBox="1"/>
      </xdr:nvSpPr>
      <xdr:spPr>
        <a:xfrm>
          <a:off x="7626427" y="18476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24401</xdr:rowOff>
    </xdr:from>
    <xdr:ext cx="469744" cy="259045"/>
    <xdr:sp macro="" textlink="">
      <xdr:nvSpPr>
        <xdr:cNvPr id="492" name="n_4mainValue【市民会館】&#10;一人当たり面積">
          <a:extLst>
            <a:ext uri="{FF2B5EF4-FFF2-40B4-BE49-F238E27FC236}">
              <a16:creationId xmlns:a16="http://schemas.microsoft.com/office/drawing/2014/main" id="{9883E2AC-F849-43E9-8501-C5C534E4AC3B}"/>
            </a:ext>
          </a:extLst>
        </xdr:cNvPr>
        <xdr:cNvSpPr txBox="1"/>
      </xdr:nvSpPr>
      <xdr:spPr>
        <a:xfrm>
          <a:off x="6737427" y="18541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3" name="正方形/長方形 492">
          <a:extLst>
            <a:ext uri="{FF2B5EF4-FFF2-40B4-BE49-F238E27FC236}">
              <a16:creationId xmlns:a16="http://schemas.microsoft.com/office/drawing/2014/main" id="{0A5D14ED-635E-4785-9B2C-9CA9C4ADD13C}"/>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4" name="正方形/長方形 493">
          <a:extLst>
            <a:ext uri="{FF2B5EF4-FFF2-40B4-BE49-F238E27FC236}">
              <a16:creationId xmlns:a16="http://schemas.microsoft.com/office/drawing/2014/main" id="{8ACE9FE8-6D0A-40C8-A3BC-2990552F433D}"/>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5" name="正方形/長方形 494">
          <a:extLst>
            <a:ext uri="{FF2B5EF4-FFF2-40B4-BE49-F238E27FC236}">
              <a16:creationId xmlns:a16="http://schemas.microsoft.com/office/drawing/2014/main" id="{4D5552FC-0A67-4481-98B2-31F507E4AB2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6" name="正方形/長方形 495">
          <a:extLst>
            <a:ext uri="{FF2B5EF4-FFF2-40B4-BE49-F238E27FC236}">
              <a16:creationId xmlns:a16="http://schemas.microsoft.com/office/drawing/2014/main" id="{90C1A087-4AD8-44BD-BF9C-CC6AB7F5228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7" name="正方形/長方形 496">
          <a:extLst>
            <a:ext uri="{FF2B5EF4-FFF2-40B4-BE49-F238E27FC236}">
              <a16:creationId xmlns:a16="http://schemas.microsoft.com/office/drawing/2014/main" id="{278DBD58-F833-4FD8-985D-8EC6EFDD728C}"/>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8" name="正方形/長方形 497">
          <a:extLst>
            <a:ext uri="{FF2B5EF4-FFF2-40B4-BE49-F238E27FC236}">
              <a16:creationId xmlns:a16="http://schemas.microsoft.com/office/drawing/2014/main" id="{A23CCAD2-61C0-44FB-826C-6BBFD3FCED2C}"/>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9" name="正方形/長方形 498">
          <a:extLst>
            <a:ext uri="{FF2B5EF4-FFF2-40B4-BE49-F238E27FC236}">
              <a16:creationId xmlns:a16="http://schemas.microsoft.com/office/drawing/2014/main" id="{6ABF3907-1DCA-4F4D-95F2-CD4AEDD25BB6}"/>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0" name="正方形/長方形 499">
          <a:extLst>
            <a:ext uri="{FF2B5EF4-FFF2-40B4-BE49-F238E27FC236}">
              <a16:creationId xmlns:a16="http://schemas.microsoft.com/office/drawing/2014/main" id="{18685E4B-AED2-46B4-8554-76072D846ED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1" name="テキスト ボックス 500">
          <a:extLst>
            <a:ext uri="{FF2B5EF4-FFF2-40B4-BE49-F238E27FC236}">
              <a16:creationId xmlns:a16="http://schemas.microsoft.com/office/drawing/2014/main" id="{304BD894-2C31-4AF7-8A82-949D0B18001E}"/>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2" name="直線コネクタ 501">
          <a:extLst>
            <a:ext uri="{FF2B5EF4-FFF2-40B4-BE49-F238E27FC236}">
              <a16:creationId xmlns:a16="http://schemas.microsoft.com/office/drawing/2014/main" id="{574A381F-7658-4B40-A138-9008ED61213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3" name="テキスト ボックス 502">
          <a:extLst>
            <a:ext uri="{FF2B5EF4-FFF2-40B4-BE49-F238E27FC236}">
              <a16:creationId xmlns:a16="http://schemas.microsoft.com/office/drawing/2014/main" id="{AD702910-6E24-4690-9A63-E9834DE27736}"/>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4" name="直線コネクタ 503">
          <a:extLst>
            <a:ext uri="{FF2B5EF4-FFF2-40B4-BE49-F238E27FC236}">
              <a16:creationId xmlns:a16="http://schemas.microsoft.com/office/drawing/2014/main" id="{1EE89A8B-0F8B-4B1C-B1B8-4D6E3428E5C6}"/>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5" name="テキスト ボックス 504">
          <a:extLst>
            <a:ext uri="{FF2B5EF4-FFF2-40B4-BE49-F238E27FC236}">
              <a16:creationId xmlns:a16="http://schemas.microsoft.com/office/drawing/2014/main" id="{36F3550F-D324-4BE7-9C7F-26B252D13453}"/>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6" name="直線コネクタ 505">
          <a:extLst>
            <a:ext uri="{FF2B5EF4-FFF2-40B4-BE49-F238E27FC236}">
              <a16:creationId xmlns:a16="http://schemas.microsoft.com/office/drawing/2014/main" id="{3785484B-6106-4795-ACF9-1AD224227061}"/>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7" name="テキスト ボックス 506">
          <a:extLst>
            <a:ext uri="{FF2B5EF4-FFF2-40B4-BE49-F238E27FC236}">
              <a16:creationId xmlns:a16="http://schemas.microsoft.com/office/drawing/2014/main" id="{C4BC0B5D-9BA1-4CD8-863A-BE1D739BAFBB}"/>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8" name="直線コネクタ 507">
          <a:extLst>
            <a:ext uri="{FF2B5EF4-FFF2-40B4-BE49-F238E27FC236}">
              <a16:creationId xmlns:a16="http://schemas.microsoft.com/office/drawing/2014/main" id="{14A45E39-850E-4A10-981E-031FCC9B46BB}"/>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9" name="テキスト ボックス 508">
          <a:extLst>
            <a:ext uri="{FF2B5EF4-FFF2-40B4-BE49-F238E27FC236}">
              <a16:creationId xmlns:a16="http://schemas.microsoft.com/office/drawing/2014/main" id="{CD124FD8-BDF9-41B4-9163-792D6F8BB417}"/>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0" name="直線コネクタ 509">
          <a:extLst>
            <a:ext uri="{FF2B5EF4-FFF2-40B4-BE49-F238E27FC236}">
              <a16:creationId xmlns:a16="http://schemas.microsoft.com/office/drawing/2014/main" id="{26586A71-3011-4412-8B40-B4EA2060D7BD}"/>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1" name="テキスト ボックス 510">
          <a:extLst>
            <a:ext uri="{FF2B5EF4-FFF2-40B4-BE49-F238E27FC236}">
              <a16:creationId xmlns:a16="http://schemas.microsoft.com/office/drawing/2014/main" id="{D1441D2F-0547-483C-A584-C203E7544696}"/>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2" name="直線コネクタ 511">
          <a:extLst>
            <a:ext uri="{FF2B5EF4-FFF2-40B4-BE49-F238E27FC236}">
              <a16:creationId xmlns:a16="http://schemas.microsoft.com/office/drawing/2014/main" id="{12528A65-BCF2-4378-BEE7-1A1D290492B4}"/>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3" name="テキスト ボックス 512">
          <a:extLst>
            <a:ext uri="{FF2B5EF4-FFF2-40B4-BE49-F238E27FC236}">
              <a16:creationId xmlns:a16="http://schemas.microsoft.com/office/drawing/2014/main" id="{EE788386-9908-4866-B410-99E02A874E9D}"/>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4" name="直線コネクタ 513">
          <a:extLst>
            <a:ext uri="{FF2B5EF4-FFF2-40B4-BE49-F238E27FC236}">
              <a16:creationId xmlns:a16="http://schemas.microsoft.com/office/drawing/2014/main" id="{2BF26883-E1CF-4886-A9DB-2032F943C93E}"/>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5" name="テキスト ボックス 514">
          <a:extLst>
            <a:ext uri="{FF2B5EF4-FFF2-40B4-BE49-F238E27FC236}">
              <a16:creationId xmlns:a16="http://schemas.microsoft.com/office/drawing/2014/main" id="{4E034B12-55AC-49A2-A3AA-A7D4D74233FF}"/>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6" name="【一般廃棄物処理施設】&#10;有形固定資産減価償却率グラフ枠">
          <a:extLst>
            <a:ext uri="{FF2B5EF4-FFF2-40B4-BE49-F238E27FC236}">
              <a16:creationId xmlns:a16="http://schemas.microsoft.com/office/drawing/2014/main" id="{12517F91-F9A2-4699-91A9-26A811F61084}"/>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19050</xdr:rowOff>
    </xdr:from>
    <xdr:to>
      <xdr:col>85</xdr:col>
      <xdr:colOff>126364</xdr:colOff>
      <xdr:row>42</xdr:row>
      <xdr:rowOff>38100</xdr:rowOff>
    </xdr:to>
    <xdr:cxnSp macro="">
      <xdr:nvCxnSpPr>
        <xdr:cNvPr id="517" name="直線コネクタ 516">
          <a:extLst>
            <a:ext uri="{FF2B5EF4-FFF2-40B4-BE49-F238E27FC236}">
              <a16:creationId xmlns:a16="http://schemas.microsoft.com/office/drawing/2014/main" id="{BCF0D46D-3ADA-42FE-8FB8-048C7ED174A0}"/>
            </a:ext>
          </a:extLst>
        </xdr:cNvPr>
        <xdr:cNvCxnSpPr/>
      </xdr:nvCxnSpPr>
      <xdr:spPr>
        <a:xfrm flipV="1">
          <a:off x="16318864" y="56769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8" name="【一般廃棄物処理施設】&#10;有形固定資産減価償却率最小値テキスト">
          <a:extLst>
            <a:ext uri="{FF2B5EF4-FFF2-40B4-BE49-F238E27FC236}">
              <a16:creationId xmlns:a16="http://schemas.microsoft.com/office/drawing/2014/main" id="{1363F0EC-E634-4524-B8D7-67CA3B5D065B}"/>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9" name="直線コネクタ 518">
          <a:extLst>
            <a:ext uri="{FF2B5EF4-FFF2-40B4-BE49-F238E27FC236}">
              <a16:creationId xmlns:a16="http://schemas.microsoft.com/office/drawing/2014/main" id="{7BFC779A-BCAA-4D4E-BA39-04168A160429}"/>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137177</xdr:rowOff>
    </xdr:from>
    <xdr:ext cx="405111" cy="259045"/>
    <xdr:sp macro="" textlink="">
      <xdr:nvSpPr>
        <xdr:cNvPr id="520" name="【一般廃棄物処理施設】&#10;有形固定資産減価償却率最大値テキスト">
          <a:extLst>
            <a:ext uri="{FF2B5EF4-FFF2-40B4-BE49-F238E27FC236}">
              <a16:creationId xmlns:a16="http://schemas.microsoft.com/office/drawing/2014/main" id="{27EB5726-D80D-48BF-B112-12A1D756080D}"/>
            </a:ext>
          </a:extLst>
        </xdr:cNvPr>
        <xdr:cNvSpPr txBox="1"/>
      </xdr:nvSpPr>
      <xdr:spPr>
        <a:xfrm>
          <a:off x="16357600" y="545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19050</xdr:rowOff>
    </xdr:from>
    <xdr:to>
      <xdr:col>86</xdr:col>
      <xdr:colOff>25400</xdr:colOff>
      <xdr:row>33</xdr:row>
      <xdr:rowOff>19050</xdr:rowOff>
    </xdr:to>
    <xdr:cxnSp macro="">
      <xdr:nvCxnSpPr>
        <xdr:cNvPr id="521" name="直線コネクタ 520">
          <a:extLst>
            <a:ext uri="{FF2B5EF4-FFF2-40B4-BE49-F238E27FC236}">
              <a16:creationId xmlns:a16="http://schemas.microsoft.com/office/drawing/2014/main" id="{258613F1-E47E-4F63-8DB3-DE62B451DA37}"/>
            </a:ext>
          </a:extLst>
        </xdr:cNvPr>
        <xdr:cNvCxnSpPr/>
      </xdr:nvCxnSpPr>
      <xdr:spPr>
        <a:xfrm>
          <a:off x="16230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110507</xdr:rowOff>
    </xdr:from>
    <xdr:ext cx="405111" cy="259045"/>
    <xdr:sp macro="" textlink="">
      <xdr:nvSpPr>
        <xdr:cNvPr id="522" name="【一般廃棄物処理施設】&#10;有形固定資産減価償却率平均値テキスト">
          <a:extLst>
            <a:ext uri="{FF2B5EF4-FFF2-40B4-BE49-F238E27FC236}">
              <a16:creationId xmlns:a16="http://schemas.microsoft.com/office/drawing/2014/main" id="{7A13732D-92BC-47C7-8AD4-0CC56029ED06}"/>
            </a:ext>
          </a:extLst>
        </xdr:cNvPr>
        <xdr:cNvSpPr txBox="1"/>
      </xdr:nvSpPr>
      <xdr:spPr>
        <a:xfrm>
          <a:off x="16357600" y="6282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132080</xdr:rowOff>
    </xdr:from>
    <xdr:to>
      <xdr:col>85</xdr:col>
      <xdr:colOff>177800</xdr:colOff>
      <xdr:row>37</xdr:row>
      <xdr:rowOff>62230</xdr:rowOff>
    </xdr:to>
    <xdr:sp macro="" textlink="">
      <xdr:nvSpPr>
        <xdr:cNvPr id="523" name="フローチャート: 判断 522">
          <a:extLst>
            <a:ext uri="{FF2B5EF4-FFF2-40B4-BE49-F238E27FC236}">
              <a16:creationId xmlns:a16="http://schemas.microsoft.com/office/drawing/2014/main" id="{EAB096F2-8016-4C55-8F4C-D5C9C9E3D666}"/>
            </a:ext>
          </a:extLst>
        </xdr:cNvPr>
        <xdr:cNvSpPr/>
      </xdr:nvSpPr>
      <xdr:spPr>
        <a:xfrm>
          <a:off x="162687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101600</xdr:rowOff>
    </xdr:from>
    <xdr:to>
      <xdr:col>81</xdr:col>
      <xdr:colOff>101600</xdr:colOff>
      <xdr:row>37</xdr:row>
      <xdr:rowOff>31750</xdr:rowOff>
    </xdr:to>
    <xdr:sp macro="" textlink="">
      <xdr:nvSpPr>
        <xdr:cNvPr id="524" name="フローチャート: 判断 523">
          <a:extLst>
            <a:ext uri="{FF2B5EF4-FFF2-40B4-BE49-F238E27FC236}">
              <a16:creationId xmlns:a16="http://schemas.microsoft.com/office/drawing/2014/main" id="{7FE949F9-126E-4416-878D-EE6C3278D830}"/>
            </a:ext>
          </a:extLst>
        </xdr:cNvPr>
        <xdr:cNvSpPr/>
      </xdr:nvSpPr>
      <xdr:spPr>
        <a:xfrm>
          <a:off x="15430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109220</xdr:rowOff>
    </xdr:from>
    <xdr:to>
      <xdr:col>76</xdr:col>
      <xdr:colOff>165100</xdr:colOff>
      <xdr:row>37</xdr:row>
      <xdr:rowOff>39370</xdr:rowOff>
    </xdr:to>
    <xdr:sp macro="" textlink="">
      <xdr:nvSpPr>
        <xdr:cNvPr id="525" name="フローチャート: 判断 524">
          <a:extLst>
            <a:ext uri="{FF2B5EF4-FFF2-40B4-BE49-F238E27FC236}">
              <a16:creationId xmlns:a16="http://schemas.microsoft.com/office/drawing/2014/main" id="{FD44CBCC-5A7E-46C8-8AB1-1A7EB9102B3D}"/>
            </a:ext>
          </a:extLst>
        </xdr:cNvPr>
        <xdr:cNvSpPr/>
      </xdr:nvSpPr>
      <xdr:spPr>
        <a:xfrm>
          <a:off x="14541500" y="628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164465</xdr:rowOff>
    </xdr:from>
    <xdr:to>
      <xdr:col>72</xdr:col>
      <xdr:colOff>38100</xdr:colOff>
      <xdr:row>37</xdr:row>
      <xdr:rowOff>94615</xdr:rowOff>
    </xdr:to>
    <xdr:sp macro="" textlink="">
      <xdr:nvSpPr>
        <xdr:cNvPr id="526" name="フローチャート: 判断 525">
          <a:extLst>
            <a:ext uri="{FF2B5EF4-FFF2-40B4-BE49-F238E27FC236}">
              <a16:creationId xmlns:a16="http://schemas.microsoft.com/office/drawing/2014/main" id="{9E4E1F62-8705-4ED2-BFD6-A227B8A1C3DF}"/>
            </a:ext>
          </a:extLst>
        </xdr:cNvPr>
        <xdr:cNvSpPr/>
      </xdr:nvSpPr>
      <xdr:spPr>
        <a:xfrm>
          <a:off x="13652500" y="633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36830</xdr:rowOff>
    </xdr:from>
    <xdr:to>
      <xdr:col>67</xdr:col>
      <xdr:colOff>101600</xdr:colOff>
      <xdr:row>37</xdr:row>
      <xdr:rowOff>138430</xdr:rowOff>
    </xdr:to>
    <xdr:sp macro="" textlink="">
      <xdr:nvSpPr>
        <xdr:cNvPr id="527" name="フローチャート: 判断 526">
          <a:extLst>
            <a:ext uri="{FF2B5EF4-FFF2-40B4-BE49-F238E27FC236}">
              <a16:creationId xmlns:a16="http://schemas.microsoft.com/office/drawing/2014/main" id="{BF84116C-D86F-4EB1-9C64-022B709C11BC}"/>
            </a:ext>
          </a:extLst>
        </xdr:cNvPr>
        <xdr:cNvSpPr/>
      </xdr:nvSpPr>
      <xdr:spPr>
        <a:xfrm>
          <a:off x="127635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488FF840-6630-4394-B7D1-D204D0C3735D}"/>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348191BC-83B7-46A5-9657-D44C52B29973}"/>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CA2911B2-FA68-4449-9B04-64FF7F8CFEF1}"/>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2F94244C-F7F3-4B68-9465-B1DD5514FADE}"/>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A09EFDB4-01B3-44C3-BB28-70A0F1D1C509}"/>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29210</xdr:rowOff>
    </xdr:from>
    <xdr:to>
      <xdr:col>85</xdr:col>
      <xdr:colOff>177800</xdr:colOff>
      <xdr:row>36</xdr:row>
      <xdr:rowOff>130810</xdr:rowOff>
    </xdr:to>
    <xdr:sp macro="" textlink="">
      <xdr:nvSpPr>
        <xdr:cNvPr id="533" name="楕円 532">
          <a:extLst>
            <a:ext uri="{FF2B5EF4-FFF2-40B4-BE49-F238E27FC236}">
              <a16:creationId xmlns:a16="http://schemas.microsoft.com/office/drawing/2014/main" id="{04A60519-5BDB-4A8E-85D2-9440EAB31087}"/>
            </a:ext>
          </a:extLst>
        </xdr:cNvPr>
        <xdr:cNvSpPr/>
      </xdr:nvSpPr>
      <xdr:spPr>
        <a:xfrm>
          <a:off x="16268700" y="6201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52087</xdr:rowOff>
    </xdr:from>
    <xdr:ext cx="405111" cy="259045"/>
    <xdr:sp macro="" textlink="">
      <xdr:nvSpPr>
        <xdr:cNvPr id="534" name="【一般廃棄物処理施設】&#10;有形固定資産減価償却率該当値テキスト">
          <a:extLst>
            <a:ext uri="{FF2B5EF4-FFF2-40B4-BE49-F238E27FC236}">
              <a16:creationId xmlns:a16="http://schemas.microsoft.com/office/drawing/2014/main" id="{B89F0243-F9CA-45C4-A456-696F153FC7A1}"/>
            </a:ext>
          </a:extLst>
        </xdr:cNvPr>
        <xdr:cNvSpPr txBox="1"/>
      </xdr:nvSpPr>
      <xdr:spPr>
        <a:xfrm>
          <a:off x="16357600" y="605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8255</xdr:rowOff>
    </xdr:from>
    <xdr:to>
      <xdr:col>81</xdr:col>
      <xdr:colOff>101600</xdr:colOff>
      <xdr:row>39</xdr:row>
      <xdr:rowOff>109855</xdr:rowOff>
    </xdr:to>
    <xdr:sp macro="" textlink="">
      <xdr:nvSpPr>
        <xdr:cNvPr id="535" name="楕円 534">
          <a:extLst>
            <a:ext uri="{FF2B5EF4-FFF2-40B4-BE49-F238E27FC236}">
              <a16:creationId xmlns:a16="http://schemas.microsoft.com/office/drawing/2014/main" id="{7CBDCA1C-A3A5-4FF8-AD2F-F5AE37CBAC96}"/>
            </a:ext>
          </a:extLst>
        </xdr:cNvPr>
        <xdr:cNvSpPr/>
      </xdr:nvSpPr>
      <xdr:spPr>
        <a:xfrm>
          <a:off x="15430500" y="669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80010</xdr:rowOff>
    </xdr:from>
    <xdr:to>
      <xdr:col>85</xdr:col>
      <xdr:colOff>127000</xdr:colOff>
      <xdr:row>39</xdr:row>
      <xdr:rowOff>59055</xdr:rowOff>
    </xdr:to>
    <xdr:cxnSp macro="">
      <xdr:nvCxnSpPr>
        <xdr:cNvPr id="536" name="直線コネクタ 535">
          <a:extLst>
            <a:ext uri="{FF2B5EF4-FFF2-40B4-BE49-F238E27FC236}">
              <a16:creationId xmlns:a16="http://schemas.microsoft.com/office/drawing/2014/main" id="{2753C3A2-3DDC-4972-A0CC-3761FD82F656}"/>
            </a:ext>
          </a:extLst>
        </xdr:cNvPr>
        <xdr:cNvCxnSpPr/>
      </xdr:nvCxnSpPr>
      <xdr:spPr>
        <a:xfrm flipV="1">
          <a:off x="15481300" y="6252210"/>
          <a:ext cx="838200" cy="493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139700</xdr:rowOff>
    </xdr:from>
    <xdr:to>
      <xdr:col>76</xdr:col>
      <xdr:colOff>165100</xdr:colOff>
      <xdr:row>39</xdr:row>
      <xdr:rowOff>69850</xdr:rowOff>
    </xdr:to>
    <xdr:sp macro="" textlink="">
      <xdr:nvSpPr>
        <xdr:cNvPr id="537" name="楕円 536">
          <a:extLst>
            <a:ext uri="{FF2B5EF4-FFF2-40B4-BE49-F238E27FC236}">
              <a16:creationId xmlns:a16="http://schemas.microsoft.com/office/drawing/2014/main" id="{B240E682-8798-4084-9896-6DEA7273F5A7}"/>
            </a:ext>
          </a:extLst>
        </xdr:cNvPr>
        <xdr:cNvSpPr/>
      </xdr:nvSpPr>
      <xdr:spPr>
        <a:xfrm>
          <a:off x="14541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19050</xdr:rowOff>
    </xdr:from>
    <xdr:to>
      <xdr:col>81</xdr:col>
      <xdr:colOff>50800</xdr:colOff>
      <xdr:row>39</xdr:row>
      <xdr:rowOff>59055</xdr:rowOff>
    </xdr:to>
    <xdr:cxnSp macro="">
      <xdr:nvCxnSpPr>
        <xdr:cNvPr id="538" name="直線コネクタ 537">
          <a:extLst>
            <a:ext uri="{FF2B5EF4-FFF2-40B4-BE49-F238E27FC236}">
              <a16:creationId xmlns:a16="http://schemas.microsoft.com/office/drawing/2014/main" id="{8401EDC2-FDFF-4D97-9D4A-AEA0AF0176AA}"/>
            </a:ext>
          </a:extLst>
        </xdr:cNvPr>
        <xdr:cNvCxnSpPr/>
      </xdr:nvCxnSpPr>
      <xdr:spPr>
        <a:xfrm>
          <a:off x="14592300" y="670560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46355</xdr:rowOff>
    </xdr:from>
    <xdr:to>
      <xdr:col>72</xdr:col>
      <xdr:colOff>38100</xdr:colOff>
      <xdr:row>39</xdr:row>
      <xdr:rowOff>147955</xdr:rowOff>
    </xdr:to>
    <xdr:sp macro="" textlink="">
      <xdr:nvSpPr>
        <xdr:cNvPr id="539" name="楕円 538">
          <a:extLst>
            <a:ext uri="{FF2B5EF4-FFF2-40B4-BE49-F238E27FC236}">
              <a16:creationId xmlns:a16="http://schemas.microsoft.com/office/drawing/2014/main" id="{F0D1494A-1773-46D2-9506-10748BF07407}"/>
            </a:ext>
          </a:extLst>
        </xdr:cNvPr>
        <xdr:cNvSpPr/>
      </xdr:nvSpPr>
      <xdr:spPr>
        <a:xfrm>
          <a:off x="13652500" y="673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19050</xdr:rowOff>
    </xdr:from>
    <xdr:to>
      <xdr:col>76</xdr:col>
      <xdr:colOff>114300</xdr:colOff>
      <xdr:row>39</xdr:row>
      <xdr:rowOff>97155</xdr:rowOff>
    </xdr:to>
    <xdr:cxnSp macro="">
      <xdr:nvCxnSpPr>
        <xdr:cNvPr id="540" name="直線コネクタ 539">
          <a:extLst>
            <a:ext uri="{FF2B5EF4-FFF2-40B4-BE49-F238E27FC236}">
              <a16:creationId xmlns:a16="http://schemas.microsoft.com/office/drawing/2014/main" id="{4CC5ED9B-C10B-4E3A-B391-6FC32ABC2C45}"/>
            </a:ext>
          </a:extLst>
        </xdr:cNvPr>
        <xdr:cNvCxnSpPr/>
      </xdr:nvCxnSpPr>
      <xdr:spPr>
        <a:xfrm flipV="1">
          <a:off x="13703300" y="6705600"/>
          <a:ext cx="88900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160655</xdr:rowOff>
    </xdr:from>
    <xdr:to>
      <xdr:col>67</xdr:col>
      <xdr:colOff>101600</xdr:colOff>
      <xdr:row>38</xdr:row>
      <xdr:rowOff>90805</xdr:rowOff>
    </xdr:to>
    <xdr:sp macro="" textlink="">
      <xdr:nvSpPr>
        <xdr:cNvPr id="541" name="楕円 540">
          <a:extLst>
            <a:ext uri="{FF2B5EF4-FFF2-40B4-BE49-F238E27FC236}">
              <a16:creationId xmlns:a16="http://schemas.microsoft.com/office/drawing/2014/main" id="{CB44CFFE-CBB5-4A9E-8D07-651AF19A9C9C}"/>
            </a:ext>
          </a:extLst>
        </xdr:cNvPr>
        <xdr:cNvSpPr/>
      </xdr:nvSpPr>
      <xdr:spPr>
        <a:xfrm>
          <a:off x="12763500" y="650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40005</xdr:rowOff>
    </xdr:from>
    <xdr:to>
      <xdr:col>71</xdr:col>
      <xdr:colOff>177800</xdr:colOff>
      <xdr:row>39</xdr:row>
      <xdr:rowOff>97155</xdr:rowOff>
    </xdr:to>
    <xdr:cxnSp macro="">
      <xdr:nvCxnSpPr>
        <xdr:cNvPr id="542" name="直線コネクタ 541">
          <a:extLst>
            <a:ext uri="{FF2B5EF4-FFF2-40B4-BE49-F238E27FC236}">
              <a16:creationId xmlns:a16="http://schemas.microsoft.com/office/drawing/2014/main" id="{7325D4BE-EF78-46AE-B9C8-4070C97D4E75}"/>
            </a:ext>
          </a:extLst>
        </xdr:cNvPr>
        <xdr:cNvCxnSpPr/>
      </xdr:nvCxnSpPr>
      <xdr:spPr>
        <a:xfrm>
          <a:off x="12814300" y="6555105"/>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48277</xdr:rowOff>
    </xdr:from>
    <xdr:ext cx="405111" cy="259045"/>
    <xdr:sp macro="" textlink="">
      <xdr:nvSpPr>
        <xdr:cNvPr id="543" name="n_1aveValue【一般廃棄物処理施設】&#10;有形固定資産減価償却率">
          <a:extLst>
            <a:ext uri="{FF2B5EF4-FFF2-40B4-BE49-F238E27FC236}">
              <a16:creationId xmlns:a16="http://schemas.microsoft.com/office/drawing/2014/main" id="{227F0520-CEB8-449A-8803-1560EDD79CD7}"/>
            </a:ext>
          </a:extLst>
        </xdr:cNvPr>
        <xdr:cNvSpPr txBox="1"/>
      </xdr:nvSpPr>
      <xdr:spPr>
        <a:xfrm>
          <a:off x="152660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55897</xdr:rowOff>
    </xdr:from>
    <xdr:ext cx="405111" cy="259045"/>
    <xdr:sp macro="" textlink="">
      <xdr:nvSpPr>
        <xdr:cNvPr id="544" name="n_2aveValue【一般廃棄物処理施設】&#10;有形固定資産減価償却率">
          <a:extLst>
            <a:ext uri="{FF2B5EF4-FFF2-40B4-BE49-F238E27FC236}">
              <a16:creationId xmlns:a16="http://schemas.microsoft.com/office/drawing/2014/main" id="{D99598E9-CEA8-435C-A54B-4A2A053EF5FB}"/>
            </a:ext>
          </a:extLst>
        </xdr:cNvPr>
        <xdr:cNvSpPr txBox="1"/>
      </xdr:nvSpPr>
      <xdr:spPr>
        <a:xfrm>
          <a:off x="14389744" y="605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111142</xdr:rowOff>
    </xdr:from>
    <xdr:ext cx="405111" cy="259045"/>
    <xdr:sp macro="" textlink="">
      <xdr:nvSpPr>
        <xdr:cNvPr id="545" name="n_3aveValue【一般廃棄物処理施設】&#10;有形固定資産減価償却率">
          <a:extLst>
            <a:ext uri="{FF2B5EF4-FFF2-40B4-BE49-F238E27FC236}">
              <a16:creationId xmlns:a16="http://schemas.microsoft.com/office/drawing/2014/main" id="{F4CD5062-A9BF-46C6-ABBF-4A7165804E2F}"/>
            </a:ext>
          </a:extLst>
        </xdr:cNvPr>
        <xdr:cNvSpPr txBox="1"/>
      </xdr:nvSpPr>
      <xdr:spPr>
        <a:xfrm>
          <a:off x="13500744" y="6111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154957</xdr:rowOff>
    </xdr:from>
    <xdr:ext cx="405111" cy="259045"/>
    <xdr:sp macro="" textlink="">
      <xdr:nvSpPr>
        <xdr:cNvPr id="546" name="n_4aveValue【一般廃棄物処理施設】&#10;有形固定資産減価償却率">
          <a:extLst>
            <a:ext uri="{FF2B5EF4-FFF2-40B4-BE49-F238E27FC236}">
              <a16:creationId xmlns:a16="http://schemas.microsoft.com/office/drawing/2014/main" id="{5DE4C59C-8666-499B-984D-544246F9D2AC}"/>
            </a:ext>
          </a:extLst>
        </xdr:cNvPr>
        <xdr:cNvSpPr txBox="1"/>
      </xdr:nvSpPr>
      <xdr:spPr>
        <a:xfrm>
          <a:off x="12611744" y="615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100982</xdr:rowOff>
    </xdr:from>
    <xdr:ext cx="405111" cy="259045"/>
    <xdr:sp macro="" textlink="">
      <xdr:nvSpPr>
        <xdr:cNvPr id="547" name="n_1mainValue【一般廃棄物処理施設】&#10;有形固定資産減価償却率">
          <a:extLst>
            <a:ext uri="{FF2B5EF4-FFF2-40B4-BE49-F238E27FC236}">
              <a16:creationId xmlns:a16="http://schemas.microsoft.com/office/drawing/2014/main" id="{74863AC2-0C5B-42DE-91CD-7093B0AE9B3C}"/>
            </a:ext>
          </a:extLst>
        </xdr:cNvPr>
        <xdr:cNvSpPr txBox="1"/>
      </xdr:nvSpPr>
      <xdr:spPr>
        <a:xfrm>
          <a:off x="15266044" y="6787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60977</xdr:rowOff>
    </xdr:from>
    <xdr:ext cx="405111" cy="259045"/>
    <xdr:sp macro="" textlink="">
      <xdr:nvSpPr>
        <xdr:cNvPr id="548" name="n_2mainValue【一般廃棄物処理施設】&#10;有形固定資産減価償却率">
          <a:extLst>
            <a:ext uri="{FF2B5EF4-FFF2-40B4-BE49-F238E27FC236}">
              <a16:creationId xmlns:a16="http://schemas.microsoft.com/office/drawing/2014/main" id="{163374AC-073C-4C38-BCF3-7E46ADA301D6}"/>
            </a:ext>
          </a:extLst>
        </xdr:cNvPr>
        <xdr:cNvSpPr txBox="1"/>
      </xdr:nvSpPr>
      <xdr:spPr>
        <a:xfrm>
          <a:off x="14389744" y="674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139082</xdr:rowOff>
    </xdr:from>
    <xdr:ext cx="405111" cy="259045"/>
    <xdr:sp macro="" textlink="">
      <xdr:nvSpPr>
        <xdr:cNvPr id="549" name="n_3mainValue【一般廃棄物処理施設】&#10;有形固定資産減価償却率">
          <a:extLst>
            <a:ext uri="{FF2B5EF4-FFF2-40B4-BE49-F238E27FC236}">
              <a16:creationId xmlns:a16="http://schemas.microsoft.com/office/drawing/2014/main" id="{C0DEB202-8C13-416F-AC86-066096C6CAB3}"/>
            </a:ext>
          </a:extLst>
        </xdr:cNvPr>
        <xdr:cNvSpPr txBox="1"/>
      </xdr:nvSpPr>
      <xdr:spPr>
        <a:xfrm>
          <a:off x="13500744" y="6825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81932</xdr:rowOff>
    </xdr:from>
    <xdr:ext cx="405111" cy="259045"/>
    <xdr:sp macro="" textlink="">
      <xdr:nvSpPr>
        <xdr:cNvPr id="550" name="n_4mainValue【一般廃棄物処理施設】&#10;有形固定資産減価償却率">
          <a:extLst>
            <a:ext uri="{FF2B5EF4-FFF2-40B4-BE49-F238E27FC236}">
              <a16:creationId xmlns:a16="http://schemas.microsoft.com/office/drawing/2014/main" id="{E267CD16-C122-42C2-9F71-E4596E5FA4AE}"/>
            </a:ext>
          </a:extLst>
        </xdr:cNvPr>
        <xdr:cNvSpPr txBox="1"/>
      </xdr:nvSpPr>
      <xdr:spPr>
        <a:xfrm>
          <a:off x="12611744" y="659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1" name="正方形/長方形 550">
          <a:extLst>
            <a:ext uri="{FF2B5EF4-FFF2-40B4-BE49-F238E27FC236}">
              <a16:creationId xmlns:a16="http://schemas.microsoft.com/office/drawing/2014/main" id="{394BD919-0E7B-4185-8D6D-EFDD6E553A2C}"/>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2" name="正方形/長方形 551">
          <a:extLst>
            <a:ext uri="{FF2B5EF4-FFF2-40B4-BE49-F238E27FC236}">
              <a16:creationId xmlns:a16="http://schemas.microsoft.com/office/drawing/2014/main" id="{7A2DC985-0B74-4544-9A59-254B2A17F783}"/>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3" name="正方形/長方形 552">
          <a:extLst>
            <a:ext uri="{FF2B5EF4-FFF2-40B4-BE49-F238E27FC236}">
              <a16:creationId xmlns:a16="http://schemas.microsoft.com/office/drawing/2014/main" id="{CB806FB0-55EA-41F6-B808-3A8734E670A9}"/>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4" name="正方形/長方形 553">
          <a:extLst>
            <a:ext uri="{FF2B5EF4-FFF2-40B4-BE49-F238E27FC236}">
              <a16:creationId xmlns:a16="http://schemas.microsoft.com/office/drawing/2014/main" id="{128CF324-6016-44AE-8A28-1B9B68850A27}"/>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5" name="正方形/長方形 554">
          <a:extLst>
            <a:ext uri="{FF2B5EF4-FFF2-40B4-BE49-F238E27FC236}">
              <a16:creationId xmlns:a16="http://schemas.microsoft.com/office/drawing/2014/main" id="{60D7D369-65FF-4DE6-AC8C-13C85B16A07A}"/>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6" name="正方形/長方形 555">
          <a:extLst>
            <a:ext uri="{FF2B5EF4-FFF2-40B4-BE49-F238E27FC236}">
              <a16:creationId xmlns:a16="http://schemas.microsoft.com/office/drawing/2014/main" id="{24070A0E-72D4-43B2-81DD-FD60D3F16642}"/>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7" name="正方形/長方形 556">
          <a:extLst>
            <a:ext uri="{FF2B5EF4-FFF2-40B4-BE49-F238E27FC236}">
              <a16:creationId xmlns:a16="http://schemas.microsoft.com/office/drawing/2014/main" id="{F047C080-23AC-47A6-B96C-8B790A5E6678}"/>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8" name="正方形/長方形 557">
          <a:extLst>
            <a:ext uri="{FF2B5EF4-FFF2-40B4-BE49-F238E27FC236}">
              <a16:creationId xmlns:a16="http://schemas.microsoft.com/office/drawing/2014/main" id="{7E12CF21-8D0A-44C2-B25D-39111DDD2B4F}"/>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9" name="テキスト ボックス 558">
          <a:extLst>
            <a:ext uri="{FF2B5EF4-FFF2-40B4-BE49-F238E27FC236}">
              <a16:creationId xmlns:a16="http://schemas.microsoft.com/office/drawing/2014/main" id="{B528817D-0CDA-47ED-B1D1-1882BE8F4F44}"/>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0" name="直線コネクタ 559">
          <a:extLst>
            <a:ext uri="{FF2B5EF4-FFF2-40B4-BE49-F238E27FC236}">
              <a16:creationId xmlns:a16="http://schemas.microsoft.com/office/drawing/2014/main" id="{A2485D74-4AFF-4D9A-AD06-DD0A961B8D32}"/>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1" name="直線コネクタ 560">
          <a:extLst>
            <a:ext uri="{FF2B5EF4-FFF2-40B4-BE49-F238E27FC236}">
              <a16:creationId xmlns:a16="http://schemas.microsoft.com/office/drawing/2014/main" id="{2D1AE1C5-DBA6-46D8-8FCF-10F0620FEC81}"/>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2" name="テキスト ボックス 561">
          <a:extLst>
            <a:ext uri="{FF2B5EF4-FFF2-40B4-BE49-F238E27FC236}">
              <a16:creationId xmlns:a16="http://schemas.microsoft.com/office/drawing/2014/main" id="{8D85793C-B05B-41AD-8BB5-4AE691769AD2}"/>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3" name="直線コネクタ 562">
          <a:extLst>
            <a:ext uri="{FF2B5EF4-FFF2-40B4-BE49-F238E27FC236}">
              <a16:creationId xmlns:a16="http://schemas.microsoft.com/office/drawing/2014/main" id="{CC39874E-10ED-473A-8CA5-4018CE8E1698}"/>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38</xdr:row>
      <xdr:rowOff>48277</xdr:rowOff>
    </xdr:from>
    <xdr:ext cx="685572" cy="259045"/>
    <xdr:sp macro="" textlink="">
      <xdr:nvSpPr>
        <xdr:cNvPr id="564" name="テキスト ボックス 563">
          <a:extLst>
            <a:ext uri="{FF2B5EF4-FFF2-40B4-BE49-F238E27FC236}">
              <a16:creationId xmlns:a16="http://schemas.microsoft.com/office/drawing/2014/main" id="{95438472-C700-4A40-9B4D-EA04487A8169}"/>
            </a:ext>
          </a:extLst>
        </xdr:cNvPr>
        <xdr:cNvSpPr txBox="1"/>
      </xdr:nvSpPr>
      <xdr:spPr>
        <a:xfrm>
          <a:off x="17602428" y="656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5" name="直線コネクタ 564">
          <a:extLst>
            <a:ext uri="{FF2B5EF4-FFF2-40B4-BE49-F238E27FC236}">
              <a16:creationId xmlns:a16="http://schemas.microsoft.com/office/drawing/2014/main" id="{D7065C98-3FB4-4B3E-A6AD-2FCA3C461728}"/>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105427</xdr:rowOff>
    </xdr:from>
    <xdr:ext cx="685572" cy="259045"/>
    <xdr:sp macro="" textlink="">
      <xdr:nvSpPr>
        <xdr:cNvPr id="566" name="テキスト ボックス 565">
          <a:extLst>
            <a:ext uri="{FF2B5EF4-FFF2-40B4-BE49-F238E27FC236}">
              <a16:creationId xmlns:a16="http://schemas.microsoft.com/office/drawing/2014/main" id="{A2A79C2E-9B8A-47E3-B6BA-9C9993136FE7}"/>
            </a:ext>
          </a:extLst>
        </xdr:cNvPr>
        <xdr:cNvSpPr txBox="1"/>
      </xdr:nvSpPr>
      <xdr:spPr>
        <a:xfrm>
          <a:off x="17602428" y="610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7" name="直線コネクタ 566">
          <a:extLst>
            <a:ext uri="{FF2B5EF4-FFF2-40B4-BE49-F238E27FC236}">
              <a16:creationId xmlns:a16="http://schemas.microsoft.com/office/drawing/2014/main" id="{56FBA3A1-370B-45F9-AEEE-046492A93FAA}"/>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162577</xdr:rowOff>
    </xdr:from>
    <xdr:ext cx="685572" cy="259045"/>
    <xdr:sp macro="" textlink="">
      <xdr:nvSpPr>
        <xdr:cNvPr id="568" name="テキスト ボックス 567">
          <a:extLst>
            <a:ext uri="{FF2B5EF4-FFF2-40B4-BE49-F238E27FC236}">
              <a16:creationId xmlns:a16="http://schemas.microsoft.com/office/drawing/2014/main" id="{90BDB386-5241-445F-91EE-05F6C3407844}"/>
            </a:ext>
          </a:extLst>
        </xdr:cNvPr>
        <xdr:cNvSpPr txBox="1"/>
      </xdr:nvSpPr>
      <xdr:spPr>
        <a:xfrm>
          <a:off x="17602428" y="564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9" name="直線コネクタ 568">
          <a:extLst>
            <a:ext uri="{FF2B5EF4-FFF2-40B4-BE49-F238E27FC236}">
              <a16:creationId xmlns:a16="http://schemas.microsoft.com/office/drawing/2014/main" id="{A22E832A-E34E-48A7-AF8D-2A9FB84B307B}"/>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570" name="テキスト ボックス 569">
          <a:extLst>
            <a:ext uri="{FF2B5EF4-FFF2-40B4-BE49-F238E27FC236}">
              <a16:creationId xmlns:a16="http://schemas.microsoft.com/office/drawing/2014/main" id="{ED234D28-4765-485F-8A96-4A79E3585E9D}"/>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1" name="【一般廃棄物処理施設】&#10;一人当たり有形固定資産（償却資産）額グラフ枠">
          <a:extLst>
            <a:ext uri="{FF2B5EF4-FFF2-40B4-BE49-F238E27FC236}">
              <a16:creationId xmlns:a16="http://schemas.microsoft.com/office/drawing/2014/main" id="{C65D9E16-58FE-4D4F-89C1-43CD0CD75E73}"/>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136005</xdr:rowOff>
    </xdr:from>
    <xdr:to>
      <xdr:col>116</xdr:col>
      <xdr:colOff>62864</xdr:colOff>
      <xdr:row>41</xdr:row>
      <xdr:rowOff>131321</xdr:rowOff>
    </xdr:to>
    <xdr:cxnSp macro="">
      <xdr:nvCxnSpPr>
        <xdr:cNvPr id="572" name="直線コネクタ 571">
          <a:extLst>
            <a:ext uri="{FF2B5EF4-FFF2-40B4-BE49-F238E27FC236}">
              <a16:creationId xmlns:a16="http://schemas.microsoft.com/office/drawing/2014/main" id="{1669C262-AC50-4582-90F4-038E17607ED8}"/>
            </a:ext>
          </a:extLst>
        </xdr:cNvPr>
        <xdr:cNvCxnSpPr/>
      </xdr:nvCxnSpPr>
      <xdr:spPr>
        <a:xfrm flipV="1">
          <a:off x="22160864" y="5793855"/>
          <a:ext cx="0" cy="1366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135148</xdr:rowOff>
    </xdr:from>
    <xdr:ext cx="469744" cy="259045"/>
    <xdr:sp macro="" textlink="">
      <xdr:nvSpPr>
        <xdr:cNvPr id="573" name="【一般廃棄物処理施設】&#10;一人当たり有形固定資産（償却資産）額最小値テキスト">
          <a:extLst>
            <a:ext uri="{FF2B5EF4-FFF2-40B4-BE49-F238E27FC236}">
              <a16:creationId xmlns:a16="http://schemas.microsoft.com/office/drawing/2014/main" id="{5D05F0DD-5D5E-436E-8AB4-A66B0C013666}"/>
            </a:ext>
          </a:extLst>
        </xdr:cNvPr>
        <xdr:cNvSpPr txBox="1"/>
      </xdr:nvSpPr>
      <xdr:spPr>
        <a:xfrm>
          <a:off x="22199600" y="7164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131321</xdr:rowOff>
    </xdr:from>
    <xdr:to>
      <xdr:col>116</xdr:col>
      <xdr:colOff>152400</xdr:colOff>
      <xdr:row>41</xdr:row>
      <xdr:rowOff>131321</xdr:rowOff>
    </xdr:to>
    <xdr:cxnSp macro="">
      <xdr:nvCxnSpPr>
        <xdr:cNvPr id="574" name="直線コネクタ 573">
          <a:extLst>
            <a:ext uri="{FF2B5EF4-FFF2-40B4-BE49-F238E27FC236}">
              <a16:creationId xmlns:a16="http://schemas.microsoft.com/office/drawing/2014/main" id="{506A4AC8-D577-4E2E-8B6C-E5EC4C76FDC6}"/>
            </a:ext>
          </a:extLst>
        </xdr:cNvPr>
        <xdr:cNvCxnSpPr/>
      </xdr:nvCxnSpPr>
      <xdr:spPr>
        <a:xfrm>
          <a:off x="22072600" y="7160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82682</xdr:rowOff>
    </xdr:from>
    <xdr:ext cx="690189" cy="259045"/>
    <xdr:sp macro="" textlink="">
      <xdr:nvSpPr>
        <xdr:cNvPr id="575" name="【一般廃棄物処理施設】&#10;一人当たり有形固定資産（償却資産）額最大値テキスト">
          <a:extLst>
            <a:ext uri="{FF2B5EF4-FFF2-40B4-BE49-F238E27FC236}">
              <a16:creationId xmlns:a16="http://schemas.microsoft.com/office/drawing/2014/main" id="{03691659-1BF0-479B-8816-430A216B0737}"/>
            </a:ext>
          </a:extLst>
        </xdr:cNvPr>
        <xdr:cNvSpPr txBox="1"/>
      </xdr:nvSpPr>
      <xdr:spPr>
        <a:xfrm>
          <a:off x="22199600" y="556908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136005</xdr:rowOff>
    </xdr:from>
    <xdr:to>
      <xdr:col>116</xdr:col>
      <xdr:colOff>152400</xdr:colOff>
      <xdr:row>33</xdr:row>
      <xdr:rowOff>136005</xdr:rowOff>
    </xdr:to>
    <xdr:cxnSp macro="">
      <xdr:nvCxnSpPr>
        <xdr:cNvPr id="576" name="直線コネクタ 575">
          <a:extLst>
            <a:ext uri="{FF2B5EF4-FFF2-40B4-BE49-F238E27FC236}">
              <a16:creationId xmlns:a16="http://schemas.microsoft.com/office/drawing/2014/main" id="{9EDE0022-2E26-446D-B284-2CC87B77D95A}"/>
            </a:ext>
          </a:extLst>
        </xdr:cNvPr>
        <xdr:cNvCxnSpPr/>
      </xdr:nvCxnSpPr>
      <xdr:spPr>
        <a:xfrm>
          <a:off x="22072600" y="5793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85451</xdr:rowOff>
    </xdr:from>
    <xdr:ext cx="599010" cy="259045"/>
    <xdr:sp macro="" textlink="">
      <xdr:nvSpPr>
        <xdr:cNvPr id="577" name="【一般廃棄物処理施設】&#10;一人当たり有形固定資産（償却資産）額平均値テキスト">
          <a:extLst>
            <a:ext uri="{FF2B5EF4-FFF2-40B4-BE49-F238E27FC236}">
              <a16:creationId xmlns:a16="http://schemas.microsoft.com/office/drawing/2014/main" id="{C4247818-C617-4F0B-A06D-875829F451D1}"/>
            </a:ext>
          </a:extLst>
        </xdr:cNvPr>
        <xdr:cNvSpPr txBox="1"/>
      </xdr:nvSpPr>
      <xdr:spPr>
        <a:xfrm>
          <a:off x="22199600" y="69434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321,469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107024</xdr:rowOff>
    </xdr:from>
    <xdr:to>
      <xdr:col>116</xdr:col>
      <xdr:colOff>114300</xdr:colOff>
      <xdr:row>41</xdr:row>
      <xdr:rowOff>37174</xdr:rowOff>
    </xdr:to>
    <xdr:sp macro="" textlink="">
      <xdr:nvSpPr>
        <xdr:cNvPr id="578" name="フローチャート: 判断 577">
          <a:extLst>
            <a:ext uri="{FF2B5EF4-FFF2-40B4-BE49-F238E27FC236}">
              <a16:creationId xmlns:a16="http://schemas.microsoft.com/office/drawing/2014/main" id="{889750A5-6F1D-4DD3-B5BF-C7FE2920D970}"/>
            </a:ext>
          </a:extLst>
        </xdr:cNvPr>
        <xdr:cNvSpPr/>
      </xdr:nvSpPr>
      <xdr:spPr>
        <a:xfrm>
          <a:off x="22110700" y="6965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109413</xdr:rowOff>
    </xdr:from>
    <xdr:to>
      <xdr:col>112</xdr:col>
      <xdr:colOff>38100</xdr:colOff>
      <xdr:row>41</xdr:row>
      <xdr:rowOff>39563</xdr:rowOff>
    </xdr:to>
    <xdr:sp macro="" textlink="">
      <xdr:nvSpPr>
        <xdr:cNvPr id="579" name="フローチャート: 判断 578">
          <a:extLst>
            <a:ext uri="{FF2B5EF4-FFF2-40B4-BE49-F238E27FC236}">
              <a16:creationId xmlns:a16="http://schemas.microsoft.com/office/drawing/2014/main" id="{9DF60C8F-7CB7-4086-81E3-E4ADB271A93C}"/>
            </a:ext>
          </a:extLst>
        </xdr:cNvPr>
        <xdr:cNvSpPr/>
      </xdr:nvSpPr>
      <xdr:spPr>
        <a:xfrm>
          <a:off x="21272500" y="6967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122236</xdr:rowOff>
    </xdr:from>
    <xdr:to>
      <xdr:col>107</xdr:col>
      <xdr:colOff>101600</xdr:colOff>
      <xdr:row>41</xdr:row>
      <xdr:rowOff>52386</xdr:rowOff>
    </xdr:to>
    <xdr:sp macro="" textlink="">
      <xdr:nvSpPr>
        <xdr:cNvPr id="580" name="フローチャート: 判断 579">
          <a:extLst>
            <a:ext uri="{FF2B5EF4-FFF2-40B4-BE49-F238E27FC236}">
              <a16:creationId xmlns:a16="http://schemas.microsoft.com/office/drawing/2014/main" id="{11EED365-8246-4A3A-A431-AA43DF4AC2CF}"/>
            </a:ext>
          </a:extLst>
        </xdr:cNvPr>
        <xdr:cNvSpPr/>
      </xdr:nvSpPr>
      <xdr:spPr>
        <a:xfrm>
          <a:off x="20383500" y="6980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136295</xdr:rowOff>
    </xdr:from>
    <xdr:to>
      <xdr:col>102</xdr:col>
      <xdr:colOff>165100</xdr:colOff>
      <xdr:row>41</xdr:row>
      <xdr:rowOff>66445</xdr:rowOff>
    </xdr:to>
    <xdr:sp macro="" textlink="">
      <xdr:nvSpPr>
        <xdr:cNvPr id="581" name="フローチャート: 判断 580">
          <a:extLst>
            <a:ext uri="{FF2B5EF4-FFF2-40B4-BE49-F238E27FC236}">
              <a16:creationId xmlns:a16="http://schemas.microsoft.com/office/drawing/2014/main" id="{6AF4892F-C2D8-4433-BB61-0165A7B646B5}"/>
            </a:ext>
          </a:extLst>
        </xdr:cNvPr>
        <xdr:cNvSpPr/>
      </xdr:nvSpPr>
      <xdr:spPr>
        <a:xfrm>
          <a:off x="19494500" y="699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41</xdr:row>
      <xdr:rowOff>10913</xdr:rowOff>
    </xdr:from>
    <xdr:to>
      <xdr:col>98</xdr:col>
      <xdr:colOff>38100</xdr:colOff>
      <xdr:row>41</xdr:row>
      <xdr:rowOff>112513</xdr:rowOff>
    </xdr:to>
    <xdr:sp macro="" textlink="">
      <xdr:nvSpPr>
        <xdr:cNvPr id="582" name="フローチャート: 判断 581">
          <a:extLst>
            <a:ext uri="{FF2B5EF4-FFF2-40B4-BE49-F238E27FC236}">
              <a16:creationId xmlns:a16="http://schemas.microsoft.com/office/drawing/2014/main" id="{AC46C733-61F3-43E3-9DFE-1FA61D9A8311}"/>
            </a:ext>
          </a:extLst>
        </xdr:cNvPr>
        <xdr:cNvSpPr/>
      </xdr:nvSpPr>
      <xdr:spPr>
        <a:xfrm>
          <a:off x="18605500" y="7040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40B40226-8A2A-4963-90AB-6E0F2C81B8D1}"/>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27146870-87EF-4FEB-9B6F-AB8F022F0B19}"/>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18437B09-B0FC-4C19-BE06-7948DD8A6655}"/>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27134BE1-B025-4D69-AA1F-678DB30562A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A4054BAE-79C0-4EF6-8087-0E759C284356}"/>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90875</xdr:rowOff>
    </xdr:from>
    <xdr:to>
      <xdr:col>116</xdr:col>
      <xdr:colOff>114300</xdr:colOff>
      <xdr:row>41</xdr:row>
      <xdr:rowOff>21025</xdr:rowOff>
    </xdr:to>
    <xdr:sp macro="" textlink="">
      <xdr:nvSpPr>
        <xdr:cNvPr id="588" name="楕円 587">
          <a:extLst>
            <a:ext uri="{FF2B5EF4-FFF2-40B4-BE49-F238E27FC236}">
              <a16:creationId xmlns:a16="http://schemas.microsoft.com/office/drawing/2014/main" id="{26FF492F-172C-41FC-B006-8923048D0D76}"/>
            </a:ext>
          </a:extLst>
        </xdr:cNvPr>
        <xdr:cNvSpPr/>
      </xdr:nvSpPr>
      <xdr:spPr>
        <a:xfrm>
          <a:off x="22110700" y="6948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113752</xdr:rowOff>
    </xdr:from>
    <xdr:ext cx="599010" cy="259045"/>
    <xdr:sp macro="" textlink="">
      <xdr:nvSpPr>
        <xdr:cNvPr id="589" name="【一般廃棄物処理施設】&#10;一人当たり有形固定資産（償却資産）額該当値テキスト">
          <a:extLst>
            <a:ext uri="{FF2B5EF4-FFF2-40B4-BE49-F238E27FC236}">
              <a16:creationId xmlns:a16="http://schemas.microsoft.com/office/drawing/2014/main" id="{20F0D1D6-DA57-4B6C-A354-428080E7A72B}"/>
            </a:ext>
          </a:extLst>
        </xdr:cNvPr>
        <xdr:cNvSpPr txBox="1"/>
      </xdr:nvSpPr>
      <xdr:spPr>
        <a:xfrm>
          <a:off x="22199600" y="6800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356,792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154445</xdr:rowOff>
    </xdr:from>
    <xdr:to>
      <xdr:col>112</xdr:col>
      <xdr:colOff>38100</xdr:colOff>
      <xdr:row>41</xdr:row>
      <xdr:rowOff>84595</xdr:rowOff>
    </xdr:to>
    <xdr:sp macro="" textlink="">
      <xdr:nvSpPr>
        <xdr:cNvPr id="590" name="楕円 589">
          <a:extLst>
            <a:ext uri="{FF2B5EF4-FFF2-40B4-BE49-F238E27FC236}">
              <a16:creationId xmlns:a16="http://schemas.microsoft.com/office/drawing/2014/main" id="{FFDCD4E7-0ED5-4C0B-B0A9-30B29153B122}"/>
            </a:ext>
          </a:extLst>
        </xdr:cNvPr>
        <xdr:cNvSpPr/>
      </xdr:nvSpPr>
      <xdr:spPr>
        <a:xfrm>
          <a:off x="21272500" y="7012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141675</xdr:rowOff>
    </xdr:from>
    <xdr:to>
      <xdr:col>116</xdr:col>
      <xdr:colOff>63500</xdr:colOff>
      <xdr:row>41</xdr:row>
      <xdr:rowOff>33795</xdr:rowOff>
    </xdr:to>
    <xdr:cxnSp macro="">
      <xdr:nvCxnSpPr>
        <xdr:cNvPr id="591" name="直線コネクタ 590">
          <a:extLst>
            <a:ext uri="{FF2B5EF4-FFF2-40B4-BE49-F238E27FC236}">
              <a16:creationId xmlns:a16="http://schemas.microsoft.com/office/drawing/2014/main" id="{2D410C49-39EF-4614-B463-33803C55A488}"/>
            </a:ext>
          </a:extLst>
        </xdr:cNvPr>
        <xdr:cNvCxnSpPr/>
      </xdr:nvCxnSpPr>
      <xdr:spPr>
        <a:xfrm flipV="1">
          <a:off x="21323300" y="6999675"/>
          <a:ext cx="838200" cy="63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154508</xdr:rowOff>
    </xdr:from>
    <xdr:to>
      <xdr:col>107</xdr:col>
      <xdr:colOff>101600</xdr:colOff>
      <xdr:row>41</xdr:row>
      <xdr:rowOff>84658</xdr:rowOff>
    </xdr:to>
    <xdr:sp macro="" textlink="">
      <xdr:nvSpPr>
        <xdr:cNvPr id="592" name="楕円 591">
          <a:extLst>
            <a:ext uri="{FF2B5EF4-FFF2-40B4-BE49-F238E27FC236}">
              <a16:creationId xmlns:a16="http://schemas.microsoft.com/office/drawing/2014/main" id="{7A80EBB4-BD3F-4DBC-B69F-9602A18C1266}"/>
            </a:ext>
          </a:extLst>
        </xdr:cNvPr>
        <xdr:cNvSpPr/>
      </xdr:nvSpPr>
      <xdr:spPr>
        <a:xfrm>
          <a:off x="20383500" y="7012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33795</xdr:rowOff>
    </xdr:from>
    <xdr:to>
      <xdr:col>111</xdr:col>
      <xdr:colOff>177800</xdr:colOff>
      <xdr:row>41</xdr:row>
      <xdr:rowOff>33858</xdr:rowOff>
    </xdr:to>
    <xdr:cxnSp macro="">
      <xdr:nvCxnSpPr>
        <xdr:cNvPr id="593" name="直線コネクタ 592">
          <a:extLst>
            <a:ext uri="{FF2B5EF4-FFF2-40B4-BE49-F238E27FC236}">
              <a16:creationId xmlns:a16="http://schemas.microsoft.com/office/drawing/2014/main" id="{F8426347-6245-415F-9654-730DB54541BC}"/>
            </a:ext>
          </a:extLst>
        </xdr:cNvPr>
        <xdr:cNvCxnSpPr/>
      </xdr:nvCxnSpPr>
      <xdr:spPr>
        <a:xfrm flipV="1">
          <a:off x="20434300" y="7063245"/>
          <a:ext cx="889000" cy="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167270</xdr:rowOff>
    </xdr:from>
    <xdr:to>
      <xdr:col>102</xdr:col>
      <xdr:colOff>165100</xdr:colOff>
      <xdr:row>41</xdr:row>
      <xdr:rowOff>97420</xdr:rowOff>
    </xdr:to>
    <xdr:sp macro="" textlink="">
      <xdr:nvSpPr>
        <xdr:cNvPr id="594" name="楕円 593">
          <a:extLst>
            <a:ext uri="{FF2B5EF4-FFF2-40B4-BE49-F238E27FC236}">
              <a16:creationId xmlns:a16="http://schemas.microsoft.com/office/drawing/2014/main" id="{03C4BD00-AEB6-4D3D-A49B-A7A8005E4D7F}"/>
            </a:ext>
          </a:extLst>
        </xdr:cNvPr>
        <xdr:cNvSpPr/>
      </xdr:nvSpPr>
      <xdr:spPr>
        <a:xfrm>
          <a:off x="19494500" y="702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33858</xdr:rowOff>
    </xdr:from>
    <xdr:to>
      <xdr:col>107</xdr:col>
      <xdr:colOff>50800</xdr:colOff>
      <xdr:row>41</xdr:row>
      <xdr:rowOff>46620</xdr:rowOff>
    </xdr:to>
    <xdr:cxnSp macro="">
      <xdr:nvCxnSpPr>
        <xdr:cNvPr id="595" name="直線コネクタ 594">
          <a:extLst>
            <a:ext uri="{FF2B5EF4-FFF2-40B4-BE49-F238E27FC236}">
              <a16:creationId xmlns:a16="http://schemas.microsoft.com/office/drawing/2014/main" id="{DFA791CD-D8D4-40EB-AFB8-082F4C141C7B}"/>
            </a:ext>
          </a:extLst>
        </xdr:cNvPr>
        <xdr:cNvCxnSpPr/>
      </xdr:nvCxnSpPr>
      <xdr:spPr>
        <a:xfrm flipV="1">
          <a:off x="19545300" y="7063308"/>
          <a:ext cx="889000" cy="12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168441</xdr:rowOff>
    </xdr:from>
    <xdr:to>
      <xdr:col>98</xdr:col>
      <xdr:colOff>38100</xdr:colOff>
      <xdr:row>41</xdr:row>
      <xdr:rowOff>98591</xdr:rowOff>
    </xdr:to>
    <xdr:sp macro="" textlink="">
      <xdr:nvSpPr>
        <xdr:cNvPr id="596" name="楕円 595">
          <a:extLst>
            <a:ext uri="{FF2B5EF4-FFF2-40B4-BE49-F238E27FC236}">
              <a16:creationId xmlns:a16="http://schemas.microsoft.com/office/drawing/2014/main" id="{DA2DA4EA-13EB-456C-9882-EE86DBFF16CA}"/>
            </a:ext>
          </a:extLst>
        </xdr:cNvPr>
        <xdr:cNvSpPr/>
      </xdr:nvSpPr>
      <xdr:spPr>
        <a:xfrm>
          <a:off x="18605500" y="7026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46620</xdr:rowOff>
    </xdr:from>
    <xdr:to>
      <xdr:col>102</xdr:col>
      <xdr:colOff>114300</xdr:colOff>
      <xdr:row>41</xdr:row>
      <xdr:rowOff>47791</xdr:rowOff>
    </xdr:to>
    <xdr:cxnSp macro="">
      <xdr:nvCxnSpPr>
        <xdr:cNvPr id="597" name="直線コネクタ 596">
          <a:extLst>
            <a:ext uri="{FF2B5EF4-FFF2-40B4-BE49-F238E27FC236}">
              <a16:creationId xmlns:a16="http://schemas.microsoft.com/office/drawing/2014/main" id="{E8626750-BEA2-4EC3-BF3F-DDF7A45DFFB2}"/>
            </a:ext>
          </a:extLst>
        </xdr:cNvPr>
        <xdr:cNvCxnSpPr/>
      </xdr:nvCxnSpPr>
      <xdr:spPr>
        <a:xfrm flipV="1">
          <a:off x="18656300" y="7076070"/>
          <a:ext cx="889000" cy="1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56090</xdr:rowOff>
    </xdr:from>
    <xdr:ext cx="599010" cy="259045"/>
    <xdr:sp macro="" textlink="">
      <xdr:nvSpPr>
        <xdr:cNvPr id="598" name="n_1aveValue【一般廃棄物処理施設】&#10;一人当たり有形固定資産（償却資産）額">
          <a:extLst>
            <a:ext uri="{FF2B5EF4-FFF2-40B4-BE49-F238E27FC236}">
              <a16:creationId xmlns:a16="http://schemas.microsoft.com/office/drawing/2014/main" id="{04660A21-90C7-452E-89C0-226557BA45D6}"/>
            </a:ext>
          </a:extLst>
        </xdr:cNvPr>
        <xdr:cNvSpPr txBox="1"/>
      </xdr:nvSpPr>
      <xdr:spPr>
        <a:xfrm>
          <a:off x="21011095" y="674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68913</xdr:rowOff>
    </xdr:from>
    <xdr:ext cx="599010" cy="259045"/>
    <xdr:sp macro="" textlink="">
      <xdr:nvSpPr>
        <xdr:cNvPr id="599" name="n_2aveValue【一般廃棄物処理施設】&#10;一人当たり有形固定資産（償却資産）額">
          <a:extLst>
            <a:ext uri="{FF2B5EF4-FFF2-40B4-BE49-F238E27FC236}">
              <a16:creationId xmlns:a16="http://schemas.microsoft.com/office/drawing/2014/main" id="{C41A2FA7-1E64-424B-894B-65FAC2FB1D50}"/>
            </a:ext>
          </a:extLst>
        </xdr:cNvPr>
        <xdr:cNvSpPr txBox="1"/>
      </xdr:nvSpPr>
      <xdr:spPr>
        <a:xfrm>
          <a:off x="20134795" y="67554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82972</xdr:rowOff>
    </xdr:from>
    <xdr:ext cx="599010" cy="259045"/>
    <xdr:sp macro="" textlink="">
      <xdr:nvSpPr>
        <xdr:cNvPr id="600" name="n_3aveValue【一般廃棄物処理施設】&#10;一人当たり有形固定資産（償却資産）額">
          <a:extLst>
            <a:ext uri="{FF2B5EF4-FFF2-40B4-BE49-F238E27FC236}">
              <a16:creationId xmlns:a16="http://schemas.microsoft.com/office/drawing/2014/main" id="{6A6AD686-98B1-42A1-A80B-6B263E418514}"/>
            </a:ext>
          </a:extLst>
        </xdr:cNvPr>
        <xdr:cNvSpPr txBox="1"/>
      </xdr:nvSpPr>
      <xdr:spPr>
        <a:xfrm>
          <a:off x="19245795" y="6769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41</xdr:row>
      <xdr:rowOff>103640</xdr:rowOff>
    </xdr:from>
    <xdr:ext cx="599010" cy="259045"/>
    <xdr:sp macro="" textlink="">
      <xdr:nvSpPr>
        <xdr:cNvPr id="601" name="n_4aveValue【一般廃棄物処理施設】&#10;一人当たり有形固定資産（償却資産）額">
          <a:extLst>
            <a:ext uri="{FF2B5EF4-FFF2-40B4-BE49-F238E27FC236}">
              <a16:creationId xmlns:a16="http://schemas.microsoft.com/office/drawing/2014/main" id="{0A1088BA-4D8D-461C-8923-CF0EC494D08E}"/>
            </a:ext>
          </a:extLst>
        </xdr:cNvPr>
        <xdr:cNvSpPr txBox="1"/>
      </xdr:nvSpPr>
      <xdr:spPr>
        <a:xfrm>
          <a:off x="18356795" y="7133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41</xdr:row>
      <xdr:rowOff>75722</xdr:rowOff>
    </xdr:from>
    <xdr:ext cx="599010" cy="259045"/>
    <xdr:sp macro="" textlink="">
      <xdr:nvSpPr>
        <xdr:cNvPr id="602" name="n_1mainValue【一般廃棄物処理施設】&#10;一人当たり有形固定資産（償却資産）額">
          <a:extLst>
            <a:ext uri="{FF2B5EF4-FFF2-40B4-BE49-F238E27FC236}">
              <a16:creationId xmlns:a16="http://schemas.microsoft.com/office/drawing/2014/main" id="{A23D7B90-6AAD-4C57-B8DE-0C090279DB8B}"/>
            </a:ext>
          </a:extLst>
        </xdr:cNvPr>
        <xdr:cNvSpPr txBox="1"/>
      </xdr:nvSpPr>
      <xdr:spPr>
        <a:xfrm>
          <a:off x="21011095" y="7105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41</xdr:row>
      <xdr:rowOff>75785</xdr:rowOff>
    </xdr:from>
    <xdr:ext cx="599010" cy="259045"/>
    <xdr:sp macro="" textlink="">
      <xdr:nvSpPr>
        <xdr:cNvPr id="603" name="n_2mainValue【一般廃棄物処理施設】&#10;一人当たり有形固定資産（償却資産）額">
          <a:extLst>
            <a:ext uri="{FF2B5EF4-FFF2-40B4-BE49-F238E27FC236}">
              <a16:creationId xmlns:a16="http://schemas.microsoft.com/office/drawing/2014/main" id="{77E0617B-EE04-4EF1-9EF4-A35A6C7488DA}"/>
            </a:ext>
          </a:extLst>
        </xdr:cNvPr>
        <xdr:cNvSpPr txBox="1"/>
      </xdr:nvSpPr>
      <xdr:spPr>
        <a:xfrm>
          <a:off x="20134795" y="71052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41</xdr:row>
      <xdr:rowOff>88547</xdr:rowOff>
    </xdr:from>
    <xdr:ext cx="599010" cy="259045"/>
    <xdr:sp macro="" textlink="">
      <xdr:nvSpPr>
        <xdr:cNvPr id="604" name="n_3mainValue【一般廃棄物処理施設】&#10;一人当たり有形固定資産（償却資産）額">
          <a:extLst>
            <a:ext uri="{FF2B5EF4-FFF2-40B4-BE49-F238E27FC236}">
              <a16:creationId xmlns:a16="http://schemas.microsoft.com/office/drawing/2014/main" id="{4F1DD202-57AA-4247-82E9-0A97B3AF62A0}"/>
            </a:ext>
          </a:extLst>
        </xdr:cNvPr>
        <xdr:cNvSpPr txBox="1"/>
      </xdr:nvSpPr>
      <xdr:spPr>
        <a:xfrm>
          <a:off x="19245795" y="7117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115118</xdr:rowOff>
    </xdr:from>
    <xdr:ext cx="599010" cy="259045"/>
    <xdr:sp macro="" textlink="">
      <xdr:nvSpPr>
        <xdr:cNvPr id="605" name="n_4mainValue【一般廃棄物処理施設】&#10;一人当たり有形固定資産（償却資産）額">
          <a:extLst>
            <a:ext uri="{FF2B5EF4-FFF2-40B4-BE49-F238E27FC236}">
              <a16:creationId xmlns:a16="http://schemas.microsoft.com/office/drawing/2014/main" id="{E7390A89-9B1F-4856-B80B-72B2B47CB7D2}"/>
            </a:ext>
          </a:extLst>
        </xdr:cNvPr>
        <xdr:cNvSpPr txBox="1"/>
      </xdr:nvSpPr>
      <xdr:spPr>
        <a:xfrm>
          <a:off x="18356795" y="68016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6" name="正方形/長方形 605">
          <a:extLst>
            <a:ext uri="{FF2B5EF4-FFF2-40B4-BE49-F238E27FC236}">
              <a16:creationId xmlns:a16="http://schemas.microsoft.com/office/drawing/2014/main" id="{CBE06303-02E9-407F-B1AA-6688F8CD1B6D}"/>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7" name="正方形/長方形 606">
          <a:extLst>
            <a:ext uri="{FF2B5EF4-FFF2-40B4-BE49-F238E27FC236}">
              <a16:creationId xmlns:a16="http://schemas.microsoft.com/office/drawing/2014/main" id="{6076550D-9F01-4A84-8704-183D008C5F18}"/>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8" name="正方形/長方形 607">
          <a:extLst>
            <a:ext uri="{FF2B5EF4-FFF2-40B4-BE49-F238E27FC236}">
              <a16:creationId xmlns:a16="http://schemas.microsoft.com/office/drawing/2014/main" id="{64DD2497-13D5-410A-86DB-9A95ED6C77AB}"/>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9" name="正方形/長方形 608">
          <a:extLst>
            <a:ext uri="{FF2B5EF4-FFF2-40B4-BE49-F238E27FC236}">
              <a16:creationId xmlns:a16="http://schemas.microsoft.com/office/drawing/2014/main" id="{1690A2BA-9D71-4E1A-BD8A-C66FDBA9AFB5}"/>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0" name="正方形/長方形 609">
          <a:extLst>
            <a:ext uri="{FF2B5EF4-FFF2-40B4-BE49-F238E27FC236}">
              <a16:creationId xmlns:a16="http://schemas.microsoft.com/office/drawing/2014/main" id="{368360E4-DA91-4E17-9523-62EE38DC6EEE}"/>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1" name="正方形/長方形 610">
          <a:extLst>
            <a:ext uri="{FF2B5EF4-FFF2-40B4-BE49-F238E27FC236}">
              <a16:creationId xmlns:a16="http://schemas.microsoft.com/office/drawing/2014/main" id="{1A8914AA-627D-471F-B51B-D79FD8F4F21D}"/>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2" name="正方形/長方形 611">
          <a:extLst>
            <a:ext uri="{FF2B5EF4-FFF2-40B4-BE49-F238E27FC236}">
              <a16:creationId xmlns:a16="http://schemas.microsoft.com/office/drawing/2014/main" id="{7F54B155-7897-437F-8C5D-E4E0150C8EBF}"/>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3" name="正方形/長方形 612">
          <a:extLst>
            <a:ext uri="{FF2B5EF4-FFF2-40B4-BE49-F238E27FC236}">
              <a16:creationId xmlns:a16="http://schemas.microsoft.com/office/drawing/2014/main" id="{98271FD2-4987-4BD8-ACFD-6627B4752597}"/>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4" name="テキスト ボックス 613">
          <a:extLst>
            <a:ext uri="{FF2B5EF4-FFF2-40B4-BE49-F238E27FC236}">
              <a16:creationId xmlns:a16="http://schemas.microsoft.com/office/drawing/2014/main" id="{B0F9EADB-EBAA-4BB1-AC17-ADEB52FBF4B7}"/>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5" name="直線コネクタ 614">
          <a:extLst>
            <a:ext uri="{FF2B5EF4-FFF2-40B4-BE49-F238E27FC236}">
              <a16:creationId xmlns:a16="http://schemas.microsoft.com/office/drawing/2014/main" id="{D197F253-8B25-44E1-8F4D-2A5C9C93E32B}"/>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6" name="テキスト ボックス 615">
          <a:extLst>
            <a:ext uri="{FF2B5EF4-FFF2-40B4-BE49-F238E27FC236}">
              <a16:creationId xmlns:a16="http://schemas.microsoft.com/office/drawing/2014/main" id="{F901F4D8-93E7-4E98-B585-298A9688B2F5}"/>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7" name="直線コネクタ 616">
          <a:extLst>
            <a:ext uri="{FF2B5EF4-FFF2-40B4-BE49-F238E27FC236}">
              <a16:creationId xmlns:a16="http://schemas.microsoft.com/office/drawing/2014/main" id="{891524F0-BF3D-4211-830A-1AC80CEE1AC3}"/>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8" name="テキスト ボックス 617">
          <a:extLst>
            <a:ext uri="{FF2B5EF4-FFF2-40B4-BE49-F238E27FC236}">
              <a16:creationId xmlns:a16="http://schemas.microsoft.com/office/drawing/2014/main" id="{9932128F-4595-42C4-9A4F-C484DBDE15CA}"/>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9" name="直線コネクタ 618">
          <a:extLst>
            <a:ext uri="{FF2B5EF4-FFF2-40B4-BE49-F238E27FC236}">
              <a16:creationId xmlns:a16="http://schemas.microsoft.com/office/drawing/2014/main" id="{412476EB-94D1-4AEE-89E0-E184E8C94E8B}"/>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0" name="テキスト ボックス 619">
          <a:extLst>
            <a:ext uri="{FF2B5EF4-FFF2-40B4-BE49-F238E27FC236}">
              <a16:creationId xmlns:a16="http://schemas.microsoft.com/office/drawing/2014/main" id="{F329BB06-27C4-4310-B9A3-B64C7FA0E2BD}"/>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1" name="直線コネクタ 620">
          <a:extLst>
            <a:ext uri="{FF2B5EF4-FFF2-40B4-BE49-F238E27FC236}">
              <a16:creationId xmlns:a16="http://schemas.microsoft.com/office/drawing/2014/main" id="{7B78540C-28C7-4098-984F-2FF527DA3884}"/>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2" name="テキスト ボックス 621">
          <a:extLst>
            <a:ext uri="{FF2B5EF4-FFF2-40B4-BE49-F238E27FC236}">
              <a16:creationId xmlns:a16="http://schemas.microsoft.com/office/drawing/2014/main" id="{4101E81E-EBEB-459E-A6B0-7D1F8A16427A}"/>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3" name="直線コネクタ 622">
          <a:extLst>
            <a:ext uri="{FF2B5EF4-FFF2-40B4-BE49-F238E27FC236}">
              <a16:creationId xmlns:a16="http://schemas.microsoft.com/office/drawing/2014/main" id="{DE441452-9631-46C3-8115-A3022CD64BAD}"/>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4" name="テキスト ボックス 623">
          <a:extLst>
            <a:ext uri="{FF2B5EF4-FFF2-40B4-BE49-F238E27FC236}">
              <a16:creationId xmlns:a16="http://schemas.microsoft.com/office/drawing/2014/main" id="{9ED9A83B-5877-476A-86D2-08E898AE3E07}"/>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5" name="直線コネクタ 624">
          <a:extLst>
            <a:ext uri="{FF2B5EF4-FFF2-40B4-BE49-F238E27FC236}">
              <a16:creationId xmlns:a16="http://schemas.microsoft.com/office/drawing/2014/main" id="{3B92F401-8881-442A-B922-A9DF4D01A74B}"/>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6" name="テキスト ボックス 625">
          <a:extLst>
            <a:ext uri="{FF2B5EF4-FFF2-40B4-BE49-F238E27FC236}">
              <a16:creationId xmlns:a16="http://schemas.microsoft.com/office/drawing/2014/main" id="{AC09BDA8-3693-4EFD-8547-88F236521D07}"/>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7" name="直線コネクタ 626">
          <a:extLst>
            <a:ext uri="{FF2B5EF4-FFF2-40B4-BE49-F238E27FC236}">
              <a16:creationId xmlns:a16="http://schemas.microsoft.com/office/drawing/2014/main" id="{38FACBB0-D6CE-42B9-A93B-A7BDBFF3F197}"/>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8" name="テキスト ボックス 627">
          <a:extLst>
            <a:ext uri="{FF2B5EF4-FFF2-40B4-BE49-F238E27FC236}">
              <a16:creationId xmlns:a16="http://schemas.microsoft.com/office/drawing/2014/main" id="{A22CF325-00D2-4C77-A1BC-B2E57EEE2EA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9" name="【保健センター・保健所】&#10;有形固定資産減価償却率グラフ枠">
          <a:extLst>
            <a:ext uri="{FF2B5EF4-FFF2-40B4-BE49-F238E27FC236}">
              <a16:creationId xmlns:a16="http://schemas.microsoft.com/office/drawing/2014/main" id="{03075DBF-5FCC-4BDC-A3F3-1C9876C622DC}"/>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17145</xdr:rowOff>
    </xdr:from>
    <xdr:to>
      <xdr:col>85</xdr:col>
      <xdr:colOff>126364</xdr:colOff>
      <xdr:row>64</xdr:row>
      <xdr:rowOff>76200</xdr:rowOff>
    </xdr:to>
    <xdr:cxnSp macro="">
      <xdr:nvCxnSpPr>
        <xdr:cNvPr id="630" name="直線コネクタ 629">
          <a:extLst>
            <a:ext uri="{FF2B5EF4-FFF2-40B4-BE49-F238E27FC236}">
              <a16:creationId xmlns:a16="http://schemas.microsoft.com/office/drawing/2014/main" id="{CA77D5AA-AC85-4EC2-BEC5-EB39B3904927}"/>
            </a:ext>
          </a:extLst>
        </xdr:cNvPr>
        <xdr:cNvCxnSpPr/>
      </xdr:nvCxnSpPr>
      <xdr:spPr>
        <a:xfrm flipV="1">
          <a:off x="16318864" y="9446895"/>
          <a:ext cx="0" cy="16021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31" name="【保健センター・保健所】&#10;有形固定資産減価償却率最小値テキスト">
          <a:extLst>
            <a:ext uri="{FF2B5EF4-FFF2-40B4-BE49-F238E27FC236}">
              <a16:creationId xmlns:a16="http://schemas.microsoft.com/office/drawing/2014/main" id="{24AC7F42-318D-4C54-A09A-7BB742A009AB}"/>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2" name="直線コネクタ 631">
          <a:extLst>
            <a:ext uri="{FF2B5EF4-FFF2-40B4-BE49-F238E27FC236}">
              <a16:creationId xmlns:a16="http://schemas.microsoft.com/office/drawing/2014/main" id="{CE23EC6E-CF25-44AE-B6DE-7689C2C2E20A}"/>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135272</xdr:rowOff>
    </xdr:from>
    <xdr:ext cx="405111" cy="259045"/>
    <xdr:sp macro="" textlink="">
      <xdr:nvSpPr>
        <xdr:cNvPr id="633" name="【保健センター・保健所】&#10;有形固定資産減価償却率最大値テキスト">
          <a:extLst>
            <a:ext uri="{FF2B5EF4-FFF2-40B4-BE49-F238E27FC236}">
              <a16:creationId xmlns:a16="http://schemas.microsoft.com/office/drawing/2014/main" id="{6DD6306C-D677-411B-B80A-7035EF85A3CF}"/>
            </a:ext>
          </a:extLst>
        </xdr:cNvPr>
        <xdr:cNvSpPr txBox="1"/>
      </xdr:nvSpPr>
      <xdr:spPr>
        <a:xfrm>
          <a:off x="16357600" y="9222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17145</xdr:rowOff>
    </xdr:from>
    <xdr:to>
      <xdr:col>86</xdr:col>
      <xdr:colOff>25400</xdr:colOff>
      <xdr:row>55</xdr:row>
      <xdr:rowOff>17145</xdr:rowOff>
    </xdr:to>
    <xdr:cxnSp macro="">
      <xdr:nvCxnSpPr>
        <xdr:cNvPr id="634" name="直線コネクタ 633">
          <a:extLst>
            <a:ext uri="{FF2B5EF4-FFF2-40B4-BE49-F238E27FC236}">
              <a16:creationId xmlns:a16="http://schemas.microsoft.com/office/drawing/2014/main" id="{DFAAF00E-45CA-4D25-97FC-B9A404E368BE}"/>
            </a:ext>
          </a:extLst>
        </xdr:cNvPr>
        <xdr:cNvCxnSpPr/>
      </xdr:nvCxnSpPr>
      <xdr:spPr>
        <a:xfrm>
          <a:off x="16230600" y="9446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118762</xdr:rowOff>
    </xdr:from>
    <xdr:ext cx="405111" cy="259045"/>
    <xdr:sp macro="" textlink="">
      <xdr:nvSpPr>
        <xdr:cNvPr id="635" name="【保健センター・保健所】&#10;有形固定資産減価償却率平均値テキスト">
          <a:extLst>
            <a:ext uri="{FF2B5EF4-FFF2-40B4-BE49-F238E27FC236}">
              <a16:creationId xmlns:a16="http://schemas.microsoft.com/office/drawing/2014/main" id="{8BE6C196-DFA4-4206-A0C9-98394438A081}"/>
            </a:ext>
          </a:extLst>
        </xdr:cNvPr>
        <xdr:cNvSpPr txBox="1"/>
      </xdr:nvSpPr>
      <xdr:spPr>
        <a:xfrm>
          <a:off x="16357600" y="100628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95885</xdr:rowOff>
    </xdr:from>
    <xdr:to>
      <xdr:col>85</xdr:col>
      <xdr:colOff>177800</xdr:colOff>
      <xdr:row>60</xdr:row>
      <xdr:rowOff>26035</xdr:rowOff>
    </xdr:to>
    <xdr:sp macro="" textlink="">
      <xdr:nvSpPr>
        <xdr:cNvPr id="636" name="フローチャート: 判断 635">
          <a:extLst>
            <a:ext uri="{FF2B5EF4-FFF2-40B4-BE49-F238E27FC236}">
              <a16:creationId xmlns:a16="http://schemas.microsoft.com/office/drawing/2014/main" id="{304907F4-85E4-4361-96A2-1FCC9DD9B61D}"/>
            </a:ext>
          </a:extLst>
        </xdr:cNvPr>
        <xdr:cNvSpPr/>
      </xdr:nvSpPr>
      <xdr:spPr>
        <a:xfrm>
          <a:off x="16268700" y="1021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84455</xdr:rowOff>
    </xdr:from>
    <xdr:to>
      <xdr:col>81</xdr:col>
      <xdr:colOff>101600</xdr:colOff>
      <xdr:row>60</xdr:row>
      <xdr:rowOff>14605</xdr:rowOff>
    </xdr:to>
    <xdr:sp macro="" textlink="">
      <xdr:nvSpPr>
        <xdr:cNvPr id="637" name="フローチャート: 判断 636">
          <a:extLst>
            <a:ext uri="{FF2B5EF4-FFF2-40B4-BE49-F238E27FC236}">
              <a16:creationId xmlns:a16="http://schemas.microsoft.com/office/drawing/2014/main" id="{7B815F5E-8DD5-46E3-955D-24EC03273346}"/>
            </a:ext>
          </a:extLst>
        </xdr:cNvPr>
        <xdr:cNvSpPr/>
      </xdr:nvSpPr>
      <xdr:spPr>
        <a:xfrm>
          <a:off x="15430500" y="1020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71120</xdr:rowOff>
    </xdr:from>
    <xdr:to>
      <xdr:col>76</xdr:col>
      <xdr:colOff>165100</xdr:colOff>
      <xdr:row>60</xdr:row>
      <xdr:rowOff>1270</xdr:rowOff>
    </xdr:to>
    <xdr:sp macro="" textlink="">
      <xdr:nvSpPr>
        <xdr:cNvPr id="638" name="フローチャート: 判断 637">
          <a:extLst>
            <a:ext uri="{FF2B5EF4-FFF2-40B4-BE49-F238E27FC236}">
              <a16:creationId xmlns:a16="http://schemas.microsoft.com/office/drawing/2014/main" id="{F4111A99-554C-4861-9046-19F76E53BABF}"/>
            </a:ext>
          </a:extLst>
        </xdr:cNvPr>
        <xdr:cNvSpPr/>
      </xdr:nvSpPr>
      <xdr:spPr>
        <a:xfrm>
          <a:off x="14541500" y="1018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34925</xdr:rowOff>
    </xdr:from>
    <xdr:to>
      <xdr:col>72</xdr:col>
      <xdr:colOff>38100</xdr:colOff>
      <xdr:row>59</xdr:row>
      <xdr:rowOff>136525</xdr:rowOff>
    </xdr:to>
    <xdr:sp macro="" textlink="">
      <xdr:nvSpPr>
        <xdr:cNvPr id="639" name="フローチャート: 判断 638">
          <a:extLst>
            <a:ext uri="{FF2B5EF4-FFF2-40B4-BE49-F238E27FC236}">
              <a16:creationId xmlns:a16="http://schemas.microsoft.com/office/drawing/2014/main" id="{8DAF798F-D67D-4D21-8BBC-7A2819A71E83}"/>
            </a:ext>
          </a:extLst>
        </xdr:cNvPr>
        <xdr:cNvSpPr/>
      </xdr:nvSpPr>
      <xdr:spPr>
        <a:xfrm>
          <a:off x="13652500" y="1015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160655</xdr:rowOff>
    </xdr:from>
    <xdr:to>
      <xdr:col>67</xdr:col>
      <xdr:colOff>101600</xdr:colOff>
      <xdr:row>59</xdr:row>
      <xdr:rowOff>90805</xdr:rowOff>
    </xdr:to>
    <xdr:sp macro="" textlink="">
      <xdr:nvSpPr>
        <xdr:cNvPr id="640" name="フローチャート: 判断 639">
          <a:extLst>
            <a:ext uri="{FF2B5EF4-FFF2-40B4-BE49-F238E27FC236}">
              <a16:creationId xmlns:a16="http://schemas.microsoft.com/office/drawing/2014/main" id="{49B545ED-852C-46C4-896D-49931EB88272}"/>
            </a:ext>
          </a:extLst>
        </xdr:cNvPr>
        <xdr:cNvSpPr/>
      </xdr:nvSpPr>
      <xdr:spPr>
        <a:xfrm>
          <a:off x="12763500" y="1010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271AEED8-16DC-424B-8367-D10769777DFD}"/>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683DDF38-E24C-47F2-8BEB-940CF32F8E6D}"/>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04CEE76D-B653-45DA-B4E7-33B1FEF91F6A}"/>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A51ACB11-BB8B-4C39-83B0-7C62007081CC}"/>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71EF3504-2845-4097-AB67-D765779F9454}"/>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46355</xdr:rowOff>
    </xdr:from>
    <xdr:to>
      <xdr:col>85</xdr:col>
      <xdr:colOff>177800</xdr:colOff>
      <xdr:row>60</xdr:row>
      <xdr:rowOff>147955</xdr:rowOff>
    </xdr:to>
    <xdr:sp macro="" textlink="">
      <xdr:nvSpPr>
        <xdr:cNvPr id="646" name="楕円 645">
          <a:extLst>
            <a:ext uri="{FF2B5EF4-FFF2-40B4-BE49-F238E27FC236}">
              <a16:creationId xmlns:a16="http://schemas.microsoft.com/office/drawing/2014/main" id="{ED31D3B1-9B56-45F2-A6AC-3ECDCF300A1C}"/>
            </a:ext>
          </a:extLst>
        </xdr:cNvPr>
        <xdr:cNvSpPr/>
      </xdr:nvSpPr>
      <xdr:spPr>
        <a:xfrm>
          <a:off x="16268700" y="1033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24782</xdr:rowOff>
    </xdr:from>
    <xdr:ext cx="405111" cy="259045"/>
    <xdr:sp macro="" textlink="">
      <xdr:nvSpPr>
        <xdr:cNvPr id="647" name="【保健センター・保健所】&#10;有形固定資産減価償却率該当値テキスト">
          <a:extLst>
            <a:ext uri="{FF2B5EF4-FFF2-40B4-BE49-F238E27FC236}">
              <a16:creationId xmlns:a16="http://schemas.microsoft.com/office/drawing/2014/main" id="{D494BA44-F20A-451F-AA44-A7F677C4E7FB}"/>
            </a:ext>
          </a:extLst>
        </xdr:cNvPr>
        <xdr:cNvSpPr txBox="1"/>
      </xdr:nvSpPr>
      <xdr:spPr>
        <a:xfrm>
          <a:off x="16357600" y="10311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160655</xdr:rowOff>
    </xdr:from>
    <xdr:to>
      <xdr:col>81</xdr:col>
      <xdr:colOff>101600</xdr:colOff>
      <xdr:row>60</xdr:row>
      <xdr:rowOff>90805</xdr:rowOff>
    </xdr:to>
    <xdr:sp macro="" textlink="">
      <xdr:nvSpPr>
        <xdr:cNvPr id="648" name="楕円 647">
          <a:extLst>
            <a:ext uri="{FF2B5EF4-FFF2-40B4-BE49-F238E27FC236}">
              <a16:creationId xmlns:a16="http://schemas.microsoft.com/office/drawing/2014/main" id="{54D59A22-4703-4ABC-A6F5-76031FF2EBE2}"/>
            </a:ext>
          </a:extLst>
        </xdr:cNvPr>
        <xdr:cNvSpPr/>
      </xdr:nvSpPr>
      <xdr:spPr>
        <a:xfrm>
          <a:off x="15430500" y="1027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40005</xdr:rowOff>
    </xdr:from>
    <xdr:to>
      <xdr:col>85</xdr:col>
      <xdr:colOff>127000</xdr:colOff>
      <xdr:row>60</xdr:row>
      <xdr:rowOff>97155</xdr:rowOff>
    </xdr:to>
    <xdr:cxnSp macro="">
      <xdr:nvCxnSpPr>
        <xdr:cNvPr id="649" name="直線コネクタ 648">
          <a:extLst>
            <a:ext uri="{FF2B5EF4-FFF2-40B4-BE49-F238E27FC236}">
              <a16:creationId xmlns:a16="http://schemas.microsoft.com/office/drawing/2014/main" id="{982E2B4C-29F9-47BC-8FD5-4089E25C595C}"/>
            </a:ext>
          </a:extLst>
        </xdr:cNvPr>
        <xdr:cNvCxnSpPr/>
      </xdr:nvCxnSpPr>
      <xdr:spPr>
        <a:xfrm>
          <a:off x="15481300" y="10327005"/>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114935</xdr:rowOff>
    </xdr:from>
    <xdr:to>
      <xdr:col>76</xdr:col>
      <xdr:colOff>165100</xdr:colOff>
      <xdr:row>60</xdr:row>
      <xdr:rowOff>45085</xdr:rowOff>
    </xdr:to>
    <xdr:sp macro="" textlink="">
      <xdr:nvSpPr>
        <xdr:cNvPr id="650" name="楕円 649">
          <a:extLst>
            <a:ext uri="{FF2B5EF4-FFF2-40B4-BE49-F238E27FC236}">
              <a16:creationId xmlns:a16="http://schemas.microsoft.com/office/drawing/2014/main" id="{B06D971E-87E4-4FAE-BB44-C70CAA818F1E}"/>
            </a:ext>
          </a:extLst>
        </xdr:cNvPr>
        <xdr:cNvSpPr/>
      </xdr:nvSpPr>
      <xdr:spPr>
        <a:xfrm>
          <a:off x="14541500" y="10230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165735</xdr:rowOff>
    </xdr:from>
    <xdr:to>
      <xdr:col>81</xdr:col>
      <xdr:colOff>50800</xdr:colOff>
      <xdr:row>60</xdr:row>
      <xdr:rowOff>40005</xdr:rowOff>
    </xdr:to>
    <xdr:cxnSp macro="">
      <xdr:nvCxnSpPr>
        <xdr:cNvPr id="651" name="直線コネクタ 650">
          <a:extLst>
            <a:ext uri="{FF2B5EF4-FFF2-40B4-BE49-F238E27FC236}">
              <a16:creationId xmlns:a16="http://schemas.microsoft.com/office/drawing/2014/main" id="{664B9F46-8AAD-4440-A904-75B5CEF2DE7F}"/>
            </a:ext>
          </a:extLst>
        </xdr:cNvPr>
        <xdr:cNvCxnSpPr/>
      </xdr:nvCxnSpPr>
      <xdr:spPr>
        <a:xfrm>
          <a:off x="14592300" y="1028128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63500</xdr:rowOff>
    </xdr:from>
    <xdr:to>
      <xdr:col>72</xdr:col>
      <xdr:colOff>38100</xdr:colOff>
      <xdr:row>59</xdr:row>
      <xdr:rowOff>165100</xdr:rowOff>
    </xdr:to>
    <xdr:sp macro="" textlink="">
      <xdr:nvSpPr>
        <xdr:cNvPr id="652" name="楕円 651">
          <a:extLst>
            <a:ext uri="{FF2B5EF4-FFF2-40B4-BE49-F238E27FC236}">
              <a16:creationId xmlns:a16="http://schemas.microsoft.com/office/drawing/2014/main" id="{CE22CD4E-66C5-4EB4-87C7-360EEAC7B65F}"/>
            </a:ext>
          </a:extLst>
        </xdr:cNvPr>
        <xdr:cNvSpPr/>
      </xdr:nvSpPr>
      <xdr:spPr>
        <a:xfrm>
          <a:off x="13652500" y="1017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114300</xdr:rowOff>
    </xdr:from>
    <xdr:to>
      <xdr:col>76</xdr:col>
      <xdr:colOff>114300</xdr:colOff>
      <xdr:row>59</xdr:row>
      <xdr:rowOff>165735</xdr:rowOff>
    </xdr:to>
    <xdr:cxnSp macro="">
      <xdr:nvCxnSpPr>
        <xdr:cNvPr id="653" name="直線コネクタ 652">
          <a:extLst>
            <a:ext uri="{FF2B5EF4-FFF2-40B4-BE49-F238E27FC236}">
              <a16:creationId xmlns:a16="http://schemas.microsoft.com/office/drawing/2014/main" id="{213B842A-1341-41BC-A268-E82353748DA3}"/>
            </a:ext>
          </a:extLst>
        </xdr:cNvPr>
        <xdr:cNvCxnSpPr/>
      </xdr:nvCxnSpPr>
      <xdr:spPr>
        <a:xfrm>
          <a:off x="13703300" y="1022985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10160</xdr:rowOff>
    </xdr:from>
    <xdr:to>
      <xdr:col>67</xdr:col>
      <xdr:colOff>101600</xdr:colOff>
      <xdr:row>59</xdr:row>
      <xdr:rowOff>111760</xdr:rowOff>
    </xdr:to>
    <xdr:sp macro="" textlink="">
      <xdr:nvSpPr>
        <xdr:cNvPr id="654" name="楕円 653">
          <a:extLst>
            <a:ext uri="{FF2B5EF4-FFF2-40B4-BE49-F238E27FC236}">
              <a16:creationId xmlns:a16="http://schemas.microsoft.com/office/drawing/2014/main" id="{6191261D-5494-4654-892F-E2576F6EA5A5}"/>
            </a:ext>
          </a:extLst>
        </xdr:cNvPr>
        <xdr:cNvSpPr/>
      </xdr:nvSpPr>
      <xdr:spPr>
        <a:xfrm>
          <a:off x="12763500" y="1012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60960</xdr:rowOff>
    </xdr:from>
    <xdr:to>
      <xdr:col>71</xdr:col>
      <xdr:colOff>177800</xdr:colOff>
      <xdr:row>59</xdr:row>
      <xdr:rowOff>114300</xdr:rowOff>
    </xdr:to>
    <xdr:cxnSp macro="">
      <xdr:nvCxnSpPr>
        <xdr:cNvPr id="655" name="直線コネクタ 654">
          <a:extLst>
            <a:ext uri="{FF2B5EF4-FFF2-40B4-BE49-F238E27FC236}">
              <a16:creationId xmlns:a16="http://schemas.microsoft.com/office/drawing/2014/main" id="{5A801CDE-4EF1-44E7-B048-976D74223AD0}"/>
            </a:ext>
          </a:extLst>
        </xdr:cNvPr>
        <xdr:cNvCxnSpPr/>
      </xdr:nvCxnSpPr>
      <xdr:spPr>
        <a:xfrm>
          <a:off x="12814300" y="1017651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31132</xdr:rowOff>
    </xdr:from>
    <xdr:ext cx="405111" cy="259045"/>
    <xdr:sp macro="" textlink="">
      <xdr:nvSpPr>
        <xdr:cNvPr id="656" name="n_1aveValue【保健センター・保健所】&#10;有形固定資産減価償却率">
          <a:extLst>
            <a:ext uri="{FF2B5EF4-FFF2-40B4-BE49-F238E27FC236}">
              <a16:creationId xmlns:a16="http://schemas.microsoft.com/office/drawing/2014/main" id="{812475FD-DA9C-467E-B73A-0F3B686F5F2D}"/>
            </a:ext>
          </a:extLst>
        </xdr:cNvPr>
        <xdr:cNvSpPr txBox="1"/>
      </xdr:nvSpPr>
      <xdr:spPr>
        <a:xfrm>
          <a:off x="15266044" y="997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17797</xdr:rowOff>
    </xdr:from>
    <xdr:ext cx="405111" cy="259045"/>
    <xdr:sp macro="" textlink="">
      <xdr:nvSpPr>
        <xdr:cNvPr id="657" name="n_2aveValue【保健センター・保健所】&#10;有形固定資産減価償却率">
          <a:extLst>
            <a:ext uri="{FF2B5EF4-FFF2-40B4-BE49-F238E27FC236}">
              <a16:creationId xmlns:a16="http://schemas.microsoft.com/office/drawing/2014/main" id="{EE9D9FDA-37E3-4E9E-9065-A6EEE1260362}"/>
            </a:ext>
          </a:extLst>
        </xdr:cNvPr>
        <xdr:cNvSpPr txBox="1"/>
      </xdr:nvSpPr>
      <xdr:spPr>
        <a:xfrm>
          <a:off x="14389744" y="996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153052</xdr:rowOff>
    </xdr:from>
    <xdr:ext cx="405111" cy="259045"/>
    <xdr:sp macro="" textlink="">
      <xdr:nvSpPr>
        <xdr:cNvPr id="658" name="n_3aveValue【保健センター・保健所】&#10;有形固定資産減価償却率">
          <a:extLst>
            <a:ext uri="{FF2B5EF4-FFF2-40B4-BE49-F238E27FC236}">
              <a16:creationId xmlns:a16="http://schemas.microsoft.com/office/drawing/2014/main" id="{C197CD3D-CB1F-4779-8A72-6F4F16076127}"/>
            </a:ext>
          </a:extLst>
        </xdr:cNvPr>
        <xdr:cNvSpPr txBox="1"/>
      </xdr:nvSpPr>
      <xdr:spPr>
        <a:xfrm>
          <a:off x="13500744" y="992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107332</xdr:rowOff>
    </xdr:from>
    <xdr:ext cx="405111" cy="259045"/>
    <xdr:sp macro="" textlink="">
      <xdr:nvSpPr>
        <xdr:cNvPr id="659" name="n_4aveValue【保健センター・保健所】&#10;有形固定資産減価償却率">
          <a:extLst>
            <a:ext uri="{FF2B5EF4-FFF2-40B4-BE49-F238E27FC236}">
              <a16:creationId xmlns:a16="http://schemas.microsoft.com/office/drawing/2014/main" id="{4F6E2F08-9CBC-49B2-84C8-110892D9A201}"/>
            </a:ext>
          </a:extLst>
        </xdr:cNvPr>
        <xdr:cNvSpPr txBox="1"/>
      </xdr:nvSpPr>
      <xdr:spPr>
        <a:xfrm>
          <a:off x="12611744" y="987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81932</xdr:rowOff>
    </xdr:from>
    <xdr:ext cx="405111" cy="259045"/>
    <xdr:sp macro="" textlink="">
      <xdr:nvSpPr>
        <xdr:cNvPr id="660" name="n_1mainValue【保健センター・保健所】&#10;有形固定資産減価償却率">
          <a:extLst>
            <a:ext uri="{FF2B5EF4-FFF2-40B4-BE49-F238E27FC236}">
              <a16:creationId xmlns:a16="http://schemas.microsoft.com/office/drawing/2014/main" id="{3B8B7875-BBC2-4B9F-835F-E47955A39050}"/>
            </a:ext>
          </a:extLst>
        </xdr:cNvPr>
        <xdr:cNvSpPr txBox="1"/>
      </xdr:nvSpPr>
      <xdr:spPr>
        <a:xfrm>
          <a:off x="15266044" y="1036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36212</xdr:rowOff>
    </xdr:from>
    <xdr:ext cx="405111" cy="259045"/>
    <xdr:sp macro="" textlink="">
      <xdr:nvSpPr>
        <xdr:cNvPr id="661" name="n_2mainValue【保健センター・保健所】&#10;有形固定資産減価償却率">
          <a:extLst>
            <a:ext uri="{FF2B5EF4-FFF2-40B4-BE49-F238E27FC236}">
              <a16:creationId xmlns:a16="http://schemas.microsoft.com/office/drawing/2014/main" id="{7E9C0CD3-7D93-4931-B98B-48D1BA16B0A1}"/>
            </a:ext>
          </a:extLst>
        </xdr:cNvPr>
        <xdr:cNvSpPr txBox="1"/>
      </xdr:nvSpPr>
      <xdr:spPr>
        <a:xfrm>
          <a:off x="14389744" y="10323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156227</xdr:rowOff>
    </xdr:from>
    <xdr:ext cx="405111" cy="259045"/>
    <xdr:sp macro="" textlink="">
      <xdr:nvSpPr>
        <xdr:cNvPr id="662" name="n_3mainValue【保健センター・保健所】&#10;有形固定資産減価償却率">
          <a:extLst>
            <a:ext uri="{FF2B5EF4-FFF2-40B4-BE49-F238E27FC236}">
              <a16:creationId xmlns:a16="http://schemas.microsoft.com/office/drawing/2014/main" id="{7E60CD3E-B111-4402-BCFD-09FD8F398802}"/>
            </a:ext>
          </a:extLst>
        </xdr:cNvPr>
        <xdr:cNvSpPr txBox="1"/>
      </xdr:nvSpPr>
      <xdr:spPr>
        <a:xfrm>
          <a:off x="13500744" y="1027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102887</xdr:rowOff>
    </xdr:from>
    <xdr:ext cx="405111" cy="259045"/>
    <xdr:sp macro="" textlink="">
      <xdr:nvSpPr>
        <xdr:cNvPr id="663" name="n_4mainValue【保健センター・保健所】&#10;有形固定資産減価償却率">
          <a:extLst>
            <a:ext uri="{FF2B5EF4-FFF2-40B4-BE49-F238E27FC236}">
              <a16:creationId xmlns:a16="http://schemas.microsoft.com/office/drawing/2014/main" id="{4F9E94E4-1501-4AEF-A425-BB9FEEE6A627}"/>
            </a:ext>
          </a:extLst>
        </xdr:cNvPr>
        <xdr:cNvSpPr txBox="1"/>
      </xdr:nvSpPr>
      <xdr:spPr>
        <a:xfrm>
          <a:off x="12611744" y="10218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4" name="正方形/長方形 663">
          <a:extLst>
            <a:ext uri="{FF2B5EF4-FFF2-40B4-BE49-F238E27FC236}">
              <a16:creationId xmlns:a16="http://schemas.microsoft.com/office/drawing/2014/main" id="{0EE47BE2-F135-451F-9584-BD01453CB4AE}"/>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5" name="正方形/長方形 664">
          <a:extLst>
            <a:ext uri="{FF2B5EF4-FFF2-40B4-BE49-F238E27FC236}">
              <a16:creationId xmlns:a16="http://schemas.microsoft.com/office/drawing/2014/main" id="{4B7DFA37-2F0C-4517-9395-BB1343E602EB}"/>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6" name="正方形/長方形 665">
          <a:extLst>
            <a:ext uri="{FF2B5EF4-FFF2-40B4-BE49-F238E27FC236}">
              <a16:creationId xmlns:a16="http://schemas.microsoft.com/office/drawing/2014/main" id="{FE1A0491-4A86-44DF-B569-650610F96804}"/>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7" name="正方形/長方形 666">
          <a:extLst>
            <a:ext uri="{FF2B5EF4-FFF2-40B4-BE49-F238E27FC236}">
              <a16:creationId xmlns:a16="http://schemas.microsoft.com/office/drawing/2014/main" id="{CBA24C2F-B476-41DA-A5F5-88B84F695E5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8" name="正方形/長方形 667">
          <a:extLst>
            <a:ext uri="{FF2B5EF4-FFF2-40B4-BE49-F238E27FC236}">
              <a16:creationId xmlns:a16="http://schemas.microsoft.com/office/drawing/2014/main" id="{185DF055-B60D-4463-B363-ED60D38C3107}"/>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9" name="正方形/長方形 668">
          <a:extLst>
            <a:ext uri="{FF2B5EF4-FFF2-40B4-BE49-F238E27FC236}">
              <a16:creationId xmlns:a16="http://schemas.microsoft.com/office/drawing/2014/main" id="{564A4053-AA20-4BBE-A46B-EDC2D4581561}"/>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0" name="正方形/長方形 669">
          <a:extLst>
            <a:ext uri="{FF2B5EF4-FFF2-40B4-BE49-F238E27FC236}">
              <a16:creationId xmlns:a16="http://schemas.microsoft.com/office/drawing/2014/main" id="{97AE913F-25D4-4FA8-B2B3-43847D26FAA8}"/>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1" name="正方形/長方形 670">
          <a:extLst>
            <a:ext uri="{FF2B5EF4-FFF2-40B4-BE49-F238E27FC236}">
              <a16:creationId xmlns:a16="http://schemas.microsoft.com/office/drawing/2014/main" id="{39744A7B-EFE2-45BD-8F9C-67BF27264149}"/>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2" name="テキスト ボックス 671">
          <a:extLst>
            <a:ext uri="{FF2B5EF4-FFF2-40B4-BE49-F238E27FC236}">
              <a16:creationId xmlns:a16="http://schemas.microsoft.com/office/drawing/2014/main" id="{52D06D5B-ACB4-470F-96F2-CB000372E434}"/>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3" name="直線コネクタ 672">
          <a:extLst>
            <a:ext uri="{FF2B5EF4-FFF2-40B4-BE49-F238E27FC236}">
              <a16:creationId xmlns:a16="http://schemas.microsoft.com/office/drawing/2014/main" id="{555D96AF-8D40-4144-B7B3-707447582774}"/>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4" name="直線コネクタ 673">
          <a:extLst>
            <a:ext uri="{FF2B5EF4-FFF2-40B4-BE49-F238E27FC236}">
              <a16:creationId xmlns:a16="http://schemas.microsoft.com/office/drawing/2014/main" id="{A8DD4ED4-7801-473A-AECE-6A489D337E1A}"/>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5" name="テキスト ボックス 674">
          <a:extLst>
            <a:ext uri="{FF2B5EF4-FFF2-40B4-BE49-F238E27FC236}">
              <a16:creationId xmlns:a16="http://schemas.microsoft.com/office/drawing/2014/main" id="{18694EBA-CF8B-4055-846A-3E11E0151488}"/>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6" name="直線コネクタ 675">
          <a:extLst>
            <a:ext uri="{FF2B5EF4-FFF2-40B4-BE49-F238E27FC236}">
              <a16:creationId xmlns:a16="http://schemas.microsoft.com/office/drawing/2014/main" id="{C5179D79-47EB-41F8-8C48-D8002D09234D}"/>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7" name="テキスト ボックス 676">
          <a:extLst>
            <a:ext uri="{FF2B5EF4-FFF2-40B4-BE49-F238E27FC236}">
              <a16:creationId xmlns:a16="http://schemas.microsoft.com/office/drawing/2014/main" id="{AFF6B2E5-8989-4CFF-B294-738A287D19CB}"/>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8" name="直線コネクタ 677">
          <a:extLst>
            <a:ext uri="{FF2B5EF4-FFF2-40B4-BE49-F238E27FC236}">
              <a16:creationId xmlns:a16="http://schemas.microsoft.com/office/drawing/2014/main" id="{58C13E64-F95B-4AA0-AF91-3B8A524C5585}"/>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9" name="テキスト ボックス 678">
          <a:extLst>
            <a:ext uri="{FF2B5EF4-FFF2-40B4-BE49-F238E27FC236}">
              <a16:creationId xmlns:a16="http://schemas.microsoft.com/office/drawing/2014/main" id="{749D5AF4-736A-423B-837A-FAF72F52629A}"/>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0" name="直線コネクタ 679">
          <a:extLst>
            <a:ext uri="{FF2B5EF4-FFF2-40B4-BE49-F238E27FC236}">
              <a16:creationId xmlns:a16="http://schemas.microsoft.com/office/drawing/2014/main" id="{DD2C5251-2C8C-4B75-9421-1EF7C2F612AC}"/>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1" name="テキスト ボックス 680">
          <a:extLst>
            <a:ext uri="{FF2B5EF4-FFF2-40B4-BE49-F238E27FC236}">
              <a16:creationId xmlns:a16="http://schemas.microsoft.com/office/drawing/2014/main" id="{380EB8CD-8CD0-4B03-8269-2E13DD02C237}"/>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2" name="直線コネクタ 681">
          <a:extLst>
            <a:ext uri="{FF2B5EF4-FFF2-40B4-BE49-F238E27FC236}">
              <a16:creationId xmlns:a16="http://schemas.microsoft.com/office/drawing/2014/main" id="{242CD9D2-E607-4727-9925-5746D59DED1D}"/>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3" name="テキスト ボックス 682">
          <a:extLst>
            <a:ext uri="{FF2B5EF4-FFF2-40B4-BE49-F238E27FC236}">
              <a16:creationId xmlns:a16="http://schemas.microsoft.com/office/drawing/2014/main" id="{D67EE6FC-8857-43FF-866D-AE3A986ABA0E}"/>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4" name="【保健センター・保健所】&#10;一人当たり面積グラフ枠">
          <a:extLst>
            <a:ext uri="{FF2B5EF4-FFF2-40B4-BE49-F238E27FC236}">
              <a16:creationId xmlns:a16="http://schemas.microsoft.com/office/drawing/2014/main" id="{3327517B-CBAC-482D-9C2B-C4E4FA9CDC1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42976</xdr:rowOff>
    </xdr:from>
    <xdr:to>
      <xdr:col>116</xdr:col>
      <xdr:colOff>62864</xdr:colOff>
      <xdr:row>63</xdr:row>
      <xdr:rowOff>155219</xdr:rowOff>
    </xdr:to>
    <xdr:cxnSp macro="">
      <xdr:nvCxnSpPr>
        <xdr:cNvPr id="685" name="直線コネクタ 684">
          <a:extLst>
            <a:ext uri="{FF2B5EF4-FFF2-40B4-BE49-F238E27FC236}">
              <a16:creationId xmlns:a16="http://schemas.microsoft.com/office/drawing/2014/main" id="{24D1E631-75E9-42C9-BB10-5615B7E0226F}"/>
            </a:ext>
          </a:extLst>
        </xdr:cNvPr>
        <xdr:cNvCxnSpPr/>
      </xdr:nvCxnSpPr>
      <xdr:spPr>
        <a:xfrm flipV="1">
          <a:off x="22160864" y="9644176"/>
          <a:ext cx="0" cy="1312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159046</xdr:rowOff>
    </xdr:from>
    <xdr:ext cx="469744" cy="259045"/>
    <xdr:sp macro="" textlink="">
      <xdr:nvSpPr>
        <xdr:cNvPr id="686" name="【保健センター・保健所】&#10;一人当たり面積最小値テキスト">
          <a:extLst>
            <a:ext uri="{FF2B5EF4-FFF2-40B4-BE49-F238E27FC236}">
              <a16:creationId xmlns:a16="http://schemas.microsoft.com/office/drawing/2014/main" id="{91F2E1C3-F68E-495B-AF50-423D4BD34245}"/>
            </a:ext>
          </a:extLst>
        </xdr:cNvPr>
        <xdr:cNvSpPr txBox="1"/>
      </xdr:nvSpPr>
      <xdr:spPr>
        <a:xfrm>
          <a:off x="22199600" y="10960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155219</xdr:rowOff>
    </xdr:from>
    <xdr:to>
      <xdr:col>116</xdr:col>
      <xdr:colOff>152400</xdr:colOff>
      <xdr:row>63</xdr:row>
      <xdr:rowOff>155219</xdr:rowOff>
    </xdr:to>
    <xdr:cxnSp macro="">
      <xdr:nvCxnSpPr>
        <xdr:cNvPr id="687" name="直線コネクタ 686">
          <a:extLst>
            <a:ext uri="{FF2B5EF4-FFF2-40B4-BE49-F238E27FC236}">
              <a16:creationId xmlns:a16="http://schemas.microsoft.com/office/drawing/2014/main" id="{49536FC8-B440-4212-B14C-A6917BF6A5CD}"/>
            </a:ext>
          </a:extLst>
        </xdr:cNvPr>
        <xdr:cNvCxnSpPr/>
      </xdr:nvCxnSpPr>
      <xdr:spPr>
        <a:xfrm>
          <a:off x="22072600" y="10956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161103</xdr:rowOff>
    </xdr:from>
    <xdr:ext cx="469744" cy="259045"/>
    <xdr:sp macro="" textlink="">
      <xdr:nvSpPr>
        <xdr:cNvPr id="688" name="【保健センター・保健所】&#10;一人当たり面積最大値テキスト">
          <a:extLst>
            <a:ext uri="{FF2B5EF4-FFF2-40B4-BE49-F238E27FC236}">
              <a16:creationId xmlns:a16="http://schemas.microsoft.com/office/drawing/2014/main" id="{28616457-D0B0-4B8A-A8F6-BDCC16AEE08A}"/>
            </a:ext>
          </a:extLst>
        </xdr:cNvPr>
        <xdr:cNvSpPr txBox="1"/>
      </xdr:nvSpPr>
      <xdr:spPr>
        <a:xfrm>
          <a:off x="22199600" y="9419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42976</xdr:rowOff>
    </xdr:from>
    <xdr:to>
      <xdr:col>116</xdr:col>
      <xdr:colOff>152400</xdr:colOff>
      <xdr:row>56</xdr:row>
      <xdr:rowOff>42976</xdr:rowOff>
    </xdr:to>
    <xdr:cxnSp macro="">
      <xdr:nvCxnSpPr>
        <xdr:cNvPr id="689" name="直線コネクタ 688">
          <a:extLst>
            <a:ext uri="{FF2B5EF4-FFF2-40B4-BE49-F238E27FC236}">
              <a16:creationId xmlns:a16="http://schemas.microsoft.com/office/drawing/2014/main" id="{0E905654-F636-403C-B253-41E958032451}"/>
            </a:ext>
          </a:extLst>
        </xdr:cNvPr>
        <xdr:cNvCxnSpPr/>
      </xdr:nvCxnSpPr>
      <xdr:spPr>
        <a:xfrm>
          <a:off x="22072600" y="96441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57345</xdr:rowOff>
    </xdr:from>
    <xdr:ext cx="469744" cy="259045"/>
    <xdr:sp macro="" textlink="">
      <xdr:nvSpPr>
        <xdr:cNvPr id="690" name="【保健センター・保健所】&#10;一人当たり面積平均値テキスト">
          <a:extLst>
            <a:ext uri="{FF2B5EF4-FFF2-40B4-BE49-F238E27FC236}">
              <a16:creationId xmlns:a16="http://schemas.microsoft.com/office/drawing/2014/main" id="{FF19DA7A-0F66-4315-8F06-D7ACAA3F4000}"/>
            </a:ext>
          </a:extLst>
        </xdr:cNvPr>
        <xdr:cNvSpPr txBox="1"/>
      </xdr:nvSpPr>
      <xdr:spPr>
        <a:xfrm>
          <a:off x="22199600" y="106872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34468</xdr:rowOff>
    </xdr:from>
    <xdr:to>
      <xdr:col>116</xdr:col>
      <xdr:colOff>114300</xdr:colOff>
      <xdr:row>63</xdr:row>
      <xdr:rowOff>136068</xdr:rowOff>
    </xdr:to>
    <xdr:sp macro="" textlink="">
      <xdr:nvSpPr>
        <xdr:cNvPr id="691" name="フローチャート: 判断 690">
          <a:extLst>
            <a:ext uri="{FF2B5EF4-FFF2-40B4-BE49-F238E27FC236}">
              <a16:creationId xmlns:a16="http://schemas.microsoft.com/office/drawing/2014/main" id="{7D5C0366-7550-41EE-BED3-2882CB41DAD0}"/>
            </a:ext>
          </a:extLst>
        </xdr:cNvPr>
        <xdr:cNvSpPr/>
      </xdr:nvSpPr>
      <xdr:spPr>
        <a:xfrm>
          <a:off x="22110700" y="10835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31496</xdr:rowOff>
    </xdr:from>
    <xdr:to>
      <xdr:col>112</xdr:col>
      <xdr:colOff>38100</xdr:colOff>
      <xdr:row>63</xdr:row>
      <xdr:rowOff>133096</xdr:rowOff>
    </xdr:to>
    <xdr:sp macro="" textlink="">
      <xdr:nvSpPr>
        <xdr:cNvPr id="692" name="フローチャート: 判断 691">
          <a:extLst>
            <a:ext uri="{FF2B5EF4-FFF2-40B4-BE49-F238E27FC236}">
              <a16:creationId xmlns:a16="http://schemas.microsoft.com/office/drawing/2014/main" id="{90F915DD-CE61-41DB-A4C8-A9789B4AA668}"/>
            </a:ext>
          </a:extLst>
        </xdr:cNvPr>
        <xdr:cNvSpPr/>
      </xdr:nvSpPr>
      <xdr:spPr>
        <a:xfrm>
          <a:off x="21272500" y="10832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38354</xdr:rowOff>
    </xdr:from>
    <xdr:to>
      <xdr:col>107</xdr:col>
      <xdr:colOff>101600</xdr:colOff>
      <xdr:row>63</xdr:row>
      <xdr:rowOff>139954</xdr:rowOff>
    </xdr:to>
    <xdr:sp macro="" textlink="">
      <xdr:nvSpPr>
        <xdr:cNvPr id="693" name="フローチャート: 判断 692">
          <a:extLst>
            <a:ext uri="{FF2B5EF4-FFF2-40B4-BE49-F238E27FC236}">
              <a16:creationId xmlns:a16="http://schemas.microsoft.com/office/drawing/2014/main" id="{20ABCEBE-55A8-4386-BE30-8B762F8E081D}"/>
            </a:ext>
          </a:extLst>
        </xdr:cNvPr>
        <xdr:cNvSpPr/>
      </xdr:nvSpPr>
      <xdr:spPr>
        <a:xfrm>
          <a:off x="20383500" y="10839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40869</xdr:rowOff>
    </xdr:from>
    <xdr:to>
      <xdr:col>102</xdr:col>
      <xdr:colOff>165100</xdr:colOff>
      <xdr:row>63</xdr:row>
      <xdr:rowOff>142469</xdr:rowOff>
    </xdr:to>
    <xdr:sp macro="" textlink="">
      <xdr:nvSpPr>
        <xdr:cNvPr id="694" name="フローチャート: 判断 693">
          <a:extLst>
            <a:ext uri="{FF2B5EF4-FFF2-40B4-BE49-F238E27FC236}">
              <a16:creationId xmlns:a16="http://schemas.microsoft.com/office/drawing/2014/main" id="{45357C09-5B39-4293-988E-1579354688EB}"/>
            </a:ext>
          </a:extLst>
        </xdr:cNvPr>
        <xdr:cNvSpPr/>
      </xdr:nvSpPr>
      <xdr:spPr>
        <a:xfrm>
          <a:off x="19494500" y="10842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23952</xdr:rowOff>
    </xdr:from>
    <xdr:to>
      <xdr:col>98</xdr:col>
      <xdr:colOff>38100</xdr:colOff>
      <xdr:row>63</xdr:row>
      <xdr:rowOff>125552</xdr:rowOff>
    </xdr:to>
    <xdr:sp macro="" textlink="">
      <xdr:nvSpPr>
        <xdr:cNvPr id="695" name="フローチャート: 判断 694">
          <a:extLst>
            <a:ext uri="{FF2B5EF4-FFF2-40B4-BE49-F238E27FC236}">
              <a16:creationId xmlns:a16="http://schemas.microsoft.com/office/drawing/2014/main" id="{6CC0C883-219B-46CA-AEA1-174DAE2A6B7F}"/>
            </a:ext>
          </a:extLst>
        </xdr:cNvPr>
        <xdr:cNvSpPr/>
      </xdr:nvSpPr>
      <xdr:spPr>
        <a:xfrm>
          <a:off x="18605500" y="1082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5687B21B-ACE5-4AE4-B73C-40E2E80FA17B}"/>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1F4A320F-C0DB-4B68-97FA-3D9B9C45A9B7}"/>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AB0D411B-6E5E-4A32-B419-4295205222E9}"/>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3DFD0D9D-3008-437D-9BFA-4CC00E63003C}"/>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FB903CAD-1C01-46E3-8781-EF28CBCA8875}"/>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81559</xdr:rowOff>
    </xdr:from>
    <xdr:to>
      <xdr:col>116</xdr:col>
      <xdr:colOff>114300</xdr:colOff>
      <xdr:row>64</xdr:row>
      <xdr:rowOff>11709</xdr:rowOff>
    </xdr:to>
    <xdr:sp macro="" textlink="">
      <xdr:nvSpPr>
        <xdr:cNvPr id="701" name="楕円 700">
          <a:extLst>
            <a:ext uri="{FF2B5EF4-FFF2-40B4-BE49-F238E27FC236}">
              <a16:creationId xmlns:a16="http://schemas.microsoft.com/office/drawing/2014/main" id="{2FF95F0B-4F8D-4EF6-B2FE-D320347A8DCA}"/>
            </a:ext>
          </a:extLst>
        </xdr:cNvPr>
        <xdr:cNvSpPr/>
      </xdr:nvSpPr>
      <xdr:spPr>
        <a:xfrm>
          <a:off x="22110700" y="10882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12894</xdr:rowOff>
    </xdr:from>
    <xdr:ext cx="469744" cy="259045"/>
    <xdr:sp macro="" textlink="">
      <xdr:nvSpPr>
        <xdr:cNvPr id="702" name="【保健センター・保健所】&#10;一人当たり面積該当値テキスト">
          <a:extLst>
            <a:ext uri="{FF2B5EF4-FFF2-40B4-BE49-F238E27FC236}">
              <a16:creationId xmlns:a16="http://schemas.microsoft.com/office/drawing/2014/main" id="{392832C8-DE74-421D-8C3D-E46CFB7ADFF9}"/>
            </a:ext>
          </a:extLst>
        </xdr:cNvPr>
        <xdr:cNvSpPr txBox="1"/>
      </xdr:nvSpPr>
      <xdr:spPr>
        <a:xfrm>
          <a:off x="22199600" y="10814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81559</xdr:rowOff>
    </xdr:from>
    <xdr:to>
      <xdr:col>112</xdr:col>
      <xdr:colOff>38100</xdr:colOff>
      <xdr:row>64</xdr:row>
      <xdr:rowOff>11709</xdr:rowOff>
    </xdr:to>
    <xdr:sp macro="" textlink="">
      <xdr:nvSpPr>
        <xdr:cNvPr id="703" name="楕円 702">
          <a:extLst>
            <a:ext uri="{FF2B5EF4-FFF2-40B4-BE49-F238E27FC236}">
              <a16:creationId xmlns:a16="http://schemas.microsoft.com/office/drawing/2014/main" id="{131621C1-49EA-47D2-81BC-186CAB178F91}"/>
            </a:ext>
          </a:extLst>
        </xdr:cNvPr>
        <xdr:cNvSpPr/>
      </xdr:nvSpPr>
      <xdr:spPr>
        <a:xfrm>
          <a:off x="21272500" y="10882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132359</xdr:rowOff>
    </xdr:from>
    <xdr:to>
      <xdr:col>116</xdr:col>
      <xdr:colOff>63500</xdr:colOff>
      <xdr:row>63</xdr:row>
      <xdr:rowOff>132359</xdr:rowOff>
    </xdr:to>
    <xdr:cxnSp macro="">
      <xdr:nvCxnSpPr>
        <xdr:cNvPr id="704" name="直線コネクタ 703">
          <a:extLst>
            <a:ext uri="{FF2B5EF4-FFF2-40B4-BE49-F238E27FC236}">
              <a16:creationId xmlns:a16="http://schemas.microsoft.com/office/drawing/2014/main" id="{2BD874BC-950F-42C5-BE82-F6C36082E08B}"/>
            </a:ext>
          </a:extLst>
        </xdr:cNvPr>
        <xdr:cNvCxnSpPr/>
      </xdr:nvCxnSpPr>
      <xdr:spPr>
        <a:xfrm>
          <a:off x="21323300" y="1093370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81788</xdr:rowOff>
    </xdr:from>
    <xdr:to>
      <xdr:col>107</xdr:col>
      <xdr:colOff>101600</xdr:colOff>
      <xdr:row>64</xdr:row>
      <xdr:rowOff>11938</xdr:rowOff>
    </xdr:to>
    <xdr:sp macro="" textlink="">
      <xdr:nvSpPr>
        <xdr:cNvPr id="705" name="楕円 704">
          <a:extLst>
            <a:ext uri="{FF2B5EF4-FFF2-40B4-BE49-F238E27FC236}">
              <a16:creationId xmlns:a16="http://schemas.microsoft.com/office/drawing/2014/main" id="{A4D3A2E4-F18B-47B5-8857-984B7D524E6B}"/>
            </a:ext>
          </a:extLst>
        </xdr:cNvPr>
        <xdr:cNvSpPr/>
      </xdr:nvSpPr>
      <xdr:spPr>
        <a:xfrm>
          <a:off x="20383500" y="10883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132359</xdr:rowOff>
    </xdr:from>
    <xdr:to>
      <xdr:col>111</xdr:col>
      <xdr:colOff>177800</xdr:colOff>
      <xdr:row>63</xdr:row>
      <xdr:rowOff>132588</xdr:rowOff>
    </xdr:to>
    <xdr:cxnSp macro="">
      <xdr:nvCxnSpPr>
        <xdr:cNvPr id="706" name="直線コネクタ 705">
          <a:extLst>
            <a:ext uri="{FF2B5EF4-FFF2-40B4-BE49-F238E27FC236}">
              <a16:creationId xmlns:a16="http://schemas.microsoft.com/office/drawing/2014/main" id="{8DFAD070-A019-4641-B6ED-FB69701BE54A}"/>
            </a:ext>
          </a:extLst>
        </xdr:cNvPr>
        <xdr:cNvCxnSpPr/>
      </xdr:nvCxnSpPr>
      <xdr:spPr>
        <a:xfrm flipV="1">
          <a:off x="20434300" y="10933709"/>
          <a:ext cx="8890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82474</xdr:rowOff>
    </xdr:from>
    <xdr:to>
      <xdr:col>102</xdr:col>
      <xdr:colOff>165100</xdr:colOff>
      <xdr:row>64</xdr:row>
      <xdr:rowOff>12624</xdr:rowOff>
    </xdr:to>
    <xdr:sp macro="" textlink="">
      <xdr:nvSpPr>
        <xdr:cNvPr id="707" name="楕円 706">
          <a:extLst>
            <a:ext uri="{FF2B5EF4-FFF2-40B4-BE49-F238E27FC236}">
              <a16:creationId xmlns:a16="http://schemas.microsoft.com/office/drawing/2014/main" id="{83EEFD45-DC23-4659-8B6B-543832C98C24}"/>
            </a:ext>
          </a:extLst>
        </xdr:cNvPr>
        <xdr:cNvSpPr/>
      </xdr:nvSpPr>
      <xdr:spPr>
        <a:xfrm>
          <a:off x="19494500" y="10883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132588</xdr:rowOff>
    </xdr:from>
    <xdr:to>
      <xdr:col>107</xdr:col>
      <xdr:colOff>50800</xdr:colOff>
      <xdr:row>63</xdr:row>
      <xdr:rowOff>133274</xdr:rowOff>
    </xdr:to>
    <xdr:cxnSp macro="">
      <xdr:nvCxnSpPr>
        <xdr:cNvPr id="708" name="直線コネクタ 707">
          <a:extLst>
            <a:ext uri="{FF2B5EF4-FFF2-40B4-BE49-F238E27FC236}">
              <a16:creationId xmlns:a16="http://schemas.microsoft.com/office/drawing/2014/main" id="{8AA1FDB1-5985-4041-886F-D91A85D834F9}"/>
            </a:ext>
          </a:extLst>
        </xdr:cNvPr>
        <xdr:cNvCxnSpPr/>
      </xdr:nvCxnSpPr>
      <xdr:spPr>
        <a:xfrm flipV="1">
          <a:off x="19545300" y="10933938"/>
          <a:ext cx="8890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82703</xdr:rowOff>
    </xdr:from>
    <xdr:to>
      <xdr:col>98</xdr:col>
      <xdr:colOff>38100</xdr:colOff>
      <xdr:row>64</xdr:row>
      <xdr:rowOff>12853</xdr:rowOff>
    </xdr:to>
    <xdr:sp macro="" textlink="">
      <xdr:nvSpPr>
        <xdr:cNvPr id="709" name="楕円 708">
          <a:extLst>
            <a:ext uri="{FF2B5EF4-FFF2-40B4-BE49-F238E27FC236}">
              <a16:creationId xmlns:a16="http://schemas.microsoft.com/office/drawing/2014/main" id="{0B010BCA-6BA9-40D2-BD04-16228088356B}"/>
            </a:ext>
          </a:extLst>
        </xdr:cNvPr>
        <xdr:cNvSpPr/>
      </xdr:nvSpPr>
      <xdr:spPr>
        <a:xfrm>
          <a:off x="18605500" y="10884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133274</xdr:rowOff>
    </xdr:from>
    <xdr:to>
      <xdr:col>102</xdr:col>
      <xdr:colOff>114300</xdr:colOff>
      <xdr:row>63</xdr:row>
      <xdr:rowOff>133503</xdr:rowOff>
    </xdr:to>
    <xdr:cxnSp macro="">
      <xdr:nvCxnSpPr>
        <xdr:cNvPr id="710" name="直線コネクタ 709">
          <a:extLst>
            <a:ext uri="{FF2B5EF4-FFF2-40B4-BE49-F238E27FC236}">
              <a16:creationId xmlns:a16="http://schemas.microsoft.com/office/drawing/2014/main" id="{6F97D580-689E-45FB-AC04-FA60AF6353F5}"/>
            </a:ext>
          </a:extLst>
        </xdr:cNvPr>
        <xdr:cNvCxnSpPr/>
      </xdr:nvCxnSpPr>
      <xdr:spPr>
        <a:xfrm flipV="1">
          <a:off x="18656300" y="10934624"/>
          <a:ext cx="8890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149623</xdr:rowOff>
    </xdr:from>
    <xdr:ext cx="469744" cy="259045"/>
    <xdr:sp macro="" textlink="">
      <xdr:nvSpPr>
        <xdr:cNvPr id="711" name="n_1aveValue【保健センター・保健所】&#10;一人当たり面積">
          <a:extLst>
            <a:ext uri="{FF2B5EF4-FFF2-40B4-BE49-F238E27FC236}">
              <a16:creationId xmlns:a16="http://schemas.microsoft.com/office/drawing/2014/main" id="{841579E3-5950-4CAD-8A5D-627040CBFEEC}"/>
            </a:ext>
          </a:extLst>
        </xdr:cNvPr>
        <xdr:cNvSpPr txBox="1"/>
      </xdr:nvSpPr>
      <xdr:spPr>
        <a:xfrm>
          <a:off x="21075727" y="10608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156481</xdr:rowOff>
    </xdr:from>
    <xdr:ext cx="469744" cy="259045"/>
    <xdr:sp macro="" textlink="">
      <xdr:nvSpPr>
        <xdr:cNvPr id="712" name="n_2aveValue【保健センター・保健所】&#10;一人当たり面積">
          <a:extLst>
            <a:ext uri="{FF2B5EF4-FFF2-40B4-BE49-F238E27FC236}">
              <a16:creationId xmlns:a16="http://schemas.microsoft.com/office/drawing/2014/main" id="{BD30C9A7-AB96-41B0-AB26-5EB7687353F8}"/>
            </a:ext>
          </a:extLst>
        </xdr:cNvPr>
        <xdr:cNvSpPr txBox="1"/>
      </xdr:nvSpPr>
      <xdr:spPr>
        <a:xfrm>
          <a:off x="20199427" y="10614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158996</xdr:rowOff>
    </xdr:from>
    <xdr:ext cx="469744" cy="259045"/>
    <xdr:sp macro="" textlink="">
      <xdr:nvSpPr>
        <xdr:cNvPr id="713" name="n_3aveValue【保健センター・保健所】&#10;一人当たり面積">
          <a:extLst>
            <a:ext uri="{FF2B5EF4-FFF2-40B4-BE49-F238E27FC236}">
              <a16:creationId xmlns:a16="http://schemas.microsoft.com/office/drawing/2014/main" id="{81FF08D9-A0C0-442B-9D9A-771721341D28}"/>
            </a:ext>
          </a:extLst>
        </xdr:cNvPr>
        <xdr:cNvSpPr txBox="1"/>
      </xdr:nvSpPr>
      <xdr:spPr>
        <a:xfrm>
          <a:off x="19310427" y="10617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142079</xdr:rowOff>
    </xdr:from>
    <xdr:ext cx="469744" cy="259045"/>
    <xdr:sp macro="" textlink="">
      <xdr:nvSpPr>
        <xdr:cNvPr id="714" name="n_4aveValue【保健センター・保健所】&#10;一人当たり面積">
          <a:extLst>
            <a:ext uri="{FF2B5EF4-FFF2-40B4-BE49-F238E27FC236}">
              <a16:creationId xmlns:a16="http://schemas.microsoft.com/office/drawing/2014/main" id="{AD7B4D8B-14B9-475F-8B55-EDB26A81C833}"/>
            </a:ext>
          </a:extLst>
        </xdr:cNvPr>
        <xdr:cNvSpPr txBox="1"/>
      </xdr:nvSpPr>
      <xdr:spPr>
        <a:xfrm>
          <a:off x="18421427" y="10600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2836</xdr:rowOff>
    </xdr:from>
    <xdr:ext cx="469744" cy="259045"/>
    <xdr:sp macro="" textlink="">
      <xdr:nvSpPr>
        <xdr:cNvPr id="715" name="n_1mainValue【保健センター・保健所】&#10;一人当たり面積">
          <a:extLst>
            <a:ext uri="{FF2B5EF4-FFF2-40B4-BE49-F238E27FC236}">
              <a16:creationId xmlns:a16="http://schemas.microsoft.com/office/drawing/2014/main" id="{925A2EBA-A39B-44F8-A19A-70DD2A649D67}"/>
            </a:ext>
          </a:extLst>
        </xdr:cNvPr>
        <xdr:cNvSpPr txBox="1"/>
      </xdr:nvSpPr>
      <xdr:spPr>
        <a:xfrm>
          <a:off x="21075727" y="10975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3065</xdr:rowOff>
    </xdr:from>
    <xdr:ext cx="469744" cy="259045"/>
    <xdr:sp macro="" textlink="">
      <xdr:nvSpPr>
        <xdr:cNvPr id="716" name="n_2mainValue【保健センター・保健所】&#10;一人当たり面積">
          <a:extLst>
            <a:ext uri="{FF2B5EF4-FFF2-40B4-BE49-F238E27FC236}">
              <a16:creationId xmlns:a16="http://schemas.microsoft.com/office/drawing/2014/main" id="{4FF7C5CB-CCAC-4754-A8D6-6D4E883BF8DD}"/>
            </a:ext>
          </a:extLst>
        </xdr:cNvPr>
        <xdr:cNvSpPr txBox="1"/>
      </xdr:nvSpPr>
      <xdr:spPr>
        <a:xfrm>
          <a:off x="20199427" y="10975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3751</xdr:rowOff>
    </xdr:from>
    <xdr:ext cx="469744" cy="259045"/>
    <xdr:sp macro="" textlink="">
      <xdr:nvSpPr>
        <xdr:cNvPr id="717" name="n_3mainValue【保健センター・保健所】&#10;一人当たり面積">
          <a:extLst>
            <a:ext uri="{FF2B5EF4-FFF2-40B4-BE49-F238E27FC236}">
              <a16:creationId xmlns:a16="http://schemas.microsoft.com/office/drawing/2014/main" id="{C60BD311-07AA-4E77-B6D1-7B15844631A5}"/>
            </a:ext>
          </a:extLst>
        </xdr:cNvPr>
        <xdr:cNvSpPr txBox="1"/>
      </xdr:nvSpPr>
      <xdr:spPr>
        <a:xfrm>
          <a:off x="19310427" y="10976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3980</xdr:rowOff>
    </xdr:from>
    <xdr:ext cx="469744" cy="259045"/>
    <xdr:sp macro="" textlink="">
      <xdr:nvSpPr>
        <xdr:cNvPr id="718" name="n_4mainValue【保健センター・保健所】&#10;一人当たり面積">
          <a:extLst>
            <a:ext uri="{FF2B5EF4-FFF2-40B4-BE49-F238E27FC236}">
              <a16:creationId xmlns:a16="http://schemas.microsoft.com/office/drawing/2014/main" id="{CFFF474D-BB49-4B0B-989B-529A1C7740AA}"/>
            </a:ext>
          </a:extLst>
        </xdr:cNvPr>
        <xdr:cNvSpPr txBox="1"/>
      </xdr:nvSpPr>
      <xdr:spPr>
        <a:xfrm>
          <a:off x="18421427" y="10976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9" name="正方形/長方形 718">
          <a:extLst>
            <a:ext uri="{FF2B5EF4-FFF2-40B4-BE49-F238E27FC236}">
              <a16:creationId xmlns:a16="http://schemas.microsoft.com/office/drawing/2014/main" id="{B282CD6B-3B16-4781-B8E0-D667B8D66143}"/>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0" name="正方形/長方形 719">
          <a:extLst>
            <a:ext uri="{FF2B5EF4-FFF2-40B4-BE49-F238E27FC236}">
              <a16:creationId xmlns:a16="http://schemas.microsoft.com/office/drawing/2014/main" id="{963ED945-2946-460E-89CA-414E7ECF112F}"/>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1" name="正方形/長方形 720">
          <a:extLst>
            <a:ext uri="{FF2B5EF4-FFF2-40B4-BE49-F238E27FC236}">
              <a16:creationId xmlns:a16="http://schemas.microsoft.com/office/drawing/2014/main" id="{839ECDD8-5CA2-43FC-9EB7-8FF6CA09B30A}"/>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2" name="正方形/長方形 721">
          <a:extLst>
            <a:ext uri="{FF2B5EF4-FFF2-40B4-BE49-F238E27FC236}">
              <a16:creationId xmlns:a16="http://schemas.microsoft.com/office/drawing/2014/main" id="{6E7CB0D8-86FC-41C8-8398-5AA1BE580D3B}"/>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3" name="正方形/長方形 722">
          <a:extLst>
            <a:ext uri="{FF2B5EF4-FFF2-40B4-BE49-F238E27FC236}">
              <a16:creationId xmlns:a16="http://schemas.microsoft.com/office/drawing/2014/main" id="{3E57E9CF-A463-4013-ADE7-F24D2C830BB3}"/>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4" name="正方形/長方形 723">
          <a:extLst>
            <a:ext uri="{FF2B5EF4-FFF2-40B4-BE49-F238E27FC236}">
              <a16:creationId xmlns:a16="http://schemas.microsoft.com/office/drawing/2014/main" id="{0B232384-C941-4C07-9383-46B7E4F202ED}"/>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5" name="正方形/長方形 724">
          <a:extLst>
            <a:ext uri="{FF2B5EF4-FFF2-40B4-BE49-F238E27FC236}">
              <a16:creationId xmlns:a16="http://schemas.microsoft.com/office/drawing/2014/main" id="{198916C9-F557-4B8A-BCF0-5D9D68B2B827}"/>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6" name="正方形/長方形 725">
          <a:extLst>
            <a:ext uri="{FF2B5EF4-FFF2-40B4-BE49-F238E27FC236}">
              <a16:creationId xmlns:a16="http://schemas.microsoft.com/office/drawing/2014/main" id="{FFE1E328-4F41-47E5-B01C-2AB92F7FC0F1}"/>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7" name="テキスト ボックス 726">
          <a:extLst>
            <a:ext uri="{FF2B5EF4-FFF2-40B4-BE49-F238E27FC236}">
              <a16:creationId xmlns:a16="http://schemas.microsoft.com/office/drawing/2014/main" id="{68D9BEE4-08A2-4A4B-BB36-19E0FFDBB5F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8" name="直線コネクタ 727">
          <a:extLst>
            <a:ext uri="{FF2B5EF4-FFF2-40B4-BE49-F238E27FC236}">
              <a16:creationId xmlns:a16="http://schemas.microsoft.com/office/drawing/2014/main" id="{A7CD08A6-8C8D-4D6F-942E-E4261A58400A}"/>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9" name="テキスト ボックス 728">
          <a:extLst>
            <a:ext uri="{FF2B5EF4-FFF2-40B4-BE49-F238E27FC236}">
              <a16:creationId xmlns:a16="http://schemas.microsoft.com/office/drawing/2014/main" id="{A9C06A33-1CCD-4944-9653-FA8195EB560C}"/>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30" name="直線コネクタ 729">
          <a:extLst>
            <a:ext uri="{FF2B5EF4-FFF2-40B4-BE49-F238E27FC236}">
              <a16:creationId xmlns:a16="http://schemas.microsoft.com/office/drawing/2014/main" id="{46EEF159-74E0-4D5A-B410-78EAE3E531BC}"/>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1" name="テキスト ボックス 730">
          <a:extLst>
            <a:ext uri="{FF2B5EF4-FFF2-40B4-BE49-F238E27FC236}">
              <a16:creationId xmlns:a16="http://schemas.microsoft.com/office/drawing/2014/main" id="{BC3427E9-D5DE-4A43-849F-ECAEDC89DCE5}"/>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2" name="直線コネクタ 731">
          <a:extLst>
            <a:ext uri="{FF2B5EF4-FFF2-40B4-BE49-F238E27FC236}">
              <a16:creationId xmlns:a16="http://schemas.microsoft.com/office/drawing/2014/main" id="{85DCAF73-0999-4C01-BB50-EFF7163DBD4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3" name="テキスト ボックス 732">
          <a:extLst>
            <a:ext uri="{FF2B5EF4-FFF2-40B4-BE49-F238E27FC236}">
              <a16:creationId xmlns:a16="http://schemas.microsoft.com/office/drawing/2014/main" id="{BE2FA40D-1F47-4CB1-B294-17E6E646F491}"/>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34" name="直線コネクタ 733">
          <a:extLst>
            <a:ext uri="{FF2B5EF4-FFF2-40B4-BE49-F238E27FC236}">
              <a16:creationId xmlns:a16="http://schemas.microsoft.com/office/drawing/2014/main" id="{8E229627-747B-43BE-B2A9-D1C152289D9F}"/>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35" name="テキスト ボックス 734">
          <a:extLst>
            <a:ext uri="{FF2B5EF4-FFF2-40B4-BE49-F238E27FC236}">
              <a16:creationId xmlns:a16="http://schemas.microsoft.com/office/drawing/2014/main" id="{A19029FE-F9EB-4CBC-9F83-12E5387575CD}"/>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36" name="直線コネクタ 735">
          <a:extLst>
            <a:ext uri="{FF2B5EF4-FFF2-40B4-BE49-F238E27FC236}">
              <a16:creationId xmlns:a16="http://schemas.microsoft.com/office/drawing/2014/main" id="{89FB972F-FFE2-442A-87BE-A9FB11A7D428}"/>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37" name="テキスト ボックス 736">
          <a:extLst>
            <a:ext uri="{FF2B5EF4-FFF2-40B4-BE49-F238E27FC236}">
              <a16:creationId xmlns:a16="http://schemas.microsoft.com/office/drawing/2014/main" id="{2F0F905B-4901-470A-8A71-85352A304BBF}"/>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38" name="直線コネクタ 737">
          <a:extLst>
            <a:ext uri="{FF2B5EF4-FFF2-40B4-BE49-F238E27FC236}">
              <a16:creationId xmlns:a16="http://schemas.microsoft.com/office/drawing/2014/main" id="{996E63A2-E7DC-4435-A297-640343F49CDB}"/>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39" name="テキスト ボックス 738">
          <a:extLst>
            <a:ext uri="{FF2B5EF4-FFF2-40B4-BE49-F238E27FC236}">
              <a16:creationId xmlns:a16="http://schemas.microsoft.com/office/drawing/2014/main" id="{8A4B8854-48BB-4A11-8D56-E6928A153DD6}"/>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40" name="直線コネクタ 739">
          <a:extLst>
            <a:ext uri="{FF2B5EF4-FFF2-40B4-BE49-F238E27FC236}">
              <a16:creationId xmlns:a16="http://schemas.microsoft.com/office/drawing/2014/main" id="{8B8F122C-B1E2-40CB-96E7-D5B5E9080912}"/>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1" name="テキスト ボックス 740">
          <a:extLst>
            <a:ext uri="{FF2B5EF4-FFF2-40B4-BE49-F238E27FC236}">
              <a16:creationId xmlns:a16="http://schemas.microsoft.com/office/drawing/2014/main" id="{3D9D9168-7FE6-4D64-8811-C10CF0F84279}"/>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2" name="直線コネクタ 741">
          <a:extLst>
            <a:ext uri="{FF2B5EF4-FFF2-40B4-BE49-F238E27FC236}">
              <a16:creationId xmlns:a16="http://schemas.microsoft.com/office/drawing/2014/main" id="{60ADC544-C797-4D8C-9FBB-040096586955}"/>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3" name="【消防施設】&#10;有形固定資産減価償却率グラフ枠">
          <a:extLst>
            <a:ext uri="{FF2B5EF4-FFF2-40B4-BE49-F238E27FC236}">
              <a16:creationId xmlns:a16="http://schemas.microsoft.com/office/drawing/2014/main" id="{1CA6DFD1-AE93-4009-AF6A-49AD310196D6}"/>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167095</xdr:rowOff>
    </xdr:from>
    <xdr:to>
      <xdr:col>85</xdr:col>
      <xdr:colOff>126364</xdr:colOff>
      <xdr:row>86</xdr:row>
      <xdr:rowOff>168729</xdr:rowOff>
    </xdr:to>
    <xdr:cxnSp macro="">
      <xdr:nvCxnSpPr>
        <xdr:cNvPr id="744" name="直線コネクタ 743">
          <a:extLst>
            <a:ext uri="{FF2B5EF4-FFF2-40B4-BE49-F238E27FC236}">
              <a16:creationId xmlns:a16="http://schemas.microsoft.com/office/drawing/2014/main" id="{F3883EEA-A381-49D7-9D0F-C309CC6B4423}"/>
            </a:ext>
          </a:extLst>
        </xdr:cNvPr>
        <xdr:cNvCxnSpPr/>
      </xdr:nvCxnSpPr>
      <xdr:spPr>
        <a:xfrm flipV="1">
          <a:off x="16318864" y="13368745"/>
          <a:ext cx="0" cy="1544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45" name="【消防施設】&#10;有形固定資産減価償却率最小値テキスト">
          <a:extLst>
            <a:ext uri="{FF2B5EF4-FFF2-40B4-BE49-F238E27FC236}">
              <a16:creationId xmlns:a16="http://schemas.microsoft.com/office/drawing/2014/main" id="{A428B14C-A8C5-41AB-AB7C-EDE8DF38A3D2}"/>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46" name="直線コネクタ 745">
          <a:extLst>
            <a:ext uri="{FF2B5EF4-FFF2-40B4-BE49-F238E27FC236}">
              <a16:creationId xmlns:a16="http://schemas.microsoft.com/office/drawing/2014/main" id="{433CD2FE-E6EA-4169-A344-35BAA691C53C}"/>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113772</xdr:rowOff>
    </xdr:from>
    <xdr:ext cx="340478" cy="259045"/>
    <xdr:sp macro="" textlink="">
      <xdr:nvSpPr>
        <xdr:cNvPr id="747" name="【消防施設】&#10;有形固定資産減価償却率最大値テキスト">
          <a:extLst>
            <a:ext uri="{FF2B5EF4-FFF2-40B4-BE49-F238E27FC236}">
              <a16:creationId xmlns:a16="http://schemas.microsoft.com/office/drawing/2014/main" id="{E05894B9-BE3D-4DB3-9A9F-CE4076E7077E}"/>
            </a:ext>
          </a:extLst>
        </xdr:cNvPr>
        <xdr:cNvSpPr txBox="1"/>
      </xdr:nvSpPr>
      <xdr:spPr>
        <a:xfrm>
          <a:off x="16357600" y="131439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167095</xdr:rowOff>
    </xdr:from>
    <xdr:to>
      <xdr:col>86</xdr:col>
      <xdr:colOff>25400</xdr:colOff>
      <xdr:row>77</xdr:row>
      <xdr:rowOff>167095</xdr:rowOff>
    </xdr:to>
    <xdr:cxnSp macro="">
      <xdr:nvCxnSpPr>
        <xdr:cNvPr id="748" name="直線コネクタ 747">
          <a:extLst>
            <a:ext uri="{FF2B5EF4-FFF2-40B4-BE49-F238E27FC236}">
              <a16:creationId xmlns:a16="http://schemas.microsoft.com/office/drawing/2014/main" id="{E640DEC2-7357-4CFB-8581-452AC6971B28}"/>
            </a:ext>
          </a:extLst>
        </xdr:cNvPr>
        <xdr:cNvCxnSpPr/>
      </xdr:nvCxnSpPr>
      <xdr:spPr>
        <a:xfrm>
          <a:off x="16230600" y="13368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160038</xdr:rowOff>
    </xdr:from>
    <xdr:ext cx="405111" cy="259045"/>
    <xdr:sp macro="" textlink="">
      <xdr:nvSpPr>
        <xdr:cNvPr id="749" name="【消防施設】&#10;有形固定資産減価償却率平均値テキスト">
          <a:extLst>
            <a:ext uri="{FF2B5EF4-FFF2-40B4-BE49-F238E27FC236}">
              <a16:creationId xmlns:a16="http://schemas.microsoft.com/office/drawing/2014/main" id="{ACF5A374-70BB-4A38-976F-84D83529ACCB}"/>
            </a:ext>
          </a:extLst>
        </xdr:cNvPr>
        <xdr:cNvSpPr txBox="1"/>
      </xdr:nvSpPr>
      <xdr:spPr>
        <a:xfrm>
          <a:off x="16357600" y="142189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10161</xdr:rowOff>
    </xdr:from>
    <xdr:to>
      <xdr:col>85</xdr:col>
      <xdr:colOff>177800</xdr:colOff>
      <xdr:row>83</xdr:row>
      <xdr:rowOff>111761</xdr:rowOff>
    </xdr:to>
    <xdr:sp macro="" textlink="">
      <xdr:nvSpPr>
        <xdr:cNvPr id="750" name="フローチャート: 判断 749">
          <a:extLst>
            <a:ext uri="{FF2B5EF4-FFF2-40B4-BE49-F238E27FC236}">
              <a16:creationId xmlns:a16="http://schemas.microsoft.com/office/drawing/2014/main" id="{2A24124E-F5F5-4FC2-B9FC-7BE9E4C39DC2}"/>
            </a:ext>
          </a:extLst>
        </xdr:cNvPr>
        <xdr:cNvSpPr/>
      </xdr:nvSpPr>
      <xdr:spPr>
        <a:xfrm>
          <a:off x="16268700" y="1424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126093</xdr:rowOff>
    </xdr:from>
    <xdr:to>
      <xdr:col>81</xdr:col>
      <xdr:colOff>101600</xdr:colOff>
      <xdr:row>83</xdr:row>
      <xdr:rowOff>56243</xdr:rowOff>
    </xdr:to>
    <xdr:sp macro="" textlink="">
      <xdr:nvSpPr>
        <xdr:cNvPr id="751" name="フローチャート: 判断 750">
          <a:extLst>
            <a:ext uri="{FF2B5EF4-FFF2-40B4-BE49-F238E27FC236}">
              <a16:creationId xmlns:a16="http://schemas.microsoft.com/office/drawing/2014/main" id="{97538453-D496-41AE-93D4-5F6595C0B7A9}"/>
            </a:ext>
          </a:extLst>
        </xdr:cNvPr>
        <xdr:cNvSpPr/>
      </xdr:nvSpPr>
      <xdr:spPr>
        <a:xfrm>
          <a:off x="15430500" y="141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95069</xdr:rowOff>
    </xdr:from>
    <xdr:to>
      <xdr:col>76</xdr:col>
      <xdr:colOff>165100</xdr:colOff>
      <xdr:row>83</xdr:row>
      <xdr:rowOff>25219</xdr:rowOff>
    </xdr:to>
    <xdr:sp macro="" textlink="">
      <xdr:nvSpPr>
        <xdr:cNvPr id="752" name="フローチャート: 判断 751">
          <a:extLst>
            <a:ext uri="{FF2B5EF4-FFF2-40B4-BE49-F238E27FC236}">
              <a16:creationId xmlns:a16="http://schemas.microsoft.com/office/drawing/2014/main" id="{5286B8A0-5A11-414F-A161-46AA1AC41C14}"/>
            </a:ext>
          </a:extLst>
        </xdr:cNvPr>
        <xdr:cNvSpPr/>
      </xdr:nvSpPr>
      <xdr:spPr>
        <a:xfrm>
          <a:off x="14541500" y="1415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80373</xdr:rowOff>
    </xdr:from>
    <xdr:to>
      <xdr:col>72</xdr:col>
      <xdr:colOff>38100</xdr:colOff>
      <xdr:row>83</xdr:row>
      <xdr:rowOff>10523</xdr:rowOff>
    </xdr:to>
    <xdr:sp macro="" textlink="">
      <xdr:nvSpPr>
        <xdr:cNvPr id="753" name="フローチャート: 判断 752">
          <a:extLst>
            <a:ext uri="{FF2B5EF4-FFF2-40B4-BE49-F238E27FC236}">
              <a16:creationId xmlns:a16="http://schemas.microsoft.com/office/drawing/2014/main" id="{8BF47B41-8EE7-4C26-9DDC-7197790A3548}"/>
            </a:ext>
          </a:extLst>
        </xdr:cNvPr>
        <xdr:cNvSpPr/>
      </xdr:nvSpPr>
      <xdr:spPr>
        <a:xfrm>
          <a:off x="13652500" y="14139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135889</xdr:rowOff>
    </xdr:from>
    <xdr:to>
      <xdr:col>67</xdr:col>
      <xdr:colOff>101600</xdr:colOff>
      <xdr:row>83</xdr:row>
      <xdr:rowOff>66039</xdr:rowOff>
    </xdr:to>
    <xdr:sp macro="" textlink="">
      <xdr:nvSpPr>
        <xdr:cNvPr id="754" name="フローチャート: 判断 753">
          <a:extLst>
            <a:ext uri="{FF2B5EF4-FFF2-40B4-BE49-F238E27FC236}">
              <a16:creationId xmlns:a16="http://schemas.microsoft.com/office/drawing/2014/main" id="{6FC129C9-5518-4D8E-9438-4A24104CAA65}"/>
            </a:ext>
          </a:extLst>
        </xdr:cNvPr>
        <xdr:cNvSpPr/>
      </xdr:nvSpPr>
      <xdr:spPr>
        <a:xfrm>
          <a:off x="12763500" y="1419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0D006DCA-F339-431C-93AE-75A46B800C91}"/>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571FF7B8-1835-443A-837E-E0581DBDE8F2}"/>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881E176B-CEC5-49E6-8D44-F0ED2575FC2A}"/>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B914153D-7C99-4B9F-A14C-7D4860854846}"/>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4EAF5B59-0B6D-4B27-BEE9-626F70243633}"/>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144055</xdr:rowOff>
    </xdr:from>
    <xdr:to>
      <xdr:col>85</xdr:col>
      <xdr:colOff>177800</xdr:colOff>
      <xdr:row>83</xdr:row>
      <xdr:rowOff>74205</xdr:rowOff>
    </xdr:to>
    <xdr:sp macro="" textlink="">
      <xdr:nvSpPr>
        <xdr:cNvPr id="760" name="楕円 759">
          <a:extLst>
            <a:ext uri="{FF2B5EF4-FFF2-40B4-BE49-F238E27FC236}">
              <a16:creationId xmlns:a16="http://schemas.microsoft.com/office/drawing/2014/main" id="{01D0E18E-05F4-47C2-9F72-0066FDC2E328}"/>
            </a:ext>
          </a:extLst>
        </xdr:cNvPr>
        <xdr:cNvSpPr/>
      </xdr:nvSpPr>
      <xdr:spPr>
        <a:xfrm>
          <a:off x="16268700" y="1420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166932</xdr:rowOff>
    </xdr:from>
    <xdr:ext cx="405111" cy="259045"/>
    <xdr:sp macro="" textlink="">
      <xdr:nvSpPr>
        <xdr:cNvPr id="761" name="【消防施設】&#10;有形固定資産減価償却率該当値テキスト">
          <a:extLst>
            <a:ext uri="{FF2B5EF4-FFF2-40B4-BE49-F238E27FC236}">
              <a16:creationId xmlns:a16="http://schemas.microsoft.com/office/drawing/2014/main" id="{09A0FD93-646E-4383-BFD0-74E755BE7080}"/>
            </a:ext>
          </a:extLst>
        </xdr:cNvPr>
        <xdr:cNvSpPr txBox="1"/>
      </xdr:nvSpPr>
      <xdr:spPr>
        <a:xfrm>
          <a:off x="16357600" y="14054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113030</xdr:rowOff>
    </xdr:from>
    <xdr:to>
      <xdr:col>81</xdr:col>
      <xdr:colOff>101600</xdr:colOff>
      <xdr:row>83</xdr:row>
      <xdr:rowOff>43180</xdr:rowOff>
    </xdr:to>
    <xdr:sp macro="" textlink="">
      <xdr:nvSpPr>
        <xdr:cNvPr id="762" name="楕円 761">
          <a:extLst>
            <a:ext uri="{FF2B5EF4-FFF2-40B4-BE49-F238E27FC236}">
              <a16:creationId xmlns:a16="http://schemas.microsoft.com/office/drawing/2014/main" id="{D05D744B-7B2D-415C-9D8D-C3B519FFC3A8}"/>
            </a:ext>
          </a:extLst>
        </xdr:cNvPr>
        <xdr:cNvSpPr/>
      </xdr:nvSpPr>
      <xdr:spPr>
        <a:xfrm>
          <a:off x="15430500" y="1417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163830</xdr:rowOff>
    </xdr:from>
    <xdr:to>
      <xdr:col>85</xdr:col>
      <xdr:colOff>127000</xdr:colOff>
      <xdr:row>83</xdr:row>
      <xdr:rowOff>23405</xdr:rowOff>
    </xdr:to>
    <xdr:cxnSp macro="">
      <xdr:nvCxnSpPr>
        <xdr:cNvPr id="763" name="直線コネクタ 762">
          <a:extLst>
            <a:ext uri="{FF2B5EF4-FFF2-40B4-BE49-F238E27FC236}">
              <a16:creationId xmlns:a16="http://schemas.microsoft.com/office/drawing/2014/main" id="{9CC16034-840C-41C1-8DB6-C5299D72A4DD}"/>
            </a:ext>
          </a:extLst>
        </xdr:cNvPr>
        <xdr:cNvCxnSpPr/>
      </xdr:nvCxnSpPr>
      <xdr:spPr>
        <a:xfrm>
          <a:off x="15481300" y="14222730"/>
          <a:ext cx="8382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42818</xdr:rowOff>
    </xdr:from>
    <xdr:to>
      <xdr:col>76</xdr:col>
      <xdr:colOff>165100</xdr:colOff>
      <xdr:row>82</xdr:row>
      <xdr:rowOff>144418</xdr:rowOff>
    </xdr:to>
    <xdr:sp macro="" textlink="">
      <xdr:nvSpPr>
        <xdr:cNvPr id="764" name="楕円 763">
          <a:extLst>
            <a:ext uri="{FF2B5EF4-FFF2-40B4-BE49-F238E27FC236}">
              <a16:creationId xmlns:a16="http://schemas.microsoft.com/office/drawing/2014/main" id="{7943A41D-77C9-4D1A-9F49-1024889021F8}"/>
            </a:ext>
          </a:extLst>
        </xdr:cNvPr>
        <xdr:cNvSpPr/>
      </xdr:nvSpPr>
      <xdr:spPr>
        <a:xfrm>
          <a:off x="14541500" y="14101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93618</xdr:rowOff>
    </xdr:from>
    <xdr:to>
      <xdr:col>81</xdr:col>
      <xdr:colOff>50800</xdr:colOff>
      <xdr:row>82</xdr:row>
      <xdr:rowOff>163830</xdr:rowOff>
    </xdr:to>
    <xdr:cxnSp macro="">
      <xdr:nvCxnSpPr>
        <xdr:cNvPr id="765" name="直線コネクタ 764">
          <a:extLst>
            <a:ext uri="{FF2B5EF4-FFF2-40B4-BE49-F238E27FC236}">
              <a16:creationId xmlns:a16="http://schemas.microsoft.com/office/drawing/2014/main" id="{71F5DBFE-3222-4CB3-B059-ECA991AE1F44}"/>
            </a:ext>
          </a:extLst>
        </xdr:cNvPr>
        <xdr:cNvCxnSpPr/>
      </xdr:nvCxnSpPr>
      <xdr:spPr>
        <a:xfrm>
          <a:off x="14592300" y="14152518"/>
          <a:ext cx="889000" cy="70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152219</xdr:rowOff>
    </xdr:from>
    <xdr:to>
      <xdr:col>72</xdr:col>
      <xdr:colOff>38100</xdr:colOff>
      <xdr:row>82</xdr:row>
      <xdr:rowOff>82369</xdr:rowOff>
    </xdr:to>
    <xdr:sp macro="" textlink="">
      <xdr:nvSpPr>
        <xdr:cNvPr id="766" name="楕円 765">
          <a:extLst>
            <a:ext uri="{FF2B5EF4-FFF2-40B4-BE49-F238E27FC236}">
              <a16:creationId xmlns:a16="http://schemas.microsoft.com/office/drawing/2014/main" id="{AA29B3F0-EE0D-466C-83ED-F3301ED46A42}"/>
            </a:ext>
          </a:extLst>
        </xdr:cNvPr>
        <xdr:cNvSpPr/>
      </xdr:nvSpPr>
      <xdr:spPr>
        <a:xfrm>
          <a:off x="13652500" y="14039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31569</xdr:rowOff>
    </xdr:from>
    <xdr:to>
      <xdr:col>76</xdr:col>
      <xdr:colOff>114300</xdr:colOff>
      <xdr:row>82</xdr:row>
      <xdr:rowOff>93618</xdr:rowOff>
    </xdr:to>
    <xdr:cxnSp macro="">
      <xdr:nvCxnSpPr>
        <xdr:cNvPr id="767" name="直線コネクタ 766">
          <a:extLst>
            <a:ext uri="{FF2B5EF4-FFF2-40B4-BE49-F238E27FC236}">
              <a16:creationId xmlns:a16="http://schemas.microsoft.com/office/drawing/2014/main" id="{2114C138-BE8C-4AAC-BA6D-0C26CD9F4A8B}"/>
            </a:ext>
          </a:extLst>
        </xdr:cNvPr>
        <xdr:cNvCxnSpPr/>
      </xdr:nvCxnSpPr>
      <xdr:spPr>
        <a:xfrm>
          <a:off x="13703300" y="14090469"/>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77107</xdr:rowOff>
    </xdr:from>
    <xdr:to>
      <xdr:col>67</xdr:col>
      <xdr:colOff>101600</xdr:colOff>
      <xdr:row>82</xdr:row>
      <xdr:rowOff>7257</xdr:rowOff>
    </xdr:to>
    <xdr:sp macro="" textlink="">
      <xdr:nvSpPr>
        <xdr:cNvPr id="768" name="楕円 767">
          <a:extLst>
            <a:ext uri="{FF2B5EF4-FFF2-40B4-BE49-F238E27FC236}">
              <a16:creationId xmlns:a16="http://schemas.microsoft.com/office/drawing/2014/main" id="{E59DCBD8-2C53-4046-8943-4301A278B6B8}"/>
            </a:ext>
          </a:extLst>
        </xdr:cNvPr>
        <xdr:cNvSpPr/>
      </xdr:nvSpPr>
      <xdr:spPr>
        <a:xfrm>
          <a:off x="12763500" y="13964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127907</xdr:rowOff>
    </xdr:from>
    <xdr:to>
      <xdr:col>71</xdr:col>
      <xdr:colOff>177800</xdr:colOff>
      <xdr:row>82</xdr:row>
      <xdr:rowOff>31569</xdr:rowOff>
    </xdr:to>
    <xdr:cxnSp macro="">
      <xdr:nvCxnSpPr>
        <xdr:cNvPr id="769" name="直線コネクタ 768">
          <a:extLst>
            <a:ext uri="{FF2B5EF4-FFF2-40B4-BE49-F238E27FC236}">
              <a16:creationId xmlns:a16="http://schemas.microsoft.com/office/drawing/2014/main" id="{26A937A5-E5ED-4485-B80B-0E751B882192}"/>
            </a:ext>
          </a:extLst>
        </xdr:cNvPr>
        <xdr:cNvCxnSpPr/>
      </xdr:nvCxnSpPr>
      <xdr:spPr>
        <a:xfrm>
          <a:off x="12814300" y="14015357"/>
          <a:ext cx="88900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47370</xdr:rowOff>
    </xdr:from>
    <xdr:ext cx="405111" cy="259045"/>
    <xdr:sp macro="" textlink="">
      <xdr:nvSpPr>
        <xdr:cNvPr id="770" name="n_1aveValue【消防施設】&#10;有形固定資産減価償却率">
          <a:extLst>
            <a:ext uri="{FF2B5EF4-FFF2-40B4-BE49-F238E27FC236}">
              <a16:creationId xmlns:a16="http://schemas.microsoft.com/office/drawing/2014/main" id="{70B709C3-2757-44BA-9A75-D6A98B32D134}"/>
            </a:ext>
          </a:extLst>
        </xdr:cNvPr>
        <xdr:cNvSpPr txBox="1"/>
      </xdr:nvSpPr>
      <xdr:spPr>
        <a:xfrm>
          <a:off x="15266044" y="1427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16346</xdr:rowOff>
    </xdr:from>
    <xdr:ext cx="405111" cy="259045"/>
    <xdr:sp macro="" textlink="">
      <xdr:nvSpPr>
        <xdr:cNvPr id="771" name="n_2aveValue【消防施設】&#10;有形固定資産減価償却率">
          <a:extLst>
            <a:ext uri="{FF2B5EF4-FFF2-40B4-BE49-F238E27FC236}">
              <a16:creationId xmlns:a16="http://schemas.microsoft.com/office/drawing/2014/main" id="{9FAA3E49-FF3E-40FC-997A-ACC629A5557A}"/>
            </a:ext>
          </a:extLst>
        </xdr:cNvPr>
        <xdr:cNvSpPr txBox="1"/>
      </xdr:nvSpPr>
      <xdr:spPr>
        <a:xfrm>
          <a:off x="14389744" y="14246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1650</xdr:rowOff>
    </xdr:from>
    <xdr:ext cx="405111" cy="259045"/>
    <xdr:sp macro="" textlink="">
      <xdr:nvSpPr>
        <xdr:cNvPr id="772" name="n_3aveValue【消防施設】&#10;有形固定資産減価償却率">
          <a:extLst>
            <a:ext uri="{FF2B5EF4-FFF2-40B4-BE49-F238E27FC236}">
              <a16:creationId xmlns:a16="http://schemas.microsoft.com/office/drawing/2014/main" id="{7E26FB67-2D56-4AFB-8F60-463BEE030E69}"/>
            </a:ext>
          </a:extLst>
        </xdr:cNvPr>
        <xdr:cNvSpPr txBox="1"/>
      </xdr:nvSpPr>
      <xdr:spPr>
        <a:xfrm>
          <a:off x="13500744" y="142320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57166</xdr:rowOff>
    </xdr:from>
    <xdr:ext cx="405111" cy="259045"/>
    <xdr:sp macro="" textlink="">
      <xdr:nvSpPr>
        <xdr:cNvPr id="773" name="n_4aveValue【消防施設】&#10;有形固定資産減価償却率">
          <a:extLst>
            <a:ext uri="{FF2B5EF4-FFF2-40B4-BE49-F238E27FC236}">
              <a16:creationId xmlns:a16="http://schemas.microsoft.com/office/drawing/2014/main" id="{9E9AB707-3C49-458C-A02A-74C164345D3D}"/>
            </a:ext>
          </a:extLst>
        </xdr:cNvPr>
        <xdr:cNvSpPr txBox="1"/>
      </xdr:nvSpPr>
      <xdr:spPr>
        <a:xfrm>
          <a:off x="12611744" y="14287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59707</xdr:rowOff>
    </xdr:from>
    <xdr:ext cx="405111" cy="259045"/>
    <xdr:sp macro="" textlink="">
      <xdr:nvSpPr>
        <xdr:cNvPr id="774" name="n_1mainValue【消防施設】&#10;有形固定資産減価償却率">
          <a:extLst>
            <a:ext uri="{FF2B5EF4-FFF2-40B4-BE49-F238E27FC236}">
              <a16:creationId xmlns:a16="http://schemas.microsoft.com/office/drawing/2014/main" id="{CEAEACFE-8B35-4D05-9CB9-8A41CDAF3F97}"/>
            </a:ext>
          </a:extLst>
        </xdr:cNvPr>
        <xdr:cNvSpPr txBox="1"/>
      </xdr:nvSpPr>
      <xdr:spPr>
        <a:xfrm>
          <a:off x="15266044" y="1394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160945</xdr:rowOff>
    </xdr:from>
    <xdr:ext cx="405111" cy="259045"/>
    <xdr:sp macro="" textlink="">
      <xdr:nvSpPr>
        <xdr:cNvPr id="775" name="n_2mainValue【消防施設】&#10;有形固定資産減価償却率">
          <a:extLst>
            <a:ext uri="{FF2B5EF4-FFF2-40B4-BE49-F238E27FC236}">
              <a16:creationId xmlns:a16="http://schemas.microsoft.com/office/drawing/2014/main" id="{3B4F68B6-0397-401C-B385-29CDE3E86046}"/>
            </a:ext>
          </a:extLst>
        </xdr:cNvPr>
        <xdr:cNvSpPr txBox="1"/>
      </xdr:nvSpPr>
      <xdr:spPr>
        <a:xfrm>
          <a:off x="14389744" y="13876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98896</xdr:rowOff>
    </xdr:from>
    <xdr:ext cx="405111" cy="259045"/>
    <xdr:sp macro="" textlink="">
      <xdr:nvSpPr>
        <xdr:cNvPr id="776" name="n_3mainValue【消防施設】&#10;有形固定資産減価償却率">
          <a:extLst>
            <a:ext uri="{FF2B5EF4-FFF2-40B4-BE49-F238E27FC236}">
              <a16:creationId xmlns:a16="http://schemas.microsoft.com/office/drawing/2014/main" id="{BA02628A-85BC-4529-ADBC-F64061A7A6E1}"/>
            </a:ext>
          </a:extLst>
        </xdr:cNvPr>
        <xdr:cNvSpPr txBox="1"/>
      </xdr:nvSpPr>
      <xdr:spPr>
        <a:xfrm>
          <a:off x="13500744" y="13814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23784</xdr:rowOff>
    </xdr:from>
    <xdr:ext cx="405111" cy="259045"/>
    <xdr:sp macro="" textlink="">
      <xdr:nvSpPr>
        <xdr:cNvPr id="777" name="n_4mainValue【消防施設】&#10;有形固定資産減価償却率">
          <a:extLst>
            <a:ext uri="{FF2B5EF4-FFF2-40B4-BE49-F238E27FC236}">
              <a16:creationId xmlns:a16="http://schemas.microsoft.com/office/drawing/2014/main" id="{D540ECC3-22CA-4E54-9A2A-C7E40B0BC0C5}"/>
            </a:ext>
          </a:extLst>
        </xdr:cNvPr>
        <xdr:cNvSpPr txBox="1"/>
      </xdr:nvSpPr>
      <xdr:spPr>
        <a:xfrm>
          <a:off x="12611744" y="13739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8" name="正方形/長方形 777">
          <a:extLst>
            <a:ext uri="{FF2B5EF4-FFF2-40B4-BE49-F238E27FC236}">
              <a16:creationId xmlns:a16="http://schemas.microsoft.com/office/drawing/2014/main" id="{C6BA47C3-055E-49B0-B02A-7A6FB0B25F95}"/>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9" name="正方形/長方形 778">
          <a:extLst>
            <a:ext uri="{FF2B5EF4-FFF2-40B4-BE49-F238E27FC236}">
              <a16:creationId xmlns:a16="http://schemas.microsoft.com/office/drawing/2014/main" id="{6533CA6C-B912-458B-991D-23A369355EF8}"/>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0" name="正方形/長方形 779">
          <a:extLst>
            <a:ext uri="{FF2B5EF4-FFF2-40B4-BE49-F238E27FC236}">
              <a16:creationId xmlns:a16="http://schemas.microsoft.com/office/drawing/2014/main" id="{61C29414-C794-4CDE-94D6-11BDF57A81E2}"/>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1" name="正方形/長方形 780">
          <a:extLst>
            <a:ext uri="{FF2B5EF4-FFF2-40B4-BE49-F238E27FC236}">
              <a16:creationId xmlns:a16="http://schemas.microsoft.com/office/drawing/2014/main" id="{B45ED236-C35C-4998-BC38-FF80294D8144}"/>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2" name="正方形/長方形 781">
          <a:extLst>
            <a:ext uri="{FF2B5EF4-FFF2-40B4-BE49-F238E27FC236}">
              <a16:creationId xmlns:a16="http://schemas.microsoft.com/office/drawing/2014/main" id="{9E382EC5-ADC9-4E46-A4AF-BB0F4C0B9F4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3" name="正方形/長方形 782">
          <a:extLst>
            <a:ext uri="{FF2B5EF4-FFF2-40B4-BE49-F238E27FC236}">
              <a16:creationId xmlns:a16="http://schemas.microsoft.com/office/drawing/2014/main" id="{6FE54B3B-F1E3-4491-AD6C-3CDB711CEFB5}"/>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4" name="正方形/長方形 783">
          <a:extLst>
            <a:ext uri="{FF2B5EF4-FFF2-40B4-BE49-F238E27FC236}">
              <a16:creationId xmlns:a16="http://schemas.microsoft.com/office/drawing/2014/main" id="{3996611B-8941-4D2C-9277-E1FDA808F854}"/>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5" name="正方形/長方形 784">
          <a:extLst>
            <a:ext uri="{FF2B5EF4-FFF2-40B4-BE49-F238E27FC236}">
              <a16:creationId xmlns:a16="http://schemas.microsoft.com/office/drawing/2014/main" id="{CBFA8F6C-D05B-4101-9BE4-B04D2E556BDC}"/>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6" name="テキスト ボックス 785">
          <a:extLst>
            <a:ext uri="{FF2B5EF4-FFF2-40B4-BE49-F238E27FC236}">
              <a16:creationId xmlns:a16="http://schemas.microsoft.com/office/drawing/2014/main" id="{5FAC9F56-0740-4D34-9BDD-B6DA210FB254}"/>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7" name="直線コネクタ 786">
          <a:extLst>
            <a:ext uri="{FF2B5EF4-FFF2-40B4-BE49-F238E27FC236}">
              <a16:creationId xmlns:a16="http://schemas.microsoft.com/office/drawing/2014/main" id="{F6536985-7A7E-47BF-B09D-4606046CB6B2}"/>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88" name="直線コネクタ 787">
          <a:extLst>
            <a:ext uri="{FF2B5EF4-FFF2-40B4-BE49-F238E27FC236}">
              <a16:creationId xmlns:a16="http://schemas.microsoft.com/office/drawing/2014/main" id="{6788E5C5-2DA2-48CE-BD84-3A1E51FCD26E}"/>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89" name="テキスト ボックス 788">
          <a:extLst>
            <a:ext uri="{FF2B5EF4-FFF2-40B4-BE49-F238E27FC236}">
              <a16:creationId xmlns:a16="http://schemas.microsoft.com/office/drawing/2014/main" id="{C487E843-9CF7-4768-B569-87FF2D61B093}"/>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0" name="直線コネクタ 789">
          <a:extLst>
            <a:ext uri="{FF2B5EF4-FFF2-40B4-BE49-F238E27FC236}">
              <a16:creationId xmlns:a16="http://schemas.microsoft.com/office/drawing/2014/main" id="{AF3D4A36-501C-4100-9E23-C01E45E82D3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1" name="テキスト ボックス 790">
          <a:extLst>
            <a:ext uri="{FF2B5EF4-FFF2-40B4-BE49-F238E27FC236}">
              <a16:creationId xmlns:a16="http://schemas.microsoft.com/office/drawing/2014/main" id="{11AAFB71-2CA2-467C-87CE-0DED1343CB21}"/>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2" name="直線コネクタ 791">
          <a:extLst>
            <a:ext uri="{FF2B5EF4-FFF2-40B4-BE49-F238E27FC236}">
              <a16:creationId xmlns:a16="http://schemas.microsoft.com/office/drawing/2014/main" id="{82967A21-6966-4E5E-AE9B-00206AA27BC8}"/>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3" name="テキスト ボックス 792">
          <a:extLst>
            <a:ext uri="{FF2B5EF4-FFF2-40B4-BE49-F238E27FC236}">
              <a16:creationId xmlns:a16="http://schemas.microsoft.com/office/drawing/2014/main" id="{51E2AD5A-AD79-43F8-9400-1595713648A6}"/>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4" name="直線コネクタ 793">
          <a:extLst>
            <a:ext uri="{FF2B5EF4-FFF2-40B4-BE49-F238E27FC236}">
              <a16:creationId xmlns:a16="http://schemas.microsoft.com/office/drawing/2014/main" id="{F4EF5C3E-BD81-48E6-8CEC-B3F1A40103C2}"/>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5" name="テキスト ボックス 794">
          <a:extLst>
            <a:ext uri="{FF2B5EF4-FFF2-40B4-BE49-F238E27FC236}">
              <a16:creationId xmlns:a16="http://schemas.microsoft.com/office/drawing/2014/main" id="{8EC90606-2D4B-4C91-A447-739FA7FE7B1F}"/>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96" name="直線コネクタ 795">
          <a:extLst>
            <a:ext uri="{FF2B5EF4-FFF2-40B4-BE49-F238E27FC236}">
              <a16:creationId xmlns:a16="http://schemas.microsoft.com/office/drawing/2014/main" id="{F011614C-A31A-4773-96DF-0C01A3D2C3C8}"/>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97" name="テキスト ボックス 796">
          <a:extLst>
            <a:ext uri="{FF2B5EF4-FFF2-40B4-BE49-F238E27FC236}">
              <a16:creationId xmlns:a16="http://schemas.microsoft.com/office/drawing/2014/main" id="{FEE3E3AF-B67F-490D-9843-6814DEF83DBB}"/>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98" name="直線コネクタ 797">
          <a:extLst>
            <a:ext uri="{FF2B5EF4-FFF2-40B4-BE49-F238E27FC236}">
              <a16:creationId xmlns:a16="http://schemas.microsoft.com/office/drawing/2014/main" id="{8FD2066E-D714-4F13-9090-7841A3E45518}"/>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99" name="テキスト ボックス 798">
          <a:extLst>
            <a:ext uri="{FF2B5EF4-FFF2-40B4-BE49-F238E27FC236}">
              <a16:creationId xmlns:a16="http://schemas.microsoft.com/office/drawing/2014/main" id="{9E219A03-CE57-4FD9-8DB8-5E18BD161D5C}"/>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0" name="直線コネクタ 799">
          <a:extLst>
            <a:ext uri="{FF2B5EF4-FFF2-40B4-BE49-F238E27FC236}">
              <a16:creationId xmlns:a16="http://schemas.microsoft.com/office/drawing/2014/main" id="{E2BFF8E0-7405-425B-ABDF-40015769EC86}"/>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1" name="テキスト ボックス 800">
          <a:extLst>
            <a:ext uri="{FF2B5EF4-FFF2-40B4-BE49-F238E27FC236}">
              <a16:creationId xmlns:a16="http://schemas.microsoft.com/office/drawing/2014/main" id="{3FDD0E8D-C07E-45A4-9EDC-960058E4B9FF}"/>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2" name="【消防施設】&#10;一人当たり面積グラフ枠">
          <a:extLst>
            <a:ext uri="{FF2B5EF4-FFF2-40B4-BE49-F238E27FC236}">
              <a16:creationId xmlns:a16="http://schemas.microsoft.com/office/drawing/2014/main" id="{03BE895B-CC48-41CE-ADF0-88E28FF642A1}"/>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69777</xdr:rowOff>
    </xdr:from>
    <xdr:to>
      <xdr:col>116</xdr:col>
      <xdr:colOff>62864</xdr:colOff>
      <xdr:row>86</xdr:row>
      <xdr:rowOff>166770</xdr:rowOff>
    </xdr:to>
    <xdr:cxnSp macro="">
      <xdr:nvCxnSpPr>
        <xdr:cNvPr id="803" name="直線コネクタ 802">
          <a:extLst>
            <a:ext uri="{FF2B5EF4-FFF2-40B4-BE49-F238E27FC236}">
              <a16:creationId xmlns:a16="http://schemas.microsoft.com/office/drawing/2014/main" id="{C93366B2-AEF8-4E84-B827-060023BD2A4C}"/>
            </a:ext>
          </a:extLst>
        </xdr:cNvPr>
        <xdr:cNvCxnSpPr/>
      </xdr:nvCxnSpPr>
      <xdr:spPr>
        <a:xfrm flipV="1">
          <a:off x="22160864" y="13442877"/>
          <a:ext cx="0" cy="14685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170597</xdr:rowOff>
    </xdr:from>
    <xdr:ext cx="469744" cy="259045"/>
    <xdr:sp macro="" textlink="">
      <xdr:nvSpPr>
        <xdr:cNvPr id="804" name="【消防施設】&#10;一人当たり面積最小値テキスト">
          <a:extLst>
            <a:ext uri="{FF2B5EF4-FFF2-40B4-BE49-F238E27FC236}">
              <a16:creationId xmlns:a16="http://schemas.microsoft.com/office/drawing/2014/main" id="{588C03F5-981E-4DDC-974E-11C8D7C33A83}"/>
            </a:ext>
          </a:extLst>
        </xdr:cNvPr>
        <xdr:cNvSpPr txBox="1"/>
      </xdr:nvSpPr>
      <xdr:spPr>
        <a:xfrm>
          <a:off x="22199600" y="1491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166770</xdr:rowOff>
    </xdr:from>
    <xdr:to>
      <xdr:col>116</xdr:col>
      <xdr:colOff>152400</xdr:colOff>
      <xdr:row>86</xdr:row>
      <xdr:rowOff>166770</xdr:rowOff>
    </xdr:to>
    <xdr:cxnSp macro="">
      <xdr:nvCxnSpPr>
        <xdr:cNvPr id="805" name="直線コネクタ 804">
          <a:extLst>
            <a:ext uri="{FF2B5EF4-FFF2-40B4-BE49-F238E27FC236}">
              <a16:creationId xmlns:a16="http://schemas.microsoft.com/office/drawing/2014/main" id="{2A1B5A3F-DA56-408A-BB6D-E4FE4F3C5150}"/>
            </a:ext>
          </a:extLst>
        </xdr:cNvPr>
        <xdr:cNvCxnSpPr/>
      </xdr:nvCxnSpPr>
      <xdr:spPr>
        <a:xfrm>
          <a:off x="22072600" y="14911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16454</xdr:rowOff>
    </xdr:from>
    <xdr:ext cx="469744" cy="259045"/>
    <xdr:sp macro="" textlink="">
      <xdr:nvSpPr>
        <xdr:cNvPr id="806" name="【消防施設】&#10;一人当たり面積最大値テキスト">
          <a:extLst>
            <a:ext uri="{FF2B5EF4-FFF2-40B4-BE49-F238E27FC236}">
              <a16:creationId xmlns:a16="http://schemas.microsoft.com/office/drawing/2014/main" id="{C235C974-AC23-4FD8-914C-EBD4134F4B55}"/>
            </a:ext>
          </a:extLst>
        </xdr:cNvPr>
        <xdr:cNvSpPr txBox="1"/>
      </xdr:nvSpPr>
      <xdr:spPr>
        <a:xfrm>
          <a:off x="22199600" y="13218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69777</xdr:rowOff>
    </xdr:from>
    <xdr:to>
      <xdr:col>116</xdr:col>
      <xdr:colOff>152400</xdr:colOff>
      <xdr:row>78</xdr:row>
      <xdr:rowOff>69777</xdr:rowOff>
    </xdr:to>
    <xdr:cxnSp macro="">
      <xdr:nvCxnSpPr>
        <xdr:cNvPr id="807" name="直線コネクタ 806">
          <a:extLst>
            <a:ext uri="{FF2B5EF4-FFF2-40B4-BE49-F238E27FC236}">
              <a16:creationId xmlns:a16="http://schemas.microsoft.com/office/drawing/2014/main" id="{345389F0-58F4-4A00-B683-AD350B0BDF6D}"/>
            </a:ext>
          </a:extLst>
        </xdr:cNvPr>
        <xdr:cNvCxnSpPr/>
      </xdr:nvCxnSpPr>
      <xdr:spPr>
        <a:xfrm>
          <a:off x="22072600" y="134428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51652</xdr:rowOff>
    </xdr:from>
    <xdr:ext cx="469744" cy="259045"/>
    <xdr:sp macro="" textlink="">
      <xdr:nvSpPr>
        <xdr:cNvPr id="808" name="【消防施設】&#10;一人当たり面積平均値テキスト">
          <a:extLst>
            <a:ext uri="{FF2B5EF4-FFF2-40B4-BE49-F238E27FC236}">
              <a16:creationId xmlns:a16="http://schemas.microsoft.com/office/drawing/2014/main" id="{0860D433-4269-4DAB-8C08-70DDC242D8C3}"/>
            </a:ext>
          </a:extLst>
        </xdr:cNvPr>
        <xdr:cNvSpPr txBox="1"/>
      </xdr:nvSpPr>
      <xdr:spPr>
        <a:xfrm>
          <a:off x="22199600" y="146249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28775</xdr:rowOff>
    </xdr:from>
    <xdr:to>
      <xdr:col>116</xdr:col>
      <xdr:colOff>114300</xdr:colOff>
      <xdr:row>86</xdr:row>
      <xdr:rowOff>130375</xdr:rowOff>
    </xdr:to>
    <xdr:sp macro="" textlink="">
      <xdr:nvSpPr>
        <xdr:cNvPr id="809" name="フローチャート: 判断 808">
          <a:extLst>
            <a:ext uri="{FF2B5EF4-FFF2-40B4-BE49-F238E27FC236}">
              <a16:creationId xmlns:a16="http://schemas.microsoft.com/office/drawing/2014/main" id="{1DDE6789-8B49-480E-80B1-4600E3130FA9}"/>
            </a:ext>
          </a:extLst>
        </xdr:cNvPr>
        <xdr:cNvSpPr/>
      </xdr:nvSpPr>
      <xdr:spPr>
        <a:xfrm>
          <a:off x="22110700" y="14773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10813</xdr:rowOff>
    </xdr:from>
    <xdr:to>
      <xdr:col>112</xdr:col>
      <xdr:colOff>38100</xdr:colOff>
      <xdr:row>86</xdr:row>
      <xdr:rowOff>112413</xdr:rowOff>
    </xdr:to>
    <xdr:sp macro="" textlink="">
      <xdr:nvSpPr>
        <xdr:cNvPr id="810" name="フローチャート: 判断 809">
          <a:extLst>
            <a:ext uri="{FF2B5EF4-FFF2-40B4-BE49-F238E27FC236}">
              <a16:creationId xmlns:a16="http://schemas.microsoft.com/office/drawing/2014/main" id="{8CAFB162-A5B5-479C-BEE6-322B9AA3371B}"/>
            </a:ext>
          </a:extLst>
        </xdr:cNvPr>
        <xdr:cNvSpPr/>
      </xdr:nvSpPr>
      <xdr:spPr>
        <a:xfrm>
          <a:off x="21272500" y="1475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20937</xdr:rowOff>
    </xdr:from>
    <xdr:to>
      <xdr:col>107</xdr:col>
      <xdr:colOff>101600</xdr:colOff>
      <xdr:row>86</xdr:row>
      <xdr:rowOff>122537</xdr:rowOff>
    </xdr:to>
    <xdr:sp macro="" textlink="">
      <xdr:nvSpPr>
        <xdr:cNvPr id="811" name="フローチャート: 判断 810">
          <a:extLst>
            <a:ext uri="{FF2B5EF4-FFF2-40B4-BE49-F238E27FC236}">
              <a16:creationId xmlns:a16="http://schemas.microsoft.com/office/drawing/2014/main" id="{976AE2BE-AA7A-454D-B8CE-F0C72497F49A}"/>
            </a:ext>
          </a:extLst>
        </xdr:cNvPr>
        <xdr:cNvSpPr/>
      </xdr:nvSpPr>
      <xdr:spPr>
        <a:xfrm>
          <a:off x="20383500" y="14765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23549</xdr:rowOff>
    </xdr:from>
    <xdr:to>
      <xdr:col>102</xdr:col>
      <xdr:colOff>165100</xdr:colOff>
      <xdr:row>86</xdr:row>
      <xdr:rowOff>125149</xdr:rowOff>
    </xdr:to>
    <xdr:sp macro="" textlink="">
      <xdr:nvSpPr>
        <xdr:cNvPr id="812" name="フローチャート: 判断 811">
          <a:extLst>
            <a:ext uri="{FF2B5EF4-FFF2-40B4-BE49-F238E27FC236}">
              <a16:creationId xmlns:a16="http://schemas.microsoft.com/office/drawing/2014/main" id="{D7DE9E15-4BAF-4170-82AF-E5372E7E0656}"/>
            </a:ext>
          </a:extLst>
        </xdr:cNvPr>
        <xdr:cNvSpPr/>
      </xdr:nvSpPr>
      <xdr:spPr>
        <a:xfrm>
          <a:off x="19494500" y="1476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22896</xdr:rowOff>
    </xdr:from>
    <xdr:to>
      <xdr:col>98</xdr:col>
      <xdr:colOff>38100</xdr:colOff>
      <xdr:row>86</xdr:row>
      <xdr:rowOff>124496</xdr:rowOff>
    </xdr:to>
    <xdr:sp macro="" textlink="">
      <xdr:nvSpPr>
        <xdr:cNvPr id="813" name="フローチャート: 判断 812">
          <a:extLst>
            <a:ext uri="{FF2B5EF4-FFF2-40B4-BE49-F238E27FC236}">
              <a16:creationId xmlns:a16="http://schemas.microsoft.com/office/drawing/2014/main" id="{47698103-CB1C-4BCB-AEBB-BAF61BCBBB80}"/>
            </a:ext>
          </a:extLst>
        </xdr:cNvPr>
        <xdr:cNvSpPr/>
      </xdr:nvSpPr>
      <xdr:spPr>
        <a:xfrm>
          <a:off x="18605500" y="14767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65EACF1B-60B8-4C16-B914-B16699BA8A38}"/>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E4400984-4F87-48A9-A264-42DBD550F6E6}"/>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B6815139-6379-467D-B526-68232B4053AA}"/>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46AEEBBC-B3A3-4AA6-887C-5AFAE44901CF}"/>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39370DC2-BD0B-4D85-9F95-3844FCCDF6F5}"/>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103232</xdr:rowOff>
    </xdr:from>
    <xdr:to>
      <xdr:col>116</xdr:col>
      <xdr:colOff>114300</xdr:colOff>
      <xdr:row>87</xdr:row>
      <xdr:rowOff>33382</xdr:rowOff>
    </xdr:to>
    <xdr:sp macro="" textlink="">
      <xdr:nvSpPr>
        <xdr:cNvPr id="819" name="楕円 818">
          <a:extLst>
            <a:ext uri="{FF2B5EF4-FFF2-40B4-BE49-F238E27FC236}">
              <a16:creationId xmlns:a16="http://schemas.microsoft.com/office/drawing/2014/main" id="{FBAD4FBE-40A7-4260-B426-BEB3FEE55806}"/>
            </a:ext>
          </a:extLst>
        </xdr:cNvPr>
        <xdr:cNvSpPr/>
      </xdr:nvSpPr>
      <xdr:spPr>
        <a:xfrm>
          <a:off x="22110700" y="14847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18159</xdr:rowOff>
    </xdr:from>
    <xdr:ext cx="469744" cy="259045"/>
    <xdr:sp macro="" textlink="">
      <xdr:nvSpPr>
        <xdr:cNvPr id="820" name="【消防施設】&#10;一人当たり面積該当値テキスト">
          <a:extLst>
            <a:ext uri="{FF2B5EF4-FFF2-40B4-BE49-F238E27FC236}">
              <a16:creationId xmlns:a16="http://schemas.microsoft.com/office/drawing/2014/main" id="{374EE7F0-C526-4478-A57E-CB7042ECDC0C}"/>
            </a:ext>
          </a:extLst>
        </xdr:cNvPr>
        <xdr:cNvSpPr txBox="1"/>
      </xdr:nvSpPr>
      <xdr:spPr>
        <a:xfrm>
          <a:off x="22199600" y="14762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88537</xdr:rowOff>
    </xdr:from>
    <xdr:to>
      <xdr:col>112</xdr:col>
      <xdr:colOff>38100</xdr:colOff>
      <xdr:row>87</xdr:row>
      <xdr:rowOff>18687</xdr:rowOff>
    </xdr:to>
    <xdr:sp macro="" textlink="">
      <xdr:nvSpPr>
        <xdr:cNvPr id="821" name="楕円 820">
          <a:extLst>
            <a:ext uri="{FF2B5EF4-FFF2-40B4-BE49-F238E27FC236}">
              <a16:creationId xmlns:a16="http://schemas.microsoft.com/office/drawing/2014/main" id="{CE9E1C5B-4161-4493-89FF-3725817280D2}"/>
            </a:ext>
          </a:extLst>
        </xdr:cNvPr>
        <xdr:cNvSpPr/>
      </xdr:nvSpPr>
      <xdr:spPr>
        <a:xfrm>
          <a:off x="21272500" y="14833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139337</xdr:rowOff>
    </xdr:from>
    <xdr:to>
      <xdr:col>116</xdr:col>
      <xdr:colOff>63500</xdr:colOff>
      <xdr:row>86</xdr:row>
      <xdr:rowOff>154032</xdr:rowOff>
    </xdr:to>
    <xdr:cxnSp macro="">
      <xdr:nvCxnSpPr>
        <xdr:cNvPr id="822" name="直線コネクタ 821">
          <a:extLst>
            <a:ext uri="{FF2B5EF4-FFF2-40B4-BE49-F238E27FC236}">
              <a16:creationId xmlns:a16="http://schemas.microsoft.com/office/drawing/2014/main" id="{6760F65D-B6CA-4089-8BA7-247215C1BBD6}"/>
            </a:ext>
          </a:extLst>
        </xdr:cNvPr>
        <xdr:cNvCxnSpPr/>
      </xdr:nvCxnSpPr>
      <xdr:spPr>
        <a:xfrm>
          <a:off x="21323300" y="14884037"/>
          <a:ext cx="8382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94742</xdr:rowOff>
    </xdr:from>
    <xdr:to>
      <xdr:col>107</xdr:col>
      <xdr:colOff>101600</xdr:colOff>
      <xdr:row>87</xdr:row>
      <xdr:rowOff>24892</xdr:rowOff>
    </xdr:to>
    <xdr:sp macro="" textlink="">
      <xdr:nvSpPr>
        <xdr:cNvPr id="823" name="楕円 822">
          <a:extLst>
            <a:ext uri="{FF2B5EF4-FFF2-40B4-BE49-F238E27FC236}">
              <a16:creationId xmlns:a16="http://schemas.microsoft.com/office/drawing/2014/main" id="{CDA398B8-9F98-4200-80A7-ADCB76F73F1D}"/>
            </a:ext>
          </a:extLst>
        </xdr:cNvPr>
        <xdr:cNvSpPr/>
      </xdr:nvSpPr>
      <xdr:spPr>
        <a:xfrm>
          <a:off x="20383500" y="14839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139337</xdr:rowOff>
    </xdr:from>
    <xdr:to>
      <xdr:col>111</xdr:col>
      <xdr:colOff>177800</xdr:colOff>
      <xdr:row>86</xdr:row>
      <xdr:rowOff>145542</xdr:rowOff>
    </xdr:to>
    <xdr:cxnSp macro="">
      <xdr:nvCxnSpPr>
        <xdr:cNvPr id="824" name="直線コネクタ 823">
          <a:extLst>
            <a:ext uri="{FF2B5EF4-FFF2-40B4-BE49-F238E27FC236}">
              <a16:creationId xmlns:a16="http://schemas.microsoft.com/office/drawing/2014/main" id="{F6A43ED8-14DB-471A-AFCB-E7277E7B114E}"/>
            </a:ext>
          </a:extLst>
        </xdr:cNvPr>
        <xdr:cNvCxnSpPr/>
      </xdr:nvCxnSpPr>
      <xdr:spPr>
        <a:xfrm flipV="1">
          <a:off x="20434300" y="14884037"/>
          <a:ext cx="889000" cy="6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95069</xdr:rowOff>
    </xdr:from>
    <xdr:to>
      <xdr:col>102</xdr:col>
      <xdr:colOff>165100</xdr:colOff>
      <xdr:row>87</xdr:row>
      <xdr:rowOff>25219</xdr:rowOff>
    </xdr:to>
    <xdr:sp macro="" textlink="">
      <xdr:nvSpPr>
        <xdr:cNvPr id="825" name="楕円 824">
          <a:extLst>
            <a:ext uri="{FF2B5EF4-FFF2-40B4-BE49-F238E27FC236}">
              <a16:creationId xmlns:a16="http://schemas.microsoft.com/office/drawing/2014/main" id="{86191577-3AFF-42CA-B055-F2CD2BDAE29B}"/>
            </a:ext>
          </a:extLst>
        </xdr:cNvPr>
        <xdr:cNvSpPr/>
      </xdr:nvSpPr>
      <xdr:spPr>
        <a:xfrm>
          <a:off x="19494500" y="14839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145542</xdr:rowOff>
    </xdr:from>
    <xdr:to>
      <xdr:col>107</xdr:col>
      <xdr:colOff>50800</xdr:colOff>
      <xdr:row>86</xdr:row>
      <xdr:rowOff>145869</xdr:rowOff>
    </xdr:to>
    <xdr:cxnSp macro="">
      <xdr:nvCxnSpPr>
        <xdr:cNvPr id="826" name="直線コネクタ 825">
          <a:extLst>
            <a:ext uri="{FF2B5EF4-FFF2-40B4-BE49-F238E27FC236}">
              <a16:creationId xmlns:a16="http://schemas.microsoft.com/office/drawing/2014/main" id="{8AC028B7-9168-4983-93EE-933E5D88E35D}"/>
            </a:ext>
          </a:extLst>
        </xdr:cNvPr>
        <xdr:cNvCxnSpPr/>
      </xdr:nvCxnSpPr>
      <xdr:spPr>
        <a:xfrm flipV="1">
          <a:off x="19545300" y="14890242"/>
          <a:ext cx="8890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95396</xdr:rowOff>
    </xdr:from>
    <xdr:to>
      <xdr:col>98</xdr:col>
      <xdr:colOff>38100</xdr:colOff>
      <xdr:row>87</xdr:row>
      <xdr:rowOff>25546</xdr:rowOff>
    </xdr:to>
    <xdr:sp macro="" textlink="">
      <xdr:nvSpPr>
        <xdr:cNvPr id="827" name="楕円 826">
          <a:extLst>
            <a:ext uri="{FF2B5EF4-FFF2-40B4-BE49-F238E27FC236}">
              <a16:creationId xmlns:a16="http://schemas.microsoft.com/office/drawing/2014/main" id="{231D9DAF-F857-456F-9150-F91A1D6A53F4}"/>
            </a:ext>
          </a:extLst>
        </xdr:cNvPr>
        <xdr:cNvSpPr/>
      </xdr:nvSpPr>
      <xdr:spPr>
        <a:xfrm>
          <a:off x="18605500" y="14840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145869</xdr:rowOff>
    </xdr:from>
    <xdr:to>
      <xdr:col>102</xdr:col>
      <xdr:colOff>114300</xdr:colOff>
      <xdr:row>86</xdr:row>
      <xdr:rowOff>146196</xdr:rowOff>
    </xdr:to>
    <xdr:cxnSp macro="">
      <xdr:nvCxnSpPr>
        <xdr:cNvPr id="828" name="直線コネクタ 827">
          <a:extLst>
            <a:ext uri="{FF2B5EF4-FFF2-40B4-BE49-F238E27FC236}">
              <a16:creationId xmlns:a16="http://schemas.microsoft.com/office/drawing/2014/main" id="{C906E655-7A74-4F5F-B7AF-20FB7B394EB7}"/>
            </a:ext>
          </a:extLst>
        </xdr:cNvPr>
        <xdr:cNvCxnSpPr/>
      </xdr:nvCxnSpPr>
      <xdr:spPr>
        <a:xfrm flipV="1">
          <a:off x="18656300" y="14890569"/>
          <a:ext cx="8890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128940</xdr:rowOff>
    </xdr:from>
    <xdr:ext cx="469744" cy="259045"/>
    <xdr:sp macro="" textlink="">
      <xdr:nvSpPr>
        <xdr:cNvPr id="829" name="n_1aveValue【消防施設】&#10;一人当たり面積">
          <a:extLst>
            <a:ext uri="{FF2B5EF4-FFF2-40B4-BE49-F238E27FC236}">
              <a16:creationId xmlns:a16="http://schemas.microsoft.com/office/drawing/2014/main" id="{B9BC5020-100A-413D-8E8D-BA2EA63E2712}"/>
            </a:ext>
          </a:extLst>
        </xdr:cNvPr>
        <xdr:cNvSpPr txBox="1"/>
      </xdr:nvSpPr>
      <xdr:spPr>
        <a:xfrm>
          <a:off x="21075727" y="14530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139064</xdr:rowOff>
    </xdr:from>
    <xdr:ext cx="469744" cy="259045"/>
    <xdr:sp macro="" textlink="">
      <xdr:nvSpPr>
        <xdr:cNvPr id="830" name="n_2aveValue【消防施設】&#10;一人当たり面積">
          <a:extLst>
            <a:ext uri="{FF2B5EF4-FFF2-40B4-BE49-F238E27FC236}">
              <a16:creationId xmlns:a16="http://schemas.microsoft.com/office/drawing/2014/main" id="{D91F6FB7-D4C9-4BEB-8957-9DBE39A9E191}"/>
            </a:ext>
          </a:extLst>
        </xdr:cNvPr>
        <xdr:cNvSpPr txBox="1"/>
      </xdr:nvSpPr>
      <xdr:spPr>
        <a:xfrm>
          <a:off x="20199427" y="14540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141676</xdr:rowOff>
    </xdr:from>
    <xdr:ext cx="469744" cy="259045"/>
    <xdr:sp macro="" textlink="">
      <xdr:nvSpPr>
        <xdr:cNvPr id="831" name="n_3aveValue【消防施設】&#10;一人当たり面積">
          <a:extLst>
            <a:ext uri="{FF2B5EF4-FFF2-40B4-BE49-F238E27FC236}">
              <a16:creationId xmlns:a16="http://schemas.microsoft.com/office/drawing/2014/main" id="{771072F9-A347-4AE4-B31A-9BB2B67B2BD2}"/>
            </a:ext>
          </a:extLst>
        </xdr:cNvPr>
        <xdr:cNvSpPr txBox="1"/>
      </xdr:nvSpPr>
      <xdr:spPr>
        <a:xfrm>
          <a:off x="19310427" y="14543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141023</xdr:rowOff>
    </xdr:from>
    <xdr:ext cx="469744" cy="259045"/>
    <xdr:sp macro="" textlink="">
      <xdr:nvSpPr>
        <xdr:cNvPr id="832" name="n_4aveValue【消防施設】&#10;一人当たり面積">
          <a:extLst>
            <a:ext uri="{FF2B5EF4-FFF2-40B4-BE49-F238E27FC236}">
              <a16:creationId xmlns:a16="http://schemas.microsoft.com/office/drawing/2014/main" id="{1051A01B-AD91-446C-AA48-4CCAAC4856C3}"/>
            </a:ext>
          </a:extLst>
        </xdr:cNvPr>
        <xdr:cNvSpPr txBox="1"/>
      </xdr:nvSpPr>
      <xdr:spPr>
        <a:xfrm>
          <a:off x="18421427" y="14542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9814</xdr:rowOff>
    </xdr:from>
    <xdr:ext cx="469744" cy="259045"/>
    <xdr:sp macro="" textlink="">
      <xdr:nvSpPr>
        <xdr:cNvPr id="833" name="n_1mainValue【消防施設】&#10;一人当たり面積">
          <a:extLst>
            <a:ext uri="{FF2B5EF4-FFF2-40B4-BE49-F238E27FC236}">
              <a16:creationId xmlns:a16="http://schemas.microsoft.com/office/drawing/2014/main" id="{50CFE586-39C0-447E-B6F4-454B4329446A}"/>
            </a:ext>
          </a:extLst>
        </xdr:cNvPr>
        <xdr:cNvSpPr txBox="1"/>
      </xdr:nvSpPr>
      <xdr:spPr>
        <a:xfrm>
          <a:off x="21075727" y="14925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16019</xdr:rowOff>
    </xdr:from>
    <xdr:ext cx="469744" cy="259045"/>
    <xdr:sp macro="" textlink="">
      <xdr:nvSpPr>
        <xdr:cNvPr id="834" name="n_2mainValue【消防施設】&#10;一人当たり面積">
          <a:extLst>
            <a:ext uri="{FF2B5EF4-FFF2-40B4-BE49-F238E27FC236}">
              <a16:creationId xmlns:a16="http://schemas.microsoft.com/office/drawing/2014/main" id="{2FB0B829-E66C-4871-A059-4D2352B4AFCB}"/>
            </a:ext>
          </a:extLst>
        </xdr:cNvPr>
        <xdr:cNvSpPr txBox="1"/>
      </xdr:nvSpPr>
      <xdr:spPr>
        <a:xfrm>
          <a:off x="20199427" y="14932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16346</xdr:rowOff>
    </xdr:from>
    <xdr:ext cx="469744" cy="259045"/>
    <xdr:sp macro="" textlink="">
      <xdr:nvSpPr>
        <xdr:cNvPr id="835" name="n_3mainValue【消防施設】&#10;一人当たり面積">
          <a:extLst>
            <a:ext uri="{FF2B5EF4-FFF2-40B4-BE49-F238E27FC236}">
              <a16:creationId xmlns:a16="http://schemas.microsoft.com/office/drawing/2014/main" id="{B5FACA0F-9158-4075-8DE1-A646377F7DA9}"/>
            </a:ext>
          </a:extLst>
        </xdr:cNvPr>
        <xdr:cNvSpPr txBox="1"/>
      </xdr:nvSpPr>
      <xdr:spPr>
        <a:xfrm>
          <a:off x="19310427" y="14932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16673</xdr:rowOff>
    </xdr:from>
    <xdr:ext cx="469744" cy="259045"/>
    <xdr:sp macro="" textlink="">
      <xdr:nvSpPr>
        <xdr:cNvPr id="836" name="n_4mainValue【消防施設】&#10;一人当たり面積">
          <a:extLst>
            <a:ext uri="{FF2B5EF4-FFF2-40B4-BE49-F238E27FC236}">
              <a16:creationId xmlns:a16="http://schemas.microsoft.com/office/drawing/2014/main" id="{888C8993-0381-45D8-9AA5-E1B203A3C9E0}"/>
            </a:ext>
          </a:extLst>
        </xdr:cNvPr>
        <xdr:cNvSpPr txBox="1"/>
      </xdr:nvSpPr>
      <xdr:spPr>
        <a:xfrm>
          <a:off x="18421427" y="14932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7" name="正方形/長方形 836">
          <a:extLst>
            <a:ext uri="{FF2B5EF4-FFF2-40B4-BE49-F238E27FC236}">
              <a16:creationId xmlns:a16="http://schemas.microsoft.com/office/drawing/2014/main" id="{41549A61-2B9F-44EF-8040-29887C4A2DDB}"/>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8" name="正方形/長方形 837">
          <a:extLst>
            <a:ext uri="{FF2B5EF4-FFF2-40B4-BE49-F238E27FC236}">
              <a16:creationId xmlns:a16="http://schemas.microsoft.com/office/drawing/2014/main" id="{CDBF5793-9BF3-4977-B14D-C4326A060417}"/>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9" name="正方形/長方形 838">
          <a:extLst>
            <a:ext uri="{FF2B5EF4-FFF2-40B4-BE49-F238E27FC236}">
              <a16:creationId xmlns:a16="http://schemas.microsoft.com/office/drawing/2014/main" id="{36ABE318-67A1-42CF-84EF-DC850DA4EA0B}"/>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0" name="正方形/長方形 839">
          <a:extLst>
            <a:ext uri="{FF2B5EF4-FFF2-40B4-BE49-F238E27FC236}">
              <a16:creationId xmlns:a16="http://schemas.microsoft.com/office/drawing/2014/main" id="{FDAD56D4-8C41-4D11-9E71-70D4990C3F25}"/>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1" name="正方形/長方形 840">
          <a:extLst>
            <a:ext uri="{FF2B5EF4-FFF2-40B4-BE49-F238E27FC236}">
              <a16:creationId xmlns:a16="http://schemas.microsoft.com/office/drawing/2014/main" id="{2C4F9D52-EC41-43CA-885A-D408FB841957}"/>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2" name="正方形/長方形 841">
          <a:extLst>
            <a:ext uri="{FF2B5EF4-FFF2-40B4-BE49-F238E27FC236}">
              <a16:creationId xmlns:a16="http://schemas.microsoft.com/office/drawing/2014/main" id="{53DF1C24-980D-45F9-B77E-A0BE3E66BF61}"/>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3" name="正方形/長方形 842">
          <a:extLst>
            <a:ext uri="{FF2B5EF4-FFF2-40B4-BE49-F238E27FC236}">
              <a16:creationId xmlns:a16="http://schemas.microsoft.com/office/drawing/2014/main" id="{315EAAE5-FA95-447C-BFC9-A8DDBFA0BD83}"/>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4" name="正方形/長方形 843">
          <a:extLst>
            <a:ext uri="{FF2B5EF4-FFF2-40B4-BE49-F238E27FC236}">
              <a16:creationId xmlns:a16="http://schemas.microsoft.com/office/drawing/2014/main" id="{39B442CA-7194-4094-9125-CE1135F1139D}"/>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5" name="テキスト ボックス 844">
          <a:extLst>
            <a:ext uri="{FF2B5EF4-FFF2-40B4-BE49-F238E27FC236}">
              <a16:creationId xmlns:a16="http://schemas.microsoft.com/office/drawing/2014/main" id="{1B4E07A2-C5ED-426A-B2FE-8B584100C88C}"/>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6" name="直線コネクタ 845">
          <a:extLst>
            <a:ext uri="{FF2B5EF4-FFF2-40B4-BE49-F238E27FC236}">
              <a16:creationId xmlns:a16="http://schemas.microsoft.com/office/drawing/2014/main" id="{AC917BBA-D0B6-43E8-A930-90D818478B77}"/>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7" name="テキスト ボックス 846">
          <a:extLst>
            <a:ext uri="{FF2B5EF4-FFF2-40B4-BE49-F238E27FC236}">
              <a16:creationId xmlns:a16="http://schemas.microsoft.com/office/drawing/2014/main" id="{169E3434-E94C-48D0-8E47-BE2BB5A87A81}"/>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8" name="直線コネクタ 847">
          <a:extLst>
            <a:ext uri="{FF2B5EF4-FFF2-40B4-BE49-F238E27FC236}">
              <a16:creationId xmlns:a16="http://schemas.microsoft.com/office/drawing/2014/main" id="{F99F73CE-E19A-4B84-B656-BFE1D98643AB}"/>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9" name="テキスト ボックス 848">
          <a:extLst>
            <a:ext uri="{FF2B5EF4-FFF2-40B4-BE49-F238E27FC236}">
              <a16:creationId xmlns:a16="http://schemas.microsoft.com/office/drawing/2014/main" id="{15D24BB1-75F9-4966-85A1-462C42E88901}"/>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0" name="直線コネクタ 849">
          <a:extLst>
            <a:ext uri="{FF2B5EF4-FFF2-40B4-BE49-F238E27FC236}">
              <a16:creationId xmlns:a16="http://schemas.microsoft.com/office/drawing/2014/main" id="{C74EEC1C-D3EA-4B48-AEAF-97C15BD0C653}"/>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1" name="テキスト ボックス 850">
          <a:extLst>
            <a:ext uri="{FF2B5EF4-FFF2-40B4-BE49-F238E27FC236}">
              <a16:creationId xmlns:a16="http://schemas.microsoft.com/office/drawing/2014/main" id="{51C90CA2-169B-4FE6-AE0E-F7B0A7E3CB17}"/>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2" name="直線コネクタ 851">
          <a:extLst>
            <a:ext uri="{FF2B5EF4-FFF2-40B4-BE49-F238E27FC236}">
              <a16:creationId xmlns:a16="http://schemas.microsoft.com/office/drawing/2014/main" id="{0630C558-E104-47CC-BAB7-4F066E2F8777}"/>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3" name="テキスト ボックス 852">
          <a:extLst>
            <a:ext uri="{FF2B5EF4-FFF2-40B4-BE49-F238E27FC236}">
              <a16:creationId xmlns:a16="http://schemas.microsoft.com/office/drawing/2014/main" id="{C729A318-3A08-4E04-9C03-BD67957C5674}"/>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4" name="直線コネクタ 853">
          <a:extLst>
            <a:ext uri="{FF2B5EF4-FFF2-40B4-BE49-F238E27FC236}">
              <a16:creationId xmlns:a16="http://schemas.microsoft.com/office/drawing/2014/main" id="{95871FE0-2BA2-485F-B392-3BE9299C420B}"/>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5" name="テキスト ボックス 854">
          <a:extLst>
            <a:ext uri="{FF2B5EF4-FFF2-40B4-BE49-F238E27FC236}">
              <a16:creationId xmlns:a16="http://schemas.microsoft.com/office/drawing/2014/main" id="{3CE8AEB7-81C0-4DF8-ADA0-593A1B5F2217}"/>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6" name="直線コネクタ 855">
          <a:extLst>
            <a:ext uri="{FF2B5EF4-FFF2-40B4-BE49-F238E27FC236}">
              <a16:creationId xmlns:a16="http://schemas.microsoft.com/office/drawing/2014/main" id="{E9442A20-683E-4BD1-991B-C1D283F53F3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7" name="テキスト ボックス 856">
          <a:extLst>
            <a:ext uri="{FF2B5EF4-FFF2-40B4-BE49-F238E27FC236}">
              <a16:creationId xmlns:a16="http://schemas.microsoft.com/office/drawing/2014/main" id="{89191746-E572-4B49-8B90-25688C321A4A}"/>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8" name="直線コネクタ 857">
          <a:extLst>
            <a:ext uri="{FF2B5EF4-FFF2-40B4-BE49-F238E27FC236}">
              <a16:creationId xmlns:a16="http://schemas.microsoft.com/office/drawing/2014/main" id="{8F106A47-FDA8-4A6B-A157-A7B97E813951}"/>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9" name="テキスト ボックス 858">
          <a:extLst>
            <a:ext uri="{FF2B5EF4-FFF2-40B4-BE49-F238E27FC236}">
              <a16:creationId xmlns:a16="http://schemas.microsoft.com/office/drawing/2014/main" id="{5F9786AE-5CAD-41B2-BB9F-F403C2CA1C0B}"/>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0" name="直線コネクタ 859">
          <a:extLst>
            <a:ext uri="{FF2B5EF4-FFF2-40B4-BE49-F238E27FC236}">
              <a16:creationId xmlns:a16="http://schemas.microsoft.com/office/drawing/2014/main" id="{168627D1-8376-4612-8972-3C26E4E8AB26}"/>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1" name="【庁舎】&#10;有形固定資産減価償却率グラフ枠">
          <a:extLst>
            <a:ext uri="{FF2B5EF4-FFF2-40B4-BE49-F238E27FC236}">
              <a16:creationId xmlns:a16="http://schemas.microsoft.com/office/drawing/2014/main" id="{FC6561A2-CC0C-4E0A-A0E2-618604235898}"/>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109</xdr:row>
      <xdr:rowOff>35379</xdr:rowOff>
    </xdr:to>
    <xdr:cxnSp macro="">
      <xdr:nvCxnSpPr>
        <xdr:cNvPr id="862" name="直線コネクタ 861">
          <a:extLst>
            <a:ext uri="{FF2B5EF4-FFF2-40B4-BE49-F238E27FC236}">
              <a16:creationId xmlns:a16="http://schemas.microsoft.com/office/drawing/2014/main" id="{F63CF4D4-FAA2-4373-A291-E7D015650326}"/>
            </a:ext>
          </a:extLst>
        </xdr:cNvPr>
        <xdr:cNvCxnSpPr/>
      </xdr:nvCxnSpPr>
      <xdr:spPr>
        <a:xfrm flipV="1">
          <a:off x="16318864" y="17160784"/>
          <a:ext cx="0" cy="1562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3" name="【庁舎】&#10;有形固定資産減価償却率最小値テキスト">
          <a:extLst>
            <a:ext uri="{FF2B5EF4-FFF2-40B4-BE49-F238E27FC236}">
              <a16:creationId xmlns:a16="http://schemas.microsoft.com/office/drawing/2014/main" id="{3B1523EB-F3F0-4808-A4AC-1892BFD92622}"/>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4" name="直線コネクタ 863">
          <a:extLst>
            <a:ext uri="{FF2B5EF4-FFF2-40B4-BE49-F238E27FC236}">
              <a16:creationId xmlns:a16="http://schemas.microsoft.com/office/drawing/2014/main" id="{1E7CC8AE-4C59-4846-B209-EB478AA9F1C2}"/>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865" name="【庁舎】&#10;有形固定資産減価償却率最大値テキスト">
          <a:extLst>
            <a:ext uri="{FF2B5EF4-FFF2-40B4-BE49-F238E27FC236}">
              <a16:creationId xmlns:a16="http://schemas.microsoft.com/office/drawing/2014/main" id="{8B2FF3CF-D240-4622-A07D-E5B2F1283661}"/>
            </a:ext>
          </a:extLst>
        </xdr:cNvPr>
        <xdr:cNvSpPr txBox="1"/>
      </xdr:nvSpPr>
      <xdr:spPr>
        <a:xfrm>
          <a:off x="16357600" y="1693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866" name="直線コネクタ 865">
          <a:extLst>
            <a:ext uri="{FF2B5EF4-FFF2-40B4-BE49-F238E27FC236}">
              <a16:creationId xmlns:a16="http://schemas.microsoft.com/office/drawing/2014/main" id="{7C9480C7-9A5E-498E-9983-1D31B1AEC730}"/>
            </a:ext>
          </a:extLst>
        </xdr:cNvPr>
        <xdr:cNvCxnSpPr/>
      </xdr:nvCxnSpPr>
      <xdr:spPr>
        <a:xfrm>
          <a:off x="16230600" y="1716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129557</xdr:rowOff>
    </xdr:from>
    <xdr:ext cx="405111" cy="259045"/>
    <xdr:sp macro="" textlink="">
      <xdr:nvSpPr>
        <xdr:cNvPr id="867" name="【庁舎】&#10;有形固定資産減価償却率平均値テキスト">
          <a:extLst>
            <a:ext uri="{FF2B5EF4-FFF2-40B4-BE49-F238E27FC236}">
              <a16:creationId xmlns:a16="http://schemas.microsoft.com/office/drawing/2014/main" id="{314D6754-106A-484C-8855-3F9082797E3E}"/>
            </a:ext>
          </a:extLst>
        </xdr:cNvPr>
        <xdr:cNvSpPr txBox="1"/>
      </xdr:nvSpPr>
      <xdr:spPr>
        <a:xfrm>
          <a:off x="16357600" y="17788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151130</xdr:rowOff>
    </xdr:from>
    <xdr:to>
      <xdr:col>85</xdr:col>
      <xdr:colOff>177800</xdr:colOff>
      <xdr:row>104</xdr:row>
      <xdr:rowOff>81280</xdr:rowOff>
    </xdr:to>
    <xdr:sp macro="" textlink="">
      <xdr:nvSpPr>
        <xdr:cNvPr id="868" name="フローチャート: 判断 867">
          <a:extLst>
            <a:ext uri="{FF2B5EF4-FFF2-40B4-BE49-F238E27FC236}">
              <a16:creationId xmlns:a16="http://schemas.microsoft.com/office/drawing/2014/main" id="{BEE93763-6C1A-4821-A27D-80AF5A83FCE2}"/>
            </a:ext>
          </a:extLst>
        </xdr:cNvPr>
        <xdr:cNvSpPr/>
      </xdr:nvSpPr>
      <xdr:spPr>
        <a:xfrm>
          <a:off x="16268700" y="1781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20501</xdr:rowOff>
    </xdr:from>
    <xdr:to>
      <xdr:col>81</xdr:col>
      <xdr:colOff>101600</xdr:colOff>
      <xdr:row>104</xdr:row>
      <xdr:rowOff>122101</xdr:rowOff>
    </xdr:to>
    <xdr:sp macro="" textlink="">
      <xdr:nvSpPr>
        <xdr:cNvPr id="869" name="フローチャート: 判断 868">
          <a:extLst>
            <a:ext uri="{FF2B5EF4-FFF2-40B4-BE49-F238E27FC236}">
              <a16:creationId xmlns:a16="http://schemas.microsoft.com/office/drawing/2014/main" id="{D15E1407-6916-469D-A616-299228612F0B}"/>
            </a:ext>
          </a:extLst>
        </xdr:cNvPr>
        <xdr:cNvSpPr/>
      </xdr:nvSpPr>
      <xdr:spPr>
        <a:xfrm>
          <a:off x="154305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5806</xdr:rowOff>
    </xdr:from>
    <xdr:to>
      <xdr:col>76</xdr:col>
      <xdr:colOff>165100</xdr:colOff>
      <xdr:row>104</xdr:row>
      <xdr:rowOff>107406</xdr:rowOff>
    </xdr:to>
    <xdr:sp macro="" textlink="">
      <xdr:nvSpPr>
        <xdr:cNvPr id="870" name="フローチャート: 判断 869">
          <a:extLst>
            <a:ext uri="{FF2B5EF4-FFF2-40B4-BE49-F238E27FC236}">
              <a16:creationId xmlns:a16="http://schemas.microsoft.com/office/drawing/2014/main" id="{C1269D24-08B2-42CF-8748-C1FB15779F79}"/>
            </a:ext>
          </a:extLst>
        </xdr:cNvPr>
        <xdr:cNvSpPr/>
      </xdr:nvSpPr>
      <xdr:spPr>
        <a:xfrm>
          <a:off x="14541500" y="1783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871" name="フローチャート: 判断 870">
          <a:extLst>
            <a:ext uri="{FF2B5EF4-FFF2-40B4-BE49-F238E27FC236}">
              <a16:creationId xmlns:a16="http://schemas.microsoft.com/office/drawing/2014/main" id="{A5BB94DC-7AF6-4AB3-A38A-1F9CC0D5EDD9}"/>
            </a:ext>
          </a:extLst>
        </xdr:cNvPr>
        <xdr:cNvSpPr/>
      </xdr:nvSpPr>
      <xdr:spPr>
        <a:xfrm>
          <a:off x="13652500" y="1788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157662</xdr:rowOff>
    </xdr:from>
    <xdr:to>
      <xdr:col>67</xdr:col>
      <xdr:colOff>101600</xdr:colOff>
      <xdr:row>105</xdr:row>
      <xdr:rowOff>87812</xdr:rowOff>
    </xdr:to>
    <xdr:sp macro="" textlink="">
      <xdr:nvSpPr>
        <xdr:cNvPr id="872" name="フローチャート: 判断 871">
          <a:extLst>
            <a:ext uri="{FF2B5EF4-FFF2-40B4-BE49-F238E27FC236}">
              <a16:creationId xmlns:a16="http://schemas.microsoft.com/office/drawing/2014/main" id="{993C4560-D53D-4E64-A131-329C6CF6E2A1}"/>
            </a:ext>
          </a:extLst>
        </xdr:cNvPr>
        <xdr:cNvSpPr/>
      </xdr:nvSpPr>
      <xdr:spPr>
        <a:xfrm>
          <a:off x="12763500" y="1798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667C0CF7-9C6D-4414-A1DE-4757799940E9}"/>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E54040E2-9B94-463D-AAEC-4ECB217ACD5A}"/>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14BA8176-E2C2-4C9B-940D-AEE1BC673889}"/>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7EA143C8-D590-460C-B64F-74D39948270C}"/>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EB11415C-C702-47E4-BC7A-4D3EB0CCD4D9}"/>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92348</xdr:rowOff>
    </xdr:from>
    <xdr:to>
      <xdr:col>85</xdr:col>
      <xdr:colOff>177800</xdr:colOff>
      <xdr:row>104</xdr:row>
      <xdr:rowOff>22498</xdr:rowOff>
    </xdr:to>
    <xdr:sp macro="" textlink="">
      <xdr:nvSpPr>
        <xdr:cNvPr id="878" name="楕円 877">
          <a:extLst>
            <a:ext uri="{FF2B5EF4-FFF2-40B4-BE49-F238E27FC236}">
              <a16:creationId xmlns:a16="http://schemas.microsoft.com/office/drawing/2014/main" id="{63CF0ED4-9ABD-4854-B522-988B349D6812}"/>
            </a:ext>
          </a:extLst>
        </xdr:cNvPr>
        <xdr:cNvSpPr/>
      </xdr:nvSpPr>
      <xdr:spPr>
        <a:xfrm>
          <a:off x="16268700" y="17751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115225</xdr:rowOff>
    </xdr:from>
    <xdr:ext cx="405111" cy="259045"/>
    <xdr:sp macro="" textlink="">
      <xdr:nvSpPr>
        <xdr:cNvPr id="879" name="【庁舎】&#10;有形固定資産減価償却率該当値テキスト">
          <a:extLst>
            <a:ext uri="{FF2B5EF4-FFF2-40B4-BE49-F238E27FC236}">
              <a16:creationId xmlns:a16="http://schemas.microsoft.com/office/drawing/2014/main" id="{FF12E3F0-3A0C-4E6A-84AE-ACD6EE7830ED}"/>
            </a:ext>
          </a:extLst>
        </xdr:cNvPr>
        <xdr:cNvSpPr txBox="1"/>
      </xdr:nvSpPr>
      <xdr:spPr>
        <a:xfrm>
          <a:off x="16357600" y="17603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53158</xdr:rowOff>
    </xdr:from>
    <xdr:to>
      <xdr:col>81</xdr:col>
      <xdr:colOff>101600</xdr:colOff>
      <xdr:row>103</xdr:row>
      <xdr:rowOff>154758</xdr:rowOff>
    </xdr:to>
    <xdr:sp macro="" textlink="">
      <xdr:nvSpPr>
        <xdr:cNvPr id="880" name="楕円 879">
          <a:extLst>
            <a:ext uri="{FF2B5EF4-FFF2-40B4-BE49-F238E27FC236}">
              <a16:creationId xmlns:a16="http://schemas.microsoft.com/office/drawing/2014/main" id="{721AE684-EADE-4550-95B8-F88B1751CDCA}"/>
            </a:ext>
          </a:extLst>
        </xdr:cNvPr>
        <xdr:cNvSpPr/>
      </xdr:nvSpPr>
      <xdr:spPr>
        <a:xfrm>
          <a:off x="15430500" y="17712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103958</xdr:rowOff>
    </xdr:from>
    <xdr:to>
      <xdr:col>85</xdr:col>
      <xdr:colOff>127000</xdr:colOff>
      <xdr:row>103</xdr:row>
      <xdr:rowOff>143148</xdr:rowOff>
    </xdr:to>
    <xdr:cxnSp macro="">
      <xdr:nvCxnSpPr>
        <xdr:cNvPr id="881" name="直線コネクタ 880">
          <a:extLst>
            <a:ext uri="{FF2B5EF4-FFF2-40B4-BE49-F238E27FC236}">
              <a16:creationId xmlns:a16="http://schemas.microsoft.com/office/drawing/2014/main" id="{1C47D0F9-BD4A-4617-A9B0-27115393D3CB}"/>
            </a:ext>
          </a:extLst>
        </xdr:cNvPr>
        <xdr:cNvCxnSpPr/>
      </xdr:nvCxnSpPr>
      <xdr:spPr>
        <a:xfrm>
          <a:off x="15481300" y="17763308"/>
          <a:ext cx="838200" cy="39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13970</xdr:rowOff>
    </xdr:from>
    <xdr:to>
      <xdr:col>76</xdr:col>
      <xdr:colOff>165100</xdr:colOff>
      <xdr:row>103</xdr:row>
      <xdr:rowOff>115570</xdr:rowOff>
    </xdr:to>
    <xdr:sp macro="" textlink="">
      <xdr:nvSpPr>
        <xdr:cNvPr id="882" name="楕円 881">
          <a:extLst>
            <a:ext uri="{FF2B5EF4-FFF2-40B4-BE49-F238E27FC236}">
              <a16:creationId xmlns:a16="http://schemas.microsoft.com/office/drawing/2014/main" id="{03650332-3590-4CEE-9B07-7CDAF699554F}"/>
            </a:ext>
          </a:extLst>
        </xdr:cNvPr>
        <xdr:cNvSpPr/>
      </xdr:nvSpPr>
      <xdr:spPr>
        <a:xfrm>
          <a:off x="14541500" y="1767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64770</xdr:rowOff>
    </xdr:from>
    <xdr:to>
      <xdr:col>81</xdr:col>
      <xdr:colOff>50800</xdr:colOff>
      <xdr:row>103</xdr:row>
      <xdr:rowOff>103958</xdr:rowOff>
    </xdr:to>
    <xdr:cxnSp macro="">
      <xdr:nvCxnSpPr>
        <xdr:cNvPr id="883" name="直線コネクタ 882">
          <a:extLst>
            <a:ext uri="{FF2B5EF4-FFF2-40B4-BE49-F238E27FC236}">
              <a16:creationId xmlns:a16="http://schemas.microsoft.com/office/drawing/2014/main" id="{88ECA7D8-D14B-4412-AB67-9B0E8FFFFD98}"/>
            </a:ext>
          </a:extLst>
        </xdr:cNvPr>
        <xdr:cNvCxnSpPr/>
      </xdr:nvCxnSpPr>
      <xdr:spPr>
        <a:xfrm>
          <a:off x="14592300" y="17724120"/>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147864</xdr:rowOff>
    </xdr:from>
    <xdr:to>
      <xdr:col>72</xdr:col>
      <xdr:colOff>38100</xdr:colOff>
      <xdr:row>103</xdr:row>
      <xdr:rowOff>78014</xdr:rowOff>
    </xdr:to>
    <xdr:sp macro="" textlink="">
      <xdr:nvSpPr>
        <xdr:cNvPr id="884" name="楕円 883">
          <a:extLst>
            <a:ext uri="{FF2B5EF4-FFF2-40B4-BE49-F238E27FC236}">
              <a16:creationId xmlns:a16="http://schemas.microsoft.com/office/drawing/2014/main" id="{74242B58-023D-422E-8F46-8DF6AA34D11C}"/>
            </a:ext>
          </a:extLst>
        </xdr:cNvPr>
        <xdr:cNvSpPr/>
      </xdr:nvSpPr>
      <xdr:spPr>
        <a:xfrm>
          <a:off x="13652500" y="17635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27214</xdr:rowOff>
    </xdr:from>
    <xdr:to>
      <xdr:col>76</xdr:col>
      <xdr:colOff>114300</xdr:colOff>
      <xdr:row>103</xdr:row>
      <xdr:rowOff>64770</xdr:rowOff>
    </xdr:to>
    <xdr:cxnSp macro="">
      <xdr:nvCxnSpPr>
        <xdr:cNvPr id="885" name="直線コネクタ 884">
          <a:extLst>
            <a:ext uri="{FF2B5EF4-FFF2-40B4-BE49-F238E27FC236}">
              <a16:creationId xmlns:a16="http://schemas.microsoft.com/office/drawing/2014/main" id="{31ABBCF1-1A93-438B-8185-C6DE8DBBBE9D}"/>
            </a:ext>
          </a:extLst>
        </xdr:cNvPr>
        <xdr:cNvCxnSpPr/>
      </xdr:nvCxnSpPr>
      <xdr:spPr>
        <a:xfrm>
          <a:off x="13703300" y="17686564"/>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108676</xdr:rowOff>
    </xdr:from>
    <xdr:to>
      <xdr:col>67</xdr:col>
      <xdr:colOff>101600</xdr:colOff>
      <xdr:row>103</xdr:row>
      <xdr:rowOff>38826</xdr:rowOff>
    </xdr:to>
    <xdr:sp macro="" textlink="">
      <xdr:nvSpPr>
        <xdr:cNvPr id="886" name="楕円 885">
          <a:extLst>
            <a:ext uri="{FF2B5EF4-FFF2-40B4-BE49-F238E27FC236}">
              <a16:creationId xmlns:a16="http://schemas.microsoft.com/office/drawing/2014/main" id="{571DD523-FA19-47A9-A487-ACB972487311}"/>
            </a:ext>
          </a:extLst>
        </xdr:cNvPr>
        <xdr:cNvSpPr/>
      </xdr:nvSpPr>
      <xdr:spPr>
        <a:xfrm>
          <a:off x="12763500" y="17596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159476</xdr:rowOff>
    </xdr:from>
    <xdr:to>
      <xdr:col>71</xdr:col>
      <xdr:colOff>177800</xdr:colOff>
      <xdr:row>103</xdr:row>
      <xdr:rowOff>27214</xdr:rowOff>
    </xdr:to>
    <xdr:cxnSp macro="">
      <xdr:nvCxnSpPr>
        <xdr:cNvPr id="887" name="直線コネクタ 886">
          <a:extLst>
            <a:ext uri="{FF2B5EF4-FFF2-40B4-BE49-F238E27FC236}">
              <a16:creationId xmlns:a16="http://schemas.microsoft.com/office/drawing/2014/main" id="{5961CEA1-C02B-4DAC-B0F0-A3E9194FA161}"/>
            </a:ext>
          </a:extLst>
        </xdr:cNvPr>
        <xdr:cNvCxnSpPr/>
      </xdr:nvCxnSpPr>
      <xdr:spPr>
        <a:xfrm>
          <a:off x="12814300" y="17647376"/>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113228</xdr:rowOff>
    </xdr:from>
    <xdr:ext cx="405111" cy="259045"/>
    <xdr:sp macro="" textlink="">
      <xdr:nvSpPr>
        <xdr:cNvPr id="888" name="n_1aveValue【庁舎】&#10;有形固定資産減価償却率">
          <a:extLst>
            <a:ext uri="{FF2B5EF4-FFF2-40B4-BE49-F238E27FC236}">
              <a16:creationId xmlns:a16="http://schemas.microsoft.com/office/drawing/2014/main" id="{5012AB95-137B-42D0-8621-8E2C59F3467C}"/>
            </a:ext>
          </a:extLst>
        </xdr:cNvPr>
        <xdr:cNvSpPr txBox="1"/>
      </xdr:nvSpPr>
      <xdr:spPr>
        <a:xfrm>
          <a:off x="15266044" y="17944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98533</xdr:rowOff>
    </xdr:from>
    <xdr:ext cx="405111" cy="259045"/>
    <xdr:sp macro="" textlink="">
      <xdr:nvSpPr>
        <xdr:cNvPr id="889" name="n_2aveValue【庁舎】&#10;有形固定資産減価償却率">
          <a:extLst>
            <a:ext uri="{FF2B5EF4-FFF2-40B4-BE49-F238E27FC236}">
              <a16:creationId xmlns:a16="http://schemas.microsoft.com/office/drawing/2014/main" id="{B53CDF30-FA63-4528-9EBB-0DA16E375572}"/>
            </a:ext>
          </a:extLst>
        </xdr:cNvPr>
        <xdr:cNvSpPr txBox="1"/>
      </xdr:nvSpPr>
      <xdr:spPr>
        <a:xfrm>
          <a:off x="14389744" y="17929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145885</xdr:rowOff>
    </xdr:from>
    <xdr:ext cx="405111" cy="259045"/>
    <xdr:sp macro="" textlink="">
      <xdr:nvSpPr>
        <xdr:cNvPr id="890" name="n_3aveValue【庁舎】&#10;有形固定資産減価償却率">
          <a:extLst>
            <a:ext uri="{FF2B5EF4-FFF2-40B4-BE49-F238E27FC236}">
              <a16:creationId xmlns:a16="http://schemas.microsoft.com/office/drawing/2014/main" id="{BA52D65C-51D7-4BF8-8674-4C958A4FECF3}"/>
            </a:ext>
          </a:extLst>
        </xdr:cNvPr>
        <xdr:cNvSpPr txBox="1"/>
      </xdr:nvSpPr>
      <xdr:spPr>
        <a:xfrm>
          <a:off x="13500744" y="17976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78939</xdr:rowOff>
    </xdr:from>
    <xdr:ext cx="405111" cy="259045"/>
    <xdr:sp macro="" textlink="">
      <xdr:nvSpPr>
        <xdr:cNvPr id="891" name="n_4aveValue【庁舎】&#10;有形固定資産減価償却率">
          <a:extLst>
            <a:ext uri="{FF2B5EF4-FFF2-40B4-BE49-F238E27FC236}">
              <a16:creationId xmlns:a16="http://schemas.microsoft.com/office/drawing/2014/main" id="{6C635772-0BE6-461C-81AF-B96C101B78B9}"/>
            </a:ext>
          </a:extLst>
        </xdr:cNvPr>
        <xdr:cNvSpPr txBox="1"/>
      </xdr:nvSpPr>
      <xdr:spPr>
        <a:xfrm>
          <a:off x="12611744" y="18081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171285</xdr:rowOff>
    </xdr:from>
    <xdr:ext cx="405111" cy="259045"/>
    <xdr:sp macro="" textlink="">
      <xdr:nvSpPr>
        <xdr:cNvPr id="892" name="n_1mainValue【庁舎】&#10;有形固定資産減価償却率">
          <a:extLst>
            <a:ext uri="{FF2B5EF4-FFF2-40B4-BE49-F238E27FC236}">
              <a16:creationId xmlns:a16="http://schemas.microsoft.com/office/drawing/2014/main" id="{25D7A57F-5845-43BE-8779-B9A953169A9D}"/>
            </a:ext>
          </a:extLst>
        </xdr:cNvPr>
        <xdr:cNvSpPr txBox="1"/>
      </xdr:nvSpPr>
      <xdr:spPr>
        <a:xfrm>
          <a:off x="15266044" y="17487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132097</xdr:rowOff>
    </xdr:from>
    <xdr:ext cx="405111" cy="259045"/>
    <xdr:sp macro="" textlink="">
      <xdr:nvSpPr>
        <xdr:cNvPr id="893" name="n_2mainValue【庁舎】&#10;有形固定資産減価償却率">
          <a:extLst>
            <a:ext uri="{FF2B5EF4-FFF2-40B4-BE49-F238E27FC236}">
              <a16:creationId xmlns:a16="http://schemas.microsoft.com/office/drawing/2014/main" id="{64E83F78-9FE9-424D-84B8-E317DE47E0FB}"/>
            </a:ext>
          </a:extLst>
        </xdr:cNvPr>
        <xdr:cNvSpPr txBox="1"/>
      </xdr:nvSpPr>
      <xdr:spPr>
        <a:xfrm>
          <a:off x="14389744" y="1744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94541</xdr:rowOff>
    </xdr:from>
    <xdr:ext cx="405111" cy="259045"/>
    <xdr:sp macro="" textlink="">
      <xdr:nvSpPr>
        <xdr:cNvPr id="894" name="n_3mainValue【庁舎】&#10;有形固定資産減価償却率">
          <a:extLst>
            <a:ext uri="{FF2B5EF4-FFF2-40B4-BE49-F238E27FC236}">
              <a16:creationId xmlns:a16="http://schemas.microsoft.com/office/drawing/2014/main" id="{BAE32602-FF58-49A0-A5DE-E3D641D89E73}"/>
            </a:ext>
          </a:extLst>
        </xdr:cNvPr>
        <xdr:cNvSpPr txBox="1"/>
      </xdr:nvSpPr>
      <xdr:spPr>
        <a:xfrm>
          <a:off x="13500744" y="17410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55353</xdr:rowOff>
    </xdr:from>
    <xdr:ext cx="405111" cy="259045"/>
    <xdr:sp macro="" textlink="">
      <xdr:nvSpPr>
        <xdr:cNvPr id="895" name="n_4mainValue【庁舎】&#10;有形固定資産減価償却率">
          <a:extLst>
            <a:ext uri="{FF2B5EF4-FFF2-40B4-BE49-F238E27FC236}">
              <a16:creationId xmlns:a16="http://schemas.microsoft.com/office/drawing/2014/main" id="{A4A3DE9C-D1F8-4EBF-85FD-441424E6E60C}"/>
            </a:ext>
          </a:extLst>
        </xdr:cNvPr>
        <xdr:cNvSpPr txBox="1"/>
      </xdr:nvSpPr>
      <xdr:spPr>
        <a:xfrm>
          <a:off x="12611744" y="17371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6" name="正方形/長方形 895">
          <a:extLst>
            <a:ext uri="{FF2B5EF4-FFF2-40B4-BE49-F238E27FC236}">
              <a16:creationId xmlns:a16="http://schemas.microsoft.com/office/drawing/2014/main" id="{7AC1002C-4A61-43DD-AA44-6F6576E7B241}"/>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7" name="正方形/長方形 896">
          <a:extLst>
            <a:ext uri="{FF2B5EF4-FFF2-40B4-BE49-F238E27FC236}">
              <a16:creationId xmlns:a16="http://schemas.microsoft.com/office/drawing/2014/main" id="{946CD54B-7118-442F-AC52-739568EFAC5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8" name="正方形/長方形 897">
          <a:extLst>
            <a:ext uri="{FF2B5EF4-FFF2-40B4-BE49-F238E27FC236}">
              <a16:creationId xmlns:a16="http://schemas.microsoft.com/office/drawing/2014/main" id="{F306B1D4-6123-4D3C-A8DE-6BA6CFAE18DE}"/>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9" name="正方形/長方形 898">
          <a:extLst>
            <a:ext uri="{FF2B5EF4-FFF2-40B4-BE49-F238E27FC236}">
              <a16:creationId xmlns:a16="http://schemas.microsoft.com/office/drawing/2014/main" id="{B131F168-C1C1-431E-8ED1-7326544A565A}"/>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0" name="正方形/長方形 899">
          <a:extLst>
            <a:ext uri="{FF2B5EF4-FFF2-40B4-BE49-F238E27FC236}">
              <a16:creationId xmlns:a16="http://schemas.microsoft.com/office/drawing/2014/main" id="{EC74F16D-F1B3-4A4C-9732-04D0013D87F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1" name="正方形/長方形 900">
          <a:extLst>
            <a:ext uri="{FF2B5EF4-FFF2-40B4-BE49-F238E27FC236}">
              <a16:creationId xmlns:a16="http://schemas.microsoft.com/office/drawing/2014/main" id="{082652B7-5D2F-408D-8B56-2FD140AC9C98}"/>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2" name="正方形/長方形 901">
          <a:extLst>
            <a:ext uri="{FF2B5EF4-FFF2-40B4-BE49-F238E27FC236}">
              <a16:creationId xmlns:a16="http://schemas.microsoft.com/office/drawing/2014/main" id="{61AF663F-871D-4BD0-9F4A-219AC3BDBB67}"/>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3" name="正方形/長方形 902">
          <a:extLst>
            <a:ext uri="{FF2B5EF4-FFF2-40B4-BE49-F238E27FC236}">
              <a16:creationId xmlns:a16="http://schemas.microsoft.com/office/drawing/2014/main" id="{A79FA055-DDFE-47C3-B185-2D7A42E9D12B}"/>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4" name="テキスト ボックス 903">
          <a:extLst>
            <a:ext uri="{FF2B5EF4-FFF2-40B4-BE49-F238E27FC236}">
              <a16:creationId xmlns:a16="http://schemas.microsoft.com/office/drawing/2014/main" id="{B0D60D93-6809-486E-A5B7-D1B1A7BA2632}"/>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5" name="直線コネクタ 904">
          <a:extLst>
            <a:ext uri="{FF2B5EF4-FFF2-40B4-BE49-F238E27FC236}">
              <a16:creationId xmlns:a16="http://schemas.microsoft.com/office/drawing/2014/main" id="{425134BF-4839-4830-B62C-3848E5133A79}"/>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06" name="直線コネクタ 905">
          <a:extLst>
            <a:ext uri="{FF2B5EF4-FFF2-40B4-BE49-F238E27FC236}">
              <a16:creationId xmlns:a16="http://schemas.microsoft.com/office/drawing/2014/main" id="{EE15241C-889F-48B6-9043-A35F52896A39}"/>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07" name="テキスト ボックス 906">
          <a:extLst>
            <a:ext uri="{FF2B5EF4-FFF2-40B4-BE49-F238E27FC236}">
              <a16:creationId xmlns:a16="http://schemas.microsoft.com/office/drawing/2014/main" id="{2AE32C5F-3959-4723-AEEF-B87681BC5629}"/>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8" name="直線コネクタ 907">
          <a:extLst>
            <a:ext uri="{FF2B5EF4-FFF2-40B4-BE49-F238E27FC236}">
              <a16:creationId xmlns:a16="http://schemas.microsoft.com/office/drawing/2014/main" id="{EAAB8F09-5BD6-477F-9B8C-B9C70740D816}"/>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9" name="テキスト ボックス 908">
          <a:extLst>
            <a:ext uri="{FF2B5EF4-FFF2-40B4-BE49-F238E27FC236}">
              <a16:creationId xmlns:a16="http://schemas.microsoft.com/office/drawing/2014/main" id="{9E4B0BBA-C650-4520-BD95-64A2244BDDC5}"/>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0" name="直線コネクタ 909">
          <a:extLst>
            <a:ext uri="{FF2B5EF4-FFF2-40B4-BE49-F238E27FC236}">
              <a16:creationId xmlns:a16="http://schemas.microsoft.com/office/drawing/2014/main" id="{7854D1CC-EF9C-468D-BE9D-BFCF6022D10D}"/>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1" name="テキスト ボックス 910">
          <a:extLst>
            <a:ext uri="{FF2B5EF4-FFF2-40B4-BE49-F238E27FC236}">
              <a16:creationId xmlns:a16="http://schemas.microsoft.com/office/drawing/2014/main" id="{7F5FD569-1938-4B03-97B5-B86F3DE1D883}"/>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2" name="直線コネクタ 911">
          <a:extLst>
            <a:ext uri="{FF2B5EF4-FFF2-40B4-BE49-F238E27FC236}">
              <a16:creationId xmlns:a16="http://schemas.microsoft.com/office/drawing/2014/main" id="{9BBE8866-0FA1-43F5-8035-7B976E1736A9}"/>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3" name="テキスト ボックス 912">
          <a:extLst>
            <a:ext uri="{FF2B5EF4-FFF2-40B4-BE49-F238E27FC236}">
              <a16:creationId xmlns:a16="http://schemas.microsoft.com/office/drawing/2014/main" id="{2440D1FA-C088-4293-BF48-F7898A2B1D03}"/>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4" name="直線コネクタ 913">
          <a:extLst>
            <a:ext uri="{FF2B5EF4-FFF2-40B4-BE49-F238E27FC236}">
              <a16:creationId xmlns:a16="http://schemas.microsoft.com/office/drawing/2014/main" id="{83FF4143-54B0-4C0F-9213-AB27425491E5}"/>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915" name="テキスト ボックス 914">
          <a:extLst>
            <a:ext uri="{FF2B5EF4-FFF2-40B4-BE49-F238E27FC236}">
              <a16:creationId xmlns:a16="http://schemas.microsoft.com/office/drawing/2014/main" id="{56AECEF4-6062-4A14-B248-C8EBAD5C7F7A}"/>
            </a:ext>
          </a:extLst>
        </xdr:cNvPr>
        <xdr:cNvSpPr txBox="1"/>
      </xdr:nvSpPr>
      <xdr:spPr>
        <a:xfrm>
          <a:off x="17756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6" name="直線コネクタ 915">
          <a:extLst>
            <a:ext uri="{FF2B5EF4-FFF2-40B4-BE49-F238E27FC236}">
              <a16:creationId xmlns:a16="http://schemas.microsoft.com/office/drawing/2014/main" id="{96704D2F-B74A-45D8-A2F6-536300F0B4C6}"/>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917" name="テキスト ボックス 916">
          <a:extLst>
            <a:ext uri="{FF2B5EF4-FFF2-40B4-BE49-F238E27FC236}">
              <a16:creationId xmlns:a16="http://schemas.microsoft.com/office/drawing/2014/main" id="{069EAA23-5984-414B-8CF4-811DCB688BB7}"/>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8" name="【庁舎】&#10;一人当たり面積グラフ枠">
          <a:extLst>
            <a:ext uri="{FF2B5EF4-FFF2-40B4-BE49-F238E27FC236}">
              <a16:creationId xmlns:a16="http://schemas.microsoft.com/office/drawing/2014/main" id="{219CBC7D-6C17-4EFC-805B-7FDD1585D0B5}"/>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127000</xdr:rowOff>
    </xdr:from>
    <xdr:to>
      <xdr:col>116</xdr:col>
      <xdr:colOff>62864</xdr:colOff>
      <xdr:row>108</xdr:row>
      <xdr:rowOff>126112</xdr:rowOff>
    </xdr:to>
    <xdr:cxnSp macro="">
      <xdr:nvCxnSpPr>
        <xdr:cNvPr id="919" name="直線コネクタ 918">
          <a:extLst>
            <a:ext uri="{FF2B5EF4-FFF2-40B4-BE49-F238E27FC236}">
              <a16:creationId xmlns:a16="http://schemas.microsoft.com/office/drawing/2014/main" id="{4AA98088-7380-42B3-93CE-EFE40CA15CB5}"/>
            </a:ext>
          </a:extLst>
        </xdr:cNvPr>
        <xdr:cNvCxnSpPr/>
      </xdr:nvCxnSpPr>
      <xdr:spPr>
        <a:xfrm flipV="1">
          <a:off x="22160864" y="17272000"/>
          <a:ext cx="0" cy="1370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129939</xdr:rowOff>
    </xdr:from>
    <xdr:ext cx="469744" cy="259045"/>
    <xdr:sp macro="" textlink="">
      <xdr:nvSpPr>
        <xdr:cNvPr id="920" name="【庁舎】&#10;一人当たり面積最小値テキスト">
          <a:extLst>
            <a:ext uri="{FF2B5EF4-FFF2-40B4-BE49-F238E27FC236}">
              <a16:creationId xmlns:a16="http://schemas.microsoft.com/office/drawing/2014/main" id="{5F153CCA-6B71-4D8A-A722-0509EDC8B2EF}"/>
            </a:ext>
          </a:extLst>
        </xdr:cNvPr>
        <xdr:cNvSpPr txBox="1"/>
      </xdr:nvSpPr>
      <xdr:spPr>
        <a:xfrm>
          <a:off x="22199600" y="18646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126112</xdr:rowOff>
    </xdr:from>
    <xdr:to>
      <xdr:col>116</xdr:col>
      <xdr:colOff>152400</xdr:colOff>
      <xdr:row>108</xdr:row>
      <xdr:rowOff>126112</xdr:rowOff>
    </xdr:to>
    <xdr:cxnSp macro="">
      <xdr:nvCxnSpPr>
        <xdr:cNvPr id="921" name="直線コネクタ 920">
          <a:extLst>
            <a:ext uri="{FF2B5EF4-FFF2-40B4-BE49-F238E27FC236}">
              <a16:creationId xmlns:a16="http://schemas.microsoft.com/office/drawing/2014/main" id="{73EBA91F-A490-4B53-8A04-28544E480065}"/>
            </a:ext>
          </a:extLst>
        </xdr:cNvPr>
        <xdr:cNvCxnSpPr/>
      </xdr:nvCxnSpPr>
      <xdr:spPr>
        <a:xfrm>
          <a:off x="22072600" y="18642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73677</xdr:rowOff>
    </xdr:from>
    <xdr:ext cx="534377" cy="259045"/>
    <xdr:sp macro="" textlink="">
      <xdr:nvSpPr>
        <xdr:cNvPr id="922" name="【庁舎】&#10;一人当たり面積最大値テキスト">
          <a:extLst>
            <a:ext uri="{FF2B5EF4-FFF2-40B4-BE49-F238E27FC236}">
              <a16:creationId xmlns:a16="http://schemas.microsoft.com/office/drawing/2014/main" id="{D65B2B56-15A5-4D04-90CC-070D3CB79948}"/>
            </a:ext>
          </a:extLst>
        </xdr:cNvPr>
        <xdr:cNvSpPr txBox="1"/>
      </xdr:nvSpPr>
      <xdr:spPr>
        <a:xfrm>
          <a:off x="22199600" y="17047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127000</xdr:rowOff>
    </xdr:from>
    <xdr:to>
      <xdr:col>116</xdr:col>
      <xdr:colOff>152400</xdr:colOff>
      <xdr:row>100</xdr:row>
      <xdr:rowOff>127000</xdr:rowOff>
    </xdr:to>
    <xdr:cxnSp macro="">
      <xdr:nvCxnSpPr>
        <xdr:cNvPr id="923" name="直線コネクタ 922">
          <a:extLst>
            <a:ext uri="{FF2B5EF4-FFF2-40B4-BE49-F238E27FC236}">
              <a16:creationId xmlns:a16="http://schemas.microsoft.com/office/drawing/2014/main" id="{407CBA2D-D943-437D-A253-F08C4F37552A}"/>
            </a:ext>
          </a:extLst>
        </xdr:cNvPr>
        <xdr:cNvCxnSpPr/>
      </xdr:nvCxnSpPr>
      <xdr:spPr>
        <a:xfrm>
          <a:off x="22072600" y="1727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120287</xdr:rowOff>
    </xdr:from>
    <xdr:ext cx="469744" cy="259045"/>
    <xdr:sp macro="" textlink="">
      <xdr:nvSpPr>
        <xdr:cNvPr id="924" name="【庁舎】&#10;一人当たり面積平均値テキスト">
          <a:extLst>
            <a:ext uri="{FF2B5EF4-FFF2-40B4-BE49-F238E27FC236}">
              <a16:creationId xmlns:a16="http://schemas.microsoft.com/office/drawing/2014/main" id="{994E3B5C-5219-4115-8465-615B5D2C7CA0}"/>
            </a:ext>
          </a:extLst>
        </xdr:cNvPr>
        <xdr:cNvSpPr txBox="1"/>
      </xdr:nvSpPr>
      <xdr:spPr>
        <a:xfrm>
          <a:off x="22199600" y="184654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141860</xdr:rowOff>
    </xdr:from>
    <xdr:to>
      <xdr:col>116</xdr:col>
      <xdr:colOff>114300</xdr:colOff>
      <xdr:row>108</xdr:row>
      <xdr:rowOff>72010</xdr:rowOff>
    </xdr:to>
    <xdr:sp macro="" textlink="">
      <xdr:nvSpPr>
        <xdr:cNvPr id="925" name="フローチャート: 判断 924">
          <a:extLst>
            <a:ext uri="{FF2B5EF4-FFF2-40B4-BE49-F238E27FC236}">
              <a16:creationId xmlns:a16="http://schemas.microsoft.com/office/drawing/2014/main" id="{43600F3A-AA99-47D4-A2E0-C8843A3DD9B0}"/>
            </a:ext>
          </a:extLst>
        </xdr:cNvPr>
        <xdr:cNvSpPr/>
      </xdr:nvSpPr>
      <xdr:spPr>
        <a:xfrm>
          <a:off x="22110700" y="1848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137161</xdr:rowOff>
    </xdr:from>
    <xdr:to>
      <xdr:col>112</xdr:col>
      <xdr:colOff>38100</xdr:colOff>
      <xdr:row>108</xdr:row>
      <xdr:rowOff>67311</xdr:rowOff>
    </xdr:to>
    <xdr:sp macro="" textlink="">
      <xdr:nvSpPr>
        <xdr:cNvPr id="926" name="フローチャート: 判断 925">
          <a:extLst>
            <a:ext uri="{FF2B5EF4-FFF2-40B4-BE49-F238E27FC236}">
              <a16:creationId xmlns:a16="http://schemas.microsoft.com/office/drawing/2014/main" id="{664A9DA3-55DA-462D-8583-7DC23D102377}"/>
            </a:ext>
          </a:extLst>
        </xdr:cNvPr>
        <xdr:cNvSpPr/>
      </xdr:nvSpPr>
      <xdr:spPr>
        <a:xfrm>
          <a:off x="21272500" y="1848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144145</xdr:rowOff>
    </xdr:from>
    <xdr:to>
      <xdr:col>107</xdr:col>
      <xdr:colOff>101600</xdr:colOff>
      <xdr:row>108</xdr:row>
      <xdr:rowOff>74295</xdr:rowOff>
    </xdr:to>
    <xdr:sp macro="" textlink="">
      <xdr:nvSpPr>
        <xdr:cNvPr id="927" name="フローチャート: 判断 926">
          <a:extLst>
            <a:ext uri="{FF2B5EF4-FFF2-40B4-BE49-F238E27FC236}">
              <a16:creationId xmlns:a16="http://schemas.microsoft.com/office/drawing/2014/main" id="{123803CA-961E-4334-AEA4-5916255679A0}"/>
            </a:ext>
          </a:extLst>
        </xdr:cNvPr>
        <xdr:cNvSpPr/>
      </xdr:nvSpPr>
      <xdr:spPr>
        <a:xfrm>
          <a:off x="20383500" y="1848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150749</xdr:rowOff>
    </xdr:from>
    <xdr:to>
      <xdr:col>102</xdr:col>
      <xdr:colOff>165100</xdr:colOff>
      <xdr:row>108</xdr:row>
      <xdr:rowOff>80899</xdr:rowOff>
    </xdr:to>
    <xdr:sp macro="" textlink="">
      <xdr:nvSpPr>
        <xdr:cNvPr id="928" name="フローチャート: 判断 927">
          <a:extLst>
            <a:ext uri="{FF2B5EF4-FFF2-40B4-BE49-F238E27FC236}">
              <a16:creationId xmlns:a16="http://schemas.microsoft.com/office/drawing/2014/main" id="{089A8245-426D-462C-9F19-3A9C7C203F9C}"/>
            </a:ext>
          </a:extLst>
        </xdr:cNvPr>
        <xdr:cNvSpPr/>
      </xdr:nvSpPr>
      <xdr:spPr>
        <a:xfrm>
          <a:off x="19494500" y="18495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156211</xdr:rowOff>
    </xdr:from>
    <xdr:to>
      <xdr:col>98</xdr:col>
      <xdr:colOff>38100</xdr:colOff>
      <xdr:row>108</xdr:row>
      <xdr:rowOff>86361</xdr:rowOff>
    </xdr:to>
    <xdr:sp macro="" textlink="">
      <xdr:nvSpPr>
        <xdr:cNvPr id="929" name="フローチャート: 判断 928">
          <a:extLst>
            <a:ext uri="{FF2B5EF4-FFF2-40B4-BE49-F238E27FC236}">
              <a16:creationId xmlns:a16="http://schemas.microsoft.com/office/drawing/2014/main" id="{3173B891-0508-4F34-9670-B5717AF5A8E3}"/>
            </a:ext>
          </a:extLst>
        </xdr:cNvPr>
        <xdr:cNvSpPr/>
      </xdr:nvSpPr>
      <xdr:spPr>
        <a:xfrm>
          <a:off x="18605500" y="18501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696CA3BB-21F2-4A4B-903F-EA9AF05A44FA}"/>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73FC627F-3B06-4AF6-899D-EFB86D769A93}"/>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78064F35-ABE6-4B6E-AEEF-58C3724067BF}"/>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AF43DB2B-818E-42C6-8C39-22C1DA733DDE}"/>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C02771AB-873B-4D61-8F26-6A359373265E}"/>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127000</xdr:rowOff>
    </xdr:from>
    <xdr:to>
      <xdr:col>116</xdr:col>
      <xdr:colOff>114300</xdr:colOff>
      <xdr:row>108</xdr:row>
      <xdr:rowOff>57150</xdr:rowOff>
    </xdr:to>
    <xdr:sp macro="" textlink="">
      <xdr:nvSpPr>
        <xdr:cNvPr id="935" name="楕円 934">
          <a:extLst>
            <a:ext uri="{FF2B5EF4-FFF2-40B4-BE49-F238E27FC236}">
              <a16:creationId xmlns:a16="http://schemas.microsoft.com/office/drawing/2014/main" id="{4C1111CC-FA94-451E-8D4B-05B71F13B221}"/>
            </a:ext>
          </a:extLst>
        </xdr:cNvPr>
        <xdr:cNvSpPr/>
      </xdr:nvSpPr>
      <xdr:spPr>
        <a:xfrm>
          <a:off x="22110700" y="1847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86377</xdr:rowOff>
    </xdr:from>
    <xdr:ext cx="469744" cy="259045"/>
    <xdr:sp macro="" textlink="">
      <xdr:nvSpPr>
        <xdr:cNvPr id="936" name="【庁舎】&#10;一人当たり面積該当値テキスト">
          <a:extLst>
            <a:ext uri="{FF2B5EF4-FFF2-40B4-BE49-F238E27FC236}">
              <a16:creationId xmlns:a16="http://schemas.microsoft.com/office/drawing/2014/main" id="{E3DCB012-1599-42AB-A9E4-701162E3B180}"/>
            </a:ext>
          </a:extLst>
        </xdr:cNvPr>
        <xdr:cNvSpPr txBox="1"/>
      </xdr:nvSpPr>
      <xdr:spPr>
        <a:xfrm>
          <a:off x="22199600" y="18260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127127</xdr:rowOff>
    </xdr:from>
    <xdr:to>
      <xdr:col>112</xdr:col>
      <xdr:colOff>38100</xdr:colOff>
      <xdr:row>108</xdr:row>
      <xdr:rowOff>57277</xdr:rowOff>
    </xdr:to>
    <xdr:sp macro="" textlink="">
      <xdr:nvSpPr>
        <xdr:cNvPr id="937" name="楕円 936">
          <a:extLst>
            <a:ext uri="{FF2B5EF4-FFF2-40B4-BE49-F238E27FC236}">
              <a16:creationId xmlns:a16="http://schemas.microsoft.com/office/drawing/2014/main" id="{B3508E57-CD06-4860-B2FD-F0C7B40208E1}"/>
            </a:ext>
          </a:extLst>
        </xdr:cNvPr>
        <xdr:cNvSpPr/>
      </xdr:nvSpPr>
      <xdr:spPr>
        <a:xfrm>
          <a:off x="21272500" y="18472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6350</xdr:rowOff>
    </xdr:from>
    <xdr:to>
      <xdr:col>116</xdr:col>
      <xdr:colOff>63500</xdr:colOff>
      <xdr:row>108</xdr:row>
      <xdr:rowOff>6477</xdr:rowOff>
    </xdr:to>
    <xdr:cxnSp macro="">
      <xdr:nvCxnSpPr>
        <xdr:cNvPr id="938" name="直線コネクタ 937">
          <a:extLst>
            <a:ext uri="{FF2B5EF4-FFF2-40B4-BE49-F238E27FC236}">
              <a16:creationId xmlns:a16="http://schemas.microsoft.com/office/drawing/2014/main" id="{0B6BFC1E-E125-41A9-AA36-77649200022E}"/>
            </a:ext>
          </a:extLst>
        </xdr:cNvPr>
        <xdr:cNvCxnSpPr/>
      </xdr:nvCxnSpPr>
      <xdr:spPr>
        <a:xfrm flipV="1">
          <a:off x="21323300" y="18522950"/>
          <a:ext cx="838200" cy="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127888</xdr:rowOff>
    </xdr:from>
    <xdr:to>
      <xdr:col>107</xdr:col>
      <xdr:colOff>101600</xdr:colOff>
      <xdr:row>108</xdr:row>
      <xdr:rowOff>58038</xdr:rowOff>
    </xdr:to>
    <xdr:sp macro="" textlink="">
      <xdr:nvSpPr>
        <xdr:cNvPr id="939" name="楕円 938">
          <a:extLst>
            <a:ext uri="{FF2B5EF4-FFF2-40B4-BE49-F238E27FC236}">
              <a16:creationId xmlns:a16="http://schemas.microsoft.com/office/drawing/2014/main" id="{6E02EA6E-5C7D-4BBC-8B3C-CEF5C7D506ED}"/>
            </a:ext>
          </a:extLst>
        </xdr:cNvPr>
        <xdr:cNvSpPr/>
      </xdr:nvSpPr>
      <xdr:spPr>
        <a:xfrm>
          <a:off x="20383500" y="18473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6477</xdr:rowOff>
    </xdr:from>
    <xdr:to>
      <xdr:col>111</xdr:col>
      <xdr:colOff>177800</xdr:colOff>
      <xdr:row>108</xdr:row>
      <xdr:rowOff>7238</xdr:rowOff>
    </xdr:to>
    <xdr:cxnSp macro="">
      <xdr:nvCxnSpPr>
        <xdr:cNvPr id="940" name="直線コネクタ 939">
          <a:extLst>
            <a:ext uri="{FF2B5EF4-FFF2-40B4-BE49-F238E27FC236}">
              <a16:creationId xmlns:a16="http://schemas.microsoft.com/office/drawing/2014/main" id="{19387F15-1A0B-4F04-AB8A-15871865E316}"/>
            </a:ext>
          </a:extLst>
        </xdr:cNvPr>
        <xdr:cNvCxnSpPr/>
      </xdr:nvCxnSpPr>
      <xdr:spPr>
        <a:xfrm flipV="1">
          <a:off x="20434300" y="18523077"/>
          <a:ext cx="88900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130175</xdr:rowOff>
    </xdr:from>
    <xdr:to>
      <xdr:col>102</xdr:col>
      <xdr:colOff>165100</xdr:colOff>
      <xdr:row>108</xdr:row>
      <xdr:rowOff>60325</xdr:rowOff>
    </xdr:to>
    <xdr:sp macro="" textlink="">
      <xdr:nvSpPr>
        <xdr:cNvPr id="941" name="楕円 940">
          <a:extLst>
            <a:ext uri="{FF2B5EF4-FFF2-40B4-BE49-F238E27FC236}">
              <a16:creationId xmlns:a16="http://schemas.microsoft.com/office/drawing/2014/main" id="{5922A8A5-CBF4-4014-8616-0346EE4E1BD2}"/>
            </a:ext>
          </a:extLst>
        </xdr:cNvPr>
        <xdr:cNvSpPr/>
      </xdr:nvSpPr>
      <xdr:spPr>
        <a:xfrm>
          <a:off x="19494500" y="18475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7238</xdr:rowOff>
    </xdr:from>
    <xdr:to>
      <xdr:col>107</xdr:col>
      <xdr:colOff>50800</xdr:colOff>
      <xdr:row>108</xdr:row>
      <xdr:rowOff>9525</xdr:rowOff>
    </xdr:to>
    <xdr:cxnSp macro="">
      <xdr:nvCxnSpPr>
        <xdr:cNvPr id="942" name="直線コネクタ 941">
          <a:extLst>
            <a:ext uri="{FF2B5EF4-FFF2-40B4-BE49-F238E27FC236}">
              <a16:creationId xmlns:a16="http://schemas.microsoft.com/office/drawing/2014/main" id="{83D86CA3-6828-4B40-AB6C-CCC987F84596}"/>
            </a:ext>
          </a:extLst>
        </xdr:cNvPr>
        <xdr:cNvCxnSpPr/>
      </xdr:nvCxnSpPr>
      <xdr:spPr>
        <a:xfrm flipV="1">
          <a:off x="19545300" y="18523838"/>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131572</xdr:rowOff>
    </xdr:from>
    <xdr:to>
      <xdr:col>98</xdr:col>
      <xdr:colOff>38100</xdr:colOff>
      <xdr:row>108</xdr:row>
      <xdr:rowOff>61722</xdr:rowOff>
    </xdr:to>
    <xdr:sp macro="" textlink="">
      <xdr:nvSpPr>
        <xdr:cNvPr id="943" name="楕円 942">
          <a:extLst>
            <a:ext uri="{FF2B5EF4-FFF2-40B4-BE49-F238E27FC236}">
              <a16:creationId xmlns:a16="http://schemas.microsoft.com/office/drawing/2014/main" id="{C02468C5-311C-4108-A9D9-A1082801C846}"/>
            </a:ext>
          </a:extLst>
        </xdr:cNvPr>
        <xdr:cNvSpPr/>
      </xdr:nvSpPr>
      <xdr:spPr>
        <a:xfrm>
          <a:off x="18605500" y="18476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9525</xdr:rowOff>
    </xdr:from>
    <xdr:to>
      <xdr:col>102</xdr:col>
      <xdr:colOff>114300</xdr:colOff>
      <xdr:row>108</xdr:row>
      <xdr:rowOff>10922</xdr:rowOff>
    </xdr:to>
    <xdr:cxnSp macro="">
      <xdr:nvCxnSpPr>
        <xdr:cNvPr id="944" name="直線コネクタ 943">
          <a:extLst>
            <a:ext uri="{FF2B5EF4-FFF2-40B4-BE49-F238E27FC236}">
              <a16:creationId xmlns:a16="http://schemas.microsoft.com/office/drawing/2014/main" id="{68E159D8-1F58-492C-B165-490BBBF2943B}"/>
            </a:ext>
          </a:extLst>
        </xdr:cNvPr>
        <xdr:cNvCxnSpPr/>
      </xdr:nvCxnSpPr>
      <xdr:spPr>
        <a:xfrm flipV="1">
          <a:off x="18656300" y="18526125"/>
          <a:ext cx="889000" cy="1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108</xdr:row>
      <xdr:rowOff>58438</xdr:rowOff>
    </xdr:from>
    <xdr:ext cx="469744" cy="259045"/>
    <xdr:sp macro="" textlink="">
      <xdr:nvSpPr>
        <xdr:cNvPr id="945" name="n_1aveValue【庁舎】&#10;一人当たり面積">
          <a:extLst>
            <a:ext uri="{FF2B5EF4-FFF2-40B4-BE49-F238E27FC236}">
              <a16:creationId xmlns:a16="http://schemas.microsoft.com/office/drawing/2014/main" id="{FAFC4AC7-E0E5-4CF0-A190-803A79E1FCE1}"/>
            </a:ext>
          </a:extLst>
        </xdr:cNvPr>
        <xdr:cNvSpPr txBox="1"/>
      </xdr:nvSpPr>
      <xdr:spPr>
        <a:xfrm>
          <a:off x="21075727" y="18575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65422</xdr:rowOff>
    </xdr:from>
    <xdr:ext cx="469744" cy="259045"/>
    <xdr:sp macro="" textlink="">
      <xdr:nvSpPr>
        <xdr:cNvPr id="946" name="n_2aveValue【庁舎】&#10;一人当たり面積">
          <a:extLst>
            <a:ext uri="{FF2B5EF4-FFF2-40B4-BE49-F238E27FC236}">
              <a16:creationId xmlns:a16="http://schemas.microsoft.com/office/drawing/2014/main" id="{8528CED8-8007-4848-96BD-E98B8DA7797F}"/>
            </a:ext>
          </a:extLst>
        </xdr:cNvPr>
        <xdr:cNvSpPr txBox="1"/>
      </xdr:nvSpPr>
      <xdr:spPr>
        <a:xfrm>
          <a:off x="20199427" y="18582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72026</xdr:rowOff>
    </xdr:from>
    <xdr:ext cx="469744" cy="259045"/>
    <xdr:sp macro="" textlink="">
      <xdr:nvSpPr>
        <xdr:cNvPr id="947" name="n_3aveValue【庁舎】&#10;一人当たり面積">
          <a:extLst>
            <a:ext uri="{FF2B5EF4-FFF2-40B4-BE49-F238E27FC236}">
              <a16:creationId xmlns:a16="http://schemas.microsoft.com/office/drawing/2014/main" id="{EE3BE7F7-909F-4BEA-8452-D6322BC90975}"/>
            </a:ext>
          </a:extLst>
        </xdr:cNvPr>
        <xdr:cNvSpPr txBox="1"/>
      </xdr:nvSpPr>
      <xdr:spPr>
        <a:xfrm>
          <a:off x="19310427" y="18588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77488</xdr:rowOff>
    </xdr:from>
    <xdr:ext cx="469744" cy="259045"/>
    <xdr:sp macro="" textlink="">
      <xdr:nvSpPr>
        <xdr:cNvPr id="948" name="n_4aveValue【庁舎】&#10;一人当たり面積">
          <a:extLst>
            <a:ext uri="{FF2B5EF4-FFF2-40B4-BE49-F238E27FC236}">
              <a16:creationId xmlns:a16="http://schemas.microsoft.com/office/drawing/2014/main" id="{F2E06794-A135-4B9C-9CCD-7AFCDEF830A2}"/>
            </a:ext>
          </a:extLst>
        </xdr:cNvPr>
        <xdr:cNvSpPr txBox="1"/>
      </xdr:nvSpPr>
      <xdr:spPr>
        <a:xfrm>
          <a:off x="18421427" y="18594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73804</xdr:rowOff>
    </xdr:from>
    <xdr:ext cx="469744" cy="259045"/>
    <xdr:sp macro="" textlink="">
      <xdr:nvSpPr>
        <xdr:cNvPr id="949" name="n_1mainValue【庁舎】&#10;一人当たり面積">
          <a:extLst>
            <a:ext uri="{FF2B5EF4-FFF2-40B4-BE49-F238E27FC236}">
              <a16:creationId xmlns:a16="http://schemas.microsoft.com/office/drawing/2014/main" id="{19A30D2D-C766-436D-9862-8345F46E55BF}"/>
            </a:ext>
          </a:extLst>
        </xdr:cNvPr>
        <xdr:cNvSpPr txBox="1"/>
      </xdr:nvSpPr>
      <xdr:spPr>
        <a:xfrm>
          <a:off x="21075727" y="18247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74565</xdr:rowOff>
    </xdr:from>
    <xdr:ext cx="469744" cy="259045"/>
    <xdr:sp macro="" textlink="">
      <xdr:nvSpPr>
        <xdr:cNvPr id="950" name="n_2mainValue【庁舎】&#10;一人当たり面積">
          <a:extLst>
            <a:ext uri="{FF2B5EF4-FFF2-40B4-BE49-F238E27FC236}">
              <a16:creationId xmlns:a16="http://schemas.microsoft.com/office/drawing/2014/main" id="{D3367C4B-612C-43D2-B412-90A916C62EEA}"/>
            </a:ext>
          </a:extLst>
        </xdr:cNvPr>
        <xdr:cNvSpPr txBox="1"/>
      </xdr:nvSpPr>
      <xdr:spPr>
        <a:xfrm>
          <a:off x="20199427" y="18248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76852</xdr:rowOff>
    </xdr:from>
    <xdr:ext cx="469744" cy="259045"/>
    <xdr:sp macro="" textlink="">
      <xdr:nvSpPr>
        <xdr:cNvPr id="951" name="n_3mainValue【庁舎】&#10;一人当たり面積">
          <a:extLst>
            <a:ext uri="{FF2B5EF4-FFF2-40B4-BE49-F238E27FC236}">
              <a16:creationId xmlns:a16="http://schemas.microsoft.com/office/drawing/2014/main" id="{9905AA1D-F6DC-4EB5-9418-FA703C4EE329}"/>
            </a:ext>
          </a:extLst>
        </xdr:cNvPr>
        <xdr:cNvSpPr txBox="1"/>
      </xdr:nvSpPr>
      <xdr:spPr>
        <a:xfrm>
          <a:off x="19310427" y="18250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78249</xdr:rowOff>
    </xdr:from>
    <xdr:ext cx="469744" cy="259045"/>
    <xdr:sp macro="" textlink="">
      <xdr:nvSpPr>
        <xdr:cNvPr id="952" name="n_4mainValue【庁舎】&#10;一人当たり面積">
          <a:extLst>
            <a:ext uri="{FF2B5EF4-FFF2-40B4-BE49-F238E27FC236}">
              <a16:creationId xmlns:a16="http://schemas.microsoft.com/office/drawing/2014/main" id="{81F42092-9C34-441F-A6EA-DDBA0D66A470}"/>
            </a:ext>
          </a:extLst>
        </xdr:cNvPr>
        <xdr:cNvSpPr txBox="1"/>
      </xdr:nvSpPr>
      <xdr:spPr>
        <a:xfrm>
          <a:off x="18421427" y="18251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3" name="正方形/長方形 952">
          <a:extLst>
            <a:ext uri="{FF2B5EF4-FFF2-40B4-BE49-F238E27FC236}">
              <a16:creationId xmlns:a16="http://schemas.microsoft.com/office/drawing/2014/main" id="{E60197F6-FA61-4A38-A659-54EE9E77BF75}"/>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4" name="正方形/長方形 953">
          <a:extLst>
            <a:ext uri="{FF2B5EF4-FFF2-40B4-BE49-F238E27FC236}">
              <a16:creationId xmlns:a16="http://schemas.microsoft.com/office/drawing/2014/main" id="{4B14A571-69B2-4DA7-A60F-F3C5CFCD88AC}"/>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5" name="テキスト ボックス 954">
          <a:extLst>
            <a:ext uri="{FF2B5EF4-FFF2-40B4-BE49-F238E27FC236}">
              <a16:creationId xmlns:a16="http://schemas.microsoft.com/office/drawing/2014/main" id="{B07F0616-DAEF-47F6-8636-99598597BF64}"/>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050">
              <a:effectLst/>
            </a:rPr>
            <a:t>①文化・スポーツ施設関係（図書館、体育館・プール、市民会館）：図書館は令和</a:t>
          </a:r>
          <a:r>
            <a:rPr lang="en-US" altLang="ja-JP" sz="1050">
              <a:effectLst/>
            </a:rPr>
            <a:t>6</a:t>
          </a:r>
          <a:r>
            <a:rPr lang="ja-JP" altLang="en-US" sz="1050">
              <a:effectLst/>
            </a:rPr>
            <a:t>年度の解体に伴い数値が非該当となる一方、市民会館等においては、令和</a:t>
          </a:r>
          <a:r>
            <a:rPr lang="en-US" altLang="ja-JP" sz="1050">
              <a:effectLst/>
            </a:rPr>
            <a:t>3</a:t>
          </a:r>
          <a:r>
            <a:rPr lang="ja-JP" altLang="en-US" sz="1050">
              <a:effectLst/>
            </a:rPr>
            <a:t>年度の交流ゾーン整備、さらに令和</a:t>
          </a:r>
          <a:r>
            <a:rPr lang="en-US" altLang="ja-JP" sz="1050">
              <a:effectLst/>
            </a:rPr>
            <a:t>5〜6</a:t>
          </a:r>
          <a:r>
            <a:rPr lang="ja-JP" altLang="en-US" sz="1050">
              <a:effectLst/>
            </a:rPr>
            <a:t>年度にかけての産業交流施設の整備が反映され、有形固定資産減価償却率が大きく低下している。なお、体育館・プール等については帰還困難区域に位置しているため、現状は解体・改修等の大きな動きがなく推移している。</a:t>
          </a:r>
          <a:endParaRPr lang="en-US" altLang="ja-JP" sz="1050">
            <a:effectLst/>
          </a:endParaRPr>
        </a:p>
        <a:p>
          <a:r>
            <a:rPr lang="ja-JP" altLang="en-US" sz="1050">
              <a:effectLst/>
            </a:rPr>
            <a:t>②保健・福祉・子育て支援系（福祉施設、保健センター）：保健センター等は震災前からの既存施設の改修等により例年通りの経過をたどっている。一方、福祉施設については、令和</a:t>
          </a:r>
          <a:r>
            <a:rPr lang="en-US" altLang="ja-JP" sz="1050">
              <a:effectLst/>
            </a:rPr>
            <a:t>6</a:t>
          </a:r>
          <a:r>
            <a:rPr lang="ja-JP" altLang="en-US" sz="1050">
              <a:effectLst/>
            </a:rPr>
            <a:t>年度中に特段の新規大規模整備等はないものの、固定資産台帳の精査等に伴うデータの反映により減価償却率の数値に変動が生じている。</a:t>
          </a:r>
          <a:endParaRPr lang="en-US" altLang="ja-JP" sz="1050">
            <a:effectLst/>
          </a:endParaRPr>
        </a:p>
        <a:p>
          <a:r>
            <a:rPr lang="ja-JP" altLang="en-US" sz="1050">
              <a:effectLst/>
            </a:rPr>
            <a:t>③環境・消防施設（一般廃棄物処理施設、消防施設）：消防施設等には特段の変更はなく例年並みで推移している。一般廃棄物処理施設についても町の直営施設自体に変更はないが、一部事務組合が保有する施設における町負担分の取得価額や減価償却累計額等の変動が反映されたことにより、数値が大きく減少している。</a:t>
          </a:r>
          <a:endParaRPr lang="en-US" altLang="ja-JP" sz="1050">
            <a:effectLst/>
          </a:endParaRPr>
        </a:p>
        <a:p>
          <a:r>
            <a:rPr lang="ja-JP" altLang="en-US" sz="1050">
              <a:effectLst/>
            </a:rPr>
            <a:t>④庁舎：令和元年の帰町に合わせた復興拠点内での本庁舎整備以降、大きな変更や新規投資等はなく、例年並みの傾向で推移している。</a:t>
          </a:r>
          <a:endParaRPr lang="ja-JP" altLang="ja-JP" sz="105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election activeCell="E27" sqref="E27:K27"/>
    </sheetView>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414" t="s">
        <v>76</v>
      </c>
      <c r="C1" s="414"/>
      <c r="D1" s="414"/>
      <c r="E1" s="414"/>
      <c r="F1" s="414"/>
      <c r="G1" s="414"/>
      <c r="H1" s="414"/>
      <c r="I1" s="414"/>
      <c r="J1" s="414"/>
      <c r="K1" s="414"/>
      <c r="L1" s="414"/>
      <c r="M1" s="414"/>
      <c r="N1" s="414"/>
      <c r="O1" s="414"/>
      <c r="P1" s="414"/>
      <c r="Q1" s="414"/>
      <c r="R1" s="414"/>
      <c r="S1" s="414"/>
      <c r="T1" s="414"/>
      <c r="U1" s="414"/>
      <c r="V1" s="414"/>
      <c r="W1" s="414"/>
      <c r="X1" s="414"/>
      <c r="Y1" s="414"/>
      <c r="Z1" s="414"/>
      <c r="AA1" s="414"/>
      <c r="AB1" s="414"/>
      <c r="AC1" s="414"/>
      <c r="AD1" s="414"/>
      <c r="AE1" s="414"/>
      <c r="AF1" s="414"/>
      <c r="AG1" s="414"/>
      <c r="AH1" s="414"/>
      <c r="AI1" s="414"/>
      <c r="AJ1" s="414"/>
      <c r="AK1" s="414"/>
      <c r="AL1" s="414"/>
      <c r="AM1" s="414"/>
      <c r="AN1" s="414"/>
      <c r="AO1" s="414"/>
      <c r="AP1" s="414"/>
      <c r="AQ1" s="414"/>
      <c r="AR1" s="414"/>
      <c r="AS1" s="414"/>
      <c r="AT1" s="414"/>
      <c r="AU1" s="414"/>
      <c r="AV1" s="414"/>
      <c r="AW1" s="414"/>
      <c r="AX1" s="414"/>
      <c r="AY1" s="414"/>
      <c r="AZ1" s="414"/>
      <c r="BA1" s="414"/>
      <c r="BB1" s="414"/>
      <c r="BC1" s="414"/>
      <c r="BD1" s="414"/>
      <c r="BE1" s="414"/>
      <c r="BF1" s="414"/>
      <c r="BG1" s="414"/>
      <c r="BH1" s="414"/>
      <c r="BI1" s="414"/>
      <c r="BJ1" s="414"/>
      <c r="BK1" s="414"/>
      <c r="BL1" s="414"/>
      <c r="BM1" s="414"/>
      <c r="BN1" s="414"/>
      <c r="BO1" s="414"/>
      <c r="BP1" s="414"/>
      <c r="BQ1" s="414"/>
      <c r="BR1" s="414"/>
      <c r="BS1" s="414"/>
      <c r="BT1" s="414"/>
      <c r="BU1" s="414"/>
      <c r="BV1" s="414"/>
      <c r="BW1" s="414"/>
      <c r="BX1" s="414"/>
      <c r="BY1" s="414"/>
      <c r="BZ1" s="414"/>
      <c r="CA1" s="414"/>
      <c r="CB1" s="414"/>
      <c r="CC1" s="414"/>
      <c r="CD1" s="414"/>
      <c r="CE1" s="414"/>
      <c r="CF1" s="414"/>
      <c r="CG1" s="414"/>
      <c r="CH1" s="414"/>
      <c r="CI1" s="414"/>
      <c r="CJ1" s="414"/>
      <c r="CK1" s="414"/>
      <c r="CL1" s="414"/>
      <c r="CM1" s="414"/>
      <c r="CN1" s="414"/>
      <c r="CO1" s="414"/>
      <c r="CP1" s="414"/>
      <c r="CQ1" s="414"/>
      <c r="CR1" s="414"/>
      <c r="CS1" s="414"/>
      <c r="CT1" s="414"/>
      <c r="CU1" s="414"/>
      <c r="CV1" s="414"/>
      <c r="CW1" s="414"/>
      <c r="CX1" s="414"/>
      <c r="CY1" s="414"/>
      <c r="CZ1" s="414"/>
      <c r="DA1" s="414"/>
      <c r="DB1" s="414"/>
      <c r="DC1" s="414"/>
      <c r="DD1" s="414"/>
      <c r="DE1" s="414"/>
      <c r="DF1" s="414"/>
      <c r="DG1" s="414"/>
      <c r="DH1" s="414"/>
      <c r="DI1" s="414"/>
      <c r="DJ1" s="163"/>
      <c r="DK1" s="163"/>
      <c r="DL1" s="163"/>
      <c r="DM1" s="163"/>
      <c r="DN1" s="163"/>
      <c r="DO1" s="163"/>
    </row>
    <row r="2" spans="1:119" ht="24" thickBot="1" x14ac:dyDescent="0.25">
      <c r="B2" s="164" t="s">
        <v>77</v>
      </c>
      <c r="C2" s="164"/>
      <c r="D2" s="165"/>
    </row>
    <row r="3" spans="1:119" ht="18.75" customHeight="1" thickBot="1" x14ac:dyDescent="0.25">
      <c r="A3" s="163"/>
      <c r="B3" s="415" t="s">
        <v>78</v>
      </c>
      <c r="C3" s="416"/>
      <c r="D3" s="416"/>
      <c r="E3" s="417"/>
      <c r="F3" s="417"/>
      <c r="G3" s="417"/>
      <c r="H3" s="417"/>
      <c r="I3" s="417"/>
      <c r="J3" s="417"/>
      <c r="K3" s="417"/>
      <c r="L3" s="417" t="s">
        <v>79</v>
      </c>
      <c r="M3" s="417"/>
      <c r="N3" s="417"/>
      <c r="O3" s="417"/>
      <c r="P3" s="417"/>
      <c r="Q3" s="417"/>
      <c r="R3" s="424"/>
      <c r="S3" s="424"/>
      <c r="T3" s="424"/>
      <c r="U3" s="424"/>
      <c r="V3" s="425"/>
      <c r="W3" s="399" t="s">
        <v>80</v>
      </c>
      <c r="X3" s="400"/>
      <c r="Y3" s="400"/>
      <c r="Z3" s="400"/>
      <c r="AA3" s="400"/>
      <c r="AB3" s="416"/>
      <c r="AC3" s="424" t="s">
        <v>81</v>
      </c>
      <c r="AD3" s="400"/>
      <c r="AE3" s="400"/>
      <c r="AF3" s="400"/>
      <c r="AG3" s="400"/>
      <c r="AH3" s="400"/>
      <c r="AI3" s="400"/>
      <c r="AJ3" s="400"/>
      <c r="AK3" s="400"/>
      <c r="AL3" s="401"/>
      <c r="AM3" s="399" t="s">
        <v>82</v>
      </c>
      <c r="AN3" s="400"/>
      <c r="AO3" s="400"/>
      <c r="AP3" s="400"/>
      <c r="AQ3" s="400"/>
      <c r="AR3" s="400"/>
      <c r="AS3" s="400"/>
      <c r="AT3" s="400"/>
      <c r="AU3" s="400"/>
      <c r="AV3" s="400"/>
      <c r="AW3" s="400"/>
      <c r="AX3" s="401"/>
      <c r="AY3" s="436" t="s">
        <v>1</v>
      </c>
      <c r="AZ3" s="437"/>
      <c r="BA3" s="437"/>
      <c r="BB3" s="437"/>
      <c r="BC3" s="437"/>
      <c r="BD3" s="437"/>
      <c r="BE3" s="437"/>
      <c r="BF3" s="437"/>
      <c r="BG3" s="437"/>
      <c r="BH3" s="437"/>
      <c r="BI3" s="437"/>
      <c r="BJ3" s="437"/>
      <c r="BK3" s="437"/>
      <c r="BL3" s="437"/>
      <c r="BM3" s="438"/>
      <c r="BN3" s="399" t="s">
        <v>83</v>
      </c>
      <c r="BO3" s="400"/>
      <c r="BP3" s="400"/>
      <c r="BQ3" s="400"/>
      <c r="BR3" s="400"/>
      <c r="BS3" s="400"/>
      <c r="BT3" s="400"/>
      <c r="BU3" s="401"/>
      <c r="BV3" s="399" t="s">
        <v>84</v>
      </c>
      <c r="BW3" s="400"/>
      <c r="BX3" s="400"/>
      <c r="BY3" s="400"/>
      <c r="BZ3" s="400"/>
      <c r="CA3" s="400"/>
      <c r="CB3" s="400"/>
      <c r="CC3" s="401"/>
      <c r="CD3" s="436" t="s">
        <v>1</v>
      </c>
      <c r="CE3" s="437"/>
      <c r="CF3" s="437"/>
      <c r="CG3" s="437"/>
      <c r="CH3" s="437"/>
      <c r="CI3" s="437"/>
      <c r="CJ3" s="437"/>
      <c r="CK3" s="437"/>
      <c r="CL3" s="437"/>
      <c r="CM3" s="437"/>
      <c r="CN3" s="437"/>
      <c r="CO3" s="437"/>
      <c r="CP3" s="437"/>
      <c r="CQ3" s="437"/>
      <c r="CR3" s="437"/>
      <c r="CS3" s="438"/>
      <c r="CT3" s="399" t="s">
        <v>85</v>
      </c>
      <c r="CU3" s="400"/>
      <c r="CV3" s="400"/>
      <c r="CW3" s="400"/>
      <c r="CX3" s="400"/>
      <c r="CY3" s="400"/>
      <c r="CZ3" s="400"/>
      <c r="DA3" s="401"/>
      <c r="DB3" s="399" t="s">
        <v>86</v>
      </c>
      <c r="DC3" s="400"/>
      <c r="DD3" s="400"/>
      <c r="DE3" s="400"/>
      <c r="DF3" s="400"/>
      <c r="DG3" s="400"/>
      <c r="DH3" s="400"/>
      <c r="DI3" s="401"/>
    </row>
    <row r="4" spans="1:119" ht="18.75" customHeight="1" x14ac:dyDescent="0.2">
      <c r="A4" s="163"/>
      <c r="B4" s="418"/>
      <c r="C4" s="419"/>
      <c r="D4" s="419"/>
      <c r="E4" s="420"/>
      <c r="F4" s="420"/>
      <c r="G4" s="420"/>
      <c r="H4" s="420"/>
      <c r="I4" s="420"/>
      <c r="J4" s="420"/>
      <c r="K4" s="420"/>
      <c r="L4" s="420"/>
      <c r="M4" s="420"/>
      <c r="N4" s="420"/>
      <c r="O4" s="420"/>
      <c r="P4" s="420"/>
      <c r="Q4" s="420"/>
      <c r="R4" s="426"/>
      <c r="S4" s="426"/>
      <c r="T4" s="426"/>
      <c r="U4" s="426"/>
      <c r="V4" s="427"/>
      <c r="W4" s="430"/>
      <c r="X4" s="431"/>
      <c r="Y4" s="431"/>
      <c r="Z4" s="431"/>
      <c r="AA4" s="431"/>
      <c r="AB4" s="419"/>
      <c r="AC4" s="426"/>
      <c r="AD4" s="431"/>
      <c r="AE4" s="431"/>
      <c r="AF4" s="431"/>
      <c r="AG4" s="431"/>
      <c r="AH4" s="431"/>
      <c r="AI4" s="431"/>
      <c r="AJ4" s="431"/>
      <c r="AK4" s="431"/>
      <c r="AL4" s="434"/>
      <c r="AM4" s="432"/>
      <c r="AN4" s="433"/>
      <c r="AO4" s="433"/>
      <c r="AP4" s="433"/>
      <c r="AQ4" s="433"/>
      <c r="AR4" s="433"/>
      <c r="AS4" s="433"/>
      <c r="AT4" s="433"/>
      <c r="AU4" s="433"/>
      <c r="AV4" s="433"/>
      <c r="AW4" s="433"/>
      <c r="AX4" s="435"/>
      <c r="AY4" s="402" t="s">
        <v>87</v>
      </c>
      <c r="AZ4" s="403"/>
      <c r="BA4" s="403"/>
      <c r="BB4" s="403"/>
      <c r="BC4" s="403"/>
      <c r="BD4" s="403"/>
      <c r="BE4" s="403"/>
      <c r="BF4" s="403"/>
      <c r="BG4" s="403"/>
      <c r="BH4" s="403"/>
      <c r="BI4" s="403"/>
      <c r="BJ4" s="403"/>
      <c r="BK4" s="403"/>
      <c r="BL4" s="403"/>
      <c r="BM4" s="404"/>
      <c r="BN4" s="405">
        <v>48996247</v>
      </c>
      <c r="BO4" s="406"/>
      <c r="BP4" s="406"/>
      <c r="BQ4" s="406"/>
      <c r="BR4" s="406"/>
      <c r="BS4" s="406"/>
      <c r="BT4" s="406"/>
      <c r="BU4" s="407"/>
      <c r="BV4" s="405">
        <v>51401508</v>
      </c>
      <c r="BW4" s="406"/>
      <c r="BX4" s="406"/>
      <c r="BY4" s="406"/>
      <c r="BZ4" s="406"/>
      <c r="CA4" s="406"/>
      <c r="CB4" s="406"/>
      <c r="CC4" s="407"/>
      <c r="CD4" s="408" t="s">
        <v>88</v>
      </c>
      <c r="CE4" s="409"/>
      <c r="CF4" s="409"/>
      <c r="CG4" s="409"/>
      <c r="CH4" s="409"/>
      <c r="CI4" s="409"/>
      <c r="CJ4" s="409"/>
      <c r="CK4" s="409"/>
      <c r="CL4" s="409"/>
      <c r="CM4" s="409"/>
      <c r="CN4" s="409"/>
      <c r="CO4" s="409"/>
      <c r="CP4" s="409"/>
      <c r="CQ4" s="409"/>
      <c r="CR4" s="409"/>
      <c r="CS4" s="410"/>
      <c r="CT4" s="411">
        <v>4.9000000000000004</v>
      </c>
      <c r="CU4" s="412"/>
      <c r="CV4" s="412"/>
      <c r="CW4" s="412"/>
      <c r="CX4" s="412"/>
      <c r="CY4" s="412"/>
      <c r="CZ4" s="412"/>
      <c r="DA4" s="413"/>
      <c r="DB4" s="411">
        <v>14.2</v>
      </c>
      <c r="DC4" s="412"/>
      <c r="DD4" s="412"/>
      <c r="DE4" s="412"/>
      <c r="DF4" s="412"/>
      <c r="DG4" s="412"/>
      <c r="DH4" s="412"/>
      <c r="DI4" s="413"/>
    </row>
    <row r="5" spans="1:119" ht="18.75" customHeight="1" x14ac:dyDescent="0.2">
      <c r="A5" s="163"/>
      <c r="B5" s="421"/>
      <c r="C5" s="422"/>
      <c r="D5" s="422"/>
      <c r="E5" s="423"/>
      <c r="F5" s="423"/>
      <c r="G5" s="423"/>
      <c r="H5" s="423"/>
      <c r="I5" s="423"/>
      <c r="J5" s="423"/>
      <c r="K5" s="423"/>
      <c r="L5" s="423"/>
      <c r="M5" s="423"/>
      <c r="N5" s="423"/>
      <c r="O5" s="423"/>
      <c r="P5" s="423"/>
      <c r="Q5" s="423"/>
      <c r="R5" s="428"/>
      <c r="S5" s="428"/>
      <c r="T5" s="428"/>
      <c r="U5" s="428"/>
      <c r="V5" s="429"/>
      <c r="W5" s="432"/>
      <c r="X5" s="433"/>
      <c r="Y5" s="433"/>
      <c r="Z5" s="433"/>
      <c r="AA5" s="433"/>
      <c r="AB5" s="422"/>
      <c r="AC5" s="428"/>
      <c r="AD5" s="433"/>
      <c r="AE5" s="433"/>
      <c r="AF5" s="433"/>
      <c r="AG5" s="433"/>
      <c r="AH5" s="433"/>
      <c r="AI5" s="433"/>
      <c r="AJ5" s="433"/>
      <c r="AK5" s="433"/>
      <c r="AL5" s="435"/>
      <c r="AM5" s="471" t="s">
        <v>89</v>
      </c>
      <c r="AN5" s="472"/>
      <c r="AO5" s="472"/>
      <c r="AP5" s="472"/>
      <c r="AQ5" s="472"/>
      <c r="AR5" s="472"/>
      <c r="AS5" s="472"/>
      <c r="AT5" s="473"/>
      <c r="AU5" s="474" t="s">
        <v>90</v>
      </c>
      <c r="AV5" s="475"/>
      <c r="AW5" s="475"/>
      <c r="AX5" s="475"/>
      <c r="AY5" s="476" t="s">
        <v>91</v>
      </c>
      <c r="AZ5" s="477"/>
      <c r="BA5" s="477"/>
      <c r="BB5" s="477"/>
      <c r="BC5" s="477"/>
      <c r="BD5" s="477"/>
      <c r="BE5" s="477"/>
      <c r="BF5" s="477"/>
      <c r="BG5" s="477"/>
      <c r="BH5" s="477"/>
      <c r="BI5" s="477"/>
      <c r="BJ5" s="477"/>
      <c r="BK5" s="477"/>
      <c r="BL5" s="477"/>
      <c r="BM5" s="478"/>
      <c r="BN5" s="442">
        <v>42475175</v>
      </c>
      <c r="BO5" s="443"/>
      <c r="BP5" s="443"/>
      <c r="BQ5" s="443"/>
      <c r="BR5" s="443"/>
      <c r="BS5" s="443"/>
      <c r="BT5" s="443"/>
      <c r="BU5" s="444"/>
      <c r="BV5" s="442">
        <v>37447224</v>
      </c>
      <c r="BW5" s="443"/>
      <c r="BX5" s="443"/>
      <c r="BY5" s="443"/>
      <c r="BZ5" s="443"/>
      <c r="CA5" s="443"/>
      <c r="CB5" s="443"/>
      <c r="CC5" s="444"/>
      <c r="CD5" s="445" t="s">
        <v>92</v>
      </c>
      <c r="CE5" s="446"/>
      <c r="CF5" s="446"/>
      <c r="CG5" s="446"/>
      <c r="CH5" s="446"/>
      <c r="CI5" s="446"/>
      <c r="CJ5" s="446"/>
      <c r="CK5" s="446"/>
      <c r="CL5" s="446"/>
      <c r="CM5" s="446"/>
      <c r="CN5" s="446"/>
      <c r="CO5" s="446"/>
      <c r="CP5" s="446"/>
      <c r="CQ5" s="446"/>
      <c r="CR5" s="446"/>
      <c r="CS5" s="447"/>
      <c r="CT5" s="439">
        <v>57.3</v>
      </c>
      <c r="CU5" s="440"/>
      <c r="CV5" s="440"/>
      <c r="CW5" s="440"/>
      <c r="CX5" s="440"/>
      <c r="CY5" s="440"/>
      <c r="CZ5" s="440"/>
      <c r="DA5" s="441"/>
      <c r="DB5" s="439">
        <v>65.099999999999994</v>
      </c>
      <c r="DC5" s="440"/>
      <c r="DD5" s="440"/>
      <c r="DE5" s="440"/>
      <c r="DF5" s="440"/>
      <c r="DG5" s="440"/>
      <c r="DH5" s="440"/>
      <c r="DI5" s="441"/>
    </row>
    <row r="6" spans="1:119" ht="18.75" customHeight="1" x14ac:dyDescent="0.2">
      <c r="A6" s="163"/>
      <c r="B6" s="448" t="s">
        <v>93</v>
      </c>
      <c r="C6" s="449"/>
      <c r="D6" s="449"/>
      <c r="E6" s="450"/>
      <c r="F6" s="450"/>
      <c r="G6" s="450"/>
      <c r="H6" s="450"/>
      <c r="I6" s="450"/>
      <c r="J6" s="450"/>
      <c r="K6" s="450"/>
      <c r="L6" s="450" t="s">
        <v>94</v>
      </c>
      <c r="M6" s="450"/>
      <c r="N6" s="450"/>
      <c r="O6" s="450"/>
      <c r="P6" s="450"/>
      <c r="Q6" s="450"/>
      <c r="R6" s="454"/>
      <c r="S6" s="454"/>
      <c r="T6" s="454"/>
      <c r="U6" s="454"/>
      <c r="V6" s="455"/>
      <c r="W6" s="458" t="s">
        <v>95</v>
      </c>
      <c r="X6" s="459"/>
      <c r="Y6" s="459"/>
      <c r="Z6" s="459"/>
      <c r="AA6" s="459"/>
      <c r="AB6" s="449"/>
      <c r="AC6" s="462" t="s">
        <v>96</v>
      </c>
      <c r="AD6" s="463"/>
      <c r="AE6" s="463"/>
      <c r="AF6" s="463"/>
      <c r="AG6" s="463"/>
      <c r="AH6" s="463"/>
      <c r="AI6" s="463"/>
      <c r="AJ6" s="463"/>
      <c r="AK6" s="463"/>
      <c r="AL6" s="464"/>
      <c r="AM6" s="471" t="s">
        <v>97</v>
      </c>
      <c r="AN6" s="472"/>
      <c r="AO6" s="472"/>
      <c r="AP6" s="472"/>
      <c r="AQ6" s="472"/>
      <c r="AR6" s="472"/>
      <c r="AS6" s="472"/>
      <c r="AT6" s="473"/>
      <c r="AU6" s="474" t="s">
        <v>98</v>
      </c>
      <c r="AV6" s="475"/>
      <c r="AW6" s="475"/>
      <c r="AX6" s="475"/>
      <c r="AY6" s="476" t="s">
        <v>99</v>
      </c>
      <c r="AZ6" s="477"/>
      <c r="BA6" s="477"/>
      <c r="BB6" s="477"/>
      <c r="BC6" s="477"/>
      <c r="BD6" s="477"/>
      <c r="BE6" s="477"/>
      <c r="BF6" s="477"/>
      <c r="BG6" s="477"/>
      <c r="BH6" s="477"/>
      <c r="BI6" s="477"/>
      <c r="BJ6" s="477"/>
      <c r="BK6" s="477"/>
      <c r="BL6" s="477"/>
      <c r="BM6" s="478"/>
      <c r="BN6" s="442">
        <v>6521072</v>
      </c>
      <c r="BO6" s="443"/>
      <c r="BP6" s="443"/>
      <c r="BQ6" s="443"/>
      <c r="BR6" s="443"/>
      <c r="BS6" s="443"/>
      <c r="BT6" s="443"/>
      <c r="BU6" s="444"/>
      <c r="BV6" s="442">
        <v>13954284</v>
      </c>
      <c r="BW6" s="443"/>
      <c r="BX6" s="443"/>
      <c r="BY6" s="443"/>
      <c r="BZ6" s="443"/>
      <c r="CA6" s="443"/>
      <c r="CB6" s="443"/>
      <c r="CC6" s="444"/>
      <c r="CD6" s="445" t="s">
        <v>100</v>
      </c>
      <c r="CE6" s="446"/>
      <c r="CF6" s="446"/>
      <c r="CG6" s="446"/>
      <c r="CH6" s="446"/>
      <c r="CI6" s="446"/>
      <c r="CJ6" s="446"/>
      <c r="CK6" s="446"/>
      <c r="CL6" s="446"/>
      <c r="CM6" s="446"/>
      <c r="CN6" s="446"/>
      <c r="CO6" s="446"/>
      <c r="CP6" s="446"/>
      <c r="CQ6" s="446"/>
      <c r="CR6" s="446"/>
      <c r="CS6" s="447"/>
      <c r="CT6" s="479">
        <v>57.3</v>
      </c>
      <c r="CU6" s="480"/>
      <c r="CV6" s="480"/>
      <c r="CW6" s="480"/>
      <c r="CX6" s="480"/>
      <c r="CY6" s="480"/>
      <c r="CZ6" s="480"/>
      <c r="DA6" s="481"/>
      <c r="DB6" s="479">
        <v>65.099999999999994</v>
      </c>
      <c r="DC6" s="480"/>
      <c r="DD6" s="480"/>
      <c r="DE6" s="480"/>
      <c r="DF6" s="480"/>
      <c r="DG6" s="480"/>
      <c r="DH6" s="480"/>
      <c r="DI6" s="481"/>
    </row>
    <row r="7" spans="1:119" ht="18.75" customHeight="1" x14ac:dyDescent="0.2">
      <c r="A7" s="163"/>
      <c r="B7" s="418"/>
      <c r="C7" s="419"/>
      <c r="D7" s="419"/>
      <c r="E7" s="420"/>
      <c r="F7" s="420"/>
      <c r="G7" s="420"/>
      <c r="H7" s="420"/>
      <c r="I7" s="420"/>
      <c r="J7" s="420"/>
      <c r="K7" s="420"/>
      <c r="L7" s="420"/>
      <c r="M7" s="420"/>
      <c r="N7" s="420"/>
      <c r="O7" s="420"/>
      <c r="P7" s="420"/>
      <c r="Q7" s="420"/>
      <c r="R7" s="426"/>
      <c r="S7" s="426"/>
      <c r="T7" s="426"/>
      <c r="U7" s="426"/>
      <c r="V7" s="427"/>
      <c r="W7" s="430"/>
      <c r="X7" s="431"/>
      <c r="Y7" s="431"/>
      <c r="Z7" s="431"/>
      <c r="AA7" s="431"/>
      <c r="AB7" s="419"/>
      <c r="AC7" s="465"/>
      <c r="AD7" s="466"/>
      <c r="AE7" s="466"/>
      <c r="AF7" s="466"/>
      <c r="AG7" s="466"/>
      <c r="AH7" s="466"/>
      <c r="AI7" s="466"/>
      <c r="AJ7" s="466"/>
      <c r="AK7" s="466"/>
      <c r="AL7" s="467"/>
      <c r="AM7" s="471" t="s">
        <v>101</v>
      </c>
      <c r="AN7" s="472"/>
      <c r="AO7" s="472"/>
      <c r="AP7" s="472"/>
      <c r="AQ7" s="472"/>
      <c r="AR7" s="472"/>
      <c r="AS7" s="472"/>
      <c r="AT7" s="473"/>
      <c r="AU7" s="474" t="s">
        <v>90</v>
      </c>
      <c r="AV7" s="475"/>
      <c r="AW7" s="475"/>
      <c r="AX7" s="475"/>
      <c r="AY7" s="476" t="s">
        <v>102</v>
      </c>
      <c r="AZ7" s="477"/>
      <c r="BA7" s="477"/>
      <c r="BB7" s="477"/>
      <c r="BC7" s="477"/>
      <c r="BD7" s="477"/>
      <c r="BE7" s="477"/>
      <c r="BF7" s="477"/>
      <c r="BG7" s="477"/>
      <c r="BH7" s="477"/>
      <c r="BI7" s="477"/>
      <c r="BJ7" s="477"/>
      <c r="BK7" s="477"/>
      <c r="BL7" s="477"/>
      <c r="BM7" s="478"/>
      <c r="BN7" s="442">
        <v>6186333</v>
      </c>
      <c r="BO7" s="443"/>
      <c r="BP7" s="443"/>
      <c r="BQ7" s="443"/>
      <c r="BR7" s="443"/>
      <c r="BS7" s="443"/>
      <c r="BT7" s="443"/>
      <c r="BU7" s="444"/>
      <c r="BV7" s="442">
        <v>13015952</v>
      </c>
      <c r="BW7" s="443"/>
      <c r="BX7" s="443"/>
      <c r="BY7" s="443"/>
      <c r="BZ7" s="443"/>
      <c r="CA7" s="443"/>
      <c r="CB7" s="443"/>
      <c r="CC7" s="444"/>
      <c r="CD7" s="445" t="s">
        <v>103</v>
      </c>
      <c r="CE7" s="446"/>
      <c r="CF7" s="446"/>
      <c r="CG7" s="446"/>
      <c r="CH7" s="446"/>
      <c r="CI7" s="446"/>
      <c r="CJ7" s="446"/>
      <c r="CK7" s="446"/>
      <c r="CL7" s="446"/>
      <c r="CM7" s="446"/>
      <c r="CN7" s="446"/>
      <c r="CO7" s="446"/>
      <c r="CP7" s="446"/>
      <c r="CQ7" s="446"/>
      <c r="CR7" s="446"/>
      <c r="CS7" s="447"/>
      <c r="CT7" s="442">
        <v>6882576</v>
      </c>
      <c r="CU7" s="443"/>
      <c r="CV7" s="443"/>
      <c r="CW7" s="443"/>
      <c r="CX7" s="443"/>
      <c r="CY7" s="443"/>
      <c r="CZ7" s="443"/>
      <c r="DA7" s="444"/>
      <c r="DB7" s="442">
        <v>6601326</v>
      </c>
      <c r="DC7" s="443"/>
      <c r="DD7" s="443"/>
      <c r="DE7" s="443"/>
      <c r="DF7" s="443"/>
      <c r="DG7" s="443"/>
      <c r="DH7" s="443"/>
      <c r="DI7" s="444"/>
    </row>
    <row r="8" spans="1:119" ht="18.75" customHeight="1" thickBot="1" x14ac:dyDescent="0.25">
      <c r="A8" s="163"/>
      <c r="B8" s="451"/>
      <c r="C8" s="452"/>
      <c r="D8" s="452"/>
      <c r="E8" s="453"/>
      <c r="F8" s="453"/>
      <c r="G8" s="453"/>
      <c r="H8" s="453"/>
      <c r="I8" s="453"/>
      <c r="J8" s="453"/>
      <c r="K8" s="453"/>
      <c r="L8" s="453"/>
      <c r="M8" s="453"/>
      <c r="N8" s="453"/>
      <c r="O8" s="453"/>
      <c r="P8" s="453"/>
      <c r="Q8" s="453"/>
      <c r="R8" s="456"/>
      <c r="S8" s="456"/>
      <c r="T8" s="456"/>
      <c r="U8" s="456"/>
      <c r="V8" s="457"/>
      <c r="W8" s="460"/>
      <c r="X8" s="461"/>
      <c r="Y8" s="461"/>
      <c r="Z8" s="461"/>
      <c r="AA8" s="461"/>
      <c r="AB8" s="452"/>
      <c r="AC8" s="468"/>
      <c r="AD8" s="469"/>
      <c r="AE8" s="469"/>
      <c r="AF8" s="469"/>
      <c r="AG8" s="469"/>
      <c r="AH8" s="469"/>
      <c r="AI8" s="469"/>
      <c r="AJ8" s="469"/>
      <c r="AK8" s="469"/>
      <c r="AL8" s="470"/>
      <c r="AM8" s="471" t="s">
        <v>104</v>
      </c>
      <c r="AN8" s="472"/>
      <c r="AO8" s="472"/>
      <c r="AP8" s="472"/>
      <c r="AQ8" s="472"/>
      <c r="AR8" s="472"/>
      <c r="AS8" s="472"/>
      <c r="AT8" s="473"/>
      <c r="AU8" s="474" t="s">
        <v>90</v>
      </c>
      <c r="AV8" s="475"/>
      <c r="AW8" s="475"/>
      <c r="AX8" s="475"/>
      <c r="AY8" s="476" t="s">
        <v>105</v>
      </c>
      <c r="AZ8" s="477"/>
      <c r="BA8" s="477"/>
      <c r="BB8" s="477"/>
      <c r="BC8" s="477"/>
      <c r="BD8" s="477"/>
      <c r="BE8" s="477"/>
      <c r="BF8" s="477"/>
      <c r="BG8" s="477"/>
      <c r="BH8" s="477"/>
      <c r="BI8" s="477"/>
      <c r="BJ8" s="477"/>
      <c r="BK8" s="477"/>
      <c r="BL8" s="477"/>
      <c r="BM8" s="478"/>
      <c r="BN8" s="442">
        <v>334739</v>
      </c>
      <c r="BO8" s="443"/>
      <c r="BP8" s="443"/>
      <c r="BQ8" s="443"/>
      <c r="BR8" s="443"/>
      <c r="BS8" s="443"/>
      <c r="BT8" s="443"/>
      <c r="BU8" s="444"/>
      <c r="BV8" s="442">
        <v>938332</v>
      </c>
      <c r="BW8" s="443"/>
      <c r="BX8" s="443"/>
      <c r="BY8" s="443"/>
      <c r="BZ8" s="443"/>
      <c r="CA8" s="443"/>
      <c r="CB8" s="443"/>
      <c r="CC8" s="444"/>
      <c r="CD8" s="445" t="s">
        <v>106</v>
      </c>
      <c r="CE8" s="446"/>
      <c r="CF8" s="446"/>
      <c r="CG8" s="446"/>
      <c r="CH8" s="446"/>
      <c r="CI8" s="446"/>
      <c r="CJ8" s="446"/>
      <c r="CK8" s="446"/>
      <c r="CL8" s="446"/>
      <c r="CM8" s="446"/>
      <c r="CN8" s="446"/>
      <c r="CO8" s="446"/>
      <c r="CP8" s="446"/>
      <c r="CQ8" s="446"/>
      <c r="CR8" s="446"/>
      <c r="CS8" s="447"/>
      <c r="CT8" s="482">
        <v>1.59</v>
      </c>
      <c r="CU8" s="483"/>
      <c r="CV8" s="483"/>
      <c r="CW8" s="483"/>
      <c r="CX8" s="483"/>
      <c r="CY8" s="483"/>
      <c r="CZ8" s="483"/>
      <c r="DA8" s="484"/>
      <c r="DB8" s="482">
        <v>1.46</v>
      </c>
      <c r="DC8" s="483"/>
      <c r="DD8" s="483"/>
      <c r="DE8" s="483"/>
      <c r="DF8" s="483"/>
      <c r="DG8" s="483"/>
      <c r="DH8" s="483"/>
      <c r="DI8" s="484"/>
    </row>
    <row r="9" spans="1:119" ht="18.75" customHeight="1" thickBot="1" x14ac:dyDescent="0.25">
      <c r="A9" s="163"/>
      <c r="B9" s="436" t="s">
        <v>107</v>
      </c>
      <c r="C9" s="437"/>
      <c r="D9" s="437"/>
      <c r="E9" s="437"/>
      <c r="F9" s="437"/>
      <c r="G9" s="437"/>
      <c r="H9" s="437"/>
      <c r="I9" s="437"/>
      <c r="J9" s="437"/>
      <c r="K9" s="485"/>
      <c r="L9" s="486" t="s">
        <v>108</v>
      </c>
      <c r="M9" s="487"/>
      <c r="N9" s="487"/>
      <c r="O9" s="487"/>
      <c r="P9" s="487"/>
      <c r="Q9" s="488"/>
      <c r="R9" s="489">
        <v>847</v>
      </c>
      <c r="S9" s="490"/>
      <c r="T9" s="490"/>
      <c r="U9" s="490"/>
      <c r="V9" s="491"/>
      <c r="W9" s="399" t="s">
        <v>109</v>
      </c>
      <c r="X9" s="400"/>
      <c r="Y9" s="400"/>
      <c r="Z9" s="400"/>
      <c r="AA9" s="400"/>
      <c r="AB9" s="400"/>
      <c r="AC9" s="400"/>
      <c r="AD9" s="400"/>
      <c r="AE9" s="400"/>
      <c r="AF9" s="400"/>
      <c r="AG9" s="400"/>
      <c r="AH9" s="400"/>
      <c r="AI9" s="400"/>
      <c r="AJ9" s="400"/>
      <c r="AK9" s="400"/>
      <c r="AL9" s="401"/>
      <c r="AM9" s="471" t="s">
        <v>110</v>
      </c>
      <c r="AN9" s="472"/>
      <c r="AO9" s="472"/>
      <c r="AP9" s="472"/>
      <c r="AQ9" s="472"/>
      <c r="AR9" s="472"/>
      <c r="AS9" s="472"/>
      <c r="AT9" s="473"/>
      <c r="AU9" s="474" t="s">
        <v>90</v>
      </c>
      <c r="AV9" s="475"/>
      <c r="AW9" s="475"/>
      <c r="AX9" s="475"/>
      <c r="AY9" s="476" t="s">
        <v>111</v>
      </c>
      <c r="AZ9" s="477"/>
      <c r="BA9" s="477"/>
      <c r="BB9" s="477"/>
      <c r="BC9" s="477"/>
      <c r="BD9" s="477"/>
      <c r="BE9" s="477"/>
      <c r="BF9" s="477"/>
      <c r="BG9" s="477"/>
      <c r="BH9" s="477"/>
      <c r="BI9" s="477"/>
      <c r="BJ9" s="477"/>
      <c r="BK9" s="477"/>
      <c r="BL9" s="477"/>
      <c r="BM9" s="478"/>
      <c r="BN9" s="442">
        <v>-603593</v>
      </c>
      <c r="BO9" s="443"/>
      <c r="BP9" s="443"/>
      <c r="BQ9" s="443"/>
      <c r="BR9" s="443"/>
      <c r="BS9" s="443"/>
      <c r="BT9" s="443"/>
      <c r="BU9" s="444"/>
      <c r="BV9" s="442">
        <v>-19235</v>
      </c>
      <c r="BW9" s="443"/>
      <c r="BX9" s="443"/>
      <c r="BY9" s="443"/>
      <c r="BZ9" s="443"/>
      <c r="CA9" s="443"/>
      <c r="CB9" s="443"/>
      <c r="CC9" s="444"/>
      <c r="CD9" s="445" t="s">
        <v>112</v>
      </c>
      <c r="CE9" s="446"/>
      <c r="CF9" s="446"/>
      <c r="CG9" s="446"/>
      <c r="CH9" s="446"/>
      <c r="CI9" s="446"/>
      <c r="CJ9" s="446"/>
      <c r="CK9" s="446"/>
      <c r="CL9" s="446"/>
      <c r="CM9" s="446"/>
      <c r="CN9" s="446"/>
      <c r="CO9" s="446"/>
      <c r="CP9" s="446"/>
      <c r="CQ9" s="446"/>
      <c r="CR9" s="446"/>
      <c r="CS9" s="447"/>
      <c r="CT9" s="439" t="s">
        <v>113</v>
      </c>
      <c r="CU9" s="440"/>
      <c r="CV9" s="440"/>
      <c r="CW9" s="440"/>
      <c r="CX9" s="440"/>
      <c r="CY9" s="440"/>
      <c r="CZ9" s="440"/>
      <c r="DA9" s="441"/>
      <c r="DB9" s="439" t="s">
        <v>113</v>
      </c>
      <c r="DC9" s="440"/>
      <c r="DD9" s="440"/>
      <c r="DE9" s="440"/>
      <c r="DF9" s="440"/>
      <c r="DG9" s="440"/>
      <c r="DH9" s="440"/>
      <c r="DI9" s="441"/>
    </row>
    <row r="10" spans="1:119" ht="18.75" customHeight="1" thickBot="1" x14ac:dyDescent="0.25">
      <c r="A10" s="163"/>
      <c r="B10" s="436"/>
      <c r="C10" s="437"/>
      <c r="D10" s="437"/>
      <c r="E10" s="437"/>
      <c r="F10" s="437"/>
      <c r="G10" s="437"/>
      <c r="H10" s="437"/>
      <c r="I10" s="437"/>
      <c r="J10" s="437"/>
      <c r="K10" s="485"/>
      <c r="L10" s="492" t="s">
        <v>114</v>
      </c>
      <c r="M10" s="472"/>
      <c r="N10" s="472"/>
      <c r="O10" s="472"/>
      <c r="P10" s="472"/>
      <c r="Q10" s="473"/>
      <c r="R10" s="493">
        <v>0</v>
      </c>
      <c r="S10" s="494"/>
      <c r="T10" s="494"/>
      <c r="U10" s="494"/>
      <c r="V10" s="495"/>
      <c r="W10" s="430"/>
      <c r="X10" s="431"/>
      <c r="Y10" s="431"/>
      <c r="Z10" s="431"/>
      <c r="AA10" s="431"/>
      <c r="AB10" s="431"/>
      <c r="AC10" s="431"/>
      <c r="AD10" s="431"/>
      <c r="AE10" s="431"/>
      <c r="AF10" s="431"/>
      <c r="AG10" s="431"/>
      <c r="AH10" s="431"/>
      <c r="AI10" s="431"/>
      <c r="AJ10" s="431"/>
      <c r="AK10" s="431"/>
      <c r="AL10" s="434"/>
      <c r="AM10" s="471" t="s">
        <v>115</v>
      </c>
      <c r="AN10" s="472"/>
      <c r="AO10" s="472"/>
      <c r="AP10" s="472"/>
      <c r="AQ10" s="472"/>
      <c r="AR10" s="472"/>
      <c r="AS10" s="472"/>
      <c r="AT10" s="473"/>
      <c r="AU10" s="474" t="s">
        <v>90</v>
      </c>
      <c r="AV10" s="475"/>
      <c r="AW10" s="475"/>
      <c r="AX10" s="475"/>
      <c r="AY10" s="476" t="s">
        <v>116</v>
      </c>
      <c r="AZ10" s="477"/>
      <c r="BA10" s="477"/>
      <c r="BB10" s="477"/>
      <c r="BC10" s="477"/>
      <c r="BD10" s="477"/>
      <c r="BE10" s="477"/>
      <c r="BF10" s="477"/>
      <c r="BG10" s="477"/>
      <c r="BH10" s="477"/>
      <c r="BI10" s="477"/>
      <c r="BJ10" s="477"/>
      <c r="BK10" s="477"/>
      <c r="BL10" s="477"/>
      <c r="BM10" s="478"/>
      <c r="BN10" s="442">
        <v>11883</v>
      </c>
      <c r="BO10" s="443"/>
      <c r="BP10" s="443"/>
      <c r="BQ10" s="443"/>
      <c r="BR10" s="443"/>
      <c r="BS10" s="443"/>
      <c r="BT10" s="443"/>
      <c r="BU10" s="444"/>
      <c r="BV10" s="442">
        <v>11270</v>
      </c>
      <c r="BW10" s="443"/>
      <c r="BX10" s="443"/>
      <c r="BY10" s="443"/>
      <c r="BZ10" s="443"/>
      <c r="CA10" s="443"/>
      <c r="CB10" s="443"/>
      <c r="CC10" s="444"/>
      <c r="CD10" s="166" t="s">
        <v>117</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36"/>
      <c r="C11" s="437"/>
      <c r="D11" s="437"/>
      <c r="E11" s="437"/>
      <c r="F11" s="437"/>
      <c r="G11" s="437"/>
      <c r="H11" s="437"/>
      <c r="I11" s="437"/>
      <c r="J11" s="437"/>
      <c r="K11" s="485"/>
      <c r="L11" s="496" t="s">
        <v>118</v>
      </c>
      <c r="M11" s="497"/>
      <c r="N11" s="497"/>
      <c r="O11" s="497"/>
      <c r="P11" s="497"/>
      <c r="Q11" s="498"/>
      <c r="R11" s="499" t="s">
        <v>119</v>
      </c>
      <c r="S11" s="500"/>
      <c r="T11" s="500"/>
      <c r="U11" s="500"/>
      <c r="V11" s="501"/>
      <c r="W11" s="430"/>
      <c r="X11" s="431"/>
      <c r="Y11" s="431"/>
      <c r="Z11" s="431"/>
      <c r="AA11" s="431"/>
      <c r="AB11" s="431"/>
      <c r="AC11" s="431"/>
      <c r="AD11" s="431"/>
      <c r="AE11" s="431"/>
      <c r="AF11" s="431"/>
      <c r="AG11" s="431"/>
      <c r="AH11" s="431"/>
      <c r="AI11" s="431"/>
      <c r="AJ11" s="431"/>
      <c r="AK11" s="431"/>
      <c r="AL11" s="434"/>
      <c r="AM11" s="471" t="s">
        <v>120</v>
      </c>
      <c r="AN11" s="472"/>
      <c r="AO11" s="472"/>
      <c r="AP11" s="472"/>
      <c r="AQ11" s="472"/>
      <c r="AR11" s="472"/>
      <c r="AS11" s="472"/>
      <c r="AT11" s="473"/>
      <c r="AU11" s="474" t="s">
        <v>98</v>
      </c>
      <c r="AV11" s="475"/>
      <c r="AW11" s="475"/>
      <c r="AX11" s="475"/>
      <c r="AY11" s="476" t="s">
        <v>121</v>
      </c>
      <c r="AZ11" s="477"/>
      <c r="BA11" s="477"/>
      <c r="BB11" s="477"/>
      <c r="BC11" s="477"/>
      <c r="BD11" s="477"/>
      <c r="BE11" s="477"/>
      <c r="BF11" s="477"/>
      <c r="BG11" s="477"/>
      <c r="BH11" s="477"/>
      <c r="BI11" s="477"/>
      <c r="BJ11" s="477"/>
      <c r="BK11" s="477"/>
      <c r="BL11" s="477"/>
      <c r="BM11" s="478"/>
      <c r="BN11" s="442">
        <v>0</v>
      </c>
      <c r="BO11" s="443"/>
      <c r="BP11" s="443"/>
      <c r="BQ11" s="443"/>
      <c r="BR11" s="443"/>
      <c r="BS11" s="443"/>
      <c r="BT11" s="443"/>
      <c r="BU11" s="444"/>
      <c r="BV11" s="442">
        <v>0</v>
      </c>
      <c r="BW11" s="443"/>
      <c r="BX11" s="443"/>
      <c r="BY11" s="443"/>
      <c r="BZ11" s="443"/>
      <c r="CA11" s="443"/>
      <c r="CB11" s="443"/>
      <c r="CC11" s="444"/>
      <c r="CD11" s="445" t="s">
        <v>122</v>
      </c>
      <c r="CE11" s="446"/>
      <c r="CF11" s="446"/>
      <c r="CG11" s="446"/>
      <c r="CH11" s="446"/>
      <c r="CI11" s="446"/>
      <c r="CJ11" s="446"/>
      <c r="CK11" s="446"/>
      <c r="CL11" s="446"/>
      <c r="CM11" s="446"/>
      <c r="CN11" s="446"/>
      <c r="CO11" s="446"/>
      <c r="CP11" s="446"/>
      <c r="CQ11" s="446"/>
      <c r="CR11" s="446"/>
      <c r="CS11" s="447"/>
      <c r="CT11" s="482" t="s">
        <v>113</v>
      </c>
      <c r="CU11" s="483"/>
      <c r="CV11" s="483"/>
      <c r="CW11" s="483"/>
      <c r="CX11" s="483"/>
      <c r="CY11" s="483"/>
      <c r="CZ11" s="483"/>
      <c r="DA11" s="484"/>
      <c r="DB11" s="482" t="s">
        <v>113</v>
      </c>
      <c r="DC11" s="483"/>
      <c r="DD11" s="483"/>
      <c r="DE11" s="483"/>
      <c r="DF11" s="483"/>
      <c r="DG11" s="483"/>
      <c r="DH11" s="483"/>
      <c r="DI11" s="484"/>
    </row>
    <row r="12" spans="1:119" ht="18.75" customHeight="1" x14ac:dyDescent="0.2">
      <c r="A12" s="163"/>
      <c r="B12" s="502" t="s">
        <v>123</v>
      </c>
      <c r="C12" s="503"/>
      <c r="D12" s="503"/>
      <c r="E12" s="503"/>
      <c r="F12" s="503"/>
      <c r="G12" s="503"/>
      <c r="H12" s="503"/>
      <c r="I12" s="503"/>
      <c r="J12" s="503"/>
      <c r="K12" s="504"/>
      <c r="L12" s="511" t="s">
        <v>124</v>
      </c>
      <c r="M12" s="512"/>
      <c r="N12" s="512"/>
      <c r="O12" s="512"/>
      <c r="P12" s="512"/>
      <c r="Q12" s="513"/>
      <c r="R12" s="514">
        <v>9944</v>
      </c>
      <c r="S12" s="515"/>
      <c r="T12" s="515"/>
      <c r="U12" s="515"/>
      <c r="V12" s="516"/>
      <c r="W12" s="517" t="s">
        <v>1</v>
      </c>
      <c r="X12" s="475"/>
      <c r="Y12" s="475"/>
      <c r="Z12" s="475"/>
      <c r="AA12" s="475"/>
      <c r="AB12" s="518"/>
      <c r="AC12" s="519" t="s">
        <v>125</v>
      </c>
      <c r="AD12" s="520"/>
      <c r="AE12" s="520"/>
      <c r="AF12" s="520"/>
      <c r="AG12" s="521"/>
      <c r="AH12" s="519" t="s">
        <v>126</v>
      </c>
      <c r="AI12" s="520"/>
      <c r="AJ12" s="520"/>
      <c r="AK12" s="520"/>
      <c r="AL12" s="522"/>
      <c r="AM12" s="471" t="s">
        <v>127</v>
      </c>
      <c r="AN12" s="472"/>
      <c r="AO12" s="472"/>
      <c r="AP12" s="472"/>
      <c r="AQ12" s="472"/>
      <c r="AR12" s="472"/>
      <c r="AS12" s="472"/>
      <c r="AT12" s="473"/>
      <c r="AU12" s="474" t="s">
        <v>98</v>
      </c>
      <c r="AV12" s="475"/>
      <c r="AW12" s="475"/>
      <c r="AX12" s="475"/>
      <c r="AY12" s="476" t="s">
        <v>128</v>
      </c>
      <c r="AZ12" s="477"/>
      <c r="BA12" s="477"/>
      <c r="BB12" s="477"/>
      <c r="BC12" s="477"/>
      <c r="BD12" s="477"/>
      <c r="BE12" s="477"/>
      <c r="BF12" s="477"/>
      <c r="BG12" s="477"/>
      <c r="BH12" s="477"/>
      <c r="BI12" s="477"/>
      <c r="BJ12" s="477"/>
      <c r="BK12" s="477"/>
      <c r="BL12" s="477"/>
      <c r="BM12" s="478"/>
      <c r="BN12" s="442">
        <v>766341</v>
      </c>
      <c r="BO12" s="443"/>
      <c r="BP12" s="443"/>
      <c r="BQ12" s="443"/>
      <c r="BR12" s="443"/>
      <c r="BS12" s="443"/>
      <c r="BT12" s="443"/>
      <c r="BU12" s="444"/>
      <c r="BV12" s="442">
        <v>699671</v>
      </c>
      <c r="BW12" s="443"/>
      <c r="BX12" s="443"/>
      <c r="BY12" s="443"/>
      <c r="BZ12" s="443"/>
      <c r="CA12" s="443"/>
      <c r="CB12" s="443"/>
      <c r="CC12" s="444"/>
      <c r="CD12" s="445" t="s">
        <v>129</v>
      </c>
      <c r="CE12" s="446"/>
      <c r="CF12" s="446"/>
      <c r="CG12" s="446"/>
      <c r="CH12" s="446"/>
      <c r="CI12" s="446"/>
      <c r="CJ12" s="446"/>
      <c r="CK12" s="446"/>
      <c r="CL12" s="446"/>
      <c r="CM12" s="446"/>
      <c r="CN12" s="446"/>
      <c r="CO12" s="446"/>
      <c r="CP12" s="446"/>
      <c r="CQ12" s="446"/>
      <c r="CR12" s="446"/>
      <c r="CS12" s="447"/>
      <c r="CT12" s="482" t="s">
        <v>113</v>
      </c>
      <c r="CU12" s="483"/>
      <c r="CV12" s="483"/>
      <c r="CW12" s="483"/>
      <c r="CX12" s="483"/>
      <c r="CY12" s="483"/>
      <c r="CZ12" s="483"/>
      <c r="DA12" s="484"/>
      <c r="DB12" s="482" t="s">
        <v>113</v>
      </c>
      <c r="DC12" s="483"/>
      <c r="DD12" s="483"/>
      <c r="DE12" s="483"/>
      <c r="DF12" s="483"/>
      <c r="DG12" s="483"/>
      <c r="DH12" s="483"/>
      <c r="DI12" s="484"/>
    </row>
    <row r="13" spans="1:119" ht="18.75" customHeight="1" x14ac:dyDescent="0.2">
      <c r="A13" s="163"/>
      <c r="B13" s="505"/>
      <c r="C13" s="506"/>
      <c r="D13" s="506"/>
      <c r="E13" s="506"/>
      <c r="F13" s="506"/>
      <c r="G13" s="506"/>
      <c r="H13" s="506"/>
      <c r="I13" s="506"/>
      <c r="J13" s="506"/>
      <c r="K13" s="507"/>
      <c r="L13" s="172"/>
      <c r="M13" s="533" t="s">
        <v>130</v>
      </c>
      <c r="N13" s="534"/>
      <c r="O13" s="534"/>
      <c r="P13" s="534"/>
      <c r="Q13" s="535"/>
      <c r="R13" s="526">
        <v>9884</v>
      </c>
      <c r="S13" s="527"/>
      <c r="T13" s="527"/>
      <c r="U13" s="527"/>
      <c r="V13" s="528"/>
      <c r="W13" s="458" t="s">
        <v>131</v>
      </c>
      <c r="X13" s="459"/>
      <c r="Y13" s="459"/>
      <c r="Z13" s="459"/>
      <c r="AA13" s="459"/>
      <c r="AB13" s="449"/>
      <c r="AC13" s="493">
        <v>14</v>
      </c>
      <c r="AD13" s="494"/>
      <c r="AE13" s="494"/>
      <c r="AF13" s="494"/>
      <c r="AG13" s="536"/>
      <c r="AH13" s="493" t="s">
        <v>113</v>
      </c>
      <c r="AI13" s="494"/>
      <c r="AJ13" s="494"/>
      <c r="AK13" s="494"/>
      <c r="AL13" s="495"/>
      <c r="AM13" s="471" t="s">
        <v>132</v>
      </c>
      <c r="AN13" s="472"/>
      <c r="AO13" s="472"/>
      <c r="AP13" s="472"/>
      <c r="AQ13" s="472"/>
      <c r="AR13" s="472"/>
      <c r="AS13" s="472"/>
      <c r="AT13" s="473"/>
      <c r="AU13" s="474" t="s">
        <v>90</v>
      </c>
      <c r="AV13" s="475"/>
      <c r="AW13" s="475"/>
      <c r="AX13" s="475"/>
      <c r="AY13" s="476" t="s">
        <v>133</v>
      </c>
      <c r="AZ13" s="477"/>
      <c r="BA13" s="477"/>
      <c r="BB13" s="477"/>
      <c r="BC13" s="477"/>
      <c r="BD13" s="477"/>
      <c r="BE13" s="477"/>
      <c r="BF13" s="477"/>
      <c r="BG13" s="477"/>
      <c r="BH13" s="477"/>
      <c r="BI13" s="477"/>
      <c r="BJ13" s="477"/>
      <c r="BK13" s="477"/>
      <c r="BL13" s="477"/>
      <c r="BM13" s="478"/>
      <c r="BN13" s="442">
        <v>-1358051</v>
      </c>
      <c r="BO13" s="443"/>
      <c r="BP13" s="443"/>
      <c r="BQ13" s="443"/>
      <c r="BR13" s="443"/>
      <c r="BS13" s="443"/>
      <c r="BT13" s="443"/>
      <c r="BU13" s="444"/>
      <c r="BV13" s="442">
        <v>-707636</v>
      </c>
      <c r="BW13" s="443"/>
      <c r="BX13" s="443"/>
      <c r="BY13" s="443"/>
      <c r="BZ13" s="443"/>
      <c r="CA13" s="443"/>
      <c r="CB13" s="443"/>
      <c r="CC13" s="444"/>
      <c r="CD13" s="445" t="s">
        <v>134</v>
      </c>
      <c r="CE13" s="446"/>
      <c r="CF13" s="446"/>
      <c r="CG13" s="446"/>
      <c r="CH13" s="446"/>
      <c r="CI13" s="446"/>
      <c r="CJ13" s="446"/>
      <c r="CK13" s="446"/>
      <c r="CL13" s="446"/>
      <c r="CM13" s="446"/>
      <c r="CN13" s="446"/>
      <c r="CO13" s="446"/>
      <c r="CP13" s="446"/>
      <c r="CQ13" s="446"/>
      <c r="CR13" s="446"/>
      <c r="CS13" s="447"/>
      <c r="CT13" s="439">
        <v>-1</v>
      </c>
      <c r="CU13" s="440"/>
      <c r="CV13" s="440"/>
      <c r="CW13" s="440"/>
      <c r="CX13" s="440"/>
      <c r="CY13" s="440"/>
      <c r="CZ13" s="440"/>
      <c r="DA13" s="441"/>
      <c r="DB13" s="439">
        <v>-1.4</v>
      </c>
      <c r="DC13" s="440"/>
      <c r="DD13" s="440"/>
      <c r="DE13" s="440"/>
      <c r="DF13" s="440"/>
      <c r="DG13" s="440"/>
      <c r="DH13" s="440"/>
      <c r="DI13" s="441"/>
    </row>
    <row r="14" spans="1:119" ht="18.75" customHeight="1" thickBot="1" x14ac:dyDescent="0.25">
      <c r="A14" s="163"/>
      <c r="B14" s="505"/>
      <c r="C14" s="506"/>
      <c r="D14" s="506"/>
      <c r="E14" s="506"/>
      <c r="F14" s="506"/>
      <c r="G14" s="506"/>
      <c r="H14" s="506"/>
      <c r="I14" s="506"/>
      <c r="J14" s="506"/>
      <c r="K14" s="507"/>
      <c r="L14" s="523" t="s">
        <v>135</v>
      </c>
      <c r="M14" s="524"/>
      <c r="N14" s="524"/>
      <c r="O14" s="524"/>
      <c r="P14" s="524"/>
      <c r="Q14" s="525"/>
      <c r="R14" s="526">
        <v>9955</v>
      </c>
      <c r="S14" s="527"/>
      <c r="T14" s="527"/>
      <c r="U14" s="527"/>
      <c r="V14" s="528"/>
      <c r="W14" s="432"/>
      <c r="X14" s="433"/>
      <c r="Y14" s="433"/>
      <c r="Z14" s="433"/>
      <c r="AA14" s="433"/>
      <c r="AB14" s="422"/>
      <c r="AC14" s="529">
        <v>1.9</v>
      </c>
      <c r="AD14" s="530"/>
      <c r="AE14" s="530"/>
      <c r="AF14" s="530"/>
      <c r="AG14" s="531"/>
      <c r="AH14" s="529" t="s">
        <v>113</v>
      </c>
      <c r="AI14" s="530"/>
      <c r="AJ14" s="530"/>
      <c r="AK14" s="530"/>
      <c r="AL14" s="532"/>
      <c r="AM14" s="471"/>
      <c r="AN14" s="472"/>
      <c r="AO14" s="472"/>
      <c r="AP14" s="472"/>
      <c r="AQ14" s="472"/>
      <c r="AR14" s="472"/>
      <c r="AS14" s="472"/>
      <c r="AT14" s="473"/>
      <c r="AU14" s="474"/>
      <c r="AV14" s="475"/>
      <c r="AW14" s="475"/>
      <c r="AX14" s="475"/>
      <c r="AY14" s="476"/>
      <c r="AZ14" s="477"/>
      <c r="BA14" s="477"/>
      <c r="BB14" s="477"/>
      <c r="BC14" s="477"/>
      <c r="BD14" s="477"/>
      <c r="BE14" s="477"/>
      <c r="BF14" s="477"/>
      <c r="BG14" s="477"/>
      <c r="BH14" s="477"/>
      <c r="BI14" s="477"/>
      <c r="BJ14" s="477"/>
      <c r="BK14" s="477"/>
      <c r="BL14" s="477"/>
      <c r="BM14" s="478"/>
      <c r="BN14" s="442"/>
      <c r="BO14" s="443"/>
      <c r="BP14" s="443"/>
      <c r="BQ14" s="443"/>
      <c r="BR14" s="443"/>
      <c r="BS14" s="443"/>
      <c r="BT14" s="443"/>
      <c r="BU14" s="444"/>
      <c r="BV14" s="442"/>
      <c r="BW14" s="443"/>
      <c r="BX14" s="443"/>
      <c r="BY14" s="443"/>
      <c r="BZ14" s="443"/>
      <c r="CA14" s="443"/>
      <c r="CB14" s="443"/>
      <c r="CC14" s="444"/>
      <c r="CD14" s="537" t="s">
        <v>136</v>
      </c>
      <c r="CE14" s="538"/>
      <c r="CF14" s="538"/>
      <c r="CG14" s="538"/>
      <c r="CH14" s="538"/>
      <c r="CI14" s="538"/>
      <c r="CJ14" s="538"/>
      <c r="CK14" s="538"/>
      <c r="CL14" s="538"/>
      <c r="CM14" s="538"/>
      <c r="CN14" s="538"/>
      <c r="CO14" s="538"/>
      <c r="CP14" s="538"/>
      <c r="CQ14" s="538"/>
      <c r="CR14" s="538"/>
      <c r="CS14" s="539"/>
      <c r="CT14" s="540" t="s">
        <v>113</v>
      </c>
      <c r="CU14" s="541"/>
      <c r="CV14" s="541"/>
      <c r="CW14" s="541"/>
      <c r="CX14" s="541"/>
      <c r="CY14" s="541"/>
      <c r="CZ14" s="541"/>
      <c r="DA14" s="542"/>
      <c r="DB14" s="540" t="s">
        <v>113</v>
      </c>
      <c r="DC14" s="541"/>
      <c r="DD14" s="541"/>
      <c r="DE14" s="541"/>
      <c r="DF14" s="541"/>
      <c r="DG14" s="541"/>
      <c r="DH14" s="541"/>
      <c r="DI14" s="542"/>
    </row>
    <row r="15" spans="1:119" ht="18.75" customHeight="1" x14ac:dyDescent="0.2">
      <c r="A15" s="163"/>
      <c r="B15" s="505"/>
      <c r="C15" s="506"/>
      <c r="D15" s="506"/>
      <c r="E15" s="506"/>
      <c r="F15" s="506"/>
      <c r="G15" s="506"/>
      <c r="H15" s="506"/>
      <c r="I15" s="506"/>
      <c r="J15" s="506"/>
      <c r="K15" s="507"/>
      <c r="L15" s="172"/>
      <c r="M15" s="533" t="s">
        <v>130</v>
      </c>
      <c r="N15" s="534"/>
      <c r="O15" s="534"/>
      <c r="P15" s="534"/>
      <c r="Q15" s="535"/>
      <c r="R15" s="526">
        <v>9910</v>
      </c>
      <c r="S15" s="527"/>
      <c r="T15" s="527"/>
      <c r="U15" s="527"/>
      <c r="V15" s="528"/>
      <c r="W15" s="458" t="s">
        <v>137</v>
      </c>
      <c r="X15" s="459"/>
      <c r="Y15" s="459"/>
      <c r="Z15" s="459"/>
      <c r="AA15" s="459"/>
      <c r="AB15" s="449"/>
      <c r="AC15" s="493">
        <v>13</v>
      </c>
      <c r="AD15" s="494"/>
      <c r="AE15" s="494"/>
      <c r="AF15" s="494"/>
      <c r="AG15" s="536"/>
      <c r="AH15" s="493" t="s">
        <v>113</v>
      </c>
      <c r="AI15" s="494"/>
      <c r="AJ15" s="494"/>
      <c r="AK15" s="494"/>
      <c r="AL15" s="495"/>
      <c r="AM15" s="471"/>
      <c r="AN15" s="472"/>
      <c r="AO15" s="472"/>
      <c r="AP15" s="472"/>
      <c r="AQ15" s="472"/>
      <c r="AR15" s="472"/>
      <c r="AS15" s="472"/>
      <c r="AT15" s="473"/>
      <c r="AU15" s="474"/>
      <c r="AV15" s="475"/>
      <c r="AW15" s="475"/>
      <c r="AX15" s="475"/>
      <c r="AY15" s="402" t="s">
        <v>138</v>
      </c>
      <c r="AZ15" s="403"/>
      <c r="BA15" s="403"/>
      <c r="BB15" s="403"/>
      <c r="BC15" s="403"/>
      <c r="BD15" s="403"/>
      <c r="BE15" s="403"/>
      <c r="BF15" s="403"/>
      <c r="BG15" s="403"/>
      <c r="BH15" s="403"/>
      <c r="BI15" s="403"/>
      <c r="BJ15" s="403"/>
      <c r="BK15" s="403"/>
      <c r="BL15" s="403"/>
      <c r="BM15" s="404"/>
      <c r="BN15" s="405">
        <v>5230443</v>
      </c>
      <c r="BO15" s="406"/>
      <c r="BP15" s="406"/>
      <c r="BQ15" s="406"/>
      <c r="BR15" s="406"/>
      <c r="BS15" s="406"/>
      <c r="BT15" s="406"/>
      <c r="BU15" s="407"/>
      <c r="BV15" s="405">
        <v>5019898</v>
      </c>
      <c r="BW15" s="406"/>
      <c r="BX15" s="406"/>
      <c r="BY15" s="406"/>
      <c r="BZ15" s="406"/>
      <c r="CA15" s="406"/>
      <c r="CB15" s="406"/>
      <c r="CC15" s="407"/>
      <c r="CD15" s="543" t="s">
        <v>139</v>
      </c>
      <c r="CE15" s="544"/>
      <c r="CF15" s="544"/>
      <c r="CG15" s="544"/>
      <c r="CH15" s="544"/>
      <c r="CI15" s="544"/>
      <c r="CJ15" s="544"/>
      <c r="CK15" s="544"/>
      <c r="CL15" s="544"/>
      <c r="CM15" s="544"/>
      <c r="CN15" s="544"/>
      <c r="CO15" s="544"/>
      <c r="CP15" s="544"/>
      <c r="CQ15" s="544"/>
      <c r="CR15" s="544"/>
      <c r="CS15" s="545"/>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05"/>
      <c r="C16" s="506"/>
      <c r="D16" s="506"/>
      <c r="E16" s="506"/>
      <c r="F16" s="506"/>
      <c r="G16" s="506"/>
      <c r="H16" s="506"/>
      <c r="I16" s="506"/>
      <c r="J16" s="506"/>
      <c r="K16" s="507"/>
      <c r="L16" s="523" t="s">
        <v>140</v>
      </c>
      <c r="M16" s="546"/>
      <c r="N16" s="546"/>
      <c r="O16" s="546"/>
      <c r="P16" s="546"/>
      <c r="Q16" s="547"/>
      <c r="R16" s="548" t="s">
        <v>141</v>
      </c>
      <c r="S16" s="549"/>
      <c r="T16" s="549"/>
      <c r="U16" s="549"/>
      <c r="V16" s="550"/>
      <c r="W16" s="432"/>
      <c r="X16" s="433"/>
      <c r="Y16" s="433"/>
      <c r="Z16" s="433"/>
      <c r="AA16" s="433"/>
      <c r="AB16" s="422"/>
      <c r="AC16" s="529">
        <v>1.7</v>
      </c>
      <c r="AD16" s="530"/>
      <c r="AE16" s="530"/>
      <c r="AF16" s="530"/>
      <c r="AG16" s="531"/>
      <c r="AH16" s="529" t="s">
        <v>113</v>
      </c>
      <c r="AI16" s="530"/>
      <c r="AJ16" s="530"/>
      <c r="AK16" s="530"/>
      <c r="AL16" s="532"/>
      <c r="AM16" s="471"/>
      <c r="AN16" s="472"/>
      <c r="AO16" s="472"/>
      <c r="AP16" s="472"/>
      <c r="AQ16" s="472"/>
      <c r="AR16" s="472"/>
      <c r="AS16" s="472"/>
      <c r="AT16" s="473"/>
      <c r="AU16" s="474"/>
      <c r="AV16" s="475"/>
      <c r="AW16" s="475"/>
      <c r="AX16" s="475"/>
      <c r="AY16" s="476" t="s">
        <v>142</v>
      </c>
      <c r="AZ16" s="477"/>
      <c r="BA16" s="477"/>
      <c r="BB16" s="477"/>
      <c r="BC16" s="477"/>
      <c r="BD16" s="477"/>
      <c r="BE16" s="477"/>
      <c r="BF16" s="477"/>
      <c r="BG16" s="477"/>
      <c r="BH16" s="477"/>
      <c r="BI16" s="477"/>
      <c r="BJ16" s="477"/>
      <c r="BK16" s="477"/>
      <c r="BL16" s="477"/>
      <c r="BM16" s="478"/>
      <c r="BN16" s="442">
        <v>3183023</v>
      </c>
      <c r="BO16" s="443"/>
      <c r="BP16" s="443"/>
      <c r="BQ16" s="443"/>
      <c r="BR16" s="443"/>
      <c r="BS16" s="443"/>
      <c r="BT16" s="443"/>
      <c r="BU16" s="444"/>
      <c r="BV16" s="442">
        <v>3410096</v>
      </c>
      <c r="BW16" s="443"/>
      <c r="BX16" s="443"/>
      <c r="BY16" s="443"/>
      <c r="BZ16" s="443"/>
      <c r="CA16" s="443"/>
      <c r="CB16" s="443"/>
      <c r="CC16" s="444"/>
      <c r="CD16" s="176"/>
      <c r="CE16" s="556"/>
      <c r="CF16" s="556"/>
      <c r="CG16" s="556"/>
      <c r="CH16" s="556"/>
      <c r="CI16" s="556"/>
      <c r="CJ16" s="556"/>
      <c r="CK16" s="556"/>
      <c r="CL16" s="556"/>
      <c r="CM16" s="556"/>
      <c r="CN16" s="556"/>
      <c r="CO16" s="556"/>
      <c r="CP16" s="556"/>
      <c r="CQ16" s="556"/>
      <c r="CR16" s="556"/>
      <c r="CS16" s="557"/>
      <c r="CT16" s="439"/>
      <c r="CU16" s="440"/>
      <c r="CV16" s="440"/>
      <c r="CW16" s="440"/>
      <c r="CX16" s="440"/>
      <c r="CY16" s="440"/>
      <c r="CZ16" s="440"/>
      <c r="DA16" s="441"/>
      <c r="DB16" s="439"/>
      <c r="DC16" s="440"/>
      <c r="DD16" s="440"/>
      <c r="DE16" s="440"/>
      <c r="DF16" s="440"/>
      <c r="DG16" s="440"/>
      <c r="DH16" s="440"/>
      <c r="DI16" s="441"/>
    </row>
    <row r="17" spans="1:113" ht="18.75" customHeight="1" thickBot="1" x14ac:dyDescent="0.25">
      <c r="A17" s="163"/>
      <c r="B17" s="508"/>
      <c r="C17" s="509"/>
      <c r="D17" s="509"/>
      <c r="E17" s="509"/>
      <c r="F17" s="509"/>
      <c r="G17" s="509"/>
      <c r="H17" s="509"/>
      <c r="I17" s="509"/>
      <c r="J17" s="509"/>
      <c r="K17" s="510"/>
      <c r="L17" s="177"/>
      <c r="M17" s="553" t="s">
        <v>143</v>
      </c>
      <c r="N17" s="554"/>
      <c r="O17" s="554"/>
      <c r="P17" s="554"/>
      <c r="Q17" s="555"/>
      <c r="R17" s="548" t="s">
        <v>144</v>
      </c>
      <c r="S17" s="549"/>
      <c r="T17" s="549"/>
      <c r="U17" s="549"/>
      <c r="V17" s="550"/>
      <c r="W17" s="458" t="s">
        <v>145</v>
      </c>
      <c r="X17" s="459"/>
      <c r="Y17" s="459"/>
      <c r="Z17" s="459"/>
      <c r="AA17" s="459"/>
      <c r="AB17" s="449"/>
      <c r="AC17" s="493">
        <v>718</v>
      </c>
      <c r="AD17" s="494"/>
      <c r="AE17" s="494"/>
      <c r="AF17" s="494"/>
      <c r="AG17" s="536"/>
      <c r="AH17" s="493" t="s">
        <v>113</v>
      </c>
      <c r="AI17" s="494"/>
      <c r="AJ17" s="494"/>
      <c r="AK17" s="494"/>
      <c r="AL17" s="495"/>
      <c r="AM17" s="471"/>
      <c r="AN17" s="472"/>
      <c r="AO17" s="472"/>
      <c r="AP17" s="472"/>
      <c r="AQ17" s="472"/>
      <c r="AR17" s="472"/>
      <c r="AS17" s="472"/>
      <c r="AT17" s="473"/>
      <c r="AU17" s="474"/>
      <c r="AV17" s="475"/>
      <c r="AW17" s="475"/>
      <c r="AX17" s="475"/>
      <c r="AY17" s="476" t="s">
        <v>146</v>
      </c>
      <c r="AZ17" s="477"/>
      <c r="BA17" s="477"/>
      <c r="BB17" s="477"/>
      <c r="BC17" s="477"/>
      <c r="BD17" s="477"/>
      <c r="BE17" s="477"/>
      <c r="BF17" s="477"/>
      <c r="BG17" s="477"/>
      <c r="BH17" s="477"/>
      <c r="BI17" s="477"/>
      <c r="BJ17" s="477"/>
      <c r="BK17" s="477"/>
      <c r="BL17" s="477"/>
      <c r="BM17" s="478"/>
      <c r="BN17" s="442">
        <v>6882576</v>
      </c>
      <c r="BO17" s="443"/>
      <c r="BP17" s="443"/>
      <c r="BQ17" s="443"/>
      <c r="BR17" s="443"/>
      <c r="BS17" s="443"/>
      <c r="BT17" s="443"/>
      <c r="BU17" s="444"/>
      <c r="BV17" s="442">
        <v>6601326</v>
      </c>
      <c r="BW17" s="443"/>
      <c r="BX17" s="443"/>
      <c r="BY17" s="443"/>
      <c r="BZ17" s="443"/>
      <c r="CA17" s="443"/>
      <c r="CB17" s="443"/>
      <c r="CC17" s="444"/>
      <c r="CD17" s="176"/>
      <c r="CE17" s="556"/>
      <c r="CF17" s="556"/>
      <c r="CG17" s="556"/>
      <c r="CH17" s="556"/>
      <c r="CI17" s="556"/>
      <c r="CJ17" s="556"/>
      <c r="CK17" s="556"/>
      <c r="CL17" s="556"/>
      <c r="CM17" s="556"/>
      <c r="CN17" s="556"/>
      <c r="CO17" s="556"/>
      <c r="CP17" s="556"/>
      <c r="CQ17" s="556"/>
      <c r="CR17" s="556"/>
      <c r="CS17" s="557"/>
      <c r="CT17" s="439"/>
      <c r="CU17" s="440"/>
      <c r="CV17" s="440"/>
      <c r="CW17" s="440"/>
      <c r="CX17" s="440"/>
      <c r="CY17" s="440"/>
      <c r="CZ17" s="440"/>
      <c r="DA17" s="441"/>
      <c r="DB17" s="439"/>
      <c r="DC17" s="440"/>
      <c r="DD17" s="440"/>
      <c r="DE17" s="440"/>
      <c r="DF17" s="440"/>
      <c r="DG17" s="440"/>
      <c r="DH17" s="440"/>
      <c r="DI17" s="441"/>
    </row>
    <row r="18" spans="1:113" ht="18.75" customHeight="1" thickBot="1" x14ac:dyDescent="0.25">
      <c r="A18" s="163"/>
      <c r="B18" s="564" t="s">
        <v>147</v>
      </c>
      <c r="C18" s="485"/>
      <c r="D18" s="485"/>
      <c r="E18" s="565"/>
      <c r="F18" s="565"/>
      <c r="G18" s="565"/>
      <c r="H18" s="565"/>
      <c r="I18" s="565"/>
      <c r="J18" s="565"/>
      <c r="K18" s="565"/>
      <c r="L18" s="566">
        <v>78.709999999999994</v>
      </c>
      <c r="M18" s="566"/>
      <c r="N18" s="566"/>
      <c r="O18" s="566"/>
      <c r="P18" s="566"/>
      <c r="Q18" s="566"/>
      <c r="R18" s="567"/>
      <c r="S18" s="567"/>
      <c r="T18" s="567"/>
      <c r="U18" s="567"/>
      <c r="V18" s="568"/>
      <c r="W18" s="460"/>
      <c r="X18" s="461"/>
      <c r="Y18" s="461"/>
      <c r="Z18" s="461"/>
      <c r="AA18" s="461"/>
      <c r="AB18" s="452"/>
      <c r="AC18" s="569">
        <v>96.4</v>
      </c>
      <c r="AD18" s="570"/>
      <c r="AE18" s="570"/>
      <c r="AF18" s="570"/>
      <c r="AG18" s="571"/>
      <c r="AH18" s="569" t="s">
        <v>113</v>
      </c>
      <c r="AI18" s="570"/>
      <c r="AJ18" s="570"/>
      <c r="AK18" s="570"/>
      <c r="AL18" s="572"/>
      <c r="AM18" s="471"/>
      <c r="AN18" s="472"/>
      <c r="AO18" s="472"/>
      <c r="AP18" s="472"/>
      <c r="AQ18" s="472"/>
      <c r="AR18" s="472"/>
      <c r="AS18" s="472"/>
      <c r="AT18" s="473"/>
      <c r="AU18" s="474"/>
      <c r="AV18" s="475"/>
      <c r="AW18" s="475"/>
      <c r="AX18" s="475"/>
      <c r="AY18" s="476" t="s">
        <v>148</v>
      </c>
      <c r="AZ18" s="477"/>
      <c r="BA18" s="477"/>
      <c r="BB18" s="477"/>
      <c r="BC18" s="477"/>
      <c r="BD18" s="477"/>
      <c r="BE18" s="477"/>
      <c r="BF18" s="477"/>
      <c r="BG18" s="477"/>
      <c r="BH18" s="477"/>
      <c r="BI18" s="477"/>
      <c r="BJ18" s="477"/>
      <c r="BK18" s="477"/>
      <c r="BL18" s="477"/>
      <c r="BM18" s="478"/>
      <c r="BN18" s="442">
        <v>3795833</v>
      </c>
      <c r="BO18" s="443"/>
      <c r="BP18" s="443"/>
      <c r="BQ18" s="443"/>
      <c r="BR18" s="443"/>
      <c r="BS18" s="443"/>
      <c r="BT18" s="443"/>
      <c r="BU18" s="444"/>
      <c r="BV18" s="442">
        <v>3879939</v>
      </c>
      <c r="BW18" s="443"/>
      <c r="BX18" s="443"/>
      <c r="BY18" s="443"/>
      <c r="BZ18" s="443"/>
      <c r="CA18" s="443"/>
      <c r="CB18" s="443"/>
      <c r="CC18" s="444"/>
      <c r="CD18" s="176"/>
      <c r="CE18" s="556"/>
      <c r="CF18" s="556"/>
      <c r="CG18" s="556"/>
      <c r="CH18" s="556"/>
      <c r="CI18" s="556"/>
      <c r="CJ18" s="556"/>
      <c r="CK18" s="556"/>
      <c r="CL18" s="556"/>
      <c r="CM18" s="556"/>
      <c r="CN18" s="556"/>
      <c r="CO18" s="556"/>
      <c r="CP18" s="556"/>
      <c r="CQ18" s="556"/>
      <c r="CR18" s="556"/>
      <c r="CS18" s="557"/>
      <c r="CT18" s="439"/>
      <c r="CU18" s="440"/>
      <c r="CV18" s="440"/>
      <c r="CW18" s="440"/>
      <c r="CX18" s="440"/>
      <c r="CY18" s="440"/>
      <c r="CZ18" s="440"/>
      <c r="DA18" s="441"/>
      <c r="DB18" s="439"/>
      <c r="DC18" s="440"/>
      <c r="DD18" s="440"/>
      <c r="DE18" s="440"/>
      <c r="DF18" s="440"/>
      <c r="DG18" s="440"/>
      <c r="DH18" s="440"/>
      <c r="DI18" s="441"/>
    </row>
    <row r="19" spans="1:113" ht="18.75" customHeight="1" thickBot="1" x14ac:dyDescent="0.25">
      <c r="A19" s="163"/>
      <c r="B19" s="564" t="s">
        <v>149</v>
      </c>
      <c r="C19" s="485"/>
      <c r="D19" s="485"/>
      <c r="E19" s="565"/>
      <c r="F19" s="565"/>
      <c r="G19" s="565"/>
      <c r="H19" s="565"/>
      <c r="I19" s="565"/>
      <c r="J19" s="565"/>
      <c r="K19" s="565"/>
      <c r="L19" s="573">
        <v>11</v>
      </c>
      <c r="M19" s="573"/>
      <c r="N19" s="573"/>
      <c r="O19" s="573"/>
      <c r="P19" s="573"/>
      <c r="Q19" s="573"/>
      <c r="R19" s="574"/>
      <c r="S19" s="574"/>
      <c r="T19" s="574"/>
      <c r="U19" s="574"/>
      <c r="V19" s="575"/>
      <c r="W19" s="399"/>
      <c r="X19" s="400"/>
      <c r="Y19" s="400"/>
      <c r="Z19" s="400"/>
      <c r="AA19" s="400"/>
      <c r="AB19" s="400"/>
      <c r="AC19" s="551"/>
      <c r="AD19" s="551"/>
      <c r="AE19" s="551"/>
      <c r="AF19" s="551"/>
      <c r="AG19" s="551"/>
      <c r="AH19" s="551"/>
      <c r="AI19" s="551"/>
      <c r="AJ19" s="551"/>
      <c r="AK19" s="551"/>
      <c r="AL19" s="552"/>
      <c r="AM19" s="471"/>
      <c r="AN19" s="472"/>
      <c r="AO19" s="472"/>
      <c r="AP19" s="472"/>
      <c r="AQ19" s="472"/>
      <c r="AR19" s="472"/>
      <c r="AS19" s="472"/>
      <c r="AT19" s="473"/>
      <c r="AU19" s="474"/>
      <c r="AV19" s="475"/>
      <c r="AW19" s="475"/>
      <c r="AX19" s="475"/>
      <c r="AY19" s="476" t="s">
        <v>150</v>
      </c>
      <c r="AZ19" s="477"/>
      <c r="BA19" s="477"/>
      <c r="BB19" s="477"/>
      <c r="BC19" s="477"/>
      <c r="BD19" s="477"/>
      <c r="BE19" s="477"/>
      <c r="BF19" s="477"/>
      <c r="BG19" s="477"/>
      <c r="BH19" s="477"/>
      <c r="BI19" s="477"/>
      <c r="BJ19" s="477"/>
      <c r="BK19" s="477"/>
      <c r="BL19" s="477"/>
      <c r="BM19" s="478"/>
      <c r="BN19" s="442">
        <v>20637300</v>
      </c>
      <c r="BO19" s="443"/>
      <c r="BP19" s="443"/>
      <c r="BQ19" s="443"/>
      <c r="BR19" s="443"/>
      <c r="BS19" s="443"/>
      <c r="BT19" s="443"/>
      <c r="BU19" s="444"/>
      <c r="BV19" s="442">
        <v>28794903</v>
      </c>
      <c r="BW19" s="443"/>
      <c r="BX19" s="443"/>
      <c r="BY19" s="443"/>
      <c r="BZ19" s="443"/>
      <c r="CA19" s="443"/>
      <c r="CB19" s="443"/>
      <c r="CC19" s="444"/>
      <c r="CD19" s="176"/>
      <c r="CE19" s="556"/>
      <c r="CF19" s="556"/>
      <c r="CG19" s="556"/>
      <c r="CH19" s="556"/>
      <c r="CI19" s="556"/>
      <c r="CJ19" s="556"/>
      <c r="CK19" s="556"/>
      <c r="CL19" s="556"/>
      <c r="CM19" s="556"/>
      <c r="CN19" s="556"/>
      <c r="CO19" s="556"/>
      <c r="CP19" s="556"/>
      <c r="CQ19" s="556"/>
      <c r="CR19" s="556"/>
      <c r="CS19" s="557"/>
      <c r="CT19" s="439"/>
      <c r="CU19" s="440"/>
      <c r="CV19" s="440"/>
      <c r="CW19" s="440"/>
      <c r="CX19" s="440"/>
      <c r="CY19" s="440"/>
      <c r="CZ19" s="440"/>
      <c r="DA19" s="441"/>
      <c r="DB19" s="439"/>
      <c r="DC19" s="440"/>
      <c r="DD19" s="440"/>
      <c r="DE19" s="440"/>
      <c r="DF19" s="440"/>
      <c r="DG19" s="440"/>
      <c r="DH19" s="440"/>
      <c r="DI19" s="441"/>
    </row>
    <row r="20" spans="1:113" ht="18.75" customHeight="1" thickBot="1" x14ac:dyDescent="0.25">
      <c r="A20" s="163"/>
      <c r="B20" s="564" t="s">
        <v>151</v>
      </c>
      <c r="C20" s="485"/>
      <c r="D20" s="485"/>
      <c r="E20" s="565"/>
      <c r="F20" s="565"/>
      <c r="G20" s="565"/>
      <c r="H20" s="565"/>
      <c r="I20" s="565"/>
      <c r="J20" s="565"/>
      <c r="K20" s="565"/>
      <c r="L20" s="573">
        <v>800</v>
      </c>
      <c r="M20" s="573"/>
      <c r="N20" s="573"/>
      <c r="O20" s="573"/>
      <c r="P20" s="573"/>
      <c r="Q20" s="573"/>
      <c r="R20" s="574"/>
      <c r="S20" s="574"/>
      <c r="T20" s="574"/>
      <c r="U20" s="574"/>
      <c r="V20" s="575"/>
      <c r="W20" s="460"/>
      <c r="X20" s="461"/>
      <c r="Y20" s="461"/>
      <c r="Z20" s="461"/>
      <c r="AA20" s="461"/>
      <c r="AB20" s="461"/>
      <c r="AC20" s="576"/>
      <c r="AD20" s="576"/>
      <c r="AE20" s="576"/>
      <c r="AF20" s="576"/>
      <c r="AG20" s="576"/>
      <c r="AH20" s="576"/>
      <c r="AI20" s="576"/>
      <c r="AJ20" s="576"/>
      <c r="AK20" s="576"/>
      <c r="AL20" s="577"/>
      <c r="AM20" s="578"/>
      <c r="AN20" s="497"/>
      <c r="AO20" s="497"/>
      <c r="AP20" s="497"/>
      <c r="AQ20" s="497"/>
      <c r="AR20" s="497"/>
      <c r="AS20" s="497"/>
      <c r="AT20" s="498"/>
      <c r="AU20" s="579"/>
      <c r="AV20" s="580"/>
      <c r="AW20" s="580"/>
      <c r="AX20" s="581"/>
      <c r="AY20" s="476"/>
      <c r="AZ20" s="477"/>
      <c r="BA20" s="477"/>
      <c r="BB20" s="477"/>
      <c r="BC20" s="477"/>
      <c r="BD20" s="477"/>
      <c r="BE20" s="477"/>
      <c r="BF20" s="477"/>
      <c r="BG20" s="477"/>
      <c r="BH20" s="477"/>
      <c r="BI20" s="477"/>
      <c r="BJ20" s="477"/>
      <c r="BK20" s="477"/>
      <c r="BL20" s="477"/>
      <c r="BM20" s="478"/>
      <c r="BN20" s="442"/>
      <c r="BO20" s="443"/>
      <c r="BP20" s="443"/>
      <c r="BQ20" s="443"/>
      <c r="BR20" s="443"/>
      <c r="BS20" s="443"/>
      <c r="BT20" s="443"/>
      <c r="BU20" s="444"/>
      <c r="BV20" s="442"/>
      <c r="BW20" s="443"/>
      <c r="BX20" s="443"/>
      <c r="BY20" s="443"/>
      <c r="BZ20" s="443"/>
      <c r="CA20" s="443"/>
      <c r="CB20" s="443"/>
      <c r="CC20" s="444"/>
      <c r="CD20" s="176"/>
      <c r="CE20" s="556"/>
      <c r="CF20" s="556"/>
      <c r="CG20" s="556"/>
      <c r="CH20" s="556"/>
      <c r="CI20" s="556"/>
      <c r="CJ20" s="556"/>
      <c r="CK20" s="556"/>
      <c r="CL20" s="556"/>
      <c r="CM20" s="556"/>
      <c r="CN20" s="556"/>
      <c r="CO20" s="556"/>
      <c r="CP20" s="556"/>
      <c r="CQ20" s="556"/>
      <c r="CR20" s="556"/>
      <c r="CS20" s="557"/>
      <c r="CT20" s="439"/>
      <c r="CU20" s="440"/>
      <c r="CV20" s="440"/>
      <c r="CW20" s="440"/>
      <c r="CX20" s="440"/>
      <c r="CY20" s="440"/>
      <c r="CZ20" s="440"/>
      <c r="DA20" s="441"/>
      <c r="DB20" s="439"/>
      <c r="DC20" s="440"/>
      <c r="DD20" s="440"/>
      <c r="DE20" s="440"/>
      <c r="DF20" s="440"/>
      <c r="DG20" s="440"/>
      <c r="DH20" s="440"/>
      <c r="DI20" s="441"/>
    </row>
    <row r="21" spans="1:113" ht="18.75" customHeight="1" thickBot="1" x14ac:dyDescent="0.25">
      <c r="A21" s="163"/>
      <c r="B21" s="582" t="s">
        <v>152</v>
      </c>
      <c r="C21" s="583"/>
      <c r="D21" s="583"/>
      <c r="E21" s="583"/>
      <c r="F21" s="583"/>
      <c r="G21" s="583"/>
      <c r="H21" s="583"/>
      <c r="I21" s="583"/>
      <c r="J21" s="583"/>
      <c r="K21" s="583"/>
      <c r="L21" s="583"/>
      <c r="M21" s="583"/>
      <c r="N21" s="583"/>
      <c r="O21" s="583"/>
      <c r="P21" s="583"/>
      <c r="Q21" s="583"/>
      <c r="R21" s="583"/>
      <c r="S21" s="583"/>
      <c r="T21" s="583"/>
      <c r="U21" s="583"/>
      <c r="V21" s="583"/>
      <c r="W21" s="583"/>
      <c r="X21" s="583"/>
      <c r="Y21" s="583"/>
      <c r="Z21" s="583"/>
      <c r="AA21" s="583"/>
      <c r="AB21" s="583"/>
      <c r="AC21" s="583"/>
      <c r="AD21" s="583"/>
      <c r="AE21" s="583"/>
      <c r="AF21" s="583"/>
      <c r="AG21" s="583"/>
      <c r="AH21" s="583"/>
      <c r="AI21" s="583"/>
      <c r="AJ21" s="583"/>
      <c r="AK21" s="583"/>
      <c r="AL21" s="583"/>
      <c r="AM21" s="583"/>
      <c r="AN21" s="583"/>
      <c r="AO21" s="583"/>
      <c r="AP21" s="583"/>
      <c r="AQ21" s="583"/>
      <c r="AR21" s="583"/>
      <c r="AS21" s="583"/>
      <c r="AT21" s="583"/>
      <c r="AU21" s="583"/>
      <c r="AV21" s="583"/>
      <c r="AW21" s="583"/>
      <c r="AX21" s="584"/>
      <c r="AY21" s="558"/>
      <c r="AZ21" s="559"/>
      <c r="BA21" s="559"/>
      <c r="BB21" s="559"/>
      <c r="BC21" s="559"/>
      <c r="BD21" s="559"/>
      <c r="BE21" s="559"/>
      <c r="BF21" s="559"/>
      <c r="BG21" s="559"/>
      <c r="BH21" s="559"/>
      <c r="BI21" s="559"/>
      <c r="BJ21" s="559"/>
      <c r="BK21" s="559"/>
      <c r="BL21" s="559"/>
      <c r="BM21" s="560"/>
      <c r="BN21" s="561"/>
      <c r="BO21" s="562"/>
      <c r="BP21" s="562"/>
      <c r="BQ21" s="562"/>
      <c r="BR21" s="562"/>
      <c r="BS21" s="562"/>
      <c r="BT21" s="562"/>
      <c r="BU21" s="563"/>
      <c r="BV21" s="561"/>
      <c r="BW21" s="562"/>
      <c r="BX21" s="562"/>
      <c r="BY21" s="562"/>
      <c r="BZ21" s="562"/>
      <c r="CA21" s="562"/>
      <c r="CB21" s="562"/>
      <c r="CC21" s="563"/>
      <c r="CD21" s="176"/>
      <c r="CE21" s="556"/>
      <c r="CF21" s="556"/>
      <c r="CG21" s="556"/>
      <c r="CH21" s="556"/>
      <c r="CI21" s="556"/>
      <c r="CJ21" s="556"/>
      <c r="CK21" s="556"/>
      <c r="CL21" s="556"/>
      <c r="CM21" s="556"/>
      <c r="CN21" s="556"/>
      <c r="CO21" s="556"/>
      <c r="CP21" s="556"/>
      <c r="CQ21" s="556"/>
      <c r="CR21" s="556"/>
      <c r="CS21" s="557"/>
      <c r="CT21" s="439"/>
      <c r="CU21" s="440"/>
      <c r="CV21" s="440"/>
      <c r="CW21" s="440"/>
      <c r="CX21" s="440"/>
      <c r="CY21" s="440"/>
      <c r="CZ21" s="440"/>
      <c r="DA21" s="441"/>
      <c r="DB21" s="439"/>
      <c r="DC21" s="440"/>
      <c r="DD21" s="440"/>
      <c r="DE21" s="440"/>
      <c r="DF21" s="440"/>
      <c r="DG21" s="440"/>
      <c r="DH21" s="440"/>
      <c r="DI21" s="441"/>
    </row>
    <row r="22" spans="1:113" ht="18.75" customHeight="1" x14ac:dyDescent="0.2">
      <c r="A22" s="163"/>
      <c r="B22" s="612" t="s">
        <v>153</v>
      </c>
      <c r="C22" s="586"/>
      <c r="D22" s="587"/>
      <c r="E22" s="454" t="s">
        <v>1</v>
      </c>
      <c r="F22" s="459"/>
      <c r="G22" s="459"/>
      <c r="H22" s="459"/>
      <c r="I22" s="459"/>
      <c r="J22" s="459"/>
      <c r="K22" s="449"/>
      <c r="L22" s="454" t="s">
        <v>154</v>
      </c>
      <c r="M22" s="459"/>
      <c r="N22" s="459"/>
      <c r="O22" s="459"/>
      <c r="P22" s="449"/>
      <c r="Q22" s="617" t="s">
        <v>155</v>
      </c>
      <c r="R22" s="618"/>
      <c r="S22" s="618"/>
      <c r="T22" s="618"/>
      <c r="U22" s="618"/>
      <c r="V22" s="619"/>
      <c r="W22" s="585" t="s">
        <v>156</v>
      </c>
      <c r="X22" s="586"/>
      <c r="Y22" s="587"/>
      <c r="Z22" s="454" t="s">
        <v>1</v>
      </c>
      <c r="AA22" s="459"/>
      <c r="AB22" s="459"/>
      <c r="AC22" s="459"/>
      <c r="AD22" s="459"/>
      <c r="AE22" s="459"/>
      <c r="AF22" s="459"/>
      <c r="AG22" s="449"/>
      <c r="AH22" s="623" t="s">
        <v>157</v>
      </c>
      <c r="AI22" s="459"/>
      <c r="AJ22" s="459"/>
      <c r="AK22" s="459"/>
      <c r="AL22" s="449"/>
      <c r="AM22" s="623" t="s">
        <v>158</v>
      </c>
      <c r="AN22" s="624"/>
      <c r="AO22" s="624"/>
      <c r="AP22" s="624"/>
      <c r="AQ22" s="624"/>
      <c r="AR22" s="625"/>
      <c r="AS22" s="617" t="s">
        <v>155</v>
      </c>
      <c r="AT22" s="618"/>
      <c r="AU22" s="618"/>
      <c r="AV22" s="618"/>
      <c r="AW22" s="618"/>
      <c r="AX22" s="629"/>
      <c r="AY22" s="402" t="s">
        <v>159</v>
      </c>
      <c r="AZ22" s="403"/>
      <c r="BA22" s="403"/>
      <c r="BB22" s="403"/>
      <c r="BC22" s="403"/>
      <c r="BD22" s="403"/>
      <c r="BE22" s="403"/>
      <c r="BF22" s="403"/>
      <c r="BG22" s="403"/>
      <c r="BH22" s="403"/>
      <c r="BI22" s="403"/>
      <c r="BJ22" s="403"/>
      <c r="BK22" s="403"/>
      <c r="BL22" s="403"/>
      <c r="BM22" s="404"/>
      <c r="BN22" s="405" t="s">
        <v>113</v>
      </c>
      <c r="BO22" s="406"/>
      <c r="BP22" s="406"/>
      <c r="BQ22" s="406"/>
      <c r="BR22" s="406"/>
      <c r="BS22" s="406"/>
      <c r="BT22" s="406"/>
      <c r="BU22" s="407"/>
      <c r="BV22" s="405" t="s">
        <v>113</v>
      </c>
      <c r="BW22" s="406"/>
      <c r="BX22" s="406"/>
      <c r="BY22" s="406"/>
      <c r="BZ22" s="406"/>
      <c r="CA22" s="406"/>
      <c r="CB22" s="406"/>
      <c r="CC22" s="407"/>
      <c r="CD22" s="176"/>
      <c r="CE22" s="556"/>
      <c r="CF22" s="556"/>
      <c r="CG22" s="556"/>
      <c r="CH22" s="556"/>
      <c r="CI22" s="556"/>
      <c r="CJ22" s="556"/>
      <c r="CK22" s="556"/>
      <c r="CL22" s="556"/>
      <c r="CM22" s="556"/>
      <c r="CN22" s="556"/>
      <c r="CO22" s="556"/>
      <c r="CP22" s="556"/>
      <c r="CQ22" s="556"/>
      <c r="CR22" s="556"/>
      <c r="CS22" s="557"/>
      <c r="CT22" s="439"/>
      <c r="CU22" s="440"/>
      <c r="CV22" s="440"/>
      <c r="CW22" s="440"/>
      <c r="CX22" s="440"/>
      <c r="CY22" s="440"/>
      <c r="CZ22" s="440"/>
      <c r="DA22" s="441"/>
      <c r="DB22" s="439"/>
      <c r="DC22" s="440"/>
      <c r="DD22" s="440"/>
      <c r="DE22" s="440"/>
      <c r="DF22" s="440"/>
      <c r="DG22" s="440"/>
      <c r="DH22" s="440"/>
      <c r="DI22" s="441"/>
    </row>
    <row r="23" spans="1:113" ht="18.75" customHeight="1" x14ac:dyDescent="0.2">
      <c r="A23" s="163"/>
      <c r="B23" s="613"/>
      <c r="C23" s="589"/>
      <c r="D23" s="590"/>
      <c r="E23" s="428"/>
      <c r="F23" s="433"/>
      <c r="G23" s="433"/>
      <c r="H23" s="433"/>
      <c r="I23" s="433"/>
      <c r="J23" s="433"/>
      <c r="K23" s="422"/>
      <c r="L23" s="428"/>
      <c r="M23" s="433"/>
      <c r="N23" s="433"/>
      <c r="O23" s="433"/>
      <c r="P23" s="422"/>
      <c r="Q23" s="620"/>
      <c r="R23" s="621"/>
      <c r="S23" s="621"/>
      <c r="T23" s="621"/>
      <c r="U23" s="621"/>
      <c r="V23" s="622"/>
      <c r="W23" s="588"/>
      <c r="X23" s="589"/>
      <c r="Y23" s="590"/>
      <c r="Z23" s="428"/>
      <c r="AA23" s="433"/>
      <c r="AB23" s="433"/>
      <c r="AC23" s="433"/>
      <c r="AD23" s="433"/>
      <c r="AE23" s="433"/>
      <c r="AF23" s="433"/>
      <c r="AG23" s="422"/>
      <c r="AH23" s="428"/>
      <c r="AI23" s="433"/>
      <c r="AJ23" s="433"/>
      <c r="AK23" s="433"/>
      <c r="AL23" s="422"/>
      <c r="AM23" s="626"/>
      <c r="AN23" s="627"/>
      <c r="AO23" s="627"/>
      <c r="AP23" s="627"/>
      <c r="AQ23" s="627"/>
      <c r="AR23" s="628"/>
      <c r="AS23" s="620"/>
      <c r="AT23" s="621"/>
      <c r="AU23" s="621"/>
      <c r="AV23" s="621"/>
      <c r="AW23" s="621"/>
      <c r="AX23" s="630"/>
      <c r="AY23" s="476" t="s">
        <v>160</v>
      </c>
      <c r="AZ23" s="477"/>
      <c r="BA23" s="477"/>
      <c r="BB23" s="477"/>
      <c r="BC23" s="477"/>
      <c r="BD23" s="477"/>
      <c r="BE23" s="477"/>
      <c r="BF23" s="477"/>
      <c r="BG23" s="477"/>
      <c r="BH23" s="477"/>
      <c r="BI23" s="477"/>
      <c r="BJ23" s="477"/>
      <c r="BK23" s="477"/>
      <c r="BL23" s="477"/>
      <c r="BM23" s="478"/>
      <c r="BN23" s="442" t="s">
        <v>113</v>
      </c>
      <c r="BO23" s="443"/>
      <c r="BP23" s="443"/>
      <c r="BQ23" s="443"/>
      <c r="BR23" s="443"/>
      <c r="BS23" s="443"/>
      <c r="BT23" s="443"/>
      <c r="BU23" s="444"/>
      <c r="BV23" s="442" t="s">
        <v>113</v>
      </c>
      <c r="BW23" s="443"/>
      <c r="BX23" s="443"/>
      <c r="BY23" s="443"/>
      <c r="BZ23" s="443"/>
      <c r="CA23" s="443"/>
      <c r="CB23" s="443"/>
      <c r="CC23" s="444"/>
      <c r="CD23" s="176"/>
      <c r="CE23" s="556"/>
      <c r="CF23" s="556"/>
      <c r="CG23" s="556"/>
      <c r="CH23" s="556"/>
      <c r="CI23" s="556"/>
      <c r="CJ23" s="556"/>
      <c r="CK23" s="556"/>
      <c r="CL23" s="556"/>
      <c r="CM23" s="556"/>
      <c r="CN23" s="556"/>
      <c r="CO23" s="556"/>
      <c r="CP23" s="556"/>
      <c r="CQ23" s="556"/>
      <c r="CR23" s="556"/>
      <c r="CS23" s="557"/>
      <c r="CT23" s="439"/>
      <c r="CU23" s="440"/>
      <c r="CV23" s="440"/>
      <c r="CW23" s="440"/>
      <c r="CX23" s="440"/>
      <c r="CY23" s="440"/>
      <c r="CZ23" s="440"/>
      <c r="DA23" s="441"/>
      <c r="DB23" s="439"/>
      <c r="DC23" s="440"/>
      <c r="DD23" s="440"/>
      <c r="DE23" s="440"/>
      <c r="DF23" s="440"/>
      <c r="DG23" s="440"/>
      <c r="DH23" s="440"/>
      <c r="DI23" s="441"/>
    </row>
    <row r="24" spans="1:113" ht="18.75" customHeight="1" thickBot="1" x14ac:dyDescent="0.25">
      <c r="A24" s="163"/>
      <c r="B24" s="613"/>
      <c r="C24" s="589"/>
      <c r="D24" s="590"/>
      <c r="E24" s="492" t="s">
        <v>161</v>
      </c>
      <c r="F24" s="472"/>
      <c r="G24" s="472"/>
      <c r="H24" s="472"/>
      <c r="I24" s="472"/>
      <c r="J24" s="472"/>
      <c r="K24" s="473"/>
      <c r="L24" s="493">
        <v>1</v>
      </c>
      <c r="M24" s="494"/>
      <c r="N24" s="494"/>
      <c r="O24" s="494"/>
      <c r="P24" s="536"/>
      <c r="Q24" s="493">
        <v>7700</v>
      </c>
      <c r="R24" s="494"/>
      <c r="S24" s="494"/>
      <c r="T24" s="494"/>
      <c r="U24" s="494"/>
      <c r="V24" s="536"/>
      <c r="W24" s="588"/>
      <c r="X24" s="589"/>
      <c r="Y24" s="590"/>
      <c r="Z24" s="492" t="s">
        <v>162</v>
      </c>
      <c r="AA24" s="472"/>
      <c r="AB24" s="472"/>
      <c r="AC24" s="472"/>
      <c r="AD24" s="472"/>
      <c r="AE24" s="472"/>
      <c r="AF24" s="472"/>
      <c r="AG24" s="473"/>
      <c r="AH24" s="493">
        <v>140</v>
      </c>
      <c r="AI24" s="494"/>
      <c r="AJ24" s="494"/>
      <c r="AK24" s="494"/>
      <c r="AL24" s="536"/>
      <c r="AM24" s="493">
        <v>424060</v>
      </c>
      <c r="AN24" s="494"/>
      <c r="AO24" s="494"/>
      <c r="AP24" s="494"/>
      <c r="AQ24" s="494"/>
      <c r="AR24" s="536"/>
      <c r="AS24" s="493">
        <v>3029</v>
      </c>
      <c r="AT24" s="494"/>
      <c r="AU24" s="494"/>
      <c r="AV24" s="494"/>
      <c r="AW24" s="494"/>
      <c r="AX24" s="495"/>
      <c r="AY24" s="558" t="s">
        <v>163</v>
      </c>
      <c r="AZ24" s="559"/>
      <c r="BA24" s="559"/>
      <c r="BB24" s="559"/>
      <c r="BC24" s="559"/>
      <c r="BD24" s="559"/>
      <c r="BE24" s="559"/>
      <c r="BF24" s="559"/>
      <c r="BG24" s="559"/>
      <c r="BH24" s="559"/>
      <c r="BI24" s="559"/>
      <c r="BJ24" s="559"/>
      <c r="BK24" s="559"/>
      <c r="BL24" s="559"/>
      <c r="BM24" s="560"/>
      <c r="BN24" s="442" t="s">
        <v>113</v>
      </c>
      <c r="BO24" s="443"/>
      <c r="BP24" s="443"/>
      <c r="BQ24" s="443"/>
      <c r="BR24" s="443"/>
      <c r="BS24" s="443"/>
      <c r="BT24" s="443"/>
      <c r="BU24" s="444"/>
      <c r="BV24" s="442" t="s">
        <v>113</v>
      </c>
      <c r="BW24" s="443"/>
      <c r="BX24" s="443"/>
      <c r="BY24" s="443"/>
      <c r="BZ24" s="443"/>
      <c r="CA24" s="443"/>
      <c r="CB24" s="443"/>
      <c r="CC24" s="444"/>
      <c r="CD24" s="176"/>
      <c r="CE24" s="556"/>
      <c r="CF24" s="556"/>
      <c r="CG24" s="556"/>
      <c r="CH24" s="556"/>
      <c r="CI24" s="556"/>
      <c r="CJ24" s="556"/>
      <c r="CK24" s="556"/>
      <c r="CL24" s="556"/>
      <c r="CM24" s="556"/>
      <c r="CN24" s="556"/>
      <c r="CO24" s="556"/>
      <c r="CP24" s="556"/>
      <c r="CQ24" s="556"/>
      <c r="CR24" s="556"/>
      <c r="CS24" s="557"/>
      <c r="CT24" s="439"/>
      <c r="CU24" s="440"/>
      <c r="CV24" s="440"/>
      <c r="CW24" s="440"/>
      <c r="CX24" s="440"/>
      <c r="CY24" s="440"/>
      <c r="CZ24" s="440"/>
      <c r="DA24" s="441"/>
      <c r="DB24" s="439"/>
      <c r="DC24" s="440"/>
      <c r="DD24" s="440"/>
      <c r="DE24" s="440"/>
      <c r="DF24" s="440"/>
      <c r="DG24" s="440"/>
      <c r="DH24" s="440"/>
      <c r="DI24" s="441"/>
    </row>
    <row r="25" spans="1:113" ht="18.75" customHeight="1" x14ac:dyDescent="0.2">
      <c r="A25" s="163"/>
      <c r="B25" s="613"/>
      <c r="C25" s="589"/>
      <c r="D25" s="590"/>
      <c r="E25" s="492" t="s">
        <v>164</v>
      </c>
      <c r="F25" s="472"/>
      <c r="G25" s="472"/>
      <c r="H25" s="472"/>
      <c r="I25" s="472"/>
      <c r="J25" s="472"/>
      <c r="K25" s="473"/>
      <c r="L25" s="493">
        <v>2</v>
      </c>
      <c r="M25" s="494"/>
      <c r="N25" s="494"/>
      <c r="O25" s="494"/>
      <c r="P25" s="536"/>
      <c r="Q25" s="493">
        <v>6040</v>
      </c>
      <c r="R25" s="494"/>
      <c r="S25" s="494"/>
      <c r="T25" s="494"/>
      <c r="U25" s="494"/>
      <c r="V25" s="536"/>
      <c r="W25" s="588"/>
      <c r="X25" s="589"/>
      <c r="Y25" s="590"/>
      <c r="Z25" s="492" t="s">
        <v>165</v>
      </c>
      <c r="AA25" s="472"/>
      <c r="AB25" s="472"/>
      <c r="AC25" s="472"/>
      <c r="AD25" s="472"/>
      <c r="AE25" s="472"/>
      <c r="AF25" s="472"/>
      <c r="AG25" s="473"/>
      <c r="AH25" s="493" t="s">
        <v>113</v>
      </c>
      <c r="AI25" s="494"/>
      <c r="AJ25" s="494"/>
      <c r="AK25" s="494"/>
      <c r="AL25" s="536"/>
      <c r="AM25" s="493" t="s">
        <v>113</v>
      </c>
      <c r="AN25" s="494"/>
      <c r="AO25" s="494"/>
      <c r="AP25" s="494"/>
      <c r="AQ25" s="494"/>
      <c r="AR25" s="536"/>
      <c r="AS25" s="493" t="s">
        <v>113</v>
      </c>
      <c r="AT25" s="494"/>
      <c r="AU25" s="494"/>
      <c r="AV25" s="494"/>
      <c r="AW25" s="494"/>
      <c r="AX25" s="495"/>
      <c r="AY25" s="402" t="s">
        <v>166</v>
      </c>
      <c r="AZ25" s="403"/>
      <c r="BA25" s="403"/>
      <c r="BB25" s="403"/>
      <c r="BC25" s="403"/>
      <c r="BD25" s="403"/>
      <c r="BE25" s="403"/>
      <c r="BF25" s="403"/>
      <c r="BG25" s="403"/>
      <c r="BH25" s="403"/>
      <c r="BI25" s="403"/>
      <c r="BJ25" s="403"/>
      <c r="BK25" s="403"/>
      <c r="BL25" s="403"/>
      <c r="BM25" s="404"/>
      <c r="BN25" s="405">
        <v>2286245</v>
      </c>
      <c r="BO25" s="406"/>
      <c r="BP25" s="406"/>
      <c r="BQ25" s="406"/>
      <c r="BR25" s="406"/>
      <c r="BS25" s="406"/>
      <c r="BT25" s="406"/>
      <c r="BU25" s="407"/>
      <c r="BV25" s="405">
        <v>3550623</v>
      </c>
      <c r="BW25" s="406"/>
      <c r="BX25" s="406"/>
      <c r="BY25" s="406"/>
      <c r="BZ25" s="406"/>
      <c r="CA25" s="406"/>
      <c r="CB25" s="406"/>
      <c r="CC25" s="407"/>
      <c r="CD25" s="176"/>
      <c r="CE25" s="556"/>
      <c r="CF25" s="556"/>
      <c r="CG25" s="556"/>
      <c r="CH25" s="556"/>
      <c r="CI25" s="556"/>
      <c r="CJ25" s="556"/>
      <c r="CK25" s="556"/>
      <c r="CL25" s="556"/>
      <c r="CM25" s="556"/>
      <c r="CN25" s="556"/>
      <c r="CO25" s="556"/>
      <c r="CP25" s="556"/>
      <c r="CQ25" s="556"/>
      <c r="CR25" s="556"/>
      <c r="CS25" s="557"/>
      <c r="CT25" s="439"/>
      <c r="CU25" s="440"/>
      <c r="CV25" s="440"/>
      <c r="CW25" s="440"/>
      <c r="CX25" s="440"/>
      <c r="CY25" s="440"/>
      <c r="CZ25" s="440"/>
      <c r="DA25" s="441"/>
      <c r="DB25" s="439"/>
      <c r="DC25" s="440"/>
      <c r="DD25" s="440"/>
      <c r="DE25" s="440"/>
      <c r="DF25" s="440"/>
      <c r="DG25" s="440"/>
      <c r="DH25" s="440"/>
      <c r="DI25" s="441"/>
    </row>
    <row r="26" spans="1:113" ht="18.75" customHeight="1" x14ac:dyDescent="0.2">
      <c r="A26" s="163"/>
      <c r="B26" s="613"/>
      <c r="C26" s="589"/>
      <c r="D26" s="590"/>
      <c r="E26" s="492" t="s">
        <v>167</v>
      </c>
      <c r="F26" s="472"/>
      <c r="G26" s="472"/>
      <c r="H26" s="472"/>
      <c r="I26" s="472"/>
      <c r="J26" s="472"/>
      <c r="K26" s="473"/>
      <c r="L26" s="493">
        <v>1</v>
      </c>
      <c r="M26" s="494"/>
      <c r="N26" s="494"/>
      <c r="O26" s="494"/>
      <c r="P26" s="536"/>
      <c r="Q26" s="493">
        <v>5500</v>
      </c>
      <c r="R26" s="494"/>
      <c r="S26" s="494"/>
      <c r="T26" s="494"/>
      <c r="U26" s="494"/>
      <c r="V26" s="536"/>
      <c r="W26" s="588"/>
      <c r="X26" s="589"/>
      <c r="Y26" s="590"/>
      <c r="Z26" s="492" t="s">
        <v>168</v>
      </c>
      <c r="AA26" s="594"/>
      <c r="AB26" s="594"/>
      <c r="AC26" s="594"/>
      <c r="AD26" s="594"/>
      <c r="AE26" s="594"/>
      <c r="AF26" s="594"/>
      <c r="AG26" s="595"/>
      <c r="AH26" s="493" t="s">
        <v>113</v>
      </c>
      <c r="AI26" s="494"/>
      <c r="AJ26" s="494"/>
      <c r="AK26" s="494"/>
      <c r="AL26" s="536"/>
      <c r="AM26" s="493" t="s">
        <v>113</v>
      </c>
      <c r="AN26" s="494"/>
      <c r="AO26" s="494"/>
      <c r="AP26" s="494"/>
      <c r="AQ26" s="494"/>
      <c r="AR26" s="536"/>
      <c r="AS26" s="493" t="s">
        <v>113</v>
      </c>
      <c r="AT26" s="494"/>
      <c r="AU26" s="494"/>
      <c r="AV26" s="494"/>
      <c r="AW26" s="494"/>
      <c r="AX26" s="495"/>
      <c r="AY26" s="445" t="s">
        <v>169</v>
      </c>
      <c r="AZ26" s="446"/>
      <c r="BA26" s="446"/>
      <c r="BB26" s="446"/>
      <c r="BC26" s="446"/>
      <c r="BD26" s="446"/>
      <c r="BE26" s="446"/>
      <c r="BF26" s="446"/>
      <c r="BG26" s="446"/>
      <c r="BH26" s="446"/>
      <c r="BI26" s="446"/>
      <c r="BJ26" s="446"/>
      <c r="BK26" s="446"/>
      <c r="BL26" s="446"/>
      <c r="BM26" s="447"/>
      <c r="BN26" s="442" t="s">
        <v>113</v>
      </c>
      <c r="BO26" s="443"/>
      <c r="BP26" s="443"/>
      <c r="BQ26" s="443"/>
      <c r="BR26" s="443"/>
      <c r="BS26" s="443"/>
      <c r="BT26" s="443"/>
      <c r="BU26" s="444"/>
      <c r="BV26" s="442" t="s">
        <v>113</v>
      </c>
      <c r="BW26" s="443"/>
      <c r="BX26" s="443"/>
      <c r="BY26" s="443"/>
      <c r="BZ26" s="443"/>
      <c r="CA26" s="443"/>
      <c r="CB26" s="443"/>
      <c r="CC26" s="444"/>
      <c r="CD26" s="176"/>
      <c r="CE26" s="556"/>
      <c r="CF26" s="556"/>
      <c r="CG26" s="556"/>
      <c r="CH26" s="556"/>
      <c r="CI26" s="556"/>
      <c r="CJ26" s="556"/>
      <c r="CK26" s="556"/>
      <c r="CL26" s="556"/>
      <c r="CM26" s="556"/>
      <c r="CN26" s="556"/>
      <c r="CO26" s="556"/>
      <c r="CP26" s="556"/>
      <c r="CQ26" s="556"/>
      <c r="CR26" s="556"/>
      <c r="CS26" s="557"/>
      <c r="CT26" s="439"/>
      <c r="CU26" s="440"/>
      <c r="CV26" s="440"/>
      <c r="CW26" s="440"/>
      <c r="CX26" s="440"/>
      <c r="CY26" s="440"/>
      <c r="CZ26" s="440"/>
      <c r="DA26" s="441"/>
      <c r="DB26" s="439"/>
      <c r="DC26" s="440"/>
      <c r="DD26" s="440"/>
      <c r="DE26" s="440"/>
      <c r="DF26" s="440"/>
      <c r="DG26" s="440"/>
      <c r="DH26" s="440"/>
      <c r="DI26" s="441"/>
    </row>
    <row r="27" spans="1:113" ht="18.75" customHeight="1" thickBot="1" x14ac:dyDescent="0.25">
      <c r="A27" s="163"/>
      <c r="B27" s="613"/>
      <c r="C27" s="589"/>
      <c r="D27" s="590"/>
      <c r="E27" s="492" t="s">
        <v>170</v>
      </c>
      <c r="F27" s="472"/>
      <c r="G27" s="472"/>
      <c r="H27" s="472"/>
      <c r="I27" s="472"/>
      <c r="J27" s="472"/>
      <c r="K27" s="473"/>
      <c r="L27" s="493">
        <v>1</v>
      </c>
      <c r="M27" s="494"/>
      <c r="N27" s="494"/>
      <c r="O27" s="494"/>
      <c r="P27" s="536"/>
      <c r="Q27" s="493">
        <v>2910</v>
      </c>
      <c r="R27" s="494"/>
      <c r="S27" s="494"/>
      <c r="T27" s="494"/>
      <c r="U27" s="494"/>
      <c r="V27" s="536"/>
      <c r="W27" s="588"/>
      <c r="X27" s="589"/>
      <c r="Y27" s="590"/>
      <c r="Z27" s="492" t="s">
        <v>171</v>
      </c>
      <c r="AA27" s="472"/>
      <c r="AB27" s="472"/>
      <c r="AC27" s="472"/>
      <c r="AD27" s="472"/>
      <c r="AE27" s="472"/>
      <c r="AF27" s="472"/>
      <c r="AG27" s="473"/>
      <c r="AH27" s="493">
        <v>8</v>
      </c>
      <c r="AI27" s="494"/>
      <c r="AJ27" s="494"/>
      <c r="AK27" s="494"/>
      <c r="AL27" s="536"/>
      <c r="AM27" s="493">
        <v>26602</v>
      </c>
      <c r="AN27" s="494"/>
      <c r="AO27" s="494"/>
      <c r="AP27" s="494"/>
      <c r="AQ27" s="494"/>
      <c r="AR27" s="536"/>
      <c r="AS27" s="493">
        <v>3325</v>
      </c>
      <c r="AT27" s="494"/>
      <c r="AU27" s="494"/>
      <c r="AV27" s="494"/>
      <c r="AW27" s="494"/>
      <c r="AX27" s="495"/>
      <c r="AY27" s="537" t="s">
        <v>172</v>
      </c>
      <c r="AZ27" s="538"/>
      <c r="BA27" s="538"/>
      <c r="BB27" s="538"/>
      <c r="BC27" s="538"/>
      <c r="BD27" s="538"/>
      <c r="BE27" s="538"/>
      <c r="BF27" s="538"/>
      <c r="BG27" s="538"/>
      <c r="BH27" s="538"/>
      <c r="BI27" s="538"/>
      <c r="BJ27" s="538"/>
      <c r="BK27" s="538"/>
      <c r="BL27" s="538"/>
      <c r="BM27" s="539"/>
      <c r="BN27" s="561">
        <v>8659</v>
      </c>
      <c r="BO27" s="562"/>
      <c r="BP27" s="562"/>
      <c r="BQ27" s="562"/>
      <c r="BR27" s="562"/>
      <c r="BS27" s="562"/>
      <c r="BT27" s="562"/>
      <c r="BU27" s="563"/>
      <c r="BV27" s="561">
        <v>8658</v>
      </c>
      <c r="BW27" s="562"/>
      <c r="BX27" s="562"/>
      <c r="BY27" s="562"/>
      <c r="BZ27" s="562"/>
      <c r="CA27" s="562"/>
      <c r="CB27" s="562"/>
      <c r="CC27" s="563"/>
      <c r="CD27" s="178"/>
      <c r="CE27" s="556"/>
      <c r="CF27" s="556"/>
      <c r="CG27" s="556"/>
      <c r="CH27" s="556"/>
      <c r="CI27" s="556"/>
      <c r="CJ27" s="556"/>
      <c r="CK27" s="556"/>
      <c r="CL27" s="556"/>
      <c r="CM27" s="556"/>
      <c r="CN27" s="556"/>
      <c r="CO27" s="556"/>
      <c r="CP27" s="556"/>
      <c r="CQ27" s="556"/>
      <c r="CR27" s="556"/>
      <c r="CS27" s="557"/>
      <c r="CT27" s="439"/>
      <c r="CU27" s="440"/>
      <c r="CV27" s="440"/>
      <c r="CW27" s="440"/>
      <c r="CX27" s="440"/>
      <c r="CY27" s="440"/>
      <c r="CZ27" s="440"/>
      <c r="DA27" s="441"/>
      <c r="DB27" s="439"/>
      <c r="DC27" s="440"/>
      <c r="DD27" s="440"/>
      <c r="DE27" s="440"/>
      <c r="DF27" s="440"/>
      <c r="DG27" s="440"/>
      <c r="DH27" s="440"/>
      <c r="DI27" s="441"/>
    </row>
    <row r="28" spans="1:113" ht="18.75" customHeight="1" x14ac:dyDescent="0.2">
      <c r="A28" s="163"/>
      <c r="B28" s="613"/>
      <c r="C28" s="589"/>
      <c r="D28" s="590"/>
      <c r="E28" s="492" t="s">
        <v>173</v>
      </c>
      <c r="F28" s="472"/>
      <c r="G28" s="472"/>
      <c r="H28" s="472"/>
      <c r="I28" s="472"/>
      <c r="J28" s="472"/>
      <c r="K28" s="473"/>
      <c r="L28" s="493">
        <v>1</v>
      </c>
      <c r="M28" s="494"/>
      <c r="N28" s="494"/>
      <c r="O28" s="494"/>
      <c r="P28" s="536"/>
      <c r="Q28" s="493">
        <v>2490</v>
      </c>
      <c r="R28" s="494"/>
      <c r="S28" s="494"/>
      <c r="T28" s="494"/>
      <c r="U28" s="494"/>
      <c r="V28" s="536"/>
      <c r="W28" s="588"/>
      <c r="X28" s="589"/>
      <c r="Y28" s="590"/>
      <c r="Z28" s="492" t="s">
        <v>174</v>
      </c>
      <c r="AA28" s="472"/>
      <c r="AB28" s="472"/>
      <c r="AC28" s="472"/>
      <c r="AD28" s="472"/>
      <c r="AE28" s="472"/>
      <c r="AF28" s="472"/>
      <c r="AG28" s="473"/>
      <c r="AH28" s="493" t="s">
        <v>113</v>
      </c>
      <c r="AI28" s="494"/>
      <c r="AJ28" s="494"/>
      <c r="AK28" s="494"/>
      <c r="AL28" s="536"/>
      <c r="AM28" s="493" t="s">
        <v>113</v>
      </c>
      <c r="AN28" s="494"/>
      <c r="AO28" s="494"/>
      <c r="AP28" s="494"/>
      <c r="AQ28" s="494"/>
      <c r="AR28" s="536"/>
      <c r="AS28" s="493" t="s">
        <v>113</v>
      </c>
      <c r="AT28" s="494"/>
      <c r="AU28" s="494"/>
      <c r="AV28" s="494"/>
      <c r="AW28" s="494"/>
      <c r="AX28" s="495"/>
      <c r="AY28" s="596" t="s">
        <v>175</v>
      </c>
      <c r="AZ28" s="597"/>
      <c r="BA28" s="597"/>
      <c r="BB28" s="598"/>
      <c r="BC28" s="402" t="s">
        <v>46</v>
      </c>
      <c r="BD28" s="403"/>
      <c r="BE28" s="403"/>
      <c r="BF28" s="403"/>
      <c r="BG28" s="403"/>
      <c r="BH28" s="403"/>
      <c r="BI28" s="403"/>
      <c r="BJ28" s="403"/>
      <c r="BK28" s="403"/>
      <c r="BL28" s="403"/>
      <c r="BM28" s="404"/>
      <c r="BN28" s="405">
        <v>9661435</v>
      </c>
      <c r="BO28" s="406"/>
      <c r="BP28" s="406"/>
      <c r="BQ28" s="406"/>
      <c r="BR28" s="406"/>
      <c r="BS28" s="406"/>
      <c r="BT28" s="406"/>
      <c r="BU28" s="407"/>
      <c r="BV28" s="405">
        <v>9955893</v>
      </c>
      <c r="BW28" s="406"/>
      <c r="BX28" s="406"/>
      <c r="BY28" s="406"/>
      <c r="BZ28" s="406"/>
      <c r="CA28" s="406"/>
      <c r="CB28" s="406"/>
      <c r="CC28" s="407"/>
      <c r="CD28" s="176"/>
      <c r="CE28" s="556"/>
      <c r="CF28" s="556"/>
      <c r="CG28" s="556"/>
      <c r="CH28" s="556"/>
      <c r="CI28" s="556"/>
      <c r="CJ28" s="556"/>
      <c r="CK28" s="556"/>
      <c r="CL28" s="556"/>
      <c r="CM28" s="556"/>
      <c r="CN28" s="556"/>
      <c r="CO28" s="556"/>
      <c r="CP28" s="556"/>
      <c r="CQ28" s="556"/>
      <c r="CR28" s="556"/>
      <c r="CS28" s="557"/>
      <c r="CT28" s="439"/>
      <c r="CU28" s="440"/>
      <c r="CV28" s="440"/>
      <c r="CW28" s="440"/>
      <c r="CX28" s="440"/>
      <c r="CY28" s="440"/>
      <c r="CZ28" s="440"/>
      <c r="DA28" s="441"/>
      <c r="DB28" s="439"/>
      <c r="DC28" s="440"/>
      <c r="DD28" s="440"/>
      <c r="DE28" s="440"/>
      <c r="DF28" s="440"/>
      <c r="DG28" s="440"/>
      <c r="DH28" s="440"/>
      <c r="DI28" s="441"/>
    </row>
    <row r="29" spans="1:113" ht="18.75" customHeight="1" x14ac:dyDescent="0.2">
      <c r="A29" s="163"/>
      <c r="B29" s="613"/>
      <c r="C29" s="589"/>
      <c r="D29" s="590"/>
      <c r="E29" s="492" t="s">
        <v>176</v>
      </c>
      <c r="F29" s="472"/>
      <c r="G29" s="472"/>
      <c r="H29" s="472"/>
      <c r="I29" s="472"/>
      <c r="J29" s="472"/>
      <c r="K29" s="473"/>
      <c r="L29" s="493">
        <v>10</v>
      </c>
      <c r="M29" s="494"/>
      <c r="N29" s="494"/>
      <c r="O29" s="494"/>
      <c r="P29" s="536"/>
      <c r="Q29" s="493">
        <v>2340</v>
      </c>
      <c r="R29" s="494"/>
      <c r="S29" s="494"/>
      <c r="T29" s="494"/>
      <c r="U29" s="494"/>
      <c r="V29" s="536"/>
      <c r="W29" s="591"/>
      <c r="X29" s="592"/>
      <c r="Y29" s="593"/>
      <c r="Z29" s="492" t="s">
        <v>177</v>
      </c>
      <c r="AA29" s="472"/>
      <c r="AB29" s="472"/>
      <c r="AC29" s="472"/>
      <c r="AD29" s="472"/>
      <c r="AE29" s="472"/>
      <c r="AF29" s="472"/>
      <c r="AG29" s="473"/>
      <c r="AH29" s="493">
        <v>148</v>
      </c>
      <c r="AI29" s="494"/>
      <c r="AJ29" s="494"/>
      <c r="AK29" s="494"/>
      <c r="AL29" s="536"/>
      <c r="AM29" s="493">
        <v>450662</v>
      </c>
      <c r="AN29" s="494"/>
      <c r="AO29" s="494"/>
      <c r="AP29" s="494"/>
      <c r="AQ29" s="494"/>
      <c r="AR29" s="536"/>
      <c r="AS29" s="493">
        <v>3045</v>
      </c>
      <c r="AT29" s="494"/>
      <c r="AU29" s="494"/>
      <c r="AV29" s="494"/>
      <c r="AW29" s="494"/>
      <c r="AX29" s="495"/>
      <c r="AY29" s="599"/>
      <c r="AZ29" s="600"/>
      <c r="BA29" s="600"/>
      <c r="BB29" s="601"/>
      <c r="BC29" s="476" t="s">
        <v>178</v>
      </c>
      <c r="BD29" s="477"/>
      <c r="BE29" s="477"/>
      <c r="BF29" s="477"/>
      <c r="BG29" s="477"/>
      <c r="BH29" s="477"/>
      <c r="BI29" s="477"/>
      <c r="BJ29" s="477"/>
      <c r="BK29" s="477"/>
      <c r="BL29" s="477"/>
      <c r="BM29" s="478"/>
      <c r="BN29" s="442">
        <v>23750</v>
      </c>
      <c r="BO29" s="443"/>
      <c r="BP29" s="443"/>
      <c r="BQ29" s="443"/>
      <c r="BR29" s="443"/>
      <c r="BS29" s="443"/>
      <c r="BT29" s="443"/>
      <c r="BU29" s="444"/>
      <c r="BV29" s="442">
        <v>23749</v>
      </c>
      <c r="BW29" s="443"/>
      <c r="BX29" s="443"/>
      <c r="BY29" s="443"/>
      <c r="BZ29" s="443"/>
      <c r="CA29" s="443"/>
      <c r="CB29" s="443"/>
      <c r="CC29" s="444"/>
      <c r="CD29" s="178"/>
      <c r="CE29" s="556"/>
      <c r="CF29" s="556"/>
      <c r="CG29" s="556"/>
      <c r="CH29" s="556"/>
      <c r="CI29" s="556"/>
      <c r="CJ29" s="556"/>
      <c r="CK29" s="556"/>
      <c r="CL29" s="556"/>
      <c r="CM29" s="556"/>
      <c r="CN29" s="556"/>
      <c r="CO29" s="556"/>
      <c r="CP29" s="556"/>
      <c r="CQ29" s="556"/>
      <c r="CR29" s="556"/>
      <c r="CS29" s="557"/>
      <c r="CT29" s="439"/>
      <c r="CU29" s="440"/>
      <c r="CV29" s="440"/>
      <c r="CW29" s="440"/>
      <c r="CX29" s="440"/>
      <c r="CY29" s="440"/>
      <c r="CZ29" s="440"/>
      <c r="DA29" s="441"/>
      <c r="DB29" s="439"/>
      <c r="DC29" s="440"/>
      <c r="DD29" s="440"/>
      <c r="DE29" s="440"/>
      <c r="DF29" s="440"/>
      <c r="DG29" s="440"/>
      <c r="DH29" s="440"/>
      <c r="DI29" s="441"/>
    </row>
    <row r="30" spans="1:113" ht="18.75" customHeight="1" thickBot="1" x14ac:dyDescent="0.25">
      <c r="A30" s="163"/>
      <c r="B30" s="614"/>
      <c r="C30" s="615"/>
      <c r="D30" s="616"/>
      <c r="E30" s="496"/>
      <c r="F30" s="497"/>
      <c r="G30" s="497"/>
      <c r="H30" s="497"/>
      <c r="I30" s="497"/>
      <c r="J30" s="497"/>
      <c r="K30" s="498"/>
      <c r="L30" s="606"/>
      <c r="M30" s="607"/>
      <c r="N30" s="607"/>
      <c r="O30" s="607"/>
      <c r="P30" s="608"/>
      <c r="Q30" s="606"/>
      <c r="R30" s="607"/>
      <c r="S30" s="607"/>
      <c r="T30" s="607"/>
      <c r="U30" s="607"/>
      <c r="V30" s="608"/>
      <c r="W30" s="609" t="s">
        <v>179</v>
      </c>
      <c r="X30" s="610"/>
      <c r="Y30" s="610"/>
      <c r="Z30" s="610"/>
      <c r="AA30" s="610"/>
      <c r="AB30" s="610"/>
      <c r="AC30" s="610"/>
      <c r="AD30" s="610"/>
      <c r="AE30" s="610"/>
      <c r="AF30" s="610"/>
      <c r="AG30" s="611"/>
      <c r="AH30" s="569">
        <v>94.7</v>
      </c>
      <c r="AI30" s="570"/>
      <c r="AJ30" s="570"/>
      <c r="AK30" s="570"/>
      <c r="AL30" s="570"/>
      <c r="AM30" s="570"/>
      <c r="AN30" s="570"/>
      <c r="AO30" s="570"/>
      <c r="AP30" s="570"/>
      <c r="AQ30" s="570"/>
      <c r="AR30" s="570"/>
      <c r="AS30" s="570"/>
      <c r="AT30" s="570"/>
      <c r="AU30" s="570"/>
      <c r="AV30" s="570"/>
      <c r="AW30" s="570"/>
      <c r="AX30" s="572"/>
      <c r="AY30" s="602"/>
      <c r="AZ30" s="603"/>
      <c r="BA30" s="603"/>
      <c r="BB30" s="604"/>
      <c r="BC30" s="558" t="s">
        <v>48</v>
      </c>
      <c r="BD30" s="559"/>
      <c r="BE30" s="559"/>
      <c r="BF30" s="559"/>
      <c r="BG30" s="559"/>
      <c r="BH30" s="559"/>
      <c r="BI30" s="559"/>
      <c r="BJ30" s="559"/>
      <c r="BK30" s="559"/>
      <c r="BL30" s="559"/>
      <c r="BM30" s="560"/>
      <c r="BN30" s="561">
        <v>95078621</v>
      </c>
      <c r="BO30" s="562"/>
      <c r="BP30" s="562"/>
      <c r="BQ30" s="562"/>
      <c r="BR30" s="562"/>
      <c r="BS30" s="562"/>
      <c r="BT30" s="562"/>
      <c r="BU30" s="563"/>
      <c r="BV30" s="561">
        <v>89855604</v>
      </c>
      <c r="BW30" s="562"/>
      <c r="BX30" s="562"/>
      <c r="BY30" s="562"/>
      <c r="BZ30" s="562"/>
      <c r="CA30" s="562"/>
      <c r="CB30" s="562"/>
      <c r="CC30" s="563"/>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605" t="s">
        <v>180</v>
      </c>
      <c r="D32" s="605"/>
      <c r="E32" s="605"/>
      <c r="F32" s="605"/>
      <c r="G32" s="605"/>
      <c r="H32" s="605"/>
      <c r="I32" s="605"/>
      <c r="J32" s="605"/>
      <c r="K32" s="605"/>
      <c r="L32" s="605"/>
      <c r="M32" s="605"/>
      <c r="N32" s="605"/>
      <c r="O32" s="605"/>
      <c r="P32" s="605"/>
      <c r="Q32" s="605"/>
      <c r="R32" s="605"/>
      <c r="S32" s="605"/>
      <c r="U32" s="446" t="s">
        <v>181</v>
      </c>
      <c r="V32" s="446"/>
      <c r="W32" s="446"/>
      <c r="X32" s="446"/>
      <c r="Y32" s="446"/>
      <c r="Z32" s="446"/>
      <c r="AA32" s="446"/>
      <c r="AB32" s="446"/>
      <c r="AC32" s="446"/>
      <c r="AD32" s="446"/>
      <c r="AE32" s="446"/>
      <c r="AF32" s="446"/>
      <c r="AG32" s="446"/>
      <c r="AH32" s="446"/>
      <c r="AI32" s="446"/>
      <c r="AJ32" s="446"/>
      <c r="AK32" s="446"/>
      <c r="AM32" s="446" t="s">
        <v>182</v>
      </c>
      <c r="AN32" s="446"/>
      <c r="AO32" s="446"/>
      <c r="AP32" s="446"/>
      <c r="AQ32" s="446"/>
      <c r="AR32" s="446"/>
      <c r="AS32" s="446"/>
      <c r="AT32" s="446"/>
      <c r="AU32" s="446"/>
      <c r="AV32" s="446"/>
      <c r="AW32" s="446"/>
      <c r="AX32" s="446"/>
      <c r="AY32" s="446"/>
      <c r="AZ32" s="446"/>
      <c r="BA32" s="446"/>
      <c r="BB32" s="446"/>
      <c r="BC32" s="446"/>
      <c r="BE32" s="446" t="s">
        <v>183</v>
      </c>
      <c r="BF32" s="446"/>
      <c r="BG32" s="446"/>
      <c r="BH32" s="446"/>
      <c r="BI32" s="446"/>
      <c r="BJ32" s="446"/>
      <c r="BK32" s="446"/>
      <c r="BL32" s="446"/>
      <c r="BM32" s="446"/>
      <c r="BN32" s="446"/>
      <c r="BO32" s="446"/>
      <c r="BP32" s="446"/>
      <c r="BQ32" s="446"/>
      <c r="BR32" s="446"/>
      <c r="BS32" s="446"/>
      <c r="BT32" s="446"/>
      <c r="BU32" s="446"/>
      <c r="BW32" s="446" t="s">
        <v>184</v>
      </c>
      <c r="BX32" s="446"/>
      <c r="BY32" s="446"/>
      <c r="BZ32" s="446"/>
      <c r="CA32" s="446"/>
      <c r="CB32" s="446"/>
      <c r="CC32" s="446"/>
      <c r="CD32" s="446"/>
      <c r="CE32" s="446"/>
      <c r="CF32" s="446"/>
      <c r="CG32" s="446"/>
      <c r="CH32" s="446"/>
      <c r="CI32" s="446"/>
      <c r="CJ32" s="446"/>
      <c r="CK32" s="446"/>
      <c r="CL32" s="446"/>
      <c r="CM32" s="446"/>
      <c r="CO32" s="446" t="s">
        <v>185</v>
      </c>
      <c r="CP32" s="446"/>
      <c r="CQ32" s="446"/>
      <c r="CR32" s="446"/>
      <c r="CS32" s="446"/>
      <c r="CT32" s="446"/>
      <c r="CU32" s="446"/>
      <c r="CV32" s="446"/>
      <c r="CW32" s="446"/>
      <c r="CX32" s="446"/>
      <c r="CY32" s="446"/>
      <c r="CZ32" s="446"/>
      <c r="DA32" s="446"/>
      <c r="DB32" s="446"/>
      <c r="DC32" s="446"/>
      <c r="DD32" s="446"/>
      <c r="DE32" s="446"/>
      <c r="DI32" s="186"/>
    </row>
    <row r="33" spans="1:113" ht="13.5" customHeight="1" x14ac:dyDescent="0.2">
      <c r="A33" s="163"/>
      <c r="B33" s="187"/>
      <c r="C33" s="466" t="s">
        <v>186</v>
      </c>
      <c r="D33" s="466"/>
      <c r="E33" s="431" t="s">
        <v>187</v>
      </c>
      <c r="F33" s="431"/>
      <c r="G33" s="431"/>
      <c r="H33" s="431"/>
      <c r="I33" s="431"/>
      <c r="J33" s="431"/>
      <c r="K33" s="431"/>
      <c r="L33" s="431"/>
      <c r="M33" s="431"/>
      <c r="N33" s="431"/>
      <c r="O33" s="431"/>
      <c r="P33" s="431"/>
      <c r="Q33" s="431"/>
      <c r="R33" s="431"/>
      <c r="S33" s="431"/>
      <c r="T33" s="188"/>
      <c r="U33" s="466" t="s">
        <v>186</v>
      </c>
      <c r="V33" s="466"/>
      <c r="W33" s="431" t="s">
        <v>187</v>
      </c>
      <c r="X33" s="431"/>
      <c r="Y33" s="431"/>
      <c r="Z33" s="431"/>
      <c r="AA33" s="431"/>
      <c r="AB33" s="431"/>
      <c r="AC33" s="431"/>
      <c r="AD33" s="431"/>
      <c r="AE33" s="431"/>
      <c r="AF33" s="431"/>
      <c r="AG33" s="431"/>
      <c r="AH33" s="431"/>
      <c r="AI33" s="431"/>
      <c r="AJ33" s="431"/>
      <c r="AK33" s="431"/>
      <c r="AL33" s="188"/>
      <c r="AM33" s="466" t="s">
        <v>186</v>
      </c>
      <c r="AN33" s="466"/>
      <c r="AO33" s="431" t="s">
        <v>187</v>
      </c>
      <c r="AP33" s="431"/>
      <c r="AQ33" s="431"/>
      <c r="AR33" s="431"/>
      <c r="AS33" s="431"/>
      <c r="AT33" s="431"/>
      <c r="AU33" s="431"/>
      <c r="AV33" s="431"/>
      <c r="AW33" s="431"/>
      <c r="AX33" s="431"/>
      <c r="AY33" s="431"/>
      <c r="AZ33" s="431"/>
      <c r="BA33" s="431"/>
      <c r="BB33" s="431"/>
      <c r="BC33" s="431"/>
      <c r="BD33" s="189"/>
      <c r="BE33" s="431" t="s">
        <v>188</v>
      </c>
      <c r="BF33" s="431"/>
      <c r="BG33" s="431" t="s">
        <v>189</v>
      </c>
      <c r="BH33" s="431"/>
      <c r="BI33" s="431"/>
      <c r="BJ33" s="431"/>
      <c r="BK33" s="431"/>
      <c r="BL33" s="431"/>
      <c r="BM33" s="431"/>
      <c r="BN33" s="431"/>
      <c r="BO33" s="431"/>
      <c r="BP33" s="431"/>
      <c r="BQ33" s="431"/>
      <c r="BR33" s="431"/>
      <c r="BS33" s="431"/>
      <c r="BT33" s="431"/>
      <c r="BU33" s="431"/>
      <c r="BV33" s="189"/>
      <c r="BW33" s="466" t="s">
        <v>188</v>
      </c>
      <c r="BX33" s="466"/>
      <c r="BY33" s="431" t="s">
        <v>190</v>
      </c>
      <c r="BZ33" s="431"/>
      <c r="CA33" s="431"/>
      <c r="CB33" s="431"/>
      <c r="CC33" s="431"/>
      <c r="CD33" s="431"/>
      <c r="CE33" s="431"/>
      <c r="CF33" s="431"/>
      <c r="CG33" s="431"/>
      <c r="CH33" s="431"/>
      <c r="CI33" s="431"/>
      <c r="CJ33" s="431"/>
      <c r="CK33" s="431"/>
      <c r="CL33" s="431"/>
      <c r="CM33" s="431"/>
      <c r="CN33" s="188"/>
      <c r="CO33" s="466" t="s">
        <v>186</v>
      </c>
      <c r="CP33" s="466"/>
      <c r="CQ33" s="431" t="s">
        <v>191</v>
      </c>
      <c r="CR33" s="431"/>
      <c r="CS33" s="431"/>
      <c r="CT33" s="431"/>
      <c r="CU33" s="431"/>
      <c r="CV33" s="431"/>
      <c r="CW33" s="431"/>
      <c r="CX33" s="431"/>
      <c r="CY33" s="431"/>
      <c r="CZ33" s="431"/>
      <c r="DA33" s="431"/>
      <c r="DB33" s="431"/>
      <c r="DC33" s="431"/>
      <c r="DD33" s="431"/>
      <c r="DE33" s="431"/>
      <c r="DF33" s="188"/>
      <c r="DG33" s="631" t="s">
        <v>192</v>
      </c>
      <c r="DH33" s="631"/>
      <c r="DI33" s="190"/>
    </row>
    <row r="34" spans="1:113" ht="32.25" customHeight="1" x14ac:dyDescent="0.2">
      <c r="A34" s="163"/>
      <c r="B34" s="187"/>
      <c r="C34" s="632">
        <f>IF(E34="","",1)</f>
        <v>1</v>
      </c>
      <c r="D34" s="632"/>
      <c r="E34" s="633" t="str">
        <f>IF('各会計、関係団体の財政状況及び健全化判断比率'!B7="","",'各会計、関係団体の財政状況及び健全化判断比率'!B7)</f>
        <v>一般会計</v>
      </c>
      <c r="F34" s="633"/>
      <c r="G34" s="633"/>
      <c r="H34" s="633"/>
      <c r="I34" s="633"/>
      <c r="J34" s="633"/>
      <c r="K34" s="633"/>
      <c r="L34" s="633"/>
      <c r="M34" s="633"/>
      <c r="N34" s="633"/>
      <c r="O34" s="633"/>
      <c r="P34" s="633"/>
      <c r="Q34" s="633"/>
      <c r="R34" s="633"/>
      <c r="S34" s="633"/>
      <c r="T34" s="163"/>
      <c r="U34" s="632">
        <f>IF(W34="","",MAX(C34:D43)+1)</f>
        <v>4</v>
      </c>
      <c r="V34" s="632"/>
      <c r="W34" s="633" t="str">
        <f>IF('各会計、関係団体の財政状況及び健全化判断比率'!B28="","",'各会計、関係団体の財政状況及び健全化判断比率'!B28)</f>
        <v>国民健康保険特別会計</v>
      </c>
      <c r="X34" s="633"/>
      <c r="Y34" s="633"/>
      <c r="Z34" s="633"/>
      <c r="AA34" s="633"/>
      <c r="AB34" s="633"/>
      <c r="AC34" s="633"/>
      <c r="AD34" s="633"/>
      <c r="AE34" s="633"/>
      <c r="AF34" s="633"/>
      <c r="AG34" s="633"/>
      <c r="AH34" s="633"/>
      <c r="AI34" s="633"/>
      <c r="AJ34" s="633"/>
      <c r="AK34" s="633"/>
      <c r="AL34" s="163"/>
      <c r="AM34" s="632" t="str">
        <f>IF(AO34="","",MAX(C34:D43,U34:V43)+1)</f>
        <v/>
      </c>
      <c r="AN34" s="632"/>
      <c r="AO34" s="633"/>
      <c r="AP34" s="633"/>
      <c r="AQ34" s="633"/>
      <c r="AR34" s="633"/>
      <c r="AS34" s="633"/>
      <c r="AT34" s="633"/>
      <c r="AU34" s="633"/>
      <c r="AV34" s="633"/>
      <c r="AW34" s="633"/>
      <c r="AX34" s="633"/>
      <c r="AY34" s="633"/>
      <c r="AZ34" s="633"/>
      <c r="BA34" s="633"/>
      <c r="BB34" s="633"/>
      <c r="BC34" s="633"/>
      <c r="BD34" s="163"/>
      <c r="BE34" s="632">
        <f>IF(BG34="","",MAX(C34:D43,U34:V43,AM34:AN43)+1)</f>
        <v>8</v>
      </c>
      <c r="BF34" s="632"/>
      <c r="BG34" s="633" t="str">
        <f>IF('各会計、関係団体の財政状況及び健全化判断比率'!B32="","",'各会計、関係団体の財政状況及び健全化判断比率'!B32)</f>
        <v>特定環境保全公共下水道事業特別会計</v>
      </c>
      <c r="BH34" s="633"/>
      <c r="BI34" s="633"/>
      <c r="BJ34" s="633"/>
      <c r="BK34" s="633"/>
      <c r="BL34" s="633"/>
      <c r="BM34" s="633"/>
      <c r="BN34" s="633"/>
      <c r="BO34" s="633"/>
      <c r="BP34" s="633"/>
      <c r="BQ34" s="633"/>
      <c r="BR34" s="633"/>
      <c r="BS34" s="633"/>
      <c r="BT34" s="633"/>
      <c r="BU34" s="633"/>
      <c r="BV34" s="163"/>
      <c r="BW34" s="632">
        <f>IF(BY34="","",MAX(C34:D43,U34:V43,AM34:AN43,BE34:BF43)+1)</f>
        <v>11</v>
      </c>
      <c r="BX34" s="632"/>
      <c r="BY34" s="633" t="str">
        <f>IF('各会計、関係団体の財政状況及び健全化判断比率'!B68="","",'各会計、関係団体の財政状況及び健全化判断比率'!B68)</f>
        <v>双葉地方広域市町村圏組合（一般会計）</v>
      </c>
      <c r="BZ34" s="633"/>
      <c r="CA34" s="633"/>
      <c r="CB34" s="633"/>
      <c r="CC34" s="633"/>
      <c r="CD34" s="633"/>
      <c r="CE34" s="633"/>
      <c r="CF34" s="633"/>
      <c r="CG34" s="633"/>
      <c r="CH34" s="633"/>
      <c r="CI34" s="633"/>
      <c r="CJ34" s="633"/>
      <c r="CK34" s="633"/>
      <c r="CL34" s="633"/>
      <c r="CM34" s="633"/>
      <c r="CN34" s="163"/>
      <c r="CO34" s="632">
        <f>IF(CQ34="","",MAX(C34:D43,U34:V43,AM34:AN43,BE34:BF43,BW34:BX43)+1)</f>
        <v>21</v>
      </c>
      <c r="CP34" s="632"/>
      <c r="CQ34" s="633" t="str">
        <f>IF('各会計、関係団体の財政状況及び健全化判断比率'!BS7="","",'各会計、関係団体の財政状況及び健全化判断比率'!BS7)</f>
        <v>株式会社ネクサスファームおおくま</v>
      </c>
      <c r="CR34" s="633"/>
      <c r="CS34" s="633"/>
      <c r="CT34" s="633"/>
      <c r="CU34" s="633"/>
      <c r="CV34" s="633"/>
      <c r="CW34" s="633"/>
      <c r="CX34" s="633"/>
      <c r="CY34" s="633"/>
      <c r="CZ34" s="633"/>
      <c r="DA34" s="633"/>
      <c r="DB34" s="633"/>
      <c r="DC34" s="633"/>
      <c r="DD34" s="633"/>
      <c r="DE34" s="633"/>
      <c r="DG34" s="634" t="str">
        <f>IF('各会計、関係団体の財政状況及び健全化判断比率'!BR7="","",'各会計、関係団体の財政状況及び健全化判断比率'!BR7)</f>
        <v/>
      </c>
      <c r="DH34" s="634"/>
      <c r="DI34" s="190"/>
    </row>
    <row r="35" spans="1:113" ht="32.25" customHeight="1" x14ac:dyDescent="0.2">
      <c r="A35" s="163"/>
      <c r="B35" s="187"/>
      <c r="C35" s="632">
        <f>IF(E35="","",C34+1)</f>
        <v>2</v>
      </c>
      <c r="D35" s="632"/>
      <c r="E35" s="633" t="str">
        <f>IF('各会計、関係団体の財政状況及び健全化判断比率'!B8="","",'各会計、関係団体の財政状況及び健全化判断比率'!B8)</f>
        <v>坂下ダム施設管理事業特別会計</v>
      </c>
      <c r="F35" s="633"/>
      <c r="G35" s="633"/>
      <c r="H35" s="633"/>
      <c r="I35" s="633"/>
      <c r="J35" s="633"/>
      <c r="K35" s="633"/>
      <c r="L35" s="633"/>
      <c r="M35" s="633"/>
      <c r="N35" s="633"/>
      <c r="O35" s="633"/>
      <c r="P35" s="633"/>
      <c r="Q35" s="633"/>
      <c r="R35" s="633"/>
      <c r="S35" s="633"/>
      <c r="T35" s="163"/>
      <c r="U35" s="632">
        <f>IF(W35="","",U34+1)</f>
        <v>5</v>
      </c>
      <c r="V35" s="632"/>
      <c r="W35" s="633" t="str">
        <f>IF('各会計、関係団体の財政状況及び健全化判断比率'!B29="","",'各会計、関係団体の財政状況及び健全化判断比率'!B29)</f>
        <v>介護保険特別会計</v>
      </c>
      <c r="X35" s="633"/>
      <c r="Y35" s="633"/>
      <c r="Z35" s="633"/>
      <c r="AA35" s="633"/>
      <c r="AB35" s="633"/>
      <c r="AC35" s="633"/>
      <c r="AD35" s="633"/>
      <c r="AE35" s="633"/>
      <c r="AF35" s="633"/>
      <c r="AG35" s="633"/>
      <c r="AH35" s="633"/>
      <c r="AI35" s="633"/>
      <c r="AJ35" s="633"/>
      <c r="AK35" s="633"/>
      <c r="AL35" s="163"/>
      <c r="AM35" s="632" t="str">
        <f t="shared" ref="AM35:AM43" si="0">IF(AO35="","",AM34+1)</f>
        <v/>
      </c>
      <c r="AN35" s="632"/>
      <c r="AO35" s="633"/>
      <c r="AP35" s="633"/>
      <c r="AQ35" s="633"/>
      <c r="AR35" s="633"/>
      <c r="AS35" s="633"/>
      <c r="AT35" s="633"/>
      <c r="AU35" s="633"/>
      <c r="AV35" s="633"/>
      <c r="AW35" s="633"/>
      <c r="AX35" s="633"/>
      <c r="AY35" s="633"/>
      <c r="AZ35" s="633"/>
      <c r="BA35" s="633"/>
      <c r="BB35" s="633"/>
      <c r="BC35" s="633"/>
      <c r="BD35" s="163"/>
      <c r="BE35" s="632">
        <f t="shared" ref="BE35:BE43" si="1">IF(BG35="","",BE34+1)</f>
        <v>9</v>
      </c>
      <c r="BF35" s="632"/>
      <c r="BG35" s="633" t="str">
        <f>IF('各会計、関係団体の財政状況及び健全化判断比率'!B33="","",'各会計、関係団体の財政状況及び健全化判断比率'!B33)</f>
        <v>農業集落排水事業特別会計</v>
      </c>
      <c r="BH35" s="633"/>
      <c r="BI35" s="633"/>
      <c r="BJ35" s="633"/>
      <c r="BK35" s="633"/>
      <c r="BL35" s="633"/>
      <c r="BM35" s="633"/>
      <c r="BN35" s="633"/>
      <c r="BO35" s="633"/>
      <c r="BP35" s="633"/>
      <c r="BQ35" s="633"/>
      <c r="BR35" s="633"/>
      <c r="BS35" s="633"/>
      <c r="BT35" s="633"/>
      <c r="BU35" s="633"/>
      <c r="BV35" s="163"/>
      <c r="BW35" s="632">
        <f t="shared" ref="BW35:BW43" si="2">IF(BY35="","",BW34+1)</f>
        <v>12</v>
      </c>
      <c r="BX35" s="632"/>
      <c r="BY35" s="633" t="str">
        <f>IF('各会計、関係団体の財政状況及び健全化判断比率'!B69="","",'各会計、関係団体の財政状況及び健全化判断比率'!B69)</f>
        <v>双葉地方広域市町村圏組合（下水道事業特別会計）</v>
      </c>
      <c r="BZ35" s="633"/>
      <c r="CA35" s="633"/>
      <c r="CB35" s="633"/>
      <c r="CC35" s="633"/>
      <c r="CD35" s="633"/>
      <c r="CE35" s="633"/>
      <c r="CF35" s="633"/>
      <c r="CG35" s="633"/>
      <c r="CH35" s="633"/>
      <c r="CI35" s="633"/>
      <c r="CJ35" s="633"/>
      <c r="CK35" s="633"/>
      <c r="CL35" s="633"/>
      <c r="CM35" s="633"/>
      <c r="CN35" s="163"/>
      <c r="CO35" s="632">
        <f t="shared" ref="CO35:CO43" si="3">IF(CQ35="","",CO34+1)</f>
        <v>22</v>
      </c>
      <c r="CP35" s="632"/>
      <c r="CQ35" s="633" t="str">
        <f>IF('各会計、関係団体の財政状況及び健全化判断比率'!BS8="","",'各会計、関係団体の財政状況及び健全化判断比率'!BS8)</f>
        <v>一般社団法人おおくままちづくり公社</v>
      </c>
      <c r="CR35" s="633"/>
      <c r="CS35" s="633"/>
      <c r="CT35" s="633"/>
      <c r="CU35" s="633"/>
      <c r="CV35" s="633"/>
      <c r="CW35" s="633"/>
      <c r="CX35" s="633"/>
      <c r="CY35" s="633"/>
      <c r="CZ35" s="633"/>
      <c r="DA35" s="633"/>
      <c r="DB35" s="633"/>
      <c r="DC35" s="633"/>
      <c r="DD35" s="633"/>
      <c r="DE35" s="633"/>
      <c r="DG35" s="634" t="str">
        <f>IF('各会計、関係団体の財政状況及び健全化判断比率'!BR8="","",'各会計、関係団体の財政状況及び健全化判断比率'!BR8)</f>
        <v/>
      </c>
      <c r="DH35" s="634"/>
      <c r="DI35" s="190"/>
    </row>
    <row r="36" spans="1:113" ht="32.25" customHeight="1" x14ac:dyDescent="0.2">
      <c r="A36" s="163"/>
      <c r="B36" s="187"/>
      <c r="C36" s="632">
        <f>IF(E36="","",C35+1)</f>
        <v>3</v>
      </c>
      <c r="D36" s="632"/>
      <c r="E36" s="633" t="str">
        <f>IF('各会計、関係団体の財政状況及び健全化判断比率'!B9="","",'各会計、関係団体の財政状況及び健全化判断比率'!B9)</f>
        <v>霊園管理事業特別会計</v>
      </c>
      <c r="F36" s="633"/>
      <c r="G36" s="633"/>
      <c r="H36" s="633"/>
      <c r="I36" s="633"/>
      <c r="J36" s="633"/>
      <c r="K36" s="633"/>
      <c r="L36" s="633"/>
      <c r="M36" s="633"/>
      <c r="N36" s="633"/>
      <c r="O36" s="633"/>
      <c r="P36" s="633"/>
      <c r="Q36" s="633"/>
      <c r="R36" s="633"/>
      <c r="S36" s="633"/>
      <c r="T36" s="163"/>
      <c r="U36" s="632">
        <f t="shared" ref="U36:U43" si="4">IF(W36="","",U35+1)</f>
        <v>6</v>
      </c>
      <c r="V36" s="632"/>
      <c r="W36" s="633" t="str">
        <f>IF('各会計、関係団体の財政状況及び健全化判断比率'!B30="","",'各会計、関係団体の財政状況及び健全化判断比率'!B30)</f>
        <v>介護サービス特別会計</v>
      </c>
      <c r="X36" s="633"/>
      <c r="Y36" s="633"/>
      <c r="Z36" s="633"/>
      <c r="AA36" s="633"/>
      <c r="AB36" s="633"/>
      <c r="AC36" s="633"/>
      <c r="AD36" s="633"/>
      <c r="AE36" s="633"/>
      <c r="AF36" s="633"/>
      <c r="AG36" s="633"/>
      <c r="AH36" s="633"/>
      <c r="AI36" s="633"/>
      <c r="AJ36" s="633"/>
      <c r="AK36" s="633"/>
      <c r="AL36" s="163"/>
      <c r="AM36" s="632" t="str">
        <f t="shared" si="0"/>
        <v/>
      </c>
      <c r="AN36" s="632"/>
      <c r="AO36" s="633"/>
      <c r="AP36" s="633"/>
      <c r="AQ36" s="633"/>
      <c r="AR36" s="633"/>
      <c r="AS36" s="633"/>
      <c r="AT36" s="633"/>
      <c r="AU36" s="633"/>
      <c r="AV36" s="633"/>
      <c r="AW36" s="633"/>
      <c r="AX36" s="633"/>
      <c r="AY36" s="633"/>
      <c r="AZ36" s="633"/>
      <c r="BA36" s="633"/>
      <c r="BB36" s="633"/>
      <c r="BC36" s="633"/>
      <c r="BD36" s="163"/>
      <c r="BE36" s="632">
        <f t="shared" si="1"/>
        <v>10</v>
      </c>
      <c r="BF36" s="632"/>
      <c r="BG36" s="633" t="str">
        <f>IF('各会計、関係団体の財政状況及び健全化判断比率'!B34="","",'各会計、関係団体の財政状況及び健全化判断比率'!B34)</f>
        <v>宅地造成事業特別会計</v>
      </c>
      <c r="BH36" s="633"/>
      <c r="BI36" s="633"/>
      <c r="BJ36" s="633"/>
      <c r="BK36" s="633"/>
      <c r="BL36" s="633"/>
      <c r="BM36" s="633"/>
      <c r="BN36" s="633"/>
      <c r="BO36" s="633"/>
      <c r="BP36" s="633"/>
      <c r="BQ36" s="633"/>
      <c r="BR36" s="633"/>
      <c r="BS36" s="633"/>
      <c r="BT36" s="633"/>
      <c r="BU36" s="633"/>
      <c r="BV36" s="163"/>
      <c r="BW36" s="632">
        <f t="shared" si="2"/>
        <v>13</v>
      </c>
      <c r="BX36" s="632"/>
      <c r="BY36" s="633" t="str">
        <f>IF('各会計、関係団体の財政状況及び健全化判断比率'!B70="","",'各会計、関係団体の財政状況及び健全化判断比率'!B70)</f>
        <v>福島県後期高齢者医療広域連合（一般会計）</v>
      </c>
      <c r="BZ36" s="633"/>
      <c r="CA36" s="633"/>
      <c r="CB36" s="633"/>
      <c r="CC36" s="633"/>
      <c r="CD36" s="633"/>
      <c r="CE36" s="633"/>
      <c r="CF36" s="633"/>
      <c r="CG36" s="633"/>
      <c r="CH36" s="633"/>
      <c r="CI36" s="633"/>
      <c r="CJ36" s="633"/>
      <c r="CK36" s="633"/>
      <c r="CL36" s="633"/>
      <c r="CM36" s="633"/>
      <c r="CN36" s="163"/>
      <c r="CO36" s="632">
        <f t="shared" si="3"/>
        <v>23</v>
      </c>
      <c r="CP36" s="632"/>
      <c r="CQ36" s="633" t="str">
        <f>IF('各会計、関係団体の財政状況及び健全化判断比率'!BS9="","",'各会計、関係団体の財政状況及び健全化判断比率'!BS9)</f>
        <v>大熊るるるん電力株式会社</v>
      </c>
      <c r="CR36" s="633"/>
      <c r="CS36" s="633"/>
      <c r="CT36" s="633"/>
      <c r="CU36" s="633"/>
      <c r="CV36" s="633"/>
      <c r="CW36" s="633"/>
      <c r="CX36" s="633"/>
      <c r="CY36" s="633"/>
      <c r="CZ36" s="633"/>
      <c r="DA36" s="633"/>
      <c r="DB36" s="633"/>
      <c r="DC36" s="633"/>
      <c r="DD36" s="633"/>
      <c r="DE36" s="633"/>
      <c r="DG36" s="634" t="str">
        <f>IF('各会計、関係団体の財政状況及び健全化判断比率'!BR9="","",'各会計、関係団体の財政状況及び健全化判断比率'!BR9)</f>
        <v/>
      </c>
      <c r="DH36" s="634"/>
      <c r="DI36" s="190"/>
    </row>
    <row r="37" spans="1:113" ht="32.25" customHeight="1" x14ac:dyDescent="0.2">
      <c r="A37" s="163"/>
      <c r="B37" s="187"/>
      <c r="C37" s="632" t="str">
        <f>IF(E37="","",C36+1)</f>
        <v/>
      </c>
      <c r="D37" s="632"/>
      <c r="E37" s="633" t="str">
        <f>IF('各会計、関係団体の財政状況及び健全化判断比率'!B10="","",'各会計、関係団体の財政状況及び健全化判断比率'!B10)</f>
        <v/>
      </c>
      <c r="F37" s="633"/>
      <c r="G37" s="633"/>
      <c r="H37" s="633"/>
      <c r="I37" s="633"/>
      <c r="J37" s="633"/>
      <c r="K37" s="633"/>
      <c r="L37" s="633"/>
      <c r="M37" s="633"/>
      <c r="N37" s="633"/>
      <c r="O37" s="633"/>
      <c r="P37" s="633"/>
      <c r="Q37" s="633"/>
      <c r="R37" s="633"/>
      <c r="S37" s="633"/>
      <c r="T37" s="163"/>
      <c r="U37" s="632">
        <f t="shared" si="4"/>
        <v>7</v>
      </c>
      <c r="V37" s="632"/>
      <c r="W37" s="633" t="str">
        <f>IF('各会計、関係団体の財政状況及び健全化判断比率'!B31="","",'各会計、関係団体の財政状況及び健全化判断比率'!B31)</f>
        <v>後期高齢者医療特別会計</v>
      </c>
      <c r="X37" s="633"/>
      <c r="Y37" s="633"/>
      <c r="Z37" s="633"/>
      <c r="AA37" s="633"/>
      <c r="AB37" s="633"/>
      <c r="AC37" s="633"/>
      <c r="AD37" s="633"/>
      <c r="AE37" s="633"/>
      <c r="AF37" s="633"/>
      <c r="AG37" s="633"/>
      <c r="AH37" s="633"/>
      <c r="AI37" s="633"/>
      <c r="AJ37" s="633"/>
      <c r="AK37" s="633"/>
      <c r="AL37" s="163"/>
      <c r="AM37" s="632" t="str">
        <f t="shared" si="0"/>
        <v/>
      </c>
      <c r="AN37" s="632"/>
      <c r="AO37" s="633"/>
      <c r="AP37" s="633"/>
      <c r="AQ37" s="633"/>
      <c r="AR37" s="633"/>
      <c r="AS37" s="633"/>
      <c r="AT37" s="633"/>
      <c r="AU37" s="633"/>
      <c r="AV37" s="633"/>
      <c r="AW37" s="633"/>
      <c r="AX37" s="633"/>
      <c r="AY37" s="633"/>
      <c r="AZ37" s="633"/>
      <c r="BA37" s="633"/>
      <c r="BB37" s="633"/>
      <c r="BC37" s="633"/>
      <c r="BD37" s="163"/>
      <c r="BE37" s="632" t="str">
        <f t="shared" si="1"/>
        <v/>
      </c>
      <c r="BF37" s="632"/>
      <c r="BG37" s="633"/>
      <c r="BH37" s="633"/>
      <c r="BI37" s="633"/>
      <c r="BJ37" s="633"/>
      <c r="BK37" s="633"/>
      <c r="BL37" s="633"/>
      <c r="BM37" s="633"/>
      <c r="BN37" s="633"/>
      <c r="BO37" s="633"/>
      <c r="BP37" s="633"/>
      <c r="BQ37" s="633"/>
      <c r="BR37" s="633"/>
      <c r="BS37" s="633"/>
      <c r="BT37" s="633"/>
      <c r="BU37" s="633"/>
      <c r="BV37" s="163"/>
      <c r="BW37" s="632">
        <f t="shared" si="2"/>
        <v>14</v>
      </c>
      <c r="BX37" s="632"/>
      <c r="BY37" s="633" t="str">
        <f>IF('各会計、関係団体の財政状況及び健全化判断比率'!B71="","",'各会計、関係団体の財政状況及び健全化判断比率'!B71)</f>
        <v>福島県後期高齢者医療広域連合（後期高齢者医療特別会計）</v>
      </c>
      <c r="BZ37" s="633"/>
      <c r="CA37" s="633"/>
      <c r="CB37" s="633"/>
      <c r="CC37" s="633"/>
      <c r="CD37" s="633"/>
      <c r="CE37" s="633"/>
      <c r="CF37" s="633"/>
      <c r="CG37" s="633"/>
      <c r="CH37" s="633"/>
      <c r="CI37" s="633"/>
      <c r="CJ37" s="633"/>
      <c r="CK37" s="633"/>
      <c r="CL37" s="633"/>
      <c r="CM37" s="633"/>
      <c r="CN37" s="163"/>
      <c r="CO37" s="632" t="str">
        <f t="shared" si="3"/>
        <v/>
      </c>
      <c r="CP37" s="632"/>
      <c r="CQ37" s="633" t="str">
        <f>IF('各会計、関係団体の財政状況及び健全化判断比率'!BS10="","",'各会計、関係団体の財政状況及び健全化判断比率'!BS10)</f>
        <v/>
      </c>
      <c r="CR37" s="633"/>
      <c r="CS37" s="633"/>
      <c r="CT37" s="633"/>
      <c r="CU37" s="633"/>
      <c r="CV37" s="633"/>
      <c r="CW37" s="633"/>
      <c r="CX37" s="633"/>
      <c r="CY37" s="633"/>
      <c r="CZ37" s="633"/>
      <c r="DA37" s="633"/>
      <c r="DB37" s="633"/>
      <c r="DC37" s="633"/>
      <c r="DD37" s="633"/>
      <c r="DE37" s="633"/>
      <c r="DG37" s="634" t="str">
        <f>IF('各会計、関係団体の財政状況及び健全化判断比率'!BR10="","",'各会計、関係団体の財政状況及び健全化判断比率'!BR10)</f>
        <v/>
      </c>
      <c r="DH37" s="634"/>
      <c r="DI37" s="190"/>
    </row>
    <row r="38" spans="1:113" ht="32.25" customHeight="1" x14ac:dyDescent="0.2">
      <c r="A38" s="163"/>
      <c r="B38" s="187"/>
      <c r="C38" s="632" t="str">
        <f t="shared" ref="C38:C43" si="5">IF(E38="","",C37+1)</f>
        <v/>
      </c>
      <c r="D38" s="632"/>
      <c r="E38" s="633" t="str">
        <f>IF('各会計、関係団体の財政状況及び健全化判断比率'!B11="","",'各会計、関係団体の財政状況及び健全化判断比率'!B11)</f>
        <v/>
      </c>
      <c r="F38" s="633"/>
      <c r="G38" s="633"/>
      <c r="H38" s="633"/>
      <c r="I38" s="633"/>
      <c r="J38" s="633"/>
      <c r="K38" s="633"/>
      <c r="L38" s="633"/>
      <c r="M38" s="633"/>
      <c r="N38" s="633"/>
      <c r="O38" s="633"/>
      <c r="P38" s="633"/>
      <c r="Q38" s="633"/>
      <c r="R38" s="633"/>
      <c r="S38" s="633"/>
      <c r="T38" s="163"/>
      <c r="U38" s="632" t="str">
        <f t="shared" si="4"/>
        <v/>
      </c>
      <c r="V38" s="632"/>
      <c r="W38" s="633"/>
      <c r="X38" s="633"/>
      <c r="Y38" s="633"/>
      <c r="Z38" s="633"/>
      <c r="AA38" s="633"/>
      <c r="AB38" s="633"/>
      <c r="AC38" s="633"/>
      <c r="AD38" s="633"/>
      <c r="AE38" s="633"/>
      <c r="AF38" s="633"/>
      <c r="AG38" s="633"/>
      <c r="AH38" s="633"/>
      <c r="AI38" s="633"/>
      <c r="AJ38" s="633"/>
      <c r="AK38" s="633"/>
      <c r="AL38" s="163"/>
      <c r="AM38" s="632" t="str">
        <f t="shared" si="0"/>
        <v/>
      </c>
      <c r="AN38" s="632"/>
      <c r="AO38" s="633"/>
      <c r="AP38" s="633"/>
      <c r="AQ38" s="633"/>
      <c r="AR38" s="633"/>
      <c r="AS38" s="633"/>
      <c r="AT38" s="633"/>
      <c r="AU38" s="633"/>
      <c r="AV38" s="633"/>
      <c r="AW38" s="633"/>
      <c r="AX38" s="633"/>
      <c r="AY38" s="633"/>
      <c r="AZ38" s="633"/>
      <c r="BA38" s="633"/>
      <c r="BB38" s="633"/>
      <c r="BC38" s="633"/>
      <c r="BD38" s="163"/>
      <c r="BE38" s="632" t="str">
        <f t="shared" si="1"/>
        <v/>
      </c>
      <c r="BF38" s="632"/>
      <c r="BG38" s="633"/>
      <c r="BH38" s="633"/>
      <c r="BI38" s="633"/>
      <c r="BJ38" s="633"/>
      <c r="BK38" s="633"/>
      <c r="BL38" s="633"/>
      <c r="BM38" s="633"/>
      <c r="BN38" s="633"/>
      <c r="BO38" s="633"/>
      <c r="BP38" s="633"/>
      <c r="BQ38" s="633"/>
      <c r="BR38" s="633"/>
      <c r="BS38" s="633"/>
      <c r="BT38" s="633"/>
      <c r="BU38" s="633"/>
      <c r="BV38" s="163"/>
      <c r="BW38" s="632">
        <f t="shared" si="2"/>
        <v>15</v>
      </c>
      <c r="BX38" s="632"/>
      <c r="BY38" s="633" t="str">
        <f>IF('各会計、関係団体の財政状況及び健全化判断比率'!B72="","",'各会計、関係団体の財政状況及び健全化判断比率'!B72)</f>
        <v>福島県市町村総合事務組合（一般会計）</v>
      </c>
      <c r="BZ38" s="633"/>
      <c r="CA38" s="633"/>
      <c r="CB38" s="633"/>
      <c r="CC38" s="633"/>
      <c r="CD38" s="633"/>
      <c r="CE38" s="633"/>
      <c r="CF38" s="633"/>
      <c r="CG38" s="633"/>
      <c r="CH38" s="633"/>
      <c r="CI38" s="633"/>
      <c r="CJ38" s="633"/>
      <c r="CK38" s="633"/>
      <c r="CL38" s="633"/>
      <c r="CM38" s="633"/>
      <c r="CN38" s="163"/>
      <c r="CO38" s="632" t="str">
        <f t="shared" si="3"/>
        <v/>
      </c>
      <c r="CP38" s="632"/>
      <c r="CQ38" s="633" t="str">
        <f>IF('各会計、関係団体の財政状況及び健全化判断比率'!BS11="","",'各会計、関係団体の財政状況及び健全化判断比率'!BS11)</f>
        <v/>
      </c>
      <c r="CR38" s="633"/>
      <c r="CS38" s="633"/>
      <c r="CT38" s="633"/>
      <c r="CU38" s="633"/>
      <c r="CV38" s="633"/>
      <c r="CW38" s="633"/>
      <c r="CX38" s="633"/>
      <c r="CY38" s="633"/>
      <c r="CZ38" s="633"/>
      <c r="DA38" s="633"/>
      <c r="DB38" s="633"/>
      <c r="DC38" s="633"/>
      <c r="DD38" s="633"/>
      <c r="DE38" s="633"/>
      <c r="DG38" s="634" t="str">
        <f>IF('各会計、関係団体の財政状況及び健全化判断比率'!BR11="","",'各会計、関係団体の財政状況及び健全化判断比率'!BR11)</f>
        <v/>
      </c>
      <c r="DH38" s="634"/>
      <c r="DI38" s="190"/>
    </row>
    <row r="39" spans="1:113" ht="32.25" customHeight="1" x14ac:dyDescent="0.2">
      <c r="A39" s="163"/>
      <c r="B39" s="187"/>
      <c r="C39" s="632" t="str">
        <f t="shared" si="5"/>
        <v/>
      </c>
      <c r="D39" s="632"/>
      <c r="E39" s="633" t="str">
        <f>IF('各会計、関係団体の財政状況及び健全化判断比率'!B12="","",'各会計、関係団体の財政状況及び健全化判断比率'!B12)</f>
        <v/>
      </c>
      <c r="F39" s="633"/>
      <c r="G39" s="633"/>
      <c r="H39" s="633"/>
      <c r="I39" s="633"/>
      <c r="J39" s="633"/>
      <c r="K39" s="633"/>
      <c r="L39" s="633"/>
      <c r="M39" s="633"/>
      <c r="N39" s="633"/>
      <c r="O39" s="633"/>
      <c r="P39" s="633"/>
      <c r="Q39" s="633"/>
      <c r="R39" s="633"/>
      <c r="S39" s="633"/>
      <c r="T39" s="163"/>
      <c r="U39" s="632" t="str">
        <f t="shared" si="4"/>
        <v/>
      </c>
      <c r="V39" s="632"/>
      <c r="W39" s="633"/>
      <c r="X39" s="633"/>
      <c r="Y39" s="633"/>
      <c r="Z39" s="633"/>
      <c r="AA39" s="633"/>
      <c r="AB39" s="633"/>
      <c r="AC39" s="633"/>
      <c r="AD39" s="633"/>
      <c r="AE39" s="633"/>
      <c r="AF39" s="633"/>
      <c r="AG39" s="633"/>
      <c r="AH39" s="633"/>
      <c r="AI39" s="633"/>
      <c r="AJ39" s="633"/>
      <c r="AK39" s="633"/>
      <c r="AL39" s="163"/>
      <c r="AM39" s="632" t="str">
        <f t="shared" si="0"/>
        <v/>
      </c>
      <c r="AN39" s="632"/>
      <c r="AO39" s="633"/>
      <c r="AP39" s="633"/>
      <c r="AQ39" s="633"/>
      <c r="AR39" s="633"/>
      <c r="AS39" s="633"/>
      <c r="AT39" s="633"/>
      <c r="AU39" s="633"/>
      <c r="AV39" s="633"/>
      <c r="AW39" s="633"/>
      <c r="AX39" s="633"/>
      <c r="AY39" s="633"/>
      <c r="AZ39" s="633"/>
      <c r="BA39" s="633"/>
      <c r="BB39" s="633"/>
      <c r="BC39" s="633"/>
      <c r="BD39" s="163"/>
      <c r="BE39" s="632" t="str">
        <f t="shared" si="1"/>
        <v/>
      </c>
      <c r="BF39" s="632"/>
      <c r="BG39" s="633"/>
      <c r="BH39" s="633"/>
      <c r="BI39" s="633"/>
      <c r="BJ39" s="633"/>
      <c r="BK39" s="633"/>
      <c r="BL39" s="633"/>
      <c r="BM39" s="633"/>
      <c r="BN39" s="633"/>
      <c r="BO39" s="633"/>
      <c r="BP39" s="633"/>
      <c r="BQ39" s="633"/>
      <c r="BR39" s="633"/>
      <c r="BS39" s="633"/>
      <c r="BT39" s="633"/>
      <c r="BU39" s="633"/>
      <c r="BV39" s="163"/>
      <c r="BW39" s="632">
        <f t="shared" si="2"/>
        <v>16</v>
      </c>
      <c r="BX39" s="632"/>
      <c r="BY39" s="633" t="str">
        <f>IF('各会計、関係団体の財政状況及び健全化判断比率'!B73="","",'各会計、関係団体の財政状況及び健全化判断比率'!B73)</f>
        <v>福島県市町村総合事務組合（消防補償等特別会計）</v>
      </c>
      <c r="BZ39" s="633"/>
      <c r="CA39" s="633"/>
      <c r="CB39" s="633"/>
      <c r="CC39" s="633"/>
      <c r="CD39" s="633"/>
      <c r="CE39" s="633"/>
      <c r="CF39" s="633"/>
      <c r="CG39" s="633"/>
      <c r="CH39" s="633"/>
      <c r="CI39" s="633"/>
      <c r="CJ39" s="633"/>
      <c r="CK39" s="633"/>
      <c r="CL39" s="633"/>
      <c r="CM39" s="633"/>
      <c r="CN39" s="163"/>
      <c r="CO39" s="632" t="str">
        <f t="shared" si="3"/>
        <v/>
      </c>
      <c r="CP39" s="632"/>
      <c r="CQ39" s="633" t="str">
        <f>IF('各会計、関係団体の財政状況及び健全化判断比率'!BS12="","",'各会計、関係団体の財政状況及び健全化判断比率'!BS12)</f>
        <v/>
      </c>
      <c r="CR39" s="633"/>
      <c r="CS39" s="633"/>
      <c r="CT39" s="633"/>
      <c r="CU39" s="633"/>
      <c r="CV39" s="633"/>
      <c r="CW39" s="633"/>
      <c r="CX39" s="633"/>
      <c r="CY39" s="633"/>
      <c r="CZ39" s="633"/>
      <c r="DA39" s="633"/>
      <c r="DB39" s="633"/>
      <c r="DC39" s="633"/>
      <c r="DD39" s="633"/>
      <c r="DE39" s="633"/>
      <c r="DG39" s="634" t="str">
        <f>IF('各会計、関係団体の財政状況及び健全化判断比率'!BR12="","",'各会計、関係団体の財政状況及び健全化判断比率'!BR12)</f>
        <v/>
      </c>
      <c r="DH39" s="634"/>
      <c r="DI39" s="190"/>
    </row>
    <row r="40" spans="1:113" ht="32.25" customHeight="1" x14ac:dyDescent="0.2">
      <c r="A40" s="163"/>
      <c r="B40" s="187"/>
      <c r="C40" s="632" t="str">
        <f t="shared" si="5"/>
        <v/>
      </c>
      <c r="D40" s="632"/>
      <c r="E40" s="633" t="str">
        <f>IF('各会計、関係団体の財政状況及び健全化判断比率'!B13="","",'各会計、関係団体の財政状況及び健全化判断比率'!B13)</f>
        <v/>
      </c>
      <c r="F40" s="633"/>
      <c r="G40" s="633"/>
      <c r="H40" s="633"/>
      <c r="I40" s="633"/>
      <c r="J40" s="633"/>
      <c r="K40" s="633"/>
      <c r="L40" s="633"/>
      <c r="M40" s="633"/>
      <c r="N40" s="633"/>
      <c r="O40" s="633"/>
      <c r="P40" s="633"/>
      <c r="Q40" s="633"/>
      <c r="R40" s="633"/>
      <c r="S40" s="633"/>
      <c r="T40" s="163"/>
      <c r="U40" s="632" t="str">
        <f t="shared" si="4"/>
        <v/>
      </c>
      <c r="V40" s="632"/>
      <c r="W40" s="633"/>
      <c r="X40" s="633"/>
      <c r="Y40" s="633"/>
      <c r="Z40" s="633"/>
      <c r="AA40" s="633"/>
      <c r="AB40" s="633"/>
      <c r="AC40" s="633"/>
      <c r="AD40" s="633"/>
      <c r="AE40" s="633"/>
      <c r="AF40" s="633"/>
      <c r="AG40" s="633"/>
      <c r="AH40" s="633"/>
      <c r="AI40" s="633"/>
      <c r="AJ40" s="633"/>
      <c r="AK40" s="633"/>
      <c r="AL40" s="163"/>
      <c r="AM40" s="632" t="str">
        <f t="shared" si="0"/>
        <v/>
      </c>
      <c r="AN40" s="632"/>
      <c r="AO40" s="633"/>
      <c r="AP40" s="633"/>
      <c r="AQ40" s="633"/>
      <c r="AR40" s="633"/>
      <c r="AS40" s="633"/>
      <c r="AT40" s="633"/>
      <c r="AU40" s="633"/>
      <c r="AV40" s="633"/>
      <c r="AW40" s="633"/>
      <c r="AX40" s="633"/>
      <c r="AY40" s="633"/>
      <c r="AZ40" s="633"/>
      <c r="BA40" s="633"/>
      <c r="BB40" s="633"/>
      <c r="BC40" s="633"/>
      <c r="BD40" s="163"/>
      <c r="BE40" s="632" t="str">
        <f t="shared" si="1"/>
        <v/>
      </c>
      <c r="BF40" s="632"/>
      <c r="BG40" s="633"/>
      <c r="BH40" s="633"/>
      <c r="BI40" s="633"/>
      <c r="BJ40" s="633"/>
      <c r="BK40" s="633"/>
      <c r="BL40" s="633"/>
      <c r="BM40" s="633"/>
      <c r="BN40" s="633"/>
      <c r="BO40" s="633"/>
      <c r="BP40" s="633"/>
      <c r="BQ40" s="633"/>
      <c r="BR40" s="633"/>
      <c r="BS40" s="633"/>
      <c r="BT40" s="633"/>
      <c r="BU40" s="633"/>
      <c r="BV40" s="163"/>
      <c r="BW40" s="632">
        <f t="shared" si="2"/>
        <v>17</v>
      </c>
      <c r="BX40" s="632"/>
      <c r="BY40" s="633" t="str">
        <f>IF('各会計、関係団体の財政状況及び健全化判断比率'!B74="","",'各会計、関係団体の財政状況及び健全化判断比率'!B74)</f>
        <v>福島県市町村総合事務組合（消防賞じゅつ金特別会計）</v>
      </c>
      <c r="BZ40" s="633"/>
      <c r="CA40" s="633"/>
      <c r="CB40" s="633"/>
      <c r="CC40" s="633"/>
      <c r="CD40" s="633"/>
      <c r="CE40" s="633"/>
      <c r="CF40" s="633"/>
      <c r="CG40" s="633"/>
      <c r="CH40" s="633"/>
      <c r="CI40" s="633"/>
      <c r="CJ40" s="633"/>
      <c r="CK40" s="633"/>
      <c r="CL40" s="633"/>
      <c r="CM40" s="633"/>
      <c r="CN40" s="163"/>
      <c r="CO40" s="632" t="str">
        <f t="shared" si="3"/>
        <v/>
      </c>
      <c r="CP40" s="632"/>
      <c r="CQ40" s="633" t="str">
        <f>IF('各会計、関係団体の財政状況及び健全化判断比率'!BS13="","",'各会計、関係団体の財政状況及び健全化判断比率'!BS13)</f>
        <v/>
      </c>
      <c r="CR40" s="633"/>
      <c r="CS40" s="633"/>
      <c r="CT40" s="633"/>
      <c r="CU40" s="633"/>
      <c r="CV40" s="633"/>
      <c r="CW40" s="633"/>
      <c r="CX40" s="633"/>
      <c r="CY40" s="633"/>
      <c r="CZ40" s="633"/>
      <c r="DA40" s="633"/>
      <c r="DB40" s="633"/>
      <c r="DC40" s="633"/>
      <c r="DD40" s="633"/>
      <c r="DE40" s="633"/>
      <c r="DG40" s="634" t="str">
        <f>IF('各会計、関係団体の財政状況及び健全化判断比率'!BR13="","",'各会計、関係団体の財政状況及び健全化判断比率'!BR13)</f>
        <v/>
      </c>
      <c r="DH40" s="634"/>
      <c r="DI40" s="190"/>
    </row>
    <row r="41" spans="1:113" ht="32.25" customHeight="1" x14ac:dyDescent="0.2">
      <c r="A41" s="163"/>
      <c r="B41" s="187"/>
      <c r="C41" s="632" t="str">
        <f t="shared" si="5"/>
        <v/>
      </c>
      <c r="D41" s="632"/>
      <c r="E41" s="633" t="str">
        <f>IF('各会計、関係団体の財政状況及び健全化判断比率'!B14="","",'各会計、関係団体の財政状況及び健全化判断比率'!B14)</f>
        <v/>
      </c>
      <c r="F41" s="633"/>
      <c r="G41" s="633"/>
      <c r="H41" s="633"/>
      <c r="I41" s="633"/>
      <c r="J41" s="633"/>
      <c r="K41" s="633"/>
      <c r="L41" s="633"/>
      <c r="M41" s="633"/>
      <c r="N41" s="633"/>
      <c r="O41" s="633"/>
      <c r="P41" s="633"/>
      <c r="Q41" s="633"/>
      <c r="R41" s="633"/>
      <c r="S41" s="633"/>
      <c r="T41" s="163"/>
      <c r="U41" s="632" t="str">
        <f t="shared" si="4"/>
        <v/>
      </c>
      <c r="V41" s="632"/>
      <c r="W41" s="633"/>
      <c r="X41" s="633"/>
      <c r="Y41" s="633"/>
      <c r="Z41" s="633"/>
      <c r="AA41" s="633"/>
      <c r="AB41" s="633"/>
      <c r="AC41" s="633"/>
      <c r="AD41" s="633"/>
      <c r="AE41" s="633"/>
      <c r="AF41" s="633"/>
      <c r="AG41" s="633"/>
      <c r="AH41" s="633"/>
      <c r="AI41" s="633"/>
      <c r="AJ41" s="633"/>
      <c r="AK41" s="633"/>
      <c r="AL41" s="163"/>
      <c r="AM41" s="632" t="str">
        <f t="shared" si="0"/>
        <v/>
      </c>
      <c r="AN41" s="632"/>
      <c r="AO41" s="633"/>
      <c r="AP41" s="633"/>
      <c r="AQ41" s="633"/>
      <c r="AR41" s="633"/>
      <c r="AS41" s="633"/>
      <c r="AT41" s="633"/>
      <c r="AU41" s="633"/>
      <c r="AV41" s="633"/>
      <c r="AW41" s="633"/>
      <c r="AX41" s="633"/>
      <c r="AY41" s="633"/>
      <c r="AZ41" s="633"/>
      <c r="BA41" s="633"/>
      <c r="BB41" s="633"/>
      <c r="BC41" s="633"/>
      <c r="BD41" s="163"/>
      <c r="BE41" s="632" t="str">
        <f t="shared" si="1"/>
        <v/>
      </c>
      <c r="BF41" s="632"/>
      <c r="BG41" s="633"/>
      <c r="BH41" s="633"/>
      <c r="BI41" s="633"/>
      <c r="BJ41" s="633"/>
      <c r="BK41" s="633"/>
      <c r="BL41" s="633"/>
      <c r="BM41" s="633"/>
      <c r="BN41" s="633"/>
      <c r="BO41" s="633"/>
      <c r="BP41" s="633"/>
      <c r="BQ41" s="633"/>
      <c r="BR41" s="633"/>
      <c r="BS41" s="633"/>
      <c r="BT41" s="633"/>
      <c r="BU41" s="633"/>
      <c r="BV41" s="163"/>
      <c r="BW41" s="632">
        <f t="shared" si="2"/>
        <v>18</v>
      </c>
      <c r="BX41" s="632"/>
      <c r="BY41" s="633" t="str">
        <f>IF('各会計、関係団体の財政状況及び健全化判断比率'!B75="","",'各会計、関係団体の財政状況及び健全化判断比率'!B75)</f>
        <v>福島県市町村総合事務組合（非常勤職員公務災害補償特別会計）</v>
      </c>
      <c r="BZ41" s="633"/>
      <c r="CA41" s="633"/>
      <c r="CB41" s="633"/>
      <c r="CC41" s="633"/>
      <c r="CD41" s="633"/>
      <c r="CE41" s="633"/>
      <c r="CF41" s="633"/>
      <c r="CG41" s="633"/>
      <c r="CH41" s="633"/>
      <c r="CI41" s="633"/>
      <c r="CJ41" s="633"/>
      <c r="CK41" s="633"/>
      <c r="CL41" s="633"/>
      <c r="CM41" s="633"/>
      <c r="CN41" s="163"/>
      <c r="CO41" s="632" t="str">
        <f t="shared" si="3"/>
        <v/>
      </c>
      <c r="CP41" s="632"/>
      <c r="CQ41" s="633" t="str">
        <f>IF('各会計、関係団体の財政状況及び健全化判断比率'!BS14="","",'各会計、関係団体の財政状況及び健全化判断比率'!BS14)</f>
        <v/>
      </c>
      <c r="CR41" s="633"/>
      <c r="CS41" s="633"/>
      <c r="CT41" s="633"/>
      <c r="CU41" s="633"/>
      <c r="CV41" s="633"/>
      <c r="CW41" s="633"/>
      <c r="CX41" s="633"/>
      <c r="CY41" s="633"/>
      <c r="CZ41" s="633"/>
      <c r="DA41" s="633"/>
      <c r="DB41" s="633"/>
      <c r="DC41" s="633"/>
      <c r="DD41" s="633"/>
      <c r="DE41" s="633"/>
      <c r="DG41" s="634" t="str">
        <f>IF('各会計、関係団体の財政状況及び健全化判断比率'!BR14="","",'各会計、関係団体の財政状況及び健全化判断比率'!BR14)</f>
        <v/>
      </c>
      <c r="DH41" s="634"/>
      <c r="DI41" s="190"/>
    </row>
    <row r="42" spans="1:113" ht="32.25" customHeight="1" x14ac:dyDescent="0.2">
      <c r="B42" s="187"/>
      <c r="C42" s="632" t="str">
        <f t="shared" si="5"/>
        <v/>
      </c>
      <c r="D42" s="632"/>
      <c r="E42" s="633" t="str">
        <f>IF('各会計、関係団体の財政状況及び健全化判断比率'!B15="","",'各会計、関係団体の財政状況及び健全化判断比率'!B15)</f>
        <v/>
      </c>
      <c r="F42" s="633"/>
      <c r="G42" s="633"/>
      <c r="H42" s="633"/>
      <c r="I42" s="633"/>
      <c r="J42" s="633"/>
      <c r="K42" s="633"/>
      <c r="L42" s="633"/>
      <c r="M42" s="633"/>
      <c r="N42" s="633"/>
      <c r="O42" s="633"/>
      <c r="P42" s="633"/>
      <c r="Q42" s="633"/>
      <c r="R42" s="633"/>
      <c r="S42" s="633"/>
      <c r="T42" s="163"/>
      <c r="U42" s="632" t="str">
        <f t="shared" si="4"/>
        <v/>
      </c>
      <c r="V42" s="632"/>
      <c r="W42" s="633"/>
      <c r="X42" s="633"/>
      <c r="Y42" s="633"/>
      <c r="Z42" s="633"/>
      <c r="AA42" s="633"/>
      <c r="AB42" s="633"/>
      <c r="AC42" s="633"/>
      <c r="AD42" s="633"/>
      <c r="AE42" s="633"/>
      <c r="AF42" s="633"/>
      <c r="AG42" s="633"/>
      <c r="AH42" s="633"/>
      <c r="AI42" s="633"/>
      <c r="AJ42" s="633"/>
      <c r="AK42" s="633"/>
      <c r="AL42" s="163"/>
      <c r="AM42" s="632" t="str">
        <f t="shared" si="0"/>
        <v/>
      </c>
      <c r="AN42" s="632"/>
      <c r="AO42" s="633"/>
      <c r="AP42" s="633"/>
      <c r="AQ42" s="633"/>
      <c r="AR42" s="633"/>
      <c r="AS42" s="633"/>
      <c r="AT42" s="633"/>
      <c r="AU42" s="633"/>
      <c r="AV42" s="633"/>
      <c r="AW42" s="633"/>
      <c r="AX42" s="633"/>
      <c r="AY42" s="633"/>
      <c r="AZ42" s="633"/>
      <c r="BA42" s="633"/>
      <c r="BB42" s="633"/>
      <c r="BC42" s="633"/>
      <c r="BD42" s="163"/>
      <c r="BE42" s="632" t="str">
        <f t="shared" si="1"/>
        <v/>
      </c>
      <c r="BF42" s="632"/>
      <c r="BG42" s="633"/>
      <c r="BH42" s="633"/>
      <c r="BI42" s="633"/>
      <c r="BJ42" s="633"/>
      <c r="BK42" s="633"/>
      <c r="BL42" s="633"/>
      <c r="BM42" s="633"/>
      <c r="BN42" s="633"/>
      <c r="BO42" s="633"/>
      <c r="BP42" s="633"/>
      <c r="BQ42" s="633"/>
      <c r="BR42" s="633"/>
      <c r="BS42" s="633"/>
      <c r="BT42" s="633"/>
      <c r="BU42" s="633"/>
      <c r="BV42" s="163"/>
      <c r="BW42" s="632">
        <f t="shared" si="2"/>
        <v>19</v>
      </c>
      <c r="BX42" s="632"/>
      <c r="BY42" s="633" t="str">
        <f>IF('各会計、関係団体の財政状況及び健全化判断比率'!B76="","",'各会計、関係団体の財政状況及び健全化判断比率'!B76)</f>
        <v>福島県市町村総合事務組合（自治会館管理特別会計）</v>
      </c>
      <c r="BZ42" s="633"/>
      <c r="CA42" s="633"/>
      <c r="CB42" s="633"/>
      <c r="CC42" s="633"/>
      <c r="CD42" s="633"/>
      <c r="CE42" s="633"/>
      <c r="CF42" s="633"/>
      <c r="CG42" s="633"/>
      <c r="CH42" s="633"/>
      <c r="CI42" s="633"/>
      <c r="CJ42" s="633"/>
      <c r="CK42" s="633"/>
      <c r="CL42" s="633"/>
      <c r="CM42" s="633"/>
      <c r="CN42" s="163"/>
      <c r="CO42" s="632" t="str">
        <f t="shared" si="3"/>
        <v/>
      </c>
      <c r="CP42" s="632"/>
      <c r="CQ42" s="633" t="str">
        <f>IF('各会計、関係団体の財政状況及び健全化判断比率'!BS15="","",'各会計、関係団体の財政状況及び健全化判断比率'!BS15)</f>
        <v/>
      </c>
      <c r="CR42" s="633"/>
      <c r="CS42" s="633"/>
      <c r="CT42" s="633"/>
      <c r="CU42" s="633"/>
      <c r="CV42" s="633"/>
      <c r="CW42" s="633"/>
      <c r="CX42" s="633"/>
      <c r="CY42" s="633"/>
      <c r="CZ42" s="633"/>
      <c r="DA42" s="633"/>
      <c r="DB42" s="633"/>
      <c r="DC42" s="633"/>
      <c r="DD42" s="633"/>
      <c r="DE42" s="633"/>
      <c r="DG42" s="634" t="str">
        <f>IF('各会計、関係団体の財政状況及び健全化判断比率'!BR15="","",'各会計、関係団体の財政状況及び健全化判断比率'!BR15)</f>
        <v/>
      </c>
      <c r="DH42" s="634"/>
      <c r="DI42" s="190"/>
    </row>
    <row r="43" spans="1:113" ht="32.25" customHeight="1" x14ac:dyDescent="0.2">
      <c r="B43" s="187"/>
      <c r="C43" s="632" t="str">
        <f t="shared" si="5"/>
        <v/>
      </c>
      <c r="D43" s="632"/>
      <c r="E43" s="633" t="str">
        <f>IF('各会計、関係団体の財政状況及び健全化判断比率'!B16="","",'各会計、関係団体の財政状況及び健全化判断比率'!B16)</f>
        <v/>
      </c>
      <c r="F43" s="633"/>
      <c r="G43" s="633"/>
      <c r="H43" s="633"/>
      <c r="I43" s="633"/>
      <c r="J43" s="633"/>
      <c r="K43" s="633"/>
      <c r="L43" s="633"/>
      <c r="M43" s="633"/>
      <c r="N43" s="633"/>
      <c r="O43" s="633"/>
      <c r="P43" s="633"/>
      <c r="Q43" s="633"/>
      <c r="R43" s="633"/>
      <c r="S43" s="633"/>
      <c r="T43" s="163"/>
      <c r="U43" s="632" t="str">
        <f t="shared" si="4"/>
        <v/>
      </c>
      <c r="V43" s="632"/>
      <c r="W43" s="633"/>
      <c r="X43" s="633"/>
      <c r="Y43" s="633"/>
      <c r="Z43" s="633"/>
      <c r="AA43" s="633"/>
      <c r="AB43" s="633"/>
      <c r="AC43" s="633"/>
      <c r="AD43" s="633"/>
      <c r="AE43" s="633"/>
      <c r="AF43" s="633"/>
      <c r="AG43" s="633"/>
      <c r="AH43" s="633"/>
      <c r="AI43" s="633"/>
      <c r="AJ43" s="633"/>
      <c r="AK43" s="633"/>
      <c r="AL43" s="163"/>
      <c r="AM43" s="632" t="str">
        <f t="shared" si="0"/>
        <v/>
      </c>
      <c r="AN43" s="632"/>
      <c r="AO43" s="633"/>
      <c r="AP43" s="633"/>
      <c r="AQ43" s="633"/>
      <c r="AR43" s="633"/>
      <c r="AS43" s="633"/>
      <c r="AT43" s="633"/>
      <c r="AU43" s="633"/>
      <c r="AV43" s="633"/>
      <c r="AW43" s="633"/>
      <c r="AX43" s="633"/>
      <c r="AY43" s="633"/>
      <c r="AZ43" s="633"/>
      <c r="BA43" s="633"/>
      <c r="BB43" s="633"/>
      <c r="BC43" s="633"/>
      <c r="BD43" s="163"/>
      <c r="BE43" s="632" t="str">
        <f t="shared" si="1"/>
        <v/>
      </c>
      <c r="BF43" s="632"/>
      <c r="BG43" s="633"/>
      <c r="BH43" s="633"/>
      <c r="BI43" s="633"/>
      <c r="BJ43" s="633"/>
      <c r="BK43" s="633"/>
      <c r="BL43" s="633"/>
      <c r="BM43" s="633"/>
      <c r="BN43" s="633"/>
      <c r="BO43" s="633"/>
      <c r="BP43" s="633"/>
      <c r="BQ43" s="633"/>
      <c r="BR43" s="633"/>
      <c r="BS43" s="633"/>
      <c r="BT43" s="633"/>
      <c r="BU43" s="633"/>
      <c r="BV43" s="163"/>
      <c r="BW43" s="632">
        <f t="shared" si="2"/>
        <v>20</v>
      </c>
      <c r="BX43" s="632"/>
      <c r="BY43" s="633" t="str">
        <f>IF('各会計、関係団体の財政状況及び健全化判断比率'!B77="","",'各会計、関係団体の財政状況及び健全化判断比率'!B77)</f>
        <v>双葉地方水道企業団　水道事業会計</v>
      </c>
      <c r="BZ43" s="633"/>
      <c r="CA43" s="633"/>
      <c r="CB43" s="633"/>
      <c r="CC43" s="633"/>
      <c r="CD43" s="633"/>
      <c r="CE43" s="633"/>
      <c r="CF43" s="633"/>
      <c r="CG43" s="633"/>
      <c r="CH43" s="633"/>
      <c r="CI43" s="633"/>
      <c r="CJ43" s="633"/>
      <c r="CK43" s="633"/>
      <c r="CL43" s="633"/>
      <c r="CM43" s="633"/>
      <c r="CN43" s="163"/>
      <c r="CO43" s="632" t="str">
        <f t="shared" si="3"/>
        <v/>
      </c>
      <c r="CP43" s="632"/>
      <c r="CQ43" s="633" t="str">
        <f>IF('各会計、関係団体の財政状況及び健全化判断比率'!BS16="","",'各会計、関係団体の財政状況及び健全化判断比率'!BS16)</f>
        <v/>
      </c>
      <c r="CR43" s="633"/>
      <c r="CS43" s="633"/>
      <c r="CT43" s="633"/>
      <c r="CU43" s="633"/>
      <c r="CV43" s="633"/>
      <c r="CW43" s="633"/>
      <c r="CX43" s="633"/>
      <c r="CY43" s="633"/>
      <c r="CZ43" s="633"/>
      <c r="DA43" s="633"/>
      <c r="DB43" s="633"/>
      <c r="DC43" s="633"/>
      <c r="DD43" s="633"/>
      <c r="DE43" s="633"/>
      <c r="DG43" s="634" t="str">
        <f>IF('各会計、関係団体の財政状況及び健全化判断比率'!BR16="","",'各会計、関係団体の財政状況及び健全化判断比率'!BR16)</f>
        <v/>
      </c>
      <c r="DH43" s="634"/>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35" t="s">
        <v>194</v>
      </c>
      <c r="F46" s="635"/>
      <c r="G46" s="635"/>
      <c r="H46" s="635"/>
      <c r="I46" s="635"/>
      <c r="J46" s="635"/>
      <c r="K46" s="635"/>
      <c r="L46" s="635"/>
      <c r="M46" s="635"/>
      <c r="N46" s="635"/>
      <c r="O46" s="635"/>
      <c r="P46" s="635"/>
      <c r="Q46" s="635"/>
      <c r="R46" s="635"/>
      <c r="S46" s="635"/>
      <c r="T46" s="635"/>
      <c r="U46" s="635"/>
      <c r="V46" s="635"/>
      <c r="W46" s="635"/>
      <c r="X46" s="635"/>
      <c r="Y46" s="635"/>
      <c r="Z46" s="635"/>
      <c r="AA46" s="635"/>
      <c r="AB46" s="635"/>
      <c r="AC46" s="635"/>
      <c r="AD46" s="635"/>
      <c r="AE46" s="635"/>
      <c r="AF46" s="635"/>
      <c r="AG46" s="635"/>
      <c r="AH46" s="635"/>
      <c r="AI46" s="635"/>
      <c r="AJ46" s="635"/>
      <c r="AK46" s="635"/>
      <c r="AL46" s="635"/>
      <c r="AM46" s="635"/>
      <c r="AN46" s="635"/>
      <c r="AO46" s="635"/>
      <c r="AP46" s="635"/>
      <c r="AQ46" s="635"/>
      <c r="AR46" s="635"/>
      <c r="AS46" s="635"/>
      <c r="AT46" s="635"/>
      <c r="AU46" s="635"/>
      <c r="AV46" s="635"/>
      <c r="AW46" s="635"/>
      <c r="AX46" s="635"/>
      <c r="AY46" s="635"/>
      <c r="AZ46" s="635"/>
      <c r="BA46" s="635"/>
      <c r="BB46" s="635"/>
      <c r="BC46" s="635"/>
      <c r="BD46" s="635"/>
      <c r="BE46" s="635"/>
      <c r="BF46" s="635"/>
      <c r="BG46" s="635"/>
      <c r="BH46" s="635"/>
      <c r="BI46" s="635"/>
      <c r="BJ46" s="635"/>
      <c r="BK46" s="635"/>
      <c r="BL46" s="635"/>
      <c r="BM46" s="635"/>
      <c r="BN46" s="635"/>
      <c r="BO46" s="635"/>
      <c r="BP46" s="635"/>
      <c r="BQ46" s="635"/>
      <c r="BR46" s="635"/>
      <c r="BS46" s="635"/>
      <c r="BT46" s="635"/>
      <c r="BU46" s="635"/>
      <c r="BV46" s="635"/>
      <c r="BW46" s="635"/>
      <c r="BX46" s="635"/>
      <c r="BY46" s="635"/>
      <c r="BZ46" s="635"/>
      <c r="CA46" s="635"/>
      <c r="CB46" s="635"/>
      <c r="CC46" s="635"/>
      <c r="CD46" s="635"/>
      <c r="CE46" s="635"/>
      <c r="CF46" s="635"/>
      <c r="CG46" s="635"/>
      <c r="CH46" s="635"/>
      <c r="CI46" s="635"/>
      <c r="CJ46" s="635"/>
      <c r="CK46" s="635"/>
      <c r="CL46" s="635"/>
      <c r="CM46" s="635"/>
      <c r="CN46" s="635"/>
      <c r="CO46" s="635"/>
      <c r="CP46" s="635"/>
      <c r="CQ46" s="635"/>
      <c r="CR46" s="635"/>
      <c r="CS46" s="635"/>
      <c r="CT46" s="635"/>
      <c r="CU46" s="635"/>
      <c r="CV46" s="635"/>
      <c r="CW46" s="635"/>
      <c r="CX46" s="635"/>
      <c r="CY46" s="635"/>
      <c r="CZ46" s="635"/>
      <c r="DA46" s="635"/>
      <c r="DB46" s="635"/>
      <c r="DC46" s="635"/>
      <c r="DD46" s="635"/>
      <c r="DE46" s="635"/>
      <c r="DF46" s="635"/>
      <c r="DG46" s="635"/>
      <c r="DH46" s="635"/>
      <c r="DI46" s="635"/>
    </row>
    <row r="47" spans="1:113" x14ac:dyDescent="0.2">
      <c r="E47" s="635" t="s">
        <v>195</v>
      </c>
      <c r="F47" s="635"/>
      <c r="G47" s="635"/>
      <c r="H47" s="635"/>
      <c r="I47" s="635"/>
      <c r="J47" s="635"/>
      <c r="K47" s="635"/>
      <c r="L47" s="635"/>
      <c r="M47" s="635"/>
      <c r="N47" s="635"/>
      <c r="O47" s="635"/>
      <c r="P47" s="635"/>
      <c r="Q47" s="635"/>
      <c r="R47" s="635"/>
      <c r="S47" s="635"/>
      <c r="T47" s="635"/>
      <c r="U47" s="635"/>
      <c r="V47" s="635"/>
      <c r="W47" s="635"/>
      <c r="X47" s="635"/>
      <c r="Y47" s="635"/>
      <c r="Z47" s="635"/>
      <c r="AA47" s="635"/>
      <c r="AB47" s="635"/>
      <c r="AC47" s="635"/>
      <c r="AD47" s="635"/>
      <c r="AE47" s="635"/>
      <c r="AF47" s="635"/>
      <c r="AG47" s="635"/>
      <c r="AH47" s="635"/>
      <c r="AI47" s="635"/>
      <c r="AJ47" s="635"/>
      <c r="AK47" s="635"/>
      <c r="AL47" s="635"/>
      <c r="AM47" s="635"/>
      <c r="AN47" s="635"/>
      <c r="AO47" s="635"/>
      <c r="AP47" s="635"/>
      <c r="AQ47" s="635"/>
      <c r="AR47" s="635"/>
      <c r="AS47" s="635"/>
      <c r="AT47" s="635"/>
      <c r="AU47" s="635"/>
      <c r="AV47" s="635"/>
      <c r="AW47" s="635"/>
      <c r="AX47" s="635"/>
      <c r="AY47" s="635"/>
      <c r="AZ47" s="635"/>
      <c r="BA47" s="635"/>
      <c r="BB47" s="635"/>
      <c r="BC47" s="635"/>
      <c r="BD47" s="635"/>
      <c r="BE47" s="635"/>
      <c r="BF47" s="635"/>
      <c r="BG47" s="635"/>
      <c r="BH47" s="635"/>
      <c r="BI47" s="635"/>
      <c r="BJ47" s="635"/>
      <c r="BK47" s="635"/>
      <c r="BL47" s="635"/>
      <c r="BM47" s="635"/>
      <c r="BN47" s="635"/>
      <c r="BO47" s="635"/>
      <c r="BP47" s="635"/>
      <c r="BQ47" s="635"/>
      <c r="BR47" s="635"/>
      <c r="BS47" s="635"/>
      <c r="BT47" s="635"/>
      <c r="BU47" s="635"/>
      <c r="BV47" s="635"/>
      <c r="BW47" s="635"/>
      <c r="BX47" s="635"/>
      <c r="BY47" s="635"/>
      <c r="BZ47" s="635"/>
      <c r="CA47" s="635"/>
      <c r="CB47" s="635"/>
      <c r="CC47" s="635"/>
      <c r="CD47" s="635"/>
      <c r="CE47" s="635"/>
      <c r="CF47" s="635"/>
      <c r="CG47" s="635"/>
      <c r="CH47" s="635"/>
      <c r="CI47" s="635"/>
      <c r="CJ47" s="635"/>
      <c r="CK47" s="635"/>
      <c r="CL47" s="635"/>
      <c r="CM47" s="635"/>
      <c r="CN47" s="635"/>
      <c r="CO47" s="635"/>
      <c r="CP47" s="635"/>
      <c r="CQ47" s="635"/>
      <c r="CR47" s="635"/>
      <c r="CS47" s="635"/>
      <c r="CT47" s="635"/>
      <c r="CU47" s="635"/>
      <c r="CV47" s="635"/>
      <c r="CW47" s="635"/>
      <c r="CX47" s="635"/>
      <c r="CY47" s="635"/>
      <c r="CZ47" s="635"/>
      <c r="DA47" s="635"/>
      <c r="DB47" s="635"/>
      <c r="DC47" s="635"/>
      <c r="DD47" s="635"/>
      <c r="DE47" s="635"/>
      <c r="DF47" s="635"/>
      <c r="DG47" s="635"/>
      <c r="DH47" s="635"/>
      <c r="DI47" s="635"/>
    </row>
    <row r="48" spans="1:113" x14ac:dyDescent="0.2">
      <c r="E48" s="635" t="s">
        <v>196</v>
      </c>
      <c r="F48" s="635"/>
      <c r="G48" s="635"/>
      <c r="H48" s="635"/>
      <c r="I48" s="635"/>
      <c r="J48" s="635"/>
      <c r="K48" s="635"/>
      <c r="L48" s="635"/>
      <c r="M48" s="635"/>
      <c r="N48" s="635"/>
      <c r="O48" s="635"/>
      <c r="P48" s="635"/>
      <c r="Q48" s="635"/>
      <c r="R48" s="635"/>
      <c r="S48" s="635"/>
      <c r="T48" s="635"/>
      <c r="U48" s="635"/>
      <c r="V48" s="635"/>
      <c r="W48" s="635"/>
      <c r="X48" s="635"/>
      <c r="Y48" s="635"/>
      <c r="Z48" s="635"/>
      <c r="AA48" s="635"/>
      <c r="AB48" s="635"/>
      <c r="AC48" s="635"/>
      <c r="AD48" s="635"/>
      <c r="AE48" s="635"/>
      <c r="AF48" s="635"/>
      <c r="AG48" s="635"/>
      <c r="AH48" s="635"/>
      <c r="AI48" s="635"/>
      <c r="AJ48" s="635"/>
      <c r="AK48" s="635"/>
      <c r="AL48" s="635"/>
      <c r="AM48" s="635"/>
      <c r="AN48" s="635"/>
      <c r="AO48" s="635"/>
      <c r="AP48" s="635"/>
      <c r="AQ48" s="635"/>
      <c r="AR48" s="635"/>
      <c r="AS48" s="635"/>
      <c r="AT48" s="635"/>
      <c r="AU48" s="635"/>
      <c r="AV48" s="635"/>
      <c r="AW48" s="635"/>
      <c r="AX48" s="635"/>
      <c r="AY48" s="635"/>
      <c r="AZ48" s="635"/>
      <c r="BA48" s="635"/>
      <c r="BB48" s="635"/>
      <c r="BC48" s="635"/>
      <c r="BD48" s="635"/>
      <c r="BE48" s="635"/>
      <c r="BF48" s="635"/>
      <c r="BG48" s="635"/>
      <c r="BH48" s="635"/>
      <c r="BI48" s="635"/>
      <c r="BJ48" s="635"/>
      <c r="BK48" s="635"/>
      <c r="BL48" s="635"/>
      <c r="BM48" s="635"/>
      <c r="BN48" s="635"/>
      <c r="BO48" s="635"/>
      <c r="BP48" s="635"/>
      <c r="BQ48" s="635"/>
      <c r="BR48" s="635"/>
      <c r="BS48" s="635"/>
      <c r="BT48" s="635"/>
      <c r="BU48" s="635"/>
      <c r="BV48" s="635"/>
      <c r="BW48" s="635"/>
      <c r="BX48" s="635"/>
      <c r="BY48" s="635"/>
      <c r="BZ48" s="635"/>
      <c r="CA48" s="635"/>
      <c r="CB48" s="635"/>
      <c r="CC48" s="635"/>
      <c r="CD48" s="635"/>
      <c r="CE48" s="635"/>
      <c r="CF48" s="635"/>
      <c r="CG48" s="635"/>
      <c r="CH48" s="635"/>
      <c r="CI48" s="635"/>
      <c r="CJ48" s="635"/>
      <c r="CK48" s="635"/>
      <c r="CL48" s="635"/>
      <c r="CM48" s="635"/>
      <c r="CN48" s="635"/>
      <c r="CO48" s="635"/>
      <c r="CP48" s="635"/>
      <c r="CQ48" s="635"/>
      <c r="CR48" s="635"/>
      <c r="CS48" s="635"/>
      <c r="CT48" s="635"/>
      <c r="CU48" s="635"/>
      <c r="CV48" s="635"/>
      <c r="CW48" s="635"/>
      <c r="CX48" s="635"/>
      <c r="CY48" s="635"/>
      <c r="CZ48" s="635"/>
      <c r="DA48" s="635"/>
      <c r="DB48" s="635"/>
      <c r="DC48" s="635"/>
      <c r="DD48" s="635"/>
      <c r="DE48" s="635"/>
      <c r="DF48" s="635"/>
      <c r="DG48" s="635"/>
      <c r="DH48" s="635"/>
      <c r="DI48" s="635"/>
    </row>
    <row r="49" spans="5:113" x14ac:dyDescent="0.2">
      <c r="E49" s="636" t="s">
        <v>197</v>
      </c>
      <c r="F49" s="636"/>
      <c r="G49" s="636"/>
      <c r="H49" s="636"/>
      <c r="I49" s="636"/>
      <c r="J49" s="636"/>
      <c r="K49" s="636"/>
      <c r="L49" s="636"/>
      <c r="M49" s="636"/>
      <c r="N49" s="636"/>
      <c r="O49" s="636"/>
      <c r="P49" s="636"/>
      <c r="Q49" s="636"/>
      <c r="R49" s="636"/>
      <c r="S49" s="636"/>
      <c r="T49" s="636"/>
      <c r="U49" s="636"/>
      <c r="V49" s="636"/>
      <c r="W49" s="636"/>
      <c r="X49" s="636"/>
      <c r="Y49" s="636"/>
      <c r="Z49" s="636"/>
      <c r="AA49" s="636"/>
      <c r="AB49" s="636"/>
      <c r="AC49" s="636"/>
      <c r="AD49" s="636"/>
      <c r="AE49" s="636"/>
      <c r="AF49" s="636"/>
      <c r="AG49" s="636"/>
      <c r="AH49" s="636"/>
      <c r="AI49" s="636"/>
      <c r="AJ49" s="636"/>
      <c r="AK49" s="636"/>
      <c r="AL49" s="636"/>
      <c r="AM49" s="636"/>
      <c r="AN49" s="636"/>
      <c r="AO49" s="636"/>
      <c r="AP49" s="636"/>
      <c r="AQ49" s="636"/>
      <c r="AR49" s="636"/>
      <c r="AS49" s="636"/>
      <c r="AT49" s="636"/>
      <c r="AU49" s="636"/>
      <c r="AV49" s="636"/>
      <c r="AW49" s="636"/>
      <c r="AX49" s="636"/>
      <c r="AY49" s="636"/>
      <c r="AZ49" s="636"/>
      <c r="BA49" s="636"/>
      <c r="BB49" s="636"/>
      <c r="BC49" s="636"/>
      <c r="BD49" s="636"/>
      <c r="BE49" s="636"/>
      <c r="BF49" s="636"/>
      <c r="BG49" s="636"/>
      <c r="BH49" s="636"/>
      <c r="BI49" s="636"/>
      <c r="BJ49" s="636"/>
      <c r="BK49" s="636"/>
      <c r="BL49" s="636"/>
      <c r="BM49" s="636"/>
      <c r="BN49" s="636"/>
      <c r="BO49" s="636"/>
      <c r="BP49" s="636"/>
      <c r="BQ49" s="636"/>
      <c r="BR49" s="636"/>
      <c r="BS49" s="636"/>
      <c r="BT49" s="636"/>
      <c r="BU49" s="636"/>
      <c r="BV49" s="636"/>
      <c r="BW49" s="636"/>
      <c r="BX49" s="636"/>
      <c r="BY49" s="636"/>
      <c r="BZ49" s="636"/>
      <c r="CA49" s="636"/>
      <c r="CB49" s="636"/>
      <c r="CC49" s="636"/>
      <c r="CD49" s="636"/>
      <c r="CE49" s="636"/>
      <c r="CF49" s="636"/>
      <c r="CG49" s="636"/>
      <c r="CH49" s="636"/>
      <c r="CI49" s="636"/>
      <c r="CJ49" s="636"/>
      <c r="CK49" s="636"/>
      <c r="CL49" s="636"/>
      <c r="CM49" s="636"/>
      <c r="CN49" s="636"/>
      <c r="CO49" s="636"/>
      <c r="CP49" s="636"/>
      <c r="CQ49" s="636"/>
      <c r="CR49" s="636"/>
      <c r="CS49" s="636"/>
      <c r="CT49" s="636"/>
      <c r="CU49" s="636"/>
      <c r="CV49" s="636"/>
      <c r="CW49" s="636"/>
      <c r="CX49" s="636"/>
      <c r="CY49" s="636"/>
      <c r="CZ49" s="636"/>
      <c r="DA49" s="636"/>
      <c r="DB49" s="636"/>
      <c r="DC49" s="636"/>
      <c r="DD49" s="636"/>
      <c r="DE49" s="636"/>
      <c r="DF49" s="636"/>
      <c r="DG49" s="636"/>
      <c r="DH49" s="636"/>
      <c r="DI49" s="636"/>
    </row>
    <row r="50" spans="5:113" x14ac:dyDescent="0.2">
      <c r="E50" s="635" t="s">
        <v>198</v>
      </c>
      <c r="F50" s="635"/>
      <c r="G50" s="635"/>
      <c r="H50" s="635"/>
      <c r="I50" s="635"/>
      <c r="J50" s="635"/>
      <c r="K50" s="635"/>
      <c r="L50" s="635"/>
      <c r="M50" s="635"/>
      <c r="N50" s="635"/>
      <c r="O50" s="635"/>
      <c r="P50" s="635"/>
      <c r="Q50" s="635"/>
      <c r="R50" s="635"/>
      <c r="S50" s="635"/>
      <c r="T50" s="635"/>
      <c r="U50" s="635"/>
      <c r="V50" s="635"/>
      <c r="W50" s="635"/>
      <c r="X50" s="635"/>
      <c r="Y50" s="635"/>
      <c r="Z50" s="635"/>
      <c r="AA50" s="635"/>
      <c r="AB50" s="635"/>
      <c r="AC50" s="635"/>
      <c r="AD50" s="635"/>
      <c r="AE50" s="635"/>
      <c r="AF50" s="635"/>
      <c r="AG50" s="635"/>
      <c r="AH50" s="635"/>
      <c r="AI50" s="635"/>
      <c r="AJ50" s="635"/>
      <c r="AK50" s="635"/>
      <c r="AL50" s="635"/>
      <c r="AM50" s="635"/>
      <c r="AN50" s="635"/>
      <c r="AO50" s="635"/>
      <c r="AP50" s="635"/>
      <c r="AQ50" s="635"/>
      <c r="AR50" s="635"/>
      <c r="AS50" s="635"/>
      <c r="AT50" s="635"/>
      <c r="AU50" s="635"/>
      <c r="AV50" s="635"/>
      <c r="AW50" s="635"/>
      <c r="AX50" s="635"/>
      <c r="AY50" s="635"/>
      <c r="AZ50" s="635"/>
      <c r="BA50" s="635"/>
      <c r="BB50" s="635"/>
      <c r="BC50" s="635"/>
      <c r="BD50" s="635"/>
      <c r="BE50" s="635"/>
      <c r="BF50" s="635"/>
      <c r="BG50" s="635"/>
      <c r="BH50" s="635"/>
      <c r="BI50" s="635"/>
      <c r="BJ50" s="635"/>
      <c r="BK50" s="635"/>
      <c r="BL50" s="635"/>
      <c r="BM50" s="635"/>
      <c r="BN50" s="635"/>
      <c r="BO50" s="635"/>
      <c r="BP50" s="635"/>
      <c r="BQ50" s="635"/>
      <c r="BR50" s="635"/>
      <c r="BS50" s="635"/>
      <c r="BT50" s="635"/>
      <c r="BU50" s="635"/>
      <c r="BV50" s="635"/>
      <c r="BW50" s="635"/>
      <c r="BX50" s="635"/>
      <c r="BY50" s="635"/>
      <c r="BZ50" s="635"/>
      <c r="CA50" s="635"/>
      <c r="CB50" s="635"/>
      <c r="CC50" s="635"/>
      <c r="CD50" s="635"/>
      <c r="CE50" s="635"/>
      <c r="CF50" s="635"/>
      <c r="CG50" s="635"/>
      <c r="CH50" s="635"/>
      <c r="CI50" s="635"/>
      <c r="CJ50" s="635"/>
      <c r="CK50" s="635"/>
      <c r="CL50" s="635"/>
      <c r="CM50" s="635"/>
      <c r="CN50" s="635"/>
      <c r="CO50" s="635"/>
      <c r="CP50" s="635"/>
      <c r="CQ50" s="635"/>
      <c r="CR50" s="635"/>
      <c r="CS50" s="635"/>
      <c r="CT50" s="635"/>
      <c r="CU50" s="635"/>
      <c r="CV50" s="635"/>
      <c r="CW50" s="635"/>
      <c r="CX50" s="635"/>
      <c r="CY50" s="635"/>
      <c r="CZ50" s="635"/>
      <c r="DA50" s="635"/>
      <c r="DB50" s="635"/>
      <c r="DC50" s="635"/>
      <c r="DD50" s="635"/>
      <c r="DE50" s="635"/>
      <c r="DF50" s="635"/>
      <c r="DG50" s="635"/>
      <c r="DH50" s="635"/>
      <c r="DI50" s="635"/>
    </row>
    <row r="51" spans="5:113" x14ac:dyDescent="0.2">
      <c r="E51" s="635" t="s">
        <v>199</v>
      </c>
      <c r="F51" s="635"/>
      <c r="G51" s="635"/>
      <c r="H51" s="635"/>
      <c r="I51" s="635"/>
      <c r="J51" s="635"/>
      <c r="K51" s="635"/>
      <c r="L51" s="635"/>
      <c r="M51" s="635"/>
      <c r="N51" s="635"/>
      <c r="O51" s="635"/>
      <c r="P51" s="635"/>
      <c r="Q51" s="635"/>
      <c r="R51" s="635"/>
      <c r="S51" s="635"/>
      <c r="T51" s="635"/>
      <c r="U51" s="635"/>
      <c r="V51" s="635"/>
      <c r="W51" s="635"/>
      <c r="X51" s="635"/>
      <c r="Y51" s="635"/>
      <c r="Z51" s="635"/>
      <c r="AA51" s="635"/>
      <c r="AB51" s="635"/>
      <c r="AC51" s="635"/>
      <c r="AD51" s="635"/>
      <c r="AE51" s="635"/>
      <c r="AF51" s="635"/>
      <c r="AG51" s="635"/>
      <c r="AH51" s="635"/>
      <c r="AI51" s="635"/>
      <c r="AJ51" s="635"/>
      <c r="AK51" s="635"/>
      <c r="AL51" s="635"/>
      <c r="AM51" s="635"/>
      <c r="AN51" s="635"/>
      <c r="AO51" s="635"/>
      <c r="AP51" s="635"/>
      <c r="AQ51" s="635"/>
      <c r="AR51" s="635"/>
      <c r="AS51" s="635"/>
      <c r="AT51" s="635"/>
      <c r="AU51" s="635"/>
      <c r="AV51" s="635"/>
      <c r="AW51" s="635"/>
      <c r="AX51" s="635"/>
      <c r="AY51" s="635"/>
      <c r="AZ51" s="635"/>
      <c r="BA51" s="635"/>
      <c r="BB51" s="635"/>
      <c r="BC51" s="635"/>
      <c r="BD51" s="635"/>
      <c r="BE51" s="635"/>
      <c r="BF51" s="635"/>
      <c r="BG51" s="635"/>
      <c r="BH51" s="635"/>
      <c r="BI51" s="635"/>
      <c r="BJ51" s="635"/>
      <c r="BK51" s="635"/>
      <c r="BL51" s="635"/>
      <c r="BM51" s="635"/>
      <c r="BN51" s="635"/>
      <c r="BO51" s="635"/>
      <c r="BP51" s="635"/>
      <c r="BQ51" s="635"/>
      <c r="BR51" s="635"/>
      <c r="BS51" s="635"/>
      <c r="BT51" s="635"/>
      <c r="BU51" s="635"/>
      <c r="BV51" s="635"/>
      <c r="BW51" s="635"/>
      <c r="BX51" s="635"/>
      <c r="BY51" s="635"/>
      <c r="BZ51" s="635"/>
      <c r="CA51" s="635"/>
      <c r="CB51" s="635"/>
      <c r="CC51" s="635"/>
      <c r="CD51" s="635"/>
      <c r="CE51" s="635"/>
      <c r="CF51" s="635"/>
      <c r="CG51" s="635"/>
      <c r="CH51" s="635"/>
      <c r="CI51" s="635"/>
      <c r="CJ51" s="635"/>
      <c r="CK51" s="635"/>
      <c r="CL51" s="635"/>
      <c r="CM51" s="635"/>
      <c r="CN51" s="635"/>
      <c r="CO51" s="635"/>
      <c r="CP51" s="635"/>
      <c r="CQ51" s="635"/>
      <c r="CR51" s="635"/>
      <c r="CS51" s="635"/>
      <c r="CT51" s="635"/>
      <c r="CU51" s="635"/>
      <c r="CV51" s="635"/>
      <c r="CW51" s="635"/>
      <c r="CX51" s="635"/>
      <c r="CY51" s="635"/>
      <c r="CZ51" s="635"/>
      <c r="DA51" s="635"/>
      <c r="DB51" s="635"/>
      <c r="DC51" s="635"/>
      <c r="DD51" s="635"/>
      <c r="DE51" s="635"/>
      <c r="DF51" s="635"/>
      <c r="DG51" s="635"/>
      <c r="DH51" s="635"/>
      <c r="DI51" s="635"/>
    </row>
    <row r="52" spans="5:113" x14ac:dyDescent="0.2">
      <c r="E52" s="635" t="s">
        <v>200</v>
      </c>
      <c r="F52" s="635"/>
      <c r="G52" s="635"/>
      <c r="H52" s="635"/>
      <c r="I52" s="635"/>
      <c r="J52" s="635"/>
      <c r="K52" s="635"/>
      <c r="L52" s="635"/>
      <c r="M52" s="635"/>
      <c r="N52" s="635"/>
      <c r="O52" s="635"/>
      <c r="P52" s="635"/>
      <c r="Q52" s="635"/>
      <c r="R52" s="635"/>
      <c r="S52" s="635"/>
      <c r="T52" s="635"/>
      <c r="U52" s="635"/>
      <c r="V52" s="635"/>
      <c r="W52" s="635"/>
      <c r="X52" s="635"/>
      <c r="Y52" s="635"/>
      <c r="Z52" s="635"/>
      <c r="AA52" s="635"/>
      <c r="AB52" s="635"/>
      <c r="AC52" s="635"/>
      <c r="AD52" s="635"/>
      <c r="AE52" s="635"/>
      <c r="AF52" s="635"/>
      <c r="AG52" s="635"/>
      <c r="AH52" s="635"/>
      <c r="AI52" s="635"/>
      <c r="AJ52" s="635"/>
      <c r="AK52" s="635"/>
      <c r="AL52" s="635"/>
      <c r="AM52" s="635"/>
      <c r="AN52" s="635"/>
      <c r="AO52" s="635"/>
      <c r="AP52" s="635"/>
      <c r="AQ52" s="635"/>
      <c r="AR52" s="635"/>
      <c r="AS52" s="635"/>
      <c r="AT52" s="635"/>
      <c r="AU52" s="635"/>
      <c r="AV52" s="635"/>
      <c r="AW52" s="635"/>
      <c r="AX52" s="635"/>
      <c r="AY52" s="635"/>
      <c r="AZ52" s="635"/>
      <c r="BA52" s="635"/>
      <c r="BB52" s="635"/>
      <c r="BC52" s="635"/>
      <c r="BD52" s="635"/>
      <c r="BE52" s="635"/>
      <c r="BF52" s="635"/>
      <c r="BG52" s="635"/>
      <c r="BH52" s="635"/>
      <c r="BI52" s="635"/>
      <c r="BJ52" s="635"/>
      <c r="BK52" s="635"/>
      <c r="BL52" s="635"/>
      <c r="BM52" s="635"/>
      <c r="BN52" s="635"/>
      <c r="BO52" s="635"/>
      <c r="BP52" s="635"/>
      <c r="BQ52" s="635"/>
      <c r="BR52" s="635"/>
      <c r="BS52" s="635"/>
      <c r="BT52" s="635"/>
      <c r="BU52" s="635"/>
      <c r="BV52" s="635"/>
      <c r="BW52" s="635"/>
      <c r="BX52" s="635"/>
      <c r="BY52" s="635"/>
      <c r="BZ52" s="635"/>
      <c r="CA52" s="635"/>
      <c r="CB52" s="635"/>
      <c r="CC52" s="635"/>
      <c r="CD52" s="635"/>
      <c r="CE52" s="635"/>
      <c r="CF52" s="635"/>
      <c r="CG52" s="635"/>
      <c r="CH52" s="635"/>
      <c r="CI52" s="635"/>
      <c r="CJ52" s="635"/>
      <c r="CK52" s="635"/>
      <c r="CL52" s="635"/>
      <c r="CM52" s="635"/>
      <c r="CN52" s="635"/>
      <c r="CO52" s="635"/>
      <c r="CP52" s="635"/>
      <c r="CQ52" s="635"/>
      <c r="CR52" s="635"/>
      <c r="CS52" s="635"/>
      <c r="CT52" s="635"/>
      <c r="CU52" s="635"/>
      <c r="CV52" s="635"/>
      <c r="CW52" s="635"/>
      <c r="CX52" s="635"/>
      <c r="CY52" s="635"/>
      <c r="CZ52" s="635"/>
      <c r="DA52" s="635"/>
      <c r="DB52" s="635"/>
      <c r="DC52" s="635"/>
      <c r="DD52" s="635"/>
      <c r="DE52" s="635"/>
      <c r="DF52" s="635"/>
      <c r="DG52" s="635"/>
      <c r="DH52" s="635"/>
      <c r="DI52" s="635"/>
    </row>
    <row r="53" spans="5:113" x14ac:dyDescent="0.2">
      <c r="E53" s="635" t="s">
        <v>201</v>
      </c>
      <c r="F53" s="635"/>
      <c r="G53" s="635"/>
      <c r="H53" s="635"/>
      <c r="I53" s="635"/>
      <c r="J53" s="635"/>
      <c r="K53" s="635"/>
      <c r="L53" s="635"/>
      <c r="M53" s="635"/>
      <c r="N53" s="635"/>
      <c r="O53" s="635"/>
      <c r="P53" s="635"/>
      <c r="Q53" s="635"/>
      <c r="R53" s="635"/>
      <c r="S53" s="635"/>
      <c r="T53" s="635"/>
      <c r="U53" s="635"/>
      <c r="V53" s="635"/>
      <c r="W53" s="635"/>
      <c r="X53" s="635"/>
      <c r="Y53" s="635"/>
      <c r="Z53" s="635"/>
      <c r="AA53" s="635"/>
      <c r="AB53" s="635"/>
      <c r="AC53" s="635"/>
      <c r="AD53" s="635"/>
      <c r="AE53" s="635"/>
      <c r="AF53" s="635"/>
      <c r="AG53" s="635"/>
      <c r="AH53" s="635"/>
      <c r="AI53" s="635"/>
      <c r="AJ53" s="635"/>
      <c r="AK53" s="635"/>
      <c r="AL53" s="635"/>
      <c r="AM53" s="635"/>
      <c r="AN53" s="635"/>
      <c r="AO53" s="635"/>
      <c r="AP53" s="635"/>
      <c r="AQ53" s="635"/>
      <c r="AR53" s="635"/>
      <c r="AS53" s="635"/>
      <c r="AT53" s="635"/>
      <c r="AU53" s="635"/>
      <c r="AV53" s="635"/>
      <c r="AW53" s="635"/>
      <c r="AX53" s="635"/>
      <c r="AY53" s="635"/>
      <c r="AZ53" s="635"/>
      <c r="BA53" s="635"/>
      <c r="BB53" s="635"/>
      <c r="BC53" s="635"/>
      <c r="BD53" s="635"/>
      <c r="BE53" s="635"/>
      <c r="BF53" s="635"/>
      <c r="BG53" s="635"/>
      <c r="BH53" s="635"/>
      <c r="BI53" s="635"/>
      <c r="BJ53" s="635"/>
      <c r="BK53" s="635"/>
      <c r="BL53" s="635"/>
      <c r="BM53" s="635"/>
      <c r="BN53" s="635"/>
      <c r="BO53" s="635"/>
      <c r="BP53" s="635"/>
      <c r="BQ53" s="635"/>
      <c r="BR53" s="635"/>
      <c r="BS53" s="635"/>
      <c r="BT53" s="635"/>
      <c r="BU53" s="635"/>
      <c r="BV53" s="635"/>
      <c r="BW53" s="635"/>
      <c r="BX53" s="635"/>
      <c r="BY53" s="635"/>
      <c r="BZ53" s="635"/>
      <c r="CA53" s="635"/>
      <c r="CB53" s="635"/>
      <c r="CC53" s="635"/>
      <c r="CD53" s="635"/>
      <c r="CE53" s="635"/>
      <c r="CF53" s="635"/>
      <c r="CG53" s="635"/>
      <c r="CH53" s="635"/>
      <c r="CI53" s="635"/>
      <c r="CJ53" s="635"/>
      <c r="CK53" s="635"/>
      <c r="CL53" s="635"/>
      <c r="CM53" s="635"/>
      <c r="CN53" s="635"/>
      <c r="CO53" s="635"/>
      <c r="CP53" s="635"/>
      <c r="CQ53" s="635"/>
      <c r="CR53" s="635"/>
      <c r="CS53" s="635"/>
      <c r="CT53" s="635"/>
      <c r="CU53" s="635"/>
      <c r="CV53" s="635"/>
      <c r="CW53" s="635"/>
      <c r="CX53" s="635"/>
      <c r="CY53" s="635"/>
      <c r="CZ53" s="635"/>
      <c r="DA53" s="635"/>
      <c r="DB53" s="635"/>
      <c r="DC53" s="635"/>
      <c r="DD53" s="635"/>
      <c r="DE53" s="635"/>
      <c r="DF53" s="635"/>
      <c r="DG53" s="635"/>
      <c r="DH53" s="635"/>
      <c r="DI53" s="635"/>
    </row>
    <row r="54" spans="5:113" x14ac:dyDescent="0.2"/>
    <row r="55" spans="5:113" x14ac:dyDescent="0.2"/>
    <row r="56" spans="5:113" x14ac:dyDescent="0.2"/>
  </sheetData>
  <sheetProtection algorithmName="SHA-512" hashValue="GEm9r04bQ1O1P/x9+w1ntZrMHZYkevP8DIc5zR7crpzet/dsTRDQnZM5g1R5yjDQZ9Tv3/E5jjR5RfZME+dz/Q==" saltValue="6ixc16ezWy5/Z+gtOGDcR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election activeCell="DW25" sqref="DW25:EC25"/>
    </sheetView>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37" t="s">
        <v>202</v>
      </c>
      <c r="DI1" s="638"/>
      <c r="DJ1" s="638"/>
      <c r="DK1" s="638"/>
      <c r="DL1" s="638"/>
      <c r="DM1" s="638"/>
      <c r="DN1" s="639"/>
      <c r="DO1" s="196"/>
      <c r="DP1" s="637" t="s">
        <v>203</v>
      </c>
      <c r="DQ1" s="638"/>
      <c r="DR1" s="638"/>
      <c r="DS1" s="638"/>
      <c r="DT1" s="638"/>
      <c r="DU1" s="638"/>
      <c r="DV1" s="638"/>
      <c r="DW1" s="638"/>
      <c r="DX1" s="638"/>
      <c r="DY1" s="638"/>
      <c r="DZ1" s="638"/>
      <c r="EA1" s="638"/>
      <c r="EB1" s="638"/>
      <c r="EC1" s="639"/>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40" t="s">
        <v>205</v>
      </c>
      <c r="C3" s="641"/>
      <c r="D3" s="641"/>
      <c r="E3" s="641"/>
      <c r="F3" s="641"/>
      <c r="G3" s="641"/>
      <c r="H3" s="641"/>
      <c r="I3" s="641"/>
      <c r="J3" s="641"/>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P3" s="640" t="s">
        <v>206</v>
      </c>
      <c r="AQ3" s="641"/>
      <c r="AR3" s="641"/>
      <c r="AS3" s="641"/>
      <c r="AT3" s="641"/>
      <c r="AU3" s="641"/>
      <c r="AV3" s="641"/>
      <c r="AW3" s="641"/>
      <c r="AX3" s="641"/>
      <c r="AY3" s="641"/>
      <c r="AZ3" s="641"/>
      <c r="BA3" s="641"/>
      <c r="BB3" s="641"/>
      <c r="BC3" s="641"/>
      <c r="BD3" s="641"/>
      <c r="BE3" s="641"/>
      <c r="BF3" s="641"/>
      <c r="BG3" s="641"/>
      <c r="BH3" s="641"/>
      <c r="BI3" s="641"/>
      <c r="BJ3" s="641"/>
      <c r="BK3" s="641"/>
      <c r="BL3" s="641"/>
      <c r="BM3" s="641"/>
      <c r="BN3" s="641"/>
      <c r="BO3" s="641"/>
      <c r="BP3" s="641"/>
      <c r="BQ3" s="641"/>
      <c r="BR3" s="641"/>
      <c r="BS3" s="641"/>
      <c r="BT3" s="641"/>
      <c r="BU3" s="641"/>
      <c r="BV3" s="641"/>
      <c r="BW3" s="641"/>
      <c r="BX3" s="641"/>
      <c r="BY3" s="641"/>
      <c r="BZ3" s="641"/>
      <c r="CA3" s="641"/>
      <c r="CB3" s="642"/>
      <c r="CD3" s="640" t="s">
        <v>207</v>
      </c>
      <c r="CE3" s="641"/>
      <c r="CF3" s="641"/>
      <c r="CG3" s="641"/>
      <c r="CH3" s="641"/>
      <c r="CI3" s="641"/>
      <c r="CJ3" s="641"/>
      <c r="CK3" s="641"/>
      <c r="CL3" s="641"/>
      <c r="CM3" s="641"/>
      <c r="CN3" s="641"/>
      <c r="CO3" s="641"/>
      <c r="CP3" s="641"/>
      <c r="CQ3" s="641"/>
      <c r="CR3" s="641"/>
      <c r="CS3" s="641"/>
      <c r="CT3" s="641"/>
      <c r="CU3" s="641"/>
      <c r="CV3" s="641"/>
      <c r="CW3" s="641"/>
      <c r="CX3" s="641"/>
      <c r="CY3" s="641"/>
      <c r="CZ3" s="641"/>
      <c r="DA3" s="641"/>
      <c r="DB3" s="641"/>
      <c r="DC3" s="641"/>
      <c r="DD3" s="641"/>
      <c r="DE3" s="641"/>
      <c r="DF3" s="641"/>
      <c r="DG3" s="641"/>
      <c r="DH3" s="641"/>
      <c r="DI3" s="641"/>
      <c r="DJ3" s="641"/>
      <c r="DK3" s="641"/>
      <c r="DL3" s="641"/>
      <c r="DM3" s="641"/>
      <c r="DN3" s="641"/>
      <c r="DO3" s="641"/>
      <c r="DP3" s="641"/>
      <c r="DQ3" s="641"/>
      <c r="DR3" s="641"/>
      <c r="DS3" s="641"/>
      <c r="DT3" s="641"/>
      <c r="DU3" s="641"/>
      <c r="DV3" s="641"/>
      <c r="DW3" s="641"/>
      <c r="DX3" s="641"/>
      <c r="DY3" s="641"/>
      <c r="DZ3" s="641"/>
      <c r="EA3" s="641"/>
      <c r="EB3" s="641"/>
      <c r="EC3" s="642"/>
    </row>
    <row r="4" spans="2:143" ht="11.25" customHeight="1" x14ac:dyDescent="0.2">
      <c r="B4" s="640" t="s">
        <v>1</v>
      </c>
      <c r="C4" s="641"/>
      <c r="D4" s="641"/>
      <c r="E4" s="641"/>
      <c r="F4" s="641"/>
      <c r="G4" s="641"/>
      <c r="H4" s="641"/>
      <c r="I4" s="641"/>
      <c r="J4" s="641"/>
      <c r="K4" s="641"/>
      <c r="L4" s="641"/>
      <c r="M4" s="641"/>
      <c r="N4" s="641"/>
      <c r="O4" s="641"/>
      <c r="P4" s="641"/>
      <c r="Q4" s="642"/>
      <c r="R4" s="640" t="s">
        <v>208</v>
      </c>
      <c r="S4" s="641"/>
      <c r="T4" s="641"/>
      <c r="U4" s="641"/>
      <c r="V4" s="641"/>
      <c r="W4" s="641"/>
      <c r="X4" s="641"/>
      <c r="Y4" s="642"/>
      <c r="Z4" s="640" t="s">
        <v>209</v>
      </c>
      <c r="AA4" s="641"/>
      <c r="AB4" s="641"/>
      <c r="AC4" s="642"/>
      <c r="AD4" s="640" t="s">
        <v>210</v>
      </c>
      <c r="AE4" s="641"/>
      <c r="AF4" s="641"/>
      <c r="AG4" s="641"/>
      <c r="AH4" s="641"/>
      <c r="AI4" s="641"/>
      <c r="AJ4" s="641"/>
      <c r="AK4" s="642"/>
      <c r="AL4" s="640" t="s">
        <v>209</v>
      </c>
      <c r="AM4" s="641"/>
      <c r="AN4" s="641"/>
      <c r="AO4" s="642"/>
      <c r="AP4" s="643" t="s">
        <v>211</v>
      </c>
      <c r="AQ4" s="643"/>
      <c r="AR4" s="643"/>
      <c r="AS4" s="643"/>
      <c r="AT4" s="643"/>
      <c r="AU4" s="643"/>
      <c r="AV4" s="643"/>
      <c r="AW4" s="643"/>
      <c r="AX4" s="643"/>
      <c r="AY4" s="643"/>
      <c r="AZ4" s="643"/>
      <c r="BA4" s="643"/>
      <c r="BB4" s="643"/>
      <c r="BC4" s="643"/>
      <c r="BD4" s="643"/>
      <c r="BE4" s="643"/>
      <c r="BF4" s="643"/>
      <c r="BG4" s="643" t="s">
        <v>212</v>
      </c>
      <c r="BH4" s="643"/>
      <c r="BI4" s="643"/>
      <c r="BJ4" s="643"/>
      <c r="BK4" s="643"/>
      <c r="BL4" s="643"/>
      <c r="BM4" s="643"/>
      <c r="BN4" s="643"/>
      <c r="BO4" s="643" t="s">
        <v>209</v>
      </c>
      <c r="BP4" s="643"/>
      <c r="BQ4" s="643"/>
      <c r="BR4" s="643"/>
      <c r="BS4" s="643" t="s">
        <v>213</v>
      </c>
      <c r="BT4" s="643"/>
      <c r="BU4" s="643"/>
      <c r="BV4" s="643"/>
      <c r="BW4" s="643"/>
      <c r="BX4" s="643"/>
      <c r="BY4" s="643"/>
      <c r="BZ4" s="643"/>
      <c r="CA4" s="643"/>
      <c r="CB4" s="643"/>
      <c r="CD4" s="640" t="s">
        <v>214</v>
      </c>
      <c r="CE4" s="641"/>
      <c r="CF4" s="641"/>
      <c r="CG4" s="641"/>
      <c r="CH4" s="641"/>
      <c r="CI4" s="641"/>
      <c r="CJ4" s="641"/>
      <c r="CK4" s="641"/>
      <c r="CL4" s="641"/>
      <c r="CM4" s="641"/>
      <c r="CN4" s="641"/>
      <c r="CO4" s="641"/>
      <c r="CP4" s="641"/>
      <c r="CQ4" s="641"/>
      <c r="CR4" s="641"/>
      <c r="CS4" s="641"/>
      <c r="CT4" s="641"/>
      <c r="CU4" s="641"/>
      <c r="CV4" s="641"/>
      <c r="CW4" s="641"/>
      <c r="CX4" s="641"/>
      <c r="CY4" s="641"/>
      <c r="CZ4" s="641"/>
      <c r="DA4" s="641"/>
      <c r="DB4" s="641"/>
      <c r="DC4" s="641"/>
      <c r="DD4" s="641"/>
      <c r="DE4" s="641"/>
      <c r="DF4" s="641"/>
      <c r="DG4" s="641"/>
      <c r="DH4" s="641"/>
      <c r="DI4" s="641"/>
      <c r="DJ4" s="641"/>
      <c r="DK4" s="641"/>
      <c r="DL4" s="641"/>
      <c r="DM4" s="641"/>
      <c r="DN4" s="641"/>
      <c r="DO4" s="641"/>
      <c r="DP4" s="641"/>
      <c r="DQ4" s="641"/>
      <c r="DR4" s="641"/>
      <c r="DS4" s="641"/>
      <c r="DT4" s="641"/>
      <c r="DU4" s="641"/>
      <c r="DV4" s="641"/>
      <c r="DW4" s="641"/>
      <c r="DX4" s="641"/>
      <c r="DY4" s="641"/>
      <c r="DZ4" s="641"/>
      <c r="EA4" s="641"/>
      <c r="EB4" s="641"/>
      <c r="EC4" s="642"/>
    </row>
    <row r="5" spans="2:143" ht="11.25" customHeight="1" x14ac:dyDescent="0.2">
      <c r="B5" s="644" t="s">
        <v>215</v>
      </c>
      <c r="C5" s="645"/>
      <c r="D5" s="645"/>
      <c r="E5" s="645"/>
      <c r="F5" s="645"/>
      <c r="G5" s="645"/>
      <c r="H5" s="645"/>
      <c r="I5" s="645"/>
      <c r="J5" s="645"/>
      <c r="K5" s="645"/>
      <c r="L5" s="645"/>
      <c r="M5" s="645"/>
      <c r="N5" s="645"/>
      <c r="O5" s="645"/>
      <c r="P5" s="645"/>
      <c r="Q5" s="646"/>
      <c r="R5" s="647">
        <v>6131860</v>
      </c>
      <c r="S5" s="648"/>
      <c r="T5" s="648"/>
      <c r="U5" s="648"/>
      <c r="V5" s="648"/>
      <c r="W5" s="648"/>
      <c r="X5" s="648"/>
      <c r="Y5" s="649"/>
      <c r="Z5" s="650">
        <v>12.5</v>
      </c>
      <c r="AA5" s="650"/>
      <c r="AB5" s="650"/>
      <c r="AC5" s="650"/>
      <c r="AD5" s="651">
        <v>6131860</v>
      </c>
      <c r="AE5" s="651"/>
      <c r="AF5" s="651"/>
      <c r="AG5" s="651"/>
      <c r="AH5" s="651"/>
      <c r="AI5" s="651"/>
      <c r="AJ5" s="651"/>
      <c r="AK5" s="651"/>
      <c r="AL5" s="652">
        <v>92.6</v>
      </c>
      <c r="AM5" s="653"/>
      <c r="AN5" s="653"/>
      <c r="AO5" s="654"/>
      <c r="AP5" s="644" t="s">
        <v>216</v>
      </c>
      <c r="AQ5" s="645"/>
      <c r="AR5" s="645"/>
      <c r="AS5" s="645"/>
      <c r="AT5" s="645"/>
      <c r="AU5" s="645"/>
      <c r="AV5" s="645"/>
      <c r="AW5" s="645"/>
      <c r="AX5" s="645"/>
      <c r="AY5" s="645"/>
      <c r="AZ5" s="645"/>
      <c r="BA5" s="645"/>
      <c r="BB5" s="645"/>
      <c r="BC5" s="645"/>
      <c r="BD5" s="645"/>
      <c r="BE5" s="645"/>
      <c r="BF5" s="646"/>
      <c r="BG5" s="658">
        <v>6131860</v>
      </c>
      <c r="BH5" s="659"/>
      <c r="BI5" s="659"/>
      <c r="BJ5" s="659"/>
      <c r="BK5" s="659"/>
      <c r="BL5" s="659"/>
      <c r="BM5" s="659"/>
      <c r="BN5" s="660"/>
      <c r="BO5" s="661">
        <v>100</v>
      </c>
      <c r="BP5" s="661"/>
      <c r="BQ5" s="661"/>
      <c r="BR5" s="661"/>
      <c r="BS5" s="662" t="s">
        <v>113</v>
      </c>
      <c r="BT5" s="662"/>
      <c r="BU5" s="662"/>
      <c r="BV5" s="662"/>
      <c r="BW5" s="662"/>
      <c r="BX5" s="662"/>
      <c r="BY5" s="662"/>
      <c r="BZ5" s="662"/>
      <c r="CA5" s="662"/>
      <c r="CB5" s="666"/>
      <c r="CD5" s="640" t="s">
        <v>211</v>
      </c>
      <c r="CE5" s="641"/>
      <c r="CF5" s="641"/>
      <c r="CG5" s="641"/>
      <c r="CH5" s="641"/>
      <c r="CI5" s="641"/>
      <c r="CJ5" s="641"/>
      <c r="CK5" s="641"/>
      <c r="CL5" s="641"/>
      <c r="CM5" s="641"/>
      <c r="CN5" s="641"/>
      <c r="CO5" s="641"/>
      <c r="CP5" s="641"/>
      <c r="CQ5" s="642"/>
      <c r="CR5" s="640" t="s">
        <v>217</v>
      </c>
      <c r="CS5" s="641"/>
      <c r="CT5" s="641"/>
      <c r="CU5" s="641"/>
      <c r="CV5" s="641"/>
      <c r="CW5" s="641"/>
      <c r="CX5" s="641"/>
      <c r="CY5" s="642"/>
      <c r="CZ5" s="640" t="s">
        <v>209</v>
      </c>
      <c r="DA5" s="641"/>
      <c r="DB5" s="641"/>
      <c r="DC5" s="642"/>
      <c r="DD5" s="640" t="s">
        <v>218</v>
      </c>
      <c r="DE5" s="641"/>
      <c r="DF5" s="641"/>
      <c r="DG5" s="641"/>
      <c r="DH5" s="641"/>
      <c r="DI5" s="641"/>
      <c r="DJ5" s="641"/>
      <c r="DK5" s="641"/>
      <c r="DL5" s="641"/>
      <c r="DM5" s="641"/>
      <c r="DN5" s="641"/>
      <c r="DO5" s="641"/>
      <c r="DP5" s="642"/>
      <c r="DQ5" s="640" t="s">
        <v>219</v>
      </c>
      <c r="DR5" s="641"/>
      <c r="DS5" s="641"/>
      <c r="DT5" s="641"/>
      <c r="DU5" s="641"/>
      <c r="DV5" s="641"/>
      <c r="DW5" s="641"/>
      <c r="DX5" s="641"/>
      <c r="DY5" s="641"/>
      <c r="DZ5" s="641"/>
      <c r="EA5" s="641"/>
      <c r="EB5" s="641"/>
      <c r="EC5" s="642"/>
    </row>
    <row r="6" spans="2:143" ht="11.25" customHeight="1" x14ac:dyDescent="0.2">
      <c r="B6" s="655" t="s">
        <v>220</v>
      </c>
      <c r="C6" s="656"/>
      <c r="D6" s="656"/>
      <c r="E6" s="656"/>
      <c r="F6" s="656"/>
      <c r="G6" s="656"/>
      <c r="H6" s="656"/>
      <c r="I6" s="656"/>
      <c r="J6" s="656"/>
      <c r="K6" s="656"/>
      <c r="L6" s="656"/>
      <c r="M6" s="656"/>
      <c r="N6" s="656"/>
      <c r="O6" s="656"/>
      <c r="P6" s="656"/>
      <c r="Q6" s="657"/>
      <c r="R6" s="658">
        <v>66239</v>
      </c>
      <c r="S6" s="659"/>
      <c r="T6" s="659"/>
      <c r="U6" s="659"/>
      <c r="V6" s="659"/>
      <c r="W6" s="659"/>
      <c r="X6" s="659"/>
      <c r="Y6" s="660"/>
      <c r="Z6" s="661">
        <v>0.1</v>
      </c>
      <c r="AA6" s="661"/>
      <c r="AB6" s="661"/>
      <c r="AC6" s="661"/>
      <c r="AD6" s="662">
        <v>66239</v>
      </c>
      <c r="AE6" s="662"/>
      <c r="AF6" s="662"/>
      <c r="AG6" s="662"/>
      <c r="AH6" s="662"/>
      <c r="AI6" s="662"/>
      <c r="AJ6" s="662"/>
      <c r="AK6" s="662"/>
      <c r="AL6" s="663">
        <v>1</v>
      </c>
      <c r="AM6" s="664"/>
      <c r="AN6" s="664"/>
      <c r="AO6" s="665"/>
      <c r="AP6" s="655" t="s">
        <v>221</v>
      </c>
      <c r="AQ6" s="656"/>
      <c r="AR6" s="656"/>
      <c r="AS6" s="656"/>
      <c r="AT6" s="656"/>
      <c r="AU6" s="656"/>
      <c r="AV6" s="656"/>
      <c r="AW6" s="656"/>
      <c r="AX6" s="656"/>
      <c r="AY6" s="656"/>
      <c r="AZ6" s="656"/>
      <c r="BA6" s="656"/>
      <c r="BB6" s="656"/>
      <c r="BC6" s="656"/>
      <c r="BD6" s="656"/>
      <c r="BE6" s="656"/>
      <c r="BF6" s="657"/>
      <c r="BG6" s="658">
        <v>6131860</v>
      </c>
      <c r="BH6" s="659"/>
      <c r="BI6" s="659"/>
      <c r="BJ6" s="659"/>
      <c r="BK6" s="659"/>
      <c r="BL6" s="659"/>
      <c r="BM6" s="659"/>
      <c r="BN6" s="660"/>
      <c r="BO6" s="661">
        <v>100</v>
      </c>
      <c r="BP6" s="661"/>
      <c r="BQ6" s="661"/>
      <c r="BR6" s="661"/>
      <c r="BS6" s="662" t="s">
        <v>113</v>
      </c>
      <c r="BT6" s="662"/>
      <c r="BU6" s="662"/>
      <c r="BV6" s="662"/>
      <c r="BW6" s="662"/>
      <c r="BX6" s="662"/>
      <c r="BY6" s="662"/>
      <c r="BZ6" s="662"/>
      <c r="CA6" s="662"/>
      <c r="CB6" s="666"/>
      <c r="CD6" s="644" t="s">
        <v>222</v>
      </c>
      <c r="CE6" s="645"/>
      <c r="CF6" s="645"/>
      <c r="CG6" s="645"/>
      <c r="CH6" s="645"/>
      <c r="CI6" s="645"/>
      <c r="CJ6" s="645"/>
      <c r="CK6" s="645"/>
      <c r="CL6" s="645"/>
      <c r="CM6" s="645"/>
      <c r="CN6" s="645"/>
      <c r="CO6" s="645"/>
      <c r="CP6" s="645"/>
      <c r="CQ6" s="646"/>
      <c r="CR6" s="658">
        <v>93095</v>
      </c>
      <c r="CS6" s="659"/>
      <c r="CT6" s="659"/>
      <c r="CU6" s="659"/>
      <c r="CV6" s="659"/>
      <c r="CW6" s="659"/>
      <c r="CX6" s="659"/>
      <c r="CY6" s="660"/>
      <c r="CZ6" s="652">
        <v>0.2</v>
      </c>
      <c r="DA6" s="653"/>
      <c r="DB6" s="653"/>
      <c r="DC6" s="669"/>
      <c r="DD6" s="667" t="s">
        <v>113</v>
      </c>
      <c r="DE6" s="659"/>
      <c r="DF6" s="659"/>
      <c r="DG6" s="659"/>
      <c r="DH6" s="659"/>
      <c r="DI6" s="659"/>
      <c r="DJ6" s="659"/>
      <c r="DK6" s="659"/>
      <c r="DL6" s="659"/>
      <c r="DM6" s="659"/>
      <c r="DN6" s="659"/>
      <c r="DO6" s="659"/>
      <c r="DP6" s="660"/>
      <c r="DQ6" s="667">
        <v>78095</v>
      </c>
      <c r="DR6" s="659"/>
      <c r="DS6" s="659"/>
      <c r="DT6" s="659"/>
      <c r="DU6" s="659"/>
      <c r="DV6" s="659"/>
      <c r="DW6" s="659"/>
      <c r="DX6" s="659"/>
      <c r="DY6" s="659"/>
      <c r="DZ6" s="659"/>
      <c r="EA6" s="659"/>
      <c r="EB6" s="659"/>
      <c r="EC6" s="668"/>
    </row>
    <row r="7" spans="2:143" ht="11.25" customHeight="1" x14ac:dyDescent="0.2">
      <c r="B7" s="655" t="s">
        <v>223</v>
      </c>
      <c r="C7" s="656"/>
      <c r="D7" s="656"/>
      <c r="E7" s="656"/>
      <c r="F7" s="656"/>
      <c r="G7" s="656"/>
      <c r="H7" s="656"/>
      <c r="I7" s="656"/>
      <c r="J7" s="656"/>
      <c r="K7" s="656"/>
      <c r="L7" s="656"/>
      <c r="M7" s="656"/>
      <c r="N7" s="656"/>
      <c r="O7" s="656"/>
      <c r="P7" s="656"/>
      <c r="Q7" s="657"/>
      <c r="R7" s="658">
        <v>273</v>
      </c>
      <c r="S7" s="659"/>
      <c r="T7" s="659"/>
      <c r="U7" s="659"/>
      <c r="V7" s="659"/>
      <c r="W7" s="659"/>
      <c r="X7" s="659"/>
      <c r="Y7" s="660"/>
      <c r="Z7" s="661">
        <v>0</v>
      </c>
      <c r="AA7" s="661"/>
      <c r="AB7" s="661"/>
      <c r="AC7" s="661"/>
      <c r="AD7" s="662">
        <v>273</v>
      </c>
      <c r="AE7" s="662"/>
      <c r="AF7" s="662"/>
      <c r="AG7" s="662"/>
      <c r="AH7" s="662"/>
      <c r="AI7" s="662"/>
      <c r="AJ7" s="662"/>
      <c r="AK7" s="662"/>
      <c r="AL7" s="663">
        <v>0</v>
      </c>
      <c r="AM7" s="664"/>
      <c r="AN7" s="664"/>
      <c r="AO7" s="665"/>
      <c r="AP7" s="655" t="s">
        <v>224</v>
      </c>
      <c r="AQ7" s="656"/>
      <c r="AR7" s="656"/>
      <c r="AS7" s="656"/>
      <c r="AT7" s="656"/>
      <c r="AU7" s="656"/>
      <c r="AV7" s="656"/>
      <c r="AW7" s="656"/>
      <c r="AX7" s="656"/>
      <c r="AY7" s="656"/>
      <c r="AZ7" s="656"/>
      <c r="BA7" s="656"/>
      <c r="BB7" s="656"/>
      <c r="BC7" s="656"/>
      <c r="BD7" s="656"/>
      <c r="BE7" s="656"/>
      <c r="BF7" s="657"/>
      <c r="BG7" s="658">
        <v>472320</v>
      </c>
      <c r="BH7" s="659"/>
      <c r="BI7" s="659"/>
      <c r="BJ7" s="659"/>
      <c r="BK7" s="659"/>
      <c r="BL7" s="659"/>
      <c r="BM7" s="659"/>
      <c r="BN7" s="660"/>
      <c r="BO7" s="661">
        <v>7.7</v>
      </c>
      <c r="BP7" s="661"/>
      <c r="BQ7" s="661"/>
      <c r="BR7" s="661"/>
      <c r="BS7" s="662" t="s">
        <v>113</v>
      </c>
      <c r="BT7" s="662"/>
      <c r="BU7" s="662"/>
      <c r="BV7" s="662"/>
      <c r="BW7" s="662"/>
      <c r="BX7" s="662"/>
      <c r="BY7" s="662"/>
      <c r="BZ7" s="662"/>
      <c r="CA7" s="662"/>
      <c r="CB7" s="666"/>
      <c r="CD7" s="655" t="s">
        <v>225</v>
      </c>
      <c r="CE7" s="656"/>
      <c r="CF7" s="656"/>
      <c r="CG7" s="656"/>
      <c r="CH7" s="656"/>
      <c r="CI7" s="656"/>
      <c r="CJ7" s="656"/>
      <c r="CK7" s="656"/>
      <c r="CL7" s="656"/>
      <c r="CM7" s="656"/>
      <c r="CN7" s="656"/>
      <c r="CO7" s="656"/>
      <c r="CP7" s="656"/>
      <c r="CQ7" s="657"/>
      <c r="CR7" s="658">
        <v>19281588</v>
      </c>
      <c r="CS7" s="659"/>
      <c r="CT7" s="659"/>
      <c r="CU7" s="659"/>
      <c r="CV7" s="659"/>
      <c r="CW7" s="659"/>
      <c r="CX7" s="659"/>
      <c r="CY7" s="660"/>
      <c r="CZ7" s="661">
        <v>45.4</v>
      </c>
      <c r="DA7" s="661"/>
      <c r="DB7" s="661"/>
      <c r="DC7" s="661"/>
      <c r="DD7" s="667">
        <v>907276</v>
      </c>
      <c r="DE7" s="659"/>
      <c r="DF7" s="659"/>
      <c r="DG7" s="659"/>
      <c r="DH7" s="659"/>
      <c r="DI7" s="659"/>
      <c r="DJ7" s="659"/>
      <c r="DK7" s="659"/>
      <c r="DL7" s="659"/>
      <c r="DM7" s="659"/>
      <c r="DN7" s="659"/>
      <c r="DO7" s="659"/>
      <c r="DP7" s="660"/>
      <c r="DQ7" s="667">
        <v>8579021</v>
      </c>
      <c r="DR7" s="659"/>
      <c r="DS7" s="659"/>
      <c r="DT7" s="659"/>
      <c r="DU7" s="659"/>
      <c r="DV7" s="659"/>
      <c r="DW7" s="659"/>
      <c r="DX7" s="659"/>
      <c r="DY7" s="659"/>
      <c r="DZ7" s="659"/>
      <c r="EA7" s="659"/>
      <c r="EB7" s="659"/>
      <c r="EC7" s="668"/>
    </row>
    <row r="8" spans="2:143" ht="11.25" customHeight="1" x14ac:dyDescent="0.2">
      <c r="B8" s="655" t="s">
        <v>226</v>
      </c>
      <c r="C8" s="656"/>
      <c r="D8" s="656"/>
      <c r="E8" s="656"/>
      <c r="F8" s="656"/>
      <c r="G8" s="656"/>
      <c r="H8" s="656"/>
      <c r="I8" s="656"/>
      <c r="J8" s="656"/>
      <c r="K8" s="656"/>
      <c r="L8" s="656"/>
      <c r="M8" s="656"/>
      <c r="N8" s="656"/>
      <c r="O8" s="656"/>
      <c r="P8" s="656"/>
      <c r="Q8" s="657"/>
      <c r="R8" s="658">
        <v>4366</v>
      </c>
      <c r="S8" s="659"/>
      <c r="T8" s="659"/>
      <c r="U8" s="659"/>
      <c r="V8" s="659"/>
      <c r="W8" s="659"/>
      <c r="X8" s="659"/>
      <c r="Y8" s="660"/>
      <c r="Z8" s="661">
        <v>0</v>
      </c>
      <c r="AA8" s="661"/>
      <c r="AB8" s="661"/>
      <c r="AC8" s="661"/>
      <c r="AD8" s="662">
        <v>4366</v>
      </c>
      <c r="AE8" s="662"/>
      <c r="AF8" s="662"/>
      <c r="AG8" s="662"/>
      <c r="AH8" s="662"/>
      <c r="AI8" s="662"/>
      <c r="AJ8" s="662"/>
      <c r="AK8" s="662"/>
      <c r="AL8" s="663">
        <v>0.1</v>
      </c>
      <c r="AM8" s="664"/>
      <c r="AN8" s="664"/>
      <c r="AO8" s="665"/>
      <c r="AP8" s="655" t="s">
        <v>227</v>
      </c>
      <c r="AQ8" s="656"/>
      <c r="AR8" s="656"/>
      <c r="AS8" s="656"/>
      <c r="AT8" s="656"/>
      <c r="AU8" s="656"/>
      <c r="AV8" s="656"/>
      <c r="AW8" s="656"/>
      <c r="AX8" s="656"/>
      <c r="AY8" s="656"/>
      <c r="AZ8" s="656"/>
      <c r="BA8" s="656"/>
      <c r="BB8" s="656"/>
      <c r="BC8" s="656"/>
      <c r="BD8" s="656"/>
      <c r="BE8" s="656"/>
      <c r="BF8" s="657"/>
      <c r="BG8" s="658">
        <v>3701</v>
      </c>
      <c r="BH8" s="659"/>
      <c r="BI8" s="659"/>
      <c r="BJ8" s="659"/>
      <c r="BK8" s="659"/>
      <c r="BL8" s="659"/>
      <c r="BM8" s="659"/>
      <c r="BN8" s="660"/>
      <c r="BO8" s="661">
        <v>0.1</v>
      </c>
      <c r="BP8" s="661"/>
      <c r="BQ8" s="661"/>
      <c r="BR8" s="661"/>
      <c r="BS8" s="662" t="s">
        <v>113</v>
      </c>
      <c r="BT8" s="662"/>
      <c r="BU8" s="662"/>
      <c r="BV8" s="662"/>
      <c r="BW8" s="662"/>
      <c r="BX8" s="662"/>
      <c r="BY8" s="662"/>
      <c r="BZ8" s="662"/>
      <c r="CA8" s="662"/>
      <c r="CB8" s="666"/>
      <c r="CD8" s="655" t="s">
        <v>228</v>
      </c>
      <c r="CE8" s="656"/>
      <c r="CF8" s="656"/>
      <c r="CG8" s="656"/>
      <c r="CH8" s="656"/>
      <c r="CI8" s="656"/>
      <c r="CJ8" s="656"/>
      <c r="CK8" s="656"/>
      <c r="CL8" s="656"/>
      <c r="CM8" s="656"/>
      <c r="CN8" s="656"/>
      <c r="CO8" s="656"/>
      <c r="CP8" s="656"/>
      <c r="CQ8" s="657"/>
      <c r="CR8" s="658">
        <v>1685204</v>
      </c>
      <c r="CS8" s="659"/>
      <c r="CT8" s="659"/>
      <c r="CU8" s="659"/>
      <c r="CV8" s="659"/>
      <c r="CW8" s="659"/>
      <c r="CX8" s="659"/>
      <c r="CY8" s="660"/>
      <c r="CZ8" s="661">
        <v>4</v>
      </c>
      <c r="DA8" s="661"/>
      <c r="DB8" s="661"/>
      <c r="DC8" s="661"/>
      <c r="DD8" s="667">
        <v>1531</v>
      </c>
      <c r="DE8" s="659"/>
      <c r="DF8" s="659"/>
      <c r="DG8" s="659"/>
      <c r="DH8" s="659"/>
      <c r="DI8" s="659"/>
      <c r="DJ8" s="659"/>
      <c r="DK8" s="659"/>
      <c r="DL8" s="659"/>
      <c r="DM8" s="659"/>
      <c r="DN8" s="659"/>
      <c r="DO8" s="659"/>
      <c r="DP8" s="660"/>
      <c r="DQ8" s="667">
        <v>928120</v>
      </c>
      <c r="DR8" s="659"/>
      <c r="DS8" s="659"/>
      <c r="DT8" s="659"/>
      <c r="DU8" s="659"/>
      <c r="DV8" s="659"/>
      <c r="DW8" s="659"/>
      <c r="DX8" s="659"/>
      <c r="DY8" s="659"/>
      <c r="DZ8" s="659"/>
      <c r="EA8" s="659"/>
      <c r="EB8" s="659"/>
      <c r="EC8" s="668"/>
    </row>
    <row r="9" spans="2:143" ht="11.25" customHeight="1" x14ac:dyDescent="0.2">
      <c r="B9" s="655" t="s">
        <v>229</v>
      </c>
      <c r="C9" s="656"/>
      <c r="D9" s="656"/>
      <c r="E9" s="656"/>
      <c r="F9" s="656"/>
      <c r="G9" s="656"/>
      <c r="H9" s="656"/>
      <c r="I9" s="656"/>
      <c r="J9" s="656"/>
      <c r="K9" s="656"/>
      <c r="L9" s="656"/>
      <c r="M9" s="656"/>
      <c r="N9" s="656"/>
      <c r="O9" s="656"/>
      <c r="P9" s="656"/>
      <c r="Q9" s="657"/>
      <c r="R9" s="658">
        <v>5642</v>
      </c>
      <c r="S9" s="659"/>
      <c r="T9" s="659"/>
      <c r="U9" s="659"/>
      <c r="V9" s="659"/>
      <c r="W9" s="659"/>
      <c r="X9" s="659"/>
      <c r="Y9" s="660"/>
      <c r="Z9" s="661">
        <v>0</v>
      </c>
      <c r="AA9" s="661"/>
      <c r="AB9" s="661"/>
      <c r="AC9" s="661"/>
      <c r="AD9" s="662">
        <v>5642</v>
      </c>
      <c r="AE9" s="662"/>
      <c r="AF9" s="662"/>
      <c r="AG9" s="662"/>
      <c r="AH9" s="662"/>
      <c r="AI9" s="662"/>
      <c r="AJ9" s="662"/>
      <c r="AK9" s="662"/>
      <c r="AL9" s="663">
        <v>0.1</v>
      </c>
      <c r="AM9" s="664"/>
      <c r="AN9" s="664"/>
      <c r="AO9" s="665"/>
      <c r="AP9" s="655" t="s">
        <v>230</v>
      </c>
      <c r="AQ9" s="656"/>
      <c r="AR9" s="656"/>
      <c r="AS9" s="656"/>
      <c r="AT9" s="656"/>
      <c r="AU9" s="656"/>
      <c r="AV9" s="656"/>
      <c r="AW9" s="656"/>
      <c r="AX9" s="656"/>
      <c r="AY9" s="656"/>
      <c r="AZ9" s="656"/>
      <c r="BA9" s="656"/>
      <c r="BB9" s="656"/>
      <c r="BC9" s="656"/>
      <c r="BD9" s="656"/>
      <c r="BE9" s="656"/>
      <c r="BF9" s="657"/>
      <c r="BG9" s="658">
        <v>294570</v>
      </c>
      <c r="BH9" s="659"/>
      <c r="BI9" s="659"/>
      <c r="BJ9" s="659"/>
      <c r="BK9" s="659"/>
      <c r="BL9" s="659"/>
      <c r="BM9" s="659"/>
      <c r="BN9" s="660"/>
      <c r="BO9" s="661">
        <v>4.8</v>
      </c>
      <c r="BP9" s="661"/>
      <c r="BQ9" s="661"/>
      <c r="BR9" s="661"/>
      <c r="BS9" s="662" t="s">
        <v>113</v>
      </c>
      <c r="BT9" s="662"/>
      <c r="BU9" s="662"/>
      <c r="BV9" s="662"/>
      <c r="BW9" s="662"/>
      <c r="BX9" s="662"/>
      <c r="BY9" s="662"/>
      <c r="BZ9" s="662"/>
      <c r="CA9" s="662"/>
      <c r="CB9" s="666"/>
      <c r="CD9" s="655" t="s">
        <v>231</v>
      </c>
      <c r="CE9" s="656"/>
      <c r="CF9" s="656"/>
      <c r="CG9" s="656"/>
      <c r="CH9" s="656"/>
      <c r="CI9" s="656"/>
      <c r="CJ9" s="656"/>
      <c r="CK9" s="656"/>
      <c r="CL9" s="656"/>
      <c r="CM9" s="656"/>
      <c r="CN9" s="656"/>
      <c r="CO9" s="656"/>
      <c r="CP9" s="656"/>
      <c r="CQ9" s="657"/>
      <c r="CR9" s="658">
        <v>1162327</v>
      </c>
      <c r="CS9" s="659"/>
      <c r="CT9" s="659"/>
      <c r="CU9" s="659"/>
      <c r="CV9" s="659"/>
      <c r="CW9" s="659"/>
      <c r="CX9" s="659"/>
      <c r="CY9" s="660"/>
      <c r="CZ9" s="661">
        <v>2.7</v>
      </c>
      <c r="DA9" s="661"/>
      <c r="DB9" s="661"/>
      <c r="DC9" s="661"/>
      <c r="DD9" s="667">
        <v>44557</v>
      </c>
      <c r="DE9" s="659"/>
      <c r="DF9" s="659"/>
      <c r="DG9" s="659"/>
      <c r="DH9" s="659"/>
      <c r="DI9" s="659"/>
      <c r="DJ9" s="659"/>
      <c r="DK9" s="659"/>
      <c r="DL9" s="659"/>
      <c r="DM9" s="659"/>
      <c r="DN9" s="659"/>
      <c r="DO9" s="659"/>
      <c r="DP9" s="660"/>
      <c r="DQ9" s="667">
        <v>885517</v>
      </c>
      <c r="DR9" s="659"/>
      <c r="DS9" s="659"/>
      <c r="DT9" s="659"/>
      <c r="DU9" s="659"/>
      <c r="DV9" s="659"/>
      <c r="DW9" s="659"/>
      <c r="DX9" s="659"/>
      <c r="DY9" s="659"/>
      <c r="DZ9" s="659"/>
      <c r="EA9" s="659"/>
      <c r="EB9" s="659"/>
      <c r="EC9" s="668"/>
    </row>
    <row r="10" spans="2:143" ht="11.25" customHeight="1" x14ac:dyDescent="0.2">
      <c r="B10" s="655" t="s">
        <v>232</v>
      </c>
      <c r="C10" s="656"/>
      <c r="D10" s="656"/>
      <c r="E10" s="656"/>
      <c r="F10" s="656"/>
      <c r="G10" s="656"/>
      <c r="H10" s="656"/>
      <c r="I10" s="656"/>
      <c r="J10" s="656"/>
      <c r="K10" s="656"/>
      <c r="L10" s="656"/>
      <c r="M10" s="656"/>
      <c r="N10" s="656"/>
      <c r="O10" s="656"/>
      <c r="P10" s="656"/>
      <c r="Q10" s="657"/>
      <c r="R10" s="658" t="s">
        <v>113</v>
      </c>
      <c r="S10" s="659"/>
      <c r="T10" s="659"/>
      <c r="U10" s="659"/>
      <c r="V10" s="659"/>
      <c r="W10" s="659"/>
      <c r="X10" s="659"/>
      <c r="Y10" s="660"/>
      <c r="Z10" s="661" t="s">
        <v>113</v>
      </c>
      <c r="AA10" s="661"/>
      <c r="AB10" s="661"/>
      <c r="AC10" s="661"/>
      <c r="AD10" s="662" t="s">
        <v>113</v>
      </c>
      <c r="AE10" s="662"/>
      <c r="AF10" s="662"/>
      <c r="AG10" s="662"/>
      <c r="AH10" s="662"/>
      <c r="AI10" s="662"/>
      <c r="AJ10" s="662"/>
      <c r="AK10" s="662"/>
      <c r="AL10" s="663" t="s">
        <v>113</v>
      </c>
      <c r="AM10" s="664"/>
      <c r="AN10" s="664"/>
      <c r="AO10" s="665"/>
      <c r="AP10" s="655" t="s">
        <v>233</v>
      </c>
      <c r="AQ10" s="656"/>
      <c r="AR10" s="656"/>
      <c r="AS10" s="656"/>
      <c r="AT10" s="656"/>
      <c r="AU10" s="656"/>
      <c r="AV10" s="656"/>
      <c r="AW10" s="656"/>
      <c r="AX10" s="656"/>
      <c r="AY10" s="656"/>
      <c r="AZ10" s="656"/>
      <c r="BA10" s="656"/>
      <c r="BB10" s="656"/>
      <c r="BC10" s="656"/>
      <c r="BD10" s="656"/>
      <c r="BE10" s="656"/>
      <c r="BF10" s="657"/>
      <c r="BG10" s="658">
        <v>41208</v>
      </c>
      <c r="BH10" s="659"/>
      <c r="BI10" s="659"/>
      <c r="BJ10" s="659"/>
      <c r="BK10" s="659"/>
      <c r="BL10" s="659"/>
      <c r="BM10" s="659"/>
      <c r="BN10" s="660"/>
      <c r="BO10" s="661">
        <v>0.7</v>
      </c>
      <c r="BP10" s="661"/>
      <c r="BQ10" s="661"/>
      <c r="BR10" s="661"/>
      <c r="BS10" s="662" t="s">
        <v>113</v>
      </c>
      <c r="BT10" s="662"/>
      <c r="BU10" s="662"/>
      <c r="BV10" s="662"/>
      <c r="BW10" s="662"/>
      <c r="BX10" s="662"/>
      <c r="BY10" s="662"/>
      <c r="BZ10" s="662"/>
      <c r="CA10" s="662"/>
      <c r="CB10" s="666"/>
      <c r="CD10" s="655" t="s">
        <v>234</v>
      </c>
      <c r="CE10" s="656"/>
      <c r="CF10" s="656"/>
      <c r="CG10" s="656"/>
      <c r="CH10" s="656"/>
      <c r="CI10" s="656"/>
      <c r="CJ10" s="656"/>
      <c r="CK10" s="656"/>
      <c r="CL10" s="656"/>
      <c r="CM10" s="656"/>
      <c r="CN10" s="656"/>
      <c r="CO10" s="656"/>
      <c r="CP10" s="656"/>
      <c r="CQ10" s="657"/>
      <c r="CR10" s="658" t="s">
        <v>113</v>
      </c>
      <c r="CS10" s="659"/>
      <c r="CT10" s="659"/>
      <c r="CU10" s="659"/>
      <c r="CV10" s="659"/>
      <c r="CW10" s="659"/>
      <c r="CX10" s="659"/>
      <c r="CY10" s="660"/>
      <c r="CZ10" s="661" t="s">
        <v>113</v>
      </c>
      <c r="DA10" s="661"/>
      <c r="DB10" s="661"/>
      <c r="DC10" s="661"/>
      <c r="DD10" s="667" t="s">
        <v>113</v>
      </c>
      <c r="DE10" s="659"/>
      <c r="DF10" s="659"/>
      <c r="DG10" s="659"/>
      <c r="DH10" s="659"/>
      <c r="DI10" s="659"/>
      <c r="DJ10" s="659"/>
      <c r="DK10" s="659"/>
      <c r="DL10" s="659"/>
      <c r="DM10" s="659"/>
      <c r="DN10" s="659"/>
      <c r="DO10" s="659"/>
      <c r="DP10" s="660"/>
      <c r="DQ10" s="667" t="s">
        <v>113</v>
      </c>
      <c r="DR10" s="659"/>
      <c r="DS10" s="659"/>
      <c r="DT10" s="659"/>
      <c r="DU10" s="659"/>
      <c r="DV10" s="659"/>
      <c r="DW10" s="659"/>
      <c r="DX10" s="659"/>
      <c r="DY10" s="659"/>
      <c r="DZ10" s="659"/>
      <c r="EA10" s="659"/>
      <c r="EB10" s="659"/>
      <c r="EC10" s="668"/>
    </row>
    <row r="11" spans="2:143" ht="11.25" customHeight="1" x14ac:dyDescent="0.2">
      <c r="B11" s="655" t="s">
        <v>235</v>
      </c>
      <c r="C11" s="656"/>
      <c r="D11" s="656"/>
      <c r="E11" s="656"/>
      <c r="F11" s="656"/>
      <c r="G11" s="656"/>
      <c r="H11" s="656"/>
      <c r="I11" s="656"/>
      <c r="J11" s="656"/>
      <c r="K11" s="656"/>
      <c r="L11" s="656"/>
      <c r="M11" s="656"/>
      <c r="N11" s="656"/>
      <c r="O11" s="656"/>
      <c r="P11" s="656"/>
      <c r="Q11" s="657"/>
      <c r="R11" s="658">
        <v>318136</v>
      </c>
      <c r="S11" s="659"/>
      <c r="T11" s="659"/>
      <c r="U11" s="659"/>
      <c r="V11" s="659"/>
      <c r="W11" s="659"/>
      <c r="X11" s="659"/>
      <c r="Y11" s="660"/>
      <c r="Z11" s="663">
        <v>0.6</v>
      </c>
      <c r="AA11" s="664"/>
      <c r="AB11" s="664"/>
      <c r="AC11" s="670"/>
      <c r="AD11" s="667">
        <v>318136</v>
      </c>
      <c r="AE11" s="659"/>
      <c r="AF11" s="659"/>
      <c r="AG11" s="659"/>
      <c r="AH11" s="659"/>
      <c r="AI11" s="659"/>
      <c r="AJ11" s="659"/>
      <c r="AK11" s="660"/>
      <c r="AL11" s="663">
        <v>4.8</v>
      </c>
      <c r="AM11" s="664"/>
      <c r="AN11" s="664"/>
      <c r="AO11" s="665"/>
      <c r="AP11" s="655" t="s">
        <v>236</v>
      </c>
      <c r="AQ11" s="656"/>
      <c r="AR11" s="656"/>
      <c r="AS11" s="656"/>
      <c r="AT11" s="656"/>
      <c r="AU11" s="656"/>
      <c r="AV11" s="656"/>
      <c r="AW11" s="656"/>
      <c r="AX11" s="656"/>
      <c r="AY11" s="656"/>
      <c r="AZ11" s="656"/>
      <c r="BA11" s="656"/>
      <c r="BB11" s="656"/>
      <c r="BC11" s="656"/>
      <c r="BD11" s="656"/>
      <c r="BE11" s="656"/>
      <c r="BF11" s="657"/>
      <c r="BG11" s="658">
        <v>132841</v>
      </c>
      <c r="BH11" s="659"/>
      <c r="BI11" s="659"/>
      <c r="BJ11" s="659"/>
      <c r="BK11" s="659"/>
      <c r="BL11" s="659"/>
      <c r="BM11" s="659"/>
      <c r="BN11" s="660"/>
      <c r="BO11" s="661">
        <v>2.2000000000000002</v>
      </c>
      <c r="BP11" s="661"/>
      <c r="BQ11" s="661"/>
      <c r="BR11" s="661"/>
      <c r="BS11" s="662" t="s">
        <v>113</v>
      </c>
      <c r="BT11" s="662"/>
      <c r="BU11" s="662"/>
      <c r="BV11" s="662"/>
      <c r="BW11" s="662"/>
      <c r="BX11" s="662"/>
      <c r="BY11" s="662"/>
      <c r="BZ11" s="662"/>
      <c r="CA11" s="662"/>
      <c r="CB11" s="666"/>
      <c r="CD11" s="655" t="s">
        <v>237</v>
      </c>
      <c r="CE11" s="656"/>
      <c r="CF11" s="656"/>
      <c r="CG11" s="656"/>
      <c r="CH11" s="656"/>
      <c r="CI11" s="656"/>
      <c r="CJ11" s="656"/>
      <c r="CK11" s="656"/>
      <c r="CL11" s="656"/>
      <c r="CM11" s="656"/>
      <c r="CN11" s="656"/>
      <c r="CO11" s="656"/>
      <c r="CP11" s="656"/>
      <c r="CQ11" s="657"/>
      <c r="CR11" s="658">
        <v>975105</v>
      </c>
      <c r="CS11" s="659"/>
      <c r="CT11" s="659"/>
      <c r="CU11" s="659"/>
      <c r="CV11" s="659"/>
      <c r="CW11" s="659"/>
      <c r="CX11" s="659"/>
      <c r="CY11" s="660"/>
      <c r="CZ11" s="661">
        <v>2.2999999999999998</v>
      </c>
      <c r="DA11" s="661"/>
      <c r="DB11" s="661"/>
      <c r="DC11" s="661"/>
      <c r="DD11" s="667">
        <v>467791</v>
      </c>
      <c r="DE11" s="659"/>
      <c r="DF11" s="659"/>
      <c r="DG11" s="659"/>
      <c r="DH11" s="659"/>
      <c r="DI11" s="659"/>
      <c r="DJ11" s="659"/>
      <c r="DK11" s="659"/>
      <c r="DL11" s="659"/>
      <c r="DM11" s="659"/>
      <c r="DN11" s="659"/>
      <c r="DO11" s="659"/>
      <c r="DP11" s="660"/>
      <c r="DQ11" s="667">
        <v>379850</v>
      </c>
      <c r="DR11" s="659"/>
      <c r="DS11" s="659"/>
      <c r="DT11" s="659"/>
      <c r="DU11" s="659"/>
      <c r="DV11" s="659"/>
      <c r="DW11" s="659"/>
      <c r="DX11" s="659"/>
      <c r="DY11" s="659"/>
      <c r="DZ11" s="659"/>
      <c r="EA11" s="659"/>
      <c r="EB11" s="659"/>
      <c r="EC11" s="668"/>
    </row>
    <row r="12" spans="2:143" ht="11.25" customHeight="1" x14ac:dyDescent="0.2">
      <c r="B12" s="655" t="s">
        <v>238</v>
      </c>
      <c r="C12" s="656"/>
      <c r="D12" s="656"/>
      <c r="E12" s="656"/>
      <c r="F12" s="656"/>
      <c r="G12" s="656"/>
      <c r="H12" s="656"/>
      <c r="I12" s="656"/>
      <c r="J12" s="656"/>
      <c r="K12" s="656"/>
      <c r="L12" s="656"/>
      <c r="M12" s="656"/>
      <c r="N12" s="656"/>
      <c r="O12" s="656"/>
      <c r="P12" s="656"/>
      <c r="Q12" s="657"/>
      <c r="R12" s="658" t="s">
        <v>113</v>
      </c>
      <c r="S12" s="659"/>
      <c r="T12" s="659"/>
      <c r="U12" s="659"/>
      <c r="V12" s="659"/>
      <c r="W12" s="659"/>
      <c r="X12" s="659"/>
      <c r="Y12" s="660"/>
      <c r="Z12" s="661" t="s">
        <v>113</v>
      </c>
      <c r="AA12" s="661"/>
      <c r="AB12" s="661"/>
      <c r="AC12" s="661"/>
      <c r="AD12" s="662" t="s">
        <v>113</v>
      </c>
      <c r="AE12" s="662"/>
      <c r="AF12" s="662"/>
      <c r="AG12" s="662"/>
      <c r="AH12" s="662"/>
      <c r="AI12" s="662"/>
      <c r="AJ12" s="662"/>
      <c r="AK12" s="662"/>
      <c r="AL12" s="663" t="s">
        <v>113</v>
      </c>
      <c r="AM12" s="664"/>
      <c r="AN12" s="664"/>
      <c r="AO12" s="665"/>
      <c r="AP12" s="655" t="s">
        <v>239</v>
      </c>
      <c r="AQ12" s="656"/>
      <c r="AR12" s="656"/>
      <c r="AS12" s="656"/>
      <c r="AT12" s="656"/>
      <c r="AU12" s="656"/>
      <c r="AV12" s="656"/>
      <c r="AW12" s="656"/>
      <c r="AX12" s="656"/>
      <c r="AY12" s="656"/>
      <c r="AZ12" s="656"/>
      <c r="BA12" s="656"/>
      <c r="BB12" s="656"/>
      <c r="BC12" s="656"/>
      <c r="BD12" s="656"/>
      <c r="BE12" s="656"/>
      <c r="BF12" s="657"/>
      <c r="BG12" s="658">
        <v>5629986</v>
      </c>
      <c r="BH12" s="659"/>
      <c r="BI12" s="659"/>
      <c r="BJ12" s="659"/>
      <c r="BK12" s="659"/>
      <c r="BL12" s="659"/>
      <c r="BM12" s="659"/>
      <c r="BN12" s="660"/>
      <c r="BO12" s="661">
        <v>91.8</v>
      </c>
      <c r="BP12" s="661"/>
      <c r="BQ12" s="661"/>
      <c r="BR12" s="661"/>
      <c r="BS12" s="662" t="s">
        <v>113</v>
      </c>
      <c r="BT12" s="662"/>
      <c r="BU12" s="662"/>
      <c r="BV12" s="662"/>
      <c r="BW12" s="662"/>
      <c r="BX12" s="662"/>
      <c r="BY12" s="662"/>
      <c r="BZ12" s="662"/>
      <c r="CA12" s="662"/>
      <c r="CB12" s="666"/>
      <c r="CD12" s="655" t="s">
        <v>240</v>
      </c>
      <c r="CE12" s="656"/>
      <c r="CF12" s="656"/>
      <c r="CG12" s="656"/>
      <c r="CH12" s="656"/>
      <c r="CI12" s="656"/>
      <c r="CJ12" s="656"/>
      <c r="CK12" s="656"/>
      <c r="CL12" s="656"/>
      <c r="CM12" s="656"/>
      <c r="CN12" s="656"/>
      <c r="CO12" s="656"/>
      <c r="CP12" s="656"/>
      <c r="CQ12" s="657"/>
      <c r="CR12" s="658">
        <v>10830495</v>
      </c>
      <c r="CS12" s="659"/>
      <c r="CT12" s="659"/>
      <c r="CU12" s="659"/>
      <c r="CV12" s="659"/>
      <c r="CW12" s="659"/>
      <c r="CX12" s="659"/>
      <c r="CY12" s="660"/>
      <c r="CZ12" s="661">
        <v>25.5</v>
      </c>
      <c r="DA12" s="661"/>
      <c r="DB12" s="661"/>
      <c r="DC12" s="661"/>
      <c r="DD12" s="667">
        <v>8488564</v>
      </c>
      <c r="DE12" s="659"/>
      <c r="DF12" s="659"/>
      <c r="DG12" s="659"/>
      <c r="DH12" s="659"/>
      <c r="DI12" s="659"/>
      <c r="DJ12" s="659"/>
      <c r="DK12" s="659"/>
      <c r="DL12" s="659"/>
      <c r="DM12" s="659"/>
      <c r="DN12" s="659"/>
      <c r="DO12" s="659"/>
      <c r="DP12" s="660"/>
      <c r="DQ12" s="667">
        <v>1811103</v>
      </c>
      <c r="DR12" s="659"/>
      <c r="DS12" s="659"/>
      <c r="DT12" s="659"/>
      <c r="DU12" s="659"/>
      <c r="DV12" s="659"/>
      <c r="DW12" s="659"/>
      <c r="DX12" s="659"/>
      <c r="DY12" s="659"/>
      <c r="DZ12" s="659"/>
      <c r="EA12" s="659"/>
      <c r="EB12" s="659"/>
      <c r="EC12" s="668"/>
    </row>
    <row r="13" spans="2:143" ht="11.25" customHeight="1" x14ac:dyDescent="0.2">
      <c r="B13" s="655" t="s">
        <v>241</v>
      </c>
      <c r="C13" s="656"/>
      <c r="D13" s="656"/>
      <c r="E13" s="656"/>
      <c r="F13" s="656"/>
      <c r="G13" s="656"/>
      <c r="H13" s="656"/>
      <c r="I13" s="656"/>
      <c r="J13" s="656"/>
      <c r="K13" s="656"/>
      <c r="L13" s="656"/>
      <c r="M13" s="656"/>
      <c r="N13" s="656"/>
      <c r="O13" s="656"/>
      <c r="P13" s="656"/>
      <c r="Q13" s="657"/>
      <c r="R13" s="658" t="s">
        <v>113</v>
      </c>
      <c r="S13" s="659"/>
      <c r="T13" s="659"/>
      <c r="U13" s="659"/>
      <c r="V13" s="659"/>
      <c r="W13" s="659"/>
      <c r="X13" s="659"/>
      <c r="Y13" s="660"/>
      <c r="Z13" s="661" t="s">
        <v>113</v>
      </c>
      <c r="AA13" s="661"/>
      <c r="AB13" s="661"/>
      <c r="AC13" s="661"/>
      <c r="AD13" s="662" t="s">
        <v>113</v>
      </c>
      <c r="AE13" s="662"/>
      <c r="AF13" s="662"/>
      <c r="AG13" s="662"/>
      <c r="AH13" s="662"/>
      <c r="AI13" s="662"/>
      <c r="AJ13" s="662"/>
      <c r="AK13" s="662"/>
      <c r="AL13" s="663" t="s">
        <v>113</v>
      </c>
      <c r="AM13" s="664"/>
      <c r="AN13" s="664"/>
      <c r="AO13" s="665"/>
      <c r="AP13" s="655" t="s">
        <v>242</v>
      </c>
      <c r="AQ13" s="656"/>
      <c r="AR13" s="656"/>
      <c r="AS13" s="656"/>
      <c r="AT13" s="656"/>
      <c r="AU13" s="656"/>
      <c r="AV13" s="656"/>
      <c r="AW13" s="656"/>
      <c r="AX13" s="656"/>
      <c r="AY13" s="656"/>
      <c r="AZ13" s="656"/>
      <c r="BA13" s="656"/>
      <c r="BB13" s="656"/>
      <c r="BC13" s="656"/>
      <c r="BD13" s="656"/>
      <c r="BE13" s="656"/>
      <c r="BF13" s="657"/>
      <c r="BG13" s="658">
        <v>5623437</v>
      </c>
      <c r="BH13" s="659"/>
      <c r="BI13" s="659"/>
      <c r="BJ13" s="659"/>
      <c r="BK13" s="659"/>
      <c r="BL13" s="659"/>
      <c r="BM13" s="659"/>
      <c r="BN13" s="660"/>
      <c r="BO13" s="661">
        <v>91.7</v>
      </c>
      <c r="BP13" s="661"/>
      <c r="BQ13" s="661"/>
      <c r="BR13" s="661"/>
      <c r="BS13" s="662" t="s">
        <v>113</v>
      </c>
      <c r="BT13" s="662"/>
      <c r="BU13" s="662"/>
      <c r="BV13" s="662"/>
      <c r="BW13" s="662"/>
      <c r="BX13" s="662"/>
      <c r="BY13" s="662"/>
      <c r="BZ13" s="662"/>
      <c r="CA13" s="662"/>
      <c r="CB13" s="666"/>
      <c r="CD13" s="655" t="s">
        <v>243</v>
      </c>
      <c r="CE13" s="656"/>
      <c r="CF13" s="656"/>
      <c r="CG13" s="656"/>
      <c r="CH13" s="656"/>
      <c r="CI13" s="656"/>
      <c r="CJ13" s="656"/>
      <c r="CK13" s="656"/>
      <c r="CL13" s="656"/>
      <c r="CM13" s="656"/>
      <c r="CN13" s="656"/>
      <c r="CO13" s="656"/>
      <c r="CP13" s="656"/>
      <c r="CQ13" s="657"/>
      <c r="CR13" s="658">
        <v>7213693</v>
      </c>
      <c r="CS13" s="659"/>
      <c r="CT13" s="659"/>
      <c r="CU13" s="659"/>
      <c r="CV13" s="659"/>
      <c r="CW13" s="659"/>
      <c r="CX13" s="659"/>
      <c r="CY13" s="660"/>
      <c r="CZ13" s="661">
        <v>17</v>
      </c>
      <c r="DA13" s="661"/>
      <c r="DB13" s="661"/>
      <c r="DC13" s="661"/>
      <c r="DD13" s="667">
        <v>5935959</v>
      </c>
      <c r="DE13" s="659"/>
      <c r="DF13" s="659"/>
      <c r="DG13" s="659"/>
      <c r="DH13" s="659"/>
      <c r="DI13" s="659"/>
      <c r="DJ13" s="659"/>
      <c r="DK13" s="659"/>
      <c r="DL13" s="659"/>
      <c r="DM13" s="659"/>
      <c r="DN13" s="659"/>
      <c r="DO13" s="659"/>
      <c r="DP13" s="660"/>
      <c r="DQ13" s="667">
        <v>705442</v>
      </c>
      <c r="DR13" s="659"/>
      <c r="DS13" s="659"/>
      <c r="DT13" s="659"/>
      <c r="DU13" s="659"/>
      <c r="DV13" s="659"/>
      <c r="DW13" s="659"/>
      <c r="DX13" s="659"/>
      <c r="DY13" s="659"/>
      <c r="DZ13" s="659"/>
      <c r="EA13" s="659"/>
      <c r="EB13" s="659"/>
      <c r="EC13" s="668"/>
    </row>
    <row r="14" spans="2:143" ht="11.25" customHeight="1" x14ac:dyDescent="0.2">
      <c r="B14" s="655" t="s">
        <v>244</v>
      </c>
      <c r="C14" s="656"/>
      <c r="D14" s="656"/>
      <c r="E14" s="656"/>
      <c r="F14" s="656"/>
      <c r="G14" s="656"/>
      <c r="H14" s="656"/>
      <c r="I14" s="656"/>
      <c r="J14" s="656"/>
      <c r="K14" s="656"/>
      <c r="L14" s="656"/>
      <c r="M14" s="656"/>
      <c r="N14" s="656"/>
      <c r="O14" s="656"/>
      <c r="P14" s="656"/>
      <c r="Q14" s="657"/>
      <c r="R14" s="658" t="s">
        <v>113</v>
      </c>
      <c r="S14" s="659"/>
      <c r="T14" s="659"/>
      <c r="U14" s="659"/>
      <c r="V14" s="659"/>
      <c r="W14" s="659"/>
      <c r="X14" s="659"/>
      <c r="Y14" s="660"/>
      <c r="Z14" s="661" t="s">
        <v>113</v>
      </c>
      <c r="AA14" s="661"/>
      <c r="AB14" s="661"/>
      <c r="AC14" s="661"/>
      <c r="AD14" s="662" t="s">
        <v>113</v>
      </c>
      <c r="AE14" s="662"/>
      <c r="AF14" s="662"/>
      <c r="AG14" s="662"/>
      <c r="AH14" s="662"/>
      <c r="AI14" s="662"/>
      <c r="AJ14" s="662"/>
      <c r="AK14" s="662"/>
      <c r="AL14" s="663" t="s">
        <v>113</v>
      </c>
      <c r="AM14" s="664"/>
      <c r="AN14" s="664"/>
      <c r="AO14" s="665"/>
      <c r="AP14" s="655" t="s">
        <v>245</v>
      </c>
      <c r="AQ14" s="656"/>
      <c r="AR14" s="656"/>
      <c r="AS14" s="656"/>
      <c r="AT14" s="656"/>
      <c r="AU14" s="656"/>
      <c r="AV14" s="656"/>
      <c r="AW14" s="656"/>
      <c r="AX14" s="656"/>
      <c r="AY14" s="656"/>
      <c r="AZ14" s="656"/>
      <c r="BA14" s="656"/>
      <c r="BB14" s="656"/>
      <c r="BC14" s="656"/>
      <c r="BD14" s="656"/>
      <c r="BE14" s="656"/>
      <c r="BF14" s="657"/>
      <c r="BG14" s="658">
        <v>13292</v>
      </c>
      <c r="BH14" s="659"/>
      <c r="BI14" s="659"/>
      <c r="BJ14" s="659"/>
      <c r="BK14" s="659"/>
      <c r="BL14" s="659"/>
      <c r="BM14" s="659"/>
      <c r="BN14" s="660"/>
      <c r="BO14" s="661">
        <v>0.2</v>
      </c>
      <c r="BP14" s="661"/>
      <c r="BQ14" s="661"/>
      <c r="BR14" s="661"/>
      <c r="BS14" s="662" t="s">
        <v>113</v>
      </c>
      <c r="BT14" s="662"/>
      <c r="BU14" s="662"/>
      <c r="BV14" s="662"/>
      <c r="BW14" s="662"/>
      <c r="BX14" s="662"/>
      <c r="BY14" s="662"/>
      <c r="BZ14" s="662"/>
      <c r="CA14" s="662"/>
      <c r="CB14" s="666"/>
      <c r="CD14" s="655" t="s">
        <v>246</v>
      </c>
      <c r="CE14" s="656"/>
      <c r="CF14" s="656"/>
      <c r="CG14" s="656"/>
      <c r="CH14" s="656"/>
      <c r="CI14" s="656"/>
      <c r="CJ14" s="656"/>
      <c r="CK14" s="656"/>
      <c r="CL14" s="656"/>
      <c r="CM14" s="656"/>
      <c r="CN14" s="656"/>
      <c r="CO14" s="656"/>
      <c r="CP14" s="656"/>
      <c r="CQ14" s="657"/>
      <c r="CR14" s="658">
        <v>231598</v>
      </c>
      <c r="CS14" s="659"/>
      <c r="CT14" s="659"/>
      <c r="CU14" s="659"/>
      <c r="CV14" s="659"/>
      <c r="CW14" s="659"/>
      <c r="CX14" s="659"/>
      <c r="CY14" s="660"/>
      <c r="CZ14" s="661">
        <v>0.5</v>
      </c>
      <c r="DA14" s="661"/>
      <c r="DB14" s="661"/>
      <c r="DC14" s="661"/>
      <c r="DD14" s="667">
        <v>2396</v>
      </c>
      <c r="DE14" s="659"/>
      <c r="DF14" s="659"/>
      <c r="DG14" s="659"/>
      <c r="DH14" s="659"/>
      <c r="DI14" s="659"/>
      <c r="DJ14" s="659"/>
      <c r="DK14" s="659"/>
      <c r="DL14" s="659"/>
      <c r="DM14" s="659"/>
      <c r="DN14" s="659"/>
      <c r="DO14" s="659"/>
      <c r="DP14" s="660"/>
      <c r="DQ14" s="667">
        <v>231598</v>
      </c>
      <c r="DR14" s="659"/>
      <c r="DS14" s="659"/>
      <c r="DT14" s="659"/>
      <c r="DU14" s="659"/>
      <c r="DV14" s="659"/>
      <c r="DW14" s="659"/>
      <c r="DX14" s="659"/>
      <c r="DY14" s="659"/>
      <c r="DZ14" s="659"/>
      <c r="EA14" s="659"/>
      <c r="EB14" s="659"/>
      <c r="EC14" s="668"/>
    </row>
    <row r="15" spans="2:143" ht="11.25" customHeight="1" x14ac:dyDescent="0.2">
      <c r="B15" s="655" t="s">
        <v>247</v>
      </c>
      <c r="C15" s="656"/>
      <c r="D15" s="656"/>
      <c r="E15" s="656"/>
      <c r="F15" s="656"/>
      <c r="G15" s="656"/>
      <c r="H15" s="656"/>
      <c r="I15" s="656"/>
      <c r="J15" s="656"/>
      <c r="K15" s="656"/>
      <c r="L15" s="656"/>
      <c r="M15" s="656"/>
      <c r="N15" s="656"/>
      <c r="O15" s="656"/>
      <c r="P15" s="656"/>
      <c r="Q15" s="657"/>
      <c r="R15" s="658">
        <v>5671</v>
      </c>
      <c r="S15" s="659"/>
      <c r="T15" s="659"/>
      <c r="U15" s="659"/>
      <c r="V15" s="659"/>
      <c r="W15" s="659"/>
      <c r="X15" s="659"/>
      <c r="Y15" s="660"/>
      <c r="Z15" s="661">
        <v>0</v>
      </c>
      <c r="AA15" s="661"/>
      <c r="AB15" s="661"/>
      <c r="AC15" s="661"/>
      <c r="AD15" s="662">
        <v>5671</v>
      </c>
      <c r="AE15" s="662"/>
      <c r="AF15" s="662"/>
      <c r="AG15" s="662"/>
      <c r="AH15" s="662"/>
      <c r="AI15" s="662"/>
      <c r="AJ15" s="662"/>
      <c r="AK15" s="662"/>
      <c r="AL15" s="663">
        <v>0.1</v>
      </c>
      <c r="AM15" s="664"/>
      <c r="AN15" s="664"/>
      <c r="AO15" s="665"/>
      <c r="AP15" s="655" t="s">
        <v>248</v>
      </c>
      <c r="AQ15" s="656"/>
      <c r="AR15" s="656"/>
      <c r="AS15" s="656"/>
      <c r="AT15" s="656"/>
      <c r="AU15" s="656"/>
      <c r="AV15" s="656"/>
      <c r="AW15" s="656"/>
      <c r="AX15" s="656"/>
      <c r="AY15" s="656"/>
      <c r="AZ15" s="656"/>
      <c r="BA15" s="656"/>
      <c r="BB15" s="656"/>
      <c r="BC15" s="656"/>
      <c r="BD15" s="656"/>
      <c r="BE15" s="656"/>
      <c r="BF15" s="657"/>
      <c r="BG15" s="658">
        <v>16262</v>
      </c>
      <c r="BH15" s="659"/>
      <c r="BI15" s="659"/>
      <c r="BJ15" s="659"/>
      <c r="BK15" s="659"/>
      <c r="BL15" s="659"/>
      <c r="BM15" s="659"/>
      <c r="BN15" s="660"/>
      <c r="BO15" s="661">
        <v>0.3</v>
      </c>
      <c r="BP15" s="661"/>
      <c r="BQ15" s="661"/>
      <c r="BR15" s="661"/>
      <c r="BS15" s="662" t="s">
        <v>113</v>
      </c>
      <c r="BT15" s="662"/>
      <c r="BU15" s="662"/>
      <c r="BV15" s="662"/>
      <c r="BW15" s="662"/>
      <c r="BX15" s="662"/>
      <c r="BY15" s="662"/>
      <c r="BZ15" s="662"/>
      <c r="CA15" s="662"/>
      <c r="CB15" s="666"/>
      <c r="CD15" s="655" t="s">
        <v>249</v>
      </c>
      <c r="CE15" s="656"/>
      <c r="CF15" s="656"/>
      <c r="CG15" s="656"/>
      <c r="CH15" s="656"/>
      <c r="CI15" s="656"/>
      <c r="CJ15" s="656"/>
      <c r="CK15" s="656"/>
      <c r="CL15" s="656"/>
      <c r="CM15" s="656"/>
      <c r="CN15" s="656"/>
      <c r="CO15" s="656"/>
      <c r="CP15" s="656"/>
      <c r="CQ15" s="657"/>
      <c r="CR15" s="658">
        <v>659123</v>
      </c>
      <c r="CS15" s="659"/>
      <c r="CT15" s="659"/>
      <c r="CU15" s="659"/>
      <c r="CV15" s="659"/>
      <c r="CW15" s="659"/>
      <c r="CX15" s="659"/>
      <c r="CY15" s="660"/>
      <c r="CZ15" s="661">
        <v>1.6</v>
      </c>
      <c r="DA15" s="661"/>
      <c r="DB15" s="661"/>
      <c r="DC15" s="661"/>
      <c r="DD15" s="667">
        <v>39956</v>
      </c>
      <c r="DE15" s="659"/>
      <c r="DF15" s="659"/>
      <c r="DG15" s="659"/>
      <c r="DH15" s="659"/>
      <c r="DI15" s="659"/>
      <c r="DJ15" s="659"/>
      <c r="DK15" s="659"/>
      <c r="DL15" s="659"/>
      <c r="DM15" s="659"/>
      <c r="DN15" s="659"/>
      <c r="DO15" s="659"/>
      <c r="DP15" s="660"/>
      <c r="DQ15" s="667">
        <v>414560</v>
      </c>
      <c r="DR15" s="659"/>
      <c r="DS15" s="659"/>
      <c r="DT15" s="659"/>
      <c r="DU15" s="659"/>
      <c r="DV15" s="659"/>
      <c r="DW15" s="659"/>
      <c r="DX15" s="659"/>
      <c r="DY15" s="659"/>
      <c r="DZ15" s="659"/>
      <c r="EA15" s="659"/>
      <c r="EB15" s="659"/>
      <c r="EC15" s="668"/>
    </row>
    <row r="16" spans="2:143" ht="11.25" customHeight="1" x14ac:dyDescent="0.2">
      <c r="B16" s="655" t="s">
        <v>250</v>
      </c>
      <c r="C16" s="656"/>
      <c r="D16" s="656"/>
      <c r="E16" s="656"/>
      <c r="F16" s="656"/>
      <c r="G16" s="656"/>
      <c r="H16" s="656"/>
      <c r="I16" s="656"/>
      <c r="J16" s="656"/>
      <c r="K16" s="656"/>
      <c r="L16" s="656"/>
      <c r="M16" s="656"/>
      <c r="N16" s="656"/>
      <c r="O16" s="656"/>
      <c r="P16" s="656"/>
      <c r="Q16" s="657"/>
      <c r="R16" s="658">
        <v>44262</v>
      </c>
      <c r="S16" s="659"/>
      <c r="T16" s="659"/>
      <c r="U16" s="659"/>
      <c r="V16" s="659"/>
      <c r="W16" s="659"/>
      <c r="X16" s="659"/>
      <c r="Y16" s="660"/>
      <c r="Z16" s="661">
        <v>0.1</v>
      </c>
      <c r="AA16" s="661"/>
      <c r="AB16" s="661"/>
      <c r="AC16" s="661"/>
      <c r="AD16" s="662">
        <v>44262</v>
      </c>
      <c r="AE16" s="662"/>
      <c r="AF16" s="662"/>
      <c r="AG16" s="662"/>
      <c r="AH16" s="662"/>
      <c r="AI16" s="662"/>
      <c r="AJ16" s="662"/>
      <c r="AK16" s="662"/>
      <c r="AL16" s="663">
        <v>0.7</v>
      </c>
      <c r="AM16" s="664"/>
      <c r="AN16" s="664"/>
      <c r="AO16" s="665"/>
      <c r="AP16" s="655" t="s">
        <v>251</v>
      </c>
      <c r="AQ16" s="656"/>
      <c r="AR16" s="656"/>
      <c r="AS16" s="656"/>
      <c r="AT16" s="656"/>
      <c r="AU16" s="656"/>
      <c r="AV16" s="656"/>
      <c r="AW16" s="656"/>
      <c r="AX16" s="656"/>
      <c r="AY16" s="656"/>
      <c r="AZ16" s="656"/>
      <c r="BA16" s="656"/>
      <c r="BB16" s="656"/>
      <c r="BC16" s="656"/>
      <c r="BD16" s="656"/>
      <c r="BE16" s="656"/>
      <c r="BF16" s="657"/>
      <c r="BG16" s="658" t="s">
        <v>113</v>
      </c>
      <c r="BH16" s="659"/>
      <c r="BI16" s="659"/>
      <c r="BJ16" s="659"/>
      <c r="BK16" s="659"/>
      <c r="BL16" s="659"/>
      <c r="BM16" s="659"/>
      <c r="BN16" s="660"/>
      <c r="BO16" s="661" t="s">
        <v>113</v>
      </c>
      <c r="BP16" s="661"/>
      <c r="BQ16" s="661"/>
      <c r="BR16" s="661"/>
      <c r="BS16" s="662" t="s">
        <v>113</v>
      </c>
      <c r="BT16" s="662"/>
      <c r="BU16" s="662"/>
      <c r="BV16" s="662"/>
      <c r="BW16" s="662"/>
      <c r="BX16" s="662"/>
      <c r="BY16" s="662"/>
      <c r="BZ16" s="662"/>
      <c r="CA16" s="662"/>
      <c r="CB16" s="666"/>
      <c r="CD16" s="655" t="s">
        <v>252</v>
      </c>
      <c r="CE16" s="656"/>
      <c r="CF16" s="656"/>
      <c r="CG16" s="656"/>
      <c r="CH16" s="656"/>
      <c r="CI16" s="656"/>
      <c r="CJ16" s="656"/>
      <c r="CK16" s="656"/>
      <c r="CL16" s="656"/>
      <c r="CM16" s="656"/>
      <c r="CN16" s="656"/>
      <c r="CO16" s="656"/>
      <c r="CP16" s="656"/>
      <c r="CQ16" s="657"/>
      <c r="CR16" s="658">
        <v>342947</v>
      </c>
      <c r="CS16" s="659"/>
      <c r="CT16" s="659"/>
      <c r="CU16" s="659"/>
      <c r="CV16" s="659"/>
      <c r="CW16" s="659"/>
      <c r="CX16" s="659"/>
      <c r="CY16" s="660"/>
      <c r="CZ16" s="661">
        <v>0.8</v>
      </c>
      <c r="DA16" s="661"/>
      <c r="DB16" s="661"/>
      <c r="DC16" s="661"/>
      <c r="DD16" s="667" t="s">
        <v>113</v>
      </c>
      <c r="DE16" s="659"/>
      <c r="DF16" s="659"/>
      <c r="DG16" s="659"/>
      <c r="DH16" s="659"/>
      <c r="DI16" s="659"/>
      <c r="DJ16" s="659"/>
      <c r="DK16" s="659"/>
      <c r="DL16" s="659"/>
      <c r="DM16" s="659"/>
      <c r="DN16" s="659"/>
      <c r="DO16" s="659"/>
      <c r="DP16" s="660"/>
      <c r="DQ16" s="667">
        <v>102922</v>
      </c>
      <c r="DR16" s="659"/>
      <c r="DS16" s="659"/>
      <c r="DT16" s="659"/>
      <c r="DU16" s="659"/>
      <c r="DV16" s="659"/>
      <c r="DW16" s="659"/>
      <c r="DX16" s="659"/>
      <c r="DY16" s="659"/>
      <c r="DZ16" s="659"/>
      <c r="EA16" s="659"/>
      <c r="EB16" s="659"/>
      <c r="EC16" s="668"/>
    </row>
    <row r="17" spans="2:133" ht="11.25" customHeight="1" x14ac:dyDescent="0.2">
      <c r="B17" s="655" t="s">
        <v>253</v>
      </c>
      <c r="C17" s="656"/>
      <c r="D17" s="656"/>
      <c r="E17" s="656"/>
      <c r="F17" s="656"/>
      <c r="G17" s="656"/>
      <c r="H17" s="656"/>
      <c r="I17" s="656"/>
      <c r="J17" s="656"/>
      <c r="K17" s="656"/>
      <c r="L17" s="656"/>
      <c r="M17" s="656"/>
      <c r="N17" s="656"/>
      <c r="O17" s="656"/>
      <c r="P17" s="656"/>
      <c r="Q17" s="657"/>
      <c r="R17" s="658">
        <v>47458</v>
      </c>
      <c r="S17" s="659"/>
      <c r="T17" s="659"/>
      <c r="U17" s="659"/>
      <c r="V17" s="659"/>
      <c r="W17" s="659"/>
      <c r="X17" s="659"/>
      <c r="Y17" s="660"/>
      <c r="Z17" s="661">
        <v>0.1</v>
      </c>
      <c r="AA17" s="661"/>
      <c r="AB17" s="661"/>
      <c r="AC17" s="661"/>
      <c r="AD17" s="662">
        <v>47458</v>
      </c>
      <c r="AE17" s="662"/>
      <c r="AF17" s="662"/>
      <c r="AG17" s="662"/>
      <c r="AH17" s="662"/>
      <c r="AI17" s="662"/>
      <c r="AJ17" s="662"/>
      <c r="AK17" s="662"/>
      <c r="AL17" s="663">
        <v>0.7</v>
      </c>
      <c r="AM17" s="664"/>
      <c r="AN17" s="664"/>
      <c r="AO17" s="665"/>
      <c r="AP17" s="655" t="s">
        <v>254</v>
      </c>
      <c r="AQ17" s="656"/>
      <c r="AR17" s="656"/>
      <c r="AS17" s="656"/>
      <c r="AT17" s="656"/>
      <c r="AU17" s="656"/>
      <c r="AV17" s="656"/>
      <c r="AW17" s="656"/>
      <c r="AX17" s="656"/>
      <c r="AY17" s="656"/>
      <c r="AZ17" s="656"/>
      <c r="BA17" s="656"/>
      <c r="BB17" s="656"/>
      <c r="BC17" s="656"/>
      <c r="BD17" s="656"/>
      <c r="BE17" s="656"/>
      <c r="BF17" s="657"/>
      <c r="BG17" s="658" t="s">
        <v>113</v>
      </c>
      <c r="BH17" s="659"/>
      <c r="BI17" s="659"/>
      <c r="BJ17" s="659"/>
      <c r="BK17" s="659"/>
      <c r="BL17" s="659"/>
      <c r="BM17" s="659"/>
      <c r="BN17" s="660"/>
      <c r="BO17" s="661" t="s">
        <v>113</v>
      </c>
      <c r="BP17" s="661"/>
      <c r="BQ17" s="661"/>
      <c r="BR17" s="661"/>
      <c r="BS17" s="662" t="s">
        <v>113</v>
      </c>
      <c r="BT17" s="662"/>
      <c r="BU17" s="662"/>
      <c r="BV17" s="662"/>
      <c r="BW17" s="662"/>
      <c r="BX17" s="662"/>
      <c r="BY17" s="662"/>
      <c r="BZ17" s="662"/>
      <c r="CA17" s="662"/>
      <c r="CB17" s="666"/>
      <c r="CD17" s="655" t="s">
        <v>255</v>
      </c>
      <c r="CE17" s="656"/>
      <c r="CF17" s="656"/>
      <c r="CG17" s="656"/>
      <c r="CH17" s="656"/>
      <c r="CI17" s="656"/>
      <c r="CJ17" s="656"/>
      <c r="CK17" s="656"/>
      <c r="CL17" s="656"/>
      <c r="CM17" s="656"/>
      <c r="CN17" s="656"/>
      <c r="CO17" s="656"/>
      <c r="CP17" s="656"/>
      <c r="CQ17" s="657"/>
      <c r="CR17" s="658" t="s">
        <v>113</v>
      </c>
      <c r="CS17" s="659"/>
      <c r="CT17" s="659"/>
      <c r="CU17" s="659"/>
      <c r="CV17" s="659"/>
      <c r="CW17" s="659"/>
      <c r="CX17" s="659"/>
      <c r="CY17" s="660"/>
      <c r="CZ17" s="661" t="s">
        <v>113</v>
      </c>
      <c r="DA17" s="661"/>
      <c r="DB17" s="661"/>
      <c r="DC17" s="661"/>
      <c r="DD17" s="667" t="s">
        <v>113</v>
      </c>
      <c r="DE17" s="659"/>
      <c r="DF17" s="659"/>
      <c r="DG17" s="659"/>
      <c r="DH17" s="659"/>
      <c r="DI17" s="659"/>
      <c r="DJ17" s="659"/>
      <c r="DK17" s="659"/>
      <c r="DL17" s="659"/>
      <c r="DM17" s="659"/>
      <c r="DN17" s="659"/>
      <c r="DO17" s="659"/>
      <c r="DP17" s="660"/>
      <c r="DQ17" s="667" t="s">
        <v>113</v>
      </c>
      <c r="DR17" s="659"/>
      <c r="DS17" s="659"/>
      <c r="DT17" s="659"/>
      <c r="DU17" s="659"/>
      <c r="DV17" s="659"/>
      <c r="DW17" s="659"/>
      <c r="DX17" s="659"/>
      <c r="DY17" s="659"/>
      <c r="DZ17" s="659"/>
      <c r="EA17" s="659"/>
      <c r="EB17" s="659"/>
      <c r="EC17" s="668"/>
    </row>
    <row r="18" spans="2:133" ht="11.25" customHeight="1" x14ac:dyDescent="0.2">
      <c r="B18" s="655" t="s">
        <v>256</v>
      </c>
      <c r="C18" s="656"/>
      <c r="D18" s="656"/>
      <c r="E18" s="656"/>
      <c r="F18" s="656"/>
      <c r="G18" s="656"/>
      <c r="H18" s="656"/>
      <c r="I18" s="656"/>
      <c r="J18" s="656"/>
      <c r="K18" s="656"/>
      <c r="L18" s="656"/>
      <c r="M18" s="656"/>
      <c r="N18" s="656"/>
      <c r="O18" s="656"/>
      <c r="P18" s="656"/>
      <c r="Q18" s="657"/>
      <c r="R18" s="658">
        <v>6231</v>
      </c>
      <c r="S18" s="659"/>
      <c r="T18" s="659"/>
      <c r="U18" s="659"/>
      <c r="V18" s="659"/>
      <c r="W18" s="659"/>
      <c r="X18" s="659"/>
      <c r="Y18" s="660"/>
      <c r="Z18" s="661">
        <v>0</v>
      </c>
      <c r="AA18" s="661"/>
      <c r="AB18" s="661"/>
      <c r="AC18" s="661"/>
      <c r="AD18" s="662">
        <v>6231</v>
      </c>
      <c r="AE18" s="662"/>
      <c r="AF18" s="662"/>
      <c r="AG18" s="662"/>
      <c r="AH18" s="662"/>
      <c r="AI18" s="662"/>
      <c r="AJ18" s="662"/>
      <c r="AK18" s="662"/>
      <c r="AL18" s="663">
        <v>0.1</v>
      </c>
      <c r="AM18" s="664"/>
      <c r="AN18" s="664"/>
      <c r="AO18" s="665"/>
      <c r="AP18" s="655" t="s">
        <v>257</v>
      </c>
      <c r="AQ18" s="656"/>
      <c r="AR18" s="656"/>
      <c r="AS18" s="656"/>
      <c r="AT18" s="656"/>
      <c r="AU18" s="656"/>
      <c r="AV18" s="656"/>
      <c r="AW18" s="656"/>
      <c r="AX18" s="656"/>
      <c r="AY18" s="656"/>
      <c r="AZ18" s="656"/>
      <c r="BA18" s="656"/>
      <c r="BB18" s="656"/>
      <c r="BC18" s="656"/>
      <c r="BD18" s="656"/>
      <c r="BE18" s="656"/>
      <c r="BF18" s="657"/>
      <c r="BG18" s="658" t="s">
        <v>113</v>
      </c>
      <c r="BH18" s="659"/>
      <c r="BI18" s="659"/>
      <c r="BJ18" s="659"/>
      <c r="BK18" s="659"/>
      <c r="BL18" s="659"/>
      <c r="BM18" s="659"/>
      <c r="BN18" s="660"/>
      <c r="BO18" s="661" t="s">
        <v>113</v>
      </c>
      <c r="BP18" s="661"/>
      <c r="BQ18" s="661"/>
      <c r="BR18" s="661"/>
      <c r="BS18" s="662" t="s">
        <v>113</v>
      </c>
      <c r="BT18" s="662"/>
      <c r="BU18" s="662"/>
      <c r="BV18" s="662"/>
      <c r="BW18" s="662"/>
      <c r="BX18" s="662"/>
      <c r="BY18" s="662"/>
      <c r="BZ18" s="662"/>
      <c r="CA18" s="662"/>
      <c r="CB18" s="666"/>
      <c r="CD18" s="655" t="s">
        <v>258</v>
      </c>
      <c r="CE18" s="656"/>
      <c r="CF18" s="656"/>
      <c r="CG18" s="656"/>
      <c r="CH18" s="656"/>
      <c r="CI18" s="656"/>
      <c r="CJ18" s="656"/>
      <c r="CK18" s="656"/>
      <c r="CL18" s="656"/>
      <c r="CM18" s="656"/>
      <c r="CN18" s="656"/>
      <c r="CO18" s="656"/>
      <c r="CP18" s="656"/>
      <c r="CQ18" s="657"/>
      <c r="CR18" s="658" t="s">
        <v>113</v>
      </c>
      <c r="CS18" s="659"/>
      <c r="CT18" s="659"/>
      <c r="CU18" s="659"/>
      <c r="CV18" s="659"/>
      <c r="CW18" s="659"/>
      <c r="CX18" s="659"/>
      <c r="CY18" s="660"/>
      <c r="CZ18" s="661" t="s">
        <v>113</v>
      </c>
      <c r="DA18" s="661"/>
      <c r="DB18" s="661"/>
      <c r="DC18" s="661"/>
      <c r="DD18" s="667" t="s">
        <v>113</v>
      </c>
      <c r="DE18" s="659"/>
      <c r="DF18" s="659"/>
      <c r="DG18" s="659"/>
      <c r="DH18" s="659"/>
      <c r="DI18" s="659"/>
      <c r="DJ18" s="659"/>
      <c r="DK18" s="659"/>
      <c r="DL18" s="659"/>
      <c r="DM18" s="659"/>
      <c r="DN18" s="659"/>
      <c r="DO18" s="659"/>
      <c r="DP18" s="660"/>
      <c r="DQ18" s="667" t="s">
        <v>113</v>
      </c>
      <c r="DR18" s="659"/>
      <c r="DS18" s="659"/>
      <c r="DT18" s="659"/>
      <c r="DU18" s="659"/>
      <c r="DV18" s="659"/>
      <c r="DW18" s="659"/>
      <c r="DX18" s="659"/>
      <c r="DY18" s="659"/>
      <c r="DZ18" s="659"/>
      <c r="EA18" s="659"/>
      <c r="EB18" s="659"/>
      <c r="EC18" s="668"/>
    </row>
    <row r="19" spans="2:133" ht="11.25" customHeight="1" x14ac:dyDescent="0.2">
      <c r="B19" s="655" t="s">
        <v>259</v>
      </c>
      <c r="C19" s="656"/>
      <c r="D19" s="656"/>
      <c r="E19" s="656"/>
      <c r="F19" s="656"/>
      <c r="G19" s="656"/>
      <c r="H19" s="656"/>
      <c r="I19" s="656"/>
      <c r="J19" s="656"/>
      <c r="K19" s="656"/>
      <c r="L19" s="656"/>
      <c r="M19" s="656"/>
      <c r="N19" s="656"/>
      <c r="O19" s="656"/>
      <c r="P19" s="656"/>
      <c r="Q19" s="657"/>
      <c r="R19" s="658">
        <v>41227</v>
      </c>
      <c r="S19" s="659"/>
      <c r="T19" s="659"/>
      <c r="U19" s="659"/>
      <c r="V19" s="659"/>
      <c r="W19" s="659"/>
      <c r="X19" s="659"/>
      <c r="Y19" s="660"/>
      <c r="Z19" s="661">
        <v>0.1</v>
      </c>
      <c r="AA19" s="661"/>
      <c r="AB19" s="661"/>
      <c r="AC19" s="661"/>
      <c r="AD19" s="662">
        <v>41227</v>
      </c>
      <c r="AE19" s="662"/>
      <c r="AF19" s="662"/>
      <c r="AG19" s="662"/>
      <c r="AH19" s="662"/>
      <c r="AI19" s="662"/>
      <c r="AJ19" s="662"/>
      <c r="AK19" s="662"/>
      <c r="AL19" s="663">
        <v>0.6</v>
      </c>
      <c r="AM19" s="664"/>
      <c r="AN19" s="664"/>
      <c r="AO19" s="665"/>
      <c r="AP19" s="655" t="s">
        <v>260</v>
      </c>
      <c r="AQ19" s="656"/>
      <c r="AR19" s="656"/>
      <c r="AS19" s="656"/>
      <c r="AT19" s="656"/>
      <c r="AU19" s="656"/>
      <c r="AV19" s="656"/>
      <c r="AW19" s="656"/>
      <c r="AX19" s="656"/>
      <c r="AY19" s="656"/>
      <c r="AZ19" s="656"/>
      <c r="BA19" s="656"/>
      <c r="BB19" s="656"/>
      <c r="BC19" s="656"/>
      <c r="BD19" s="656"/>
      <c r="BE19" s="656"/>
      <c r="BF19" s="657"/>
      <c r="BG19" s="658" t="s">
        <v>113</v>
      </c>
      <c r="BH19" s="659"/>
      <c r="BI19" s="659"/>
      <c r="BJ19" s="659"/>
      <c r="BK19" s="659"/>
      <c r="BL19" s="659"/>
      <c r="BM19" s="659"/>
      <c r="BN19" s="660"/>
      <c r="BO19" s="661" t="s">
        <v>113</v>
      </c>
      <c r="BP19" s="661"/>
      <c r="BQ19" s="661"/>
      <c r="BR19" s="661"/>
      <c r="BS19" s="662" t="s">
        <v>113</v>
      </c>
      <c r="BT19" s="662"/>
      <c r="BU19" s="662"/>
      <c r="BV19" s="662"/>
      <c r="BW19" s="662"/>
      <c r="BX19" s="662"/>
      <c r="BY19" s="662"/>
      <c r="BZ19" s="662"/>
      <c r="CA19" s="662"/>
      <c r="CB19" s="666"/>
      <c r="CD19" s="655" t="s">
        <v>261</v>
      </c>
      <c r="CE19" s="656"/>
      <c r="CF19" s="656"/>
      <c r="CG19" s="656"/>
      <c r="CH19" s="656"/>
      <c r="CI19" s="656"/>
      <c r="CJ19" s="656"/>
      <c r="CK19" s="656"/>
      <c r="CL19" s="656"/>
      <c r="CM19" s="656"/>
      <c r="CN19" s="656"/>
      <c r="CO19" s="656"/>
      <c r="CP19" s="656"/>
      <c r="CQ19" s="657"/>
      <c r="CR19" s="658" t="s">
        <v>113</v>
      </c>
      <c r="CS19" s="659"/>
      <c r="CT19" s="659"/>
      <c r="CU19" s="659"/>
      <c r="CV19" s="659"/>
      <c r="CW19" s="659"/>
      <c r="CX19" s="659"/>
      <c r="CY19" s="660"/>
      <c r="CZ19" s="661" t="s">
        <v>113</v>
      </c>
      <c r="DA19" s="661"/>
      <c r="DB19" s="661"/>
      <c r="DC19" s="661"/>
      <c r="DD19" s="667" t="s">
        <v>113</v>
      </c>
      <c r="DE19" s="659"/>
      <c r="DF19" s="659"/>
      <c r="DG19" s="659"/>
      <c r="DH19" s="659"/>
      <c r="DI19" s="659"/>
      <c r="DJ19" s="659"/>
      <c r="DK19" s="659"/>
      <c r="DL19" s="659"/>
      <c r="DM19" s="659"/>
      <c r="DN19" s="659"/>
      <c r="DO19" s="659"/>
      <c r="DP19" s="660"/>
      <c r="DQ19" s="667" t="s">
        <v>113</v>
      </c>
      <c r="DR19" s="659"/>
      <c r="DS19" s="659"/>
      <c r="DT19" s="659"/>
      <c r="DU19" s="659"/>
      <c r="DV19" s="659"/>
      <c r="DW19" s="659"/>
      <c r="DX19" s="659"/>
      <c r="DY19" s="659"/>
      <c r="DZ19" s="659"/>
      <c r="EA19" s="659"/>
      <c r="EB19" s="659"/>
      <c r="EC19" s="668"/>
    </row>
    <row r="20" spans="2:133" ht="11.25" customHeight="1" x14ac:dyDescent="0.2">
      <c r="B20" s="671" t="s">
        <v>262</v>
      </c>
      <c r="C20" s="672"/>
      <c r="D20" s="672"/>
      <c r="E20" s="672"/>
      <c r="F20" s="672"/>
      <c r="G20" s="672"/>
      <c r="H20" s="672"/>
      <c r="I20" s="672"/>
      <c r="J20" s="672"/>
      <c r="K20" s="672"/>
      <c r="L20" s="672"/>
      <c r="M20" s="672"/>
      <c r="N20" s="672"/>
      <c r="O20" s="672"/>
      <c r="P20" s="672"/>
      <c r="Q20" s="673"/>
      <c r="R20" s="658" t="s">
        <v>113</v>
      </c>
      <c r="S20" s="659"/>
      <c r="T20" s="659"/>
      <c r="U20" s="659"/>
      <c r="V20" s="659"/>
      <c r="W20" s="659"/>
      <c r="X20" s="659"/>
      <c r="Y20" s="660"/>
      <c r="Z20" s="661" t="s">
        <v>113</v>
      </c>
      <c r="AA20" s="661"/>
      <c r="AB20" s="661"/>
      <c r="AC20" s="661"/>
      <c r="AD20" s="662" t="s">
        <v>113</v>
      </c>
      <c r="AE20" s="662"/>
      <c r="AF20" s="662"/>
      <c r="AG20" s="662"/>
      <c r="AH20" s="662"/>
      <c r="AI20" s="662"/>
      <c r="AJ20" s="662"/>
      <c r="AK20" s="662"/>
      <c r="AL20" s="663" t="s">
        <v>113</v>
      </c>
      <c r="AM20" s="664"/>
      <c r="AN20" s="664"/>
      <c r="AO20" s="665"/>
      <c r="AP20" s="655" t="s">
        <v>263</v>
      </c>
      <c r="AQ20" s="656"/>
      <c r="AR20" s="656"/>
      <c r="AS20" s="656"/>
      <c r="AT20" s="656"/>
      <c r="AU20" s="656"/>
      <c r="AV20" s="656"/>
      <c r="AW20" s="656"/>
      <c r="AX20" s="656"/>
      <c r="AY20" s="656"/>
      <c r="AZ20" s="656"/>
      <c r="BA20" s="656"/>
      <c r="BB20" s="656"/>
      <c r="BC20" s="656"/>
      <c r="BD20" s="656"/>
      <c r="BE20" s="656"/>
      <c r="BF20" s="657"/>
      <c r="BG20" s="658" t="s">
        <v>113</v>
      </c>
      <c r="BH20" s="659"/>
      <c r="BI20" s="659"/>
      <c r="BJ20" s="659"/>
      <c r="BK20" s="659"/>
      <c r="BL20" s="659"/>
      <c r="BM20" s="659"/>
      <c r="BN20" s="660"/>
      <c r="BO20" s="661" t="s">
        <v>113</v>
      </c>
      <c r="BP20" s="661"/>
      <c r="BQ20" s="661"/>
      <c r="BR20" s="661"/>
      <c r="BS20" s="662" t="s">
        <v>113</v>
      </c>
      <c r="BT20" s="662"/>
      <c r="BU20" s="662"/>
      <c r="BV20" s="662"/>
      <c r="BW20" s="662"/>
      <c r="BX20" s="662"/>
      <c r="BY20" s="662"/>
      <c r="BZ20" s="662"/>
      <c r="CA20" s="662"/>
      <c r="CB20" s="666"/>
      <c r="CD20" s="655" t="s">
        <v>264</v>
      </c>
      <c r="CE20" s="656"/>
      <c r="CF20" s="656"/>
      <c r="CG20" s="656"/>
      <c r="CH20" s="656"/>
      <c r="CI20" s="656"/>
      <c r="CJ20" s="656"/>
      <c r="CK20" s="656"/>
      <c r="CL20" s="656"/>
      <c r="CM20" s="656"/>
      <c r="CN20" s="656"/>
      <c r="CO20" s="656"/>
      <c r="CP20" s="656"/>
      <c r="CQ20" s="657"/>
      <c r="CR20" s="658">
        <v>42475175</v>
      </c>
      <c r="CS20" s="659"/>
      <c r="CT20" s="659"/>
      <c r="CU20" s="659"/>
      <c r="CV20" s="659"/>
      <c r="CW20" s="659"/>
      <c r="CX20" s="659"/>
      <c r="CY20" s="660"/>
      <c r="CZ20" s="661">
        <v>100</v>
      </c>
      <c r="DA20" s="661"/>
      <c r="DB20" s="661"/>
      <c r="DC20" s="661"/>
      <c r="DD20" s="667">
        <v>15888030</v>
      </c>
      <c r="DE20" s="659"/>
      <c r="DF20" s="659"/>
      <c r="DG20" s="659"/>
      <c r="DH20" s="659"/>
      <c r="DI20" s="659"/>
      <c r="DJ20" s="659"/>
      <c r="DK20" s="659"/>
      <c r="DL20" s="659"/>
      <c r="DM20" s="659"/>
      <c r="DN20" s="659"/>
      <c r="DO20" s="659"/>
      <c r="DP20" s="660"/>
      <c r="DQ20" s="667">
        <v>14116228</v>
      </c>
      <c r="DR20" s="659"/>
      <c r="DS20" s="659"/>
      <c r="DT20" s="659"/>
      <c r="DU20" s="659"/>
      <c r="DV20" s="659"/>
      <c r="DW20" s="659"/>
      <c r="DX20" s="659"/>
      <c r="DY20" s="659"/>
      <c r="DZ20" s="659"/>
      <c r="EA20" s="659"/>
      <c r="EB20" s="659"/>
      <c r="EC20" s="668"/>
    </row>
    <row r="21" spans="2:133" ht="11.25" customHeight="1" x14ac:dyDescent="0.2">
      <c r="B21" s="655" t="s">
        <v>265</v>
      </c>
      <c r="C21" s="656"/>
      <c r="D21" s="656"/>
      <c r="E21" s="656"/>
      <c r="F21" s="656"/>
      <c r="G21" s="656"/>
      <c r="H21" s="656"/>
      <c r="I21" s="656"/>
      <c r="J21" s="656"/>
      <c r="K21" s="656"/>
      <c r="L21" s="656"/>
      <c r="M21" s="656"/>
      <c r="N21" s="656"/>
      <c r="O21" s="656"/>
      <c r="P21" s="656"/>
      <c r="Q21" s="657"/>
      <c r="R21" s="658">
        <v>4368953</v>
      </c>
      <c r="S21" s="659"/>
      <c r="T21" s="659"/>
      <c r="U21" s="659"/>
      <c r="V21" s="659"/>
      <c r="W21" s="659"/>
      <c r="X21" s="659"/>
      <c r="Y21" s="660"/>
      <c r="Z21" s="661">
        <v>8.9</v>
      </c>
      <c r="AA21" s="661"/>
      <c r="AB21" s="661"/>
      <c r="AC21" s="661"/>
      <c r="AD21" s="662" t="s">
        <v>113</v>
      </c>
      <c r="AE21" s="662"/>
      <c r="AF21" s="662"/>
      <c r="AG21" s="662"/>
      <c r="AH21" s="662"/>
      <c r="AI21" s="662"/>
      <c r="AJ21" s="662"/>
      <c r="AK21" s="662"/>
      <c r="AL21" s="663" t="s">
        <v>113</v>
      </c>
      <c r="AM21" s="664"/>
      <c r="AN21" s="664"/>
      <c r="AO21" s="665"/>
      <c r="AP21" s="655" t="s">
        <v>266</v>
      </c>
      <c r="AQ21" s="674"/>
      <c r="AR21" s="674"/>
      <c r="AS21" s="674"/>
      <c r="AT21" s="674"/>
      <c r="AU21" s="674"/>
      <c r="AV21" s="674"/>
      <c r="AW21" s="674"/>
      <c r="AX21" s="674"/>
      <c r="AY21" s="674"/>
      <c r="AZ21" s="674"/>
      <c r="BA21" s="674"/>
      <c r="BB21" s="674"/>
      <c r="BC21" s="674"/>
      <c r="BD21" s="674"/>
      <c r="BE21" s="674"/>
      <c r="BF21" s="675"/>
      <c r="BG21" s="658" t="s">
        <v>113</v>
      </c>
      <c r="BH21" s="659"/>
      <c r="BI21" s="659"/>
      <c r="BJ21" s="659"/>
      <c r="BK21" s="659"/>
      <c r="BL21" s="659"/>
      <c r="BM21" s="659"/>
      <c r="BN21" s="660"/>
      <c r="BO21" s="661" t="s">
        <v>113</v>
      </c>
      <c r="BP21" s="661"/>
      <c r="BQ21" s="661"/>
      <c r="BR21" s="661"/>
      <c r="BS21" s="662" t="s">
        <v>113</v>
      </c>
      <c r="BT21" s="662"/>
      <c r="BU21" s="662"/>
      <c r="BV21" s="662"/>
      <c r="BW21" s="662"/>
      <c r="BX21" s="662"/>
      <c r="BY21" s="662"/>
      <c r="BZ21" s="662"/>
      <c r="CA21" s="662"/>
      <c r="CB21" s="666"/>
      <c r="CD21" s="679"/>
      <c r="CE21" s="680"/>
      <c r="CF21" s="680"/>
      <c r="CG21" s="680"/>
      <c r="CH21" s="680"/>
      <c r="CI21" s="680"/>
      <c r="CJ21" s="680"/>
      <c r="CK21" s="680"/>
      <c r="CL21" s="680"/>
      <c r="CM21" s="680"/>
      <c r="CN21" s="680"/>
      <c r="CO21" s="680"/>
      <c r="CP21" s="680"/>
      <c r="CQ21" s="681"/>
      <c r="CR21" s="682"/>
      <c r="CS21" s="677"/>
      <c r="CT21" s="677"/>
      <c r="CU21" s="677"/>
      <c r="CV21" s="677"/>
      <c r="CW21" s="677"/>
      <c r="CX21" s="677"/>
      <c r="CY21" s="683"/>
      <c r="CZ21" s="684"/>
      <c r="DA21" s="684"/>
      <c r="DB21" s="684"/>
      <c r="DC21" s="684"/>
      <c r="DD21" s="676"/>
      <c r="DE21" s="677"/>
      <c r="DF21" s="677"/>
      <c r="DG21" s="677"/>
      <c r="DH21" s="677"/>
      <c r="DI21" s="677"/>
      <c r="DJ21" s="677"/>
      <c r="DK21" s="677"/>
      <c r="DL21" s="677"/>
      <c r="DM21" s="677"/>
      <c r="DN21" s="677"/>
      <c r="DO21" s="677"/>
      <c r="DP21" s="683"/>
      <c r="DQ21" s="676"/>
      <c r="DR21" s="677"/>
      <c r="DS21" s="677"/>
      <c r="DT21" s="677"/>
      <c r="DU21" s="677"/>
      <c r="DV21" s="677"/>
      <c r="DW21" s="677"/>
      <c r="DX21" s="677"/>
      <c r="DY21" s="677"/>
      <c r="DZ21" s="677"/>
      <c r="EA21" s="677"/>
      <c r="EB21" s="677"/>
      <c r="EC21" s="678"/>
    </row>
    <row r="22" spans="2:133" ht="11.25" customHeight="1" x14ac:dyDescent="0.2">
      <c r="B22" s="655" t="s">
        <v>267</v>
      </c>
      <c r="C22" s="656"/>
      <c r="D22" s="656"/>
      <c r="E22" s="656"/>
      <c r="F22" s="656"/>
      <c r="G22" s="656"/>
      <c r="H22" s="656"/>
      <c r="I22" s="656"/>
      <c r="J22" s="656"/>
      <c r="K22" s="656"/>
      <c r="L22" s="656"/>
      <c r="M22" s="656"/>
      <c r="N22" s="656"/>
      <c r="O22" s="656"/>
      <c r="P22" s="656"/>
      <c r="Q22" s="657"/>
      <c r="R22" s="658" t="s">
        <v>113</v>
      </c>
      <c r="S22" s="659"/>
      <c r="T22" s="659"/>
      <c r="U22" s="659"/>
      <c r="V22" s="659"/>
      <c r="W22" s="659"/>
      <c r="X22" s="659"/>
      <c r="Y22" s="660"/>
      <c r="Z22" s="661" t="s">
        <v>113</v>
      </c>
      <c r="AA22" s="661"/>
      <c r="AB22" s="661"/>
      <c r="AC22" s="661"/>
      <c r="AD22" s="662" t="s">
        <v>113</v>
      </c>
      <c r="AE22" s="662"/>
      <c r="AF22" s="662"/>
      <c r="AG22" s="662"/>
      <c r="AH22" s="662"/>
      <c r="AI22" s="662"/>
      <c r="AJ22" s="662"/>
      <c r="AK22" s="662"/>
      <c r="AL22" s="663" t="s">
        <v>113</v>
      </c>
      <c r="AM22" s="664"/>
      <c r="AN22" s="664"/>
      <c r="AO22" s="665"/>
      <c r="AP22" s="655" t="s">
        <v>268</v>
      </c>
      <c r="AQ22" s="674"/>
      <c r="AR22" s="674"/>
      <c r="AS22" s="674"/>
      <c r="AT22" s="674"/>
      <c r="AU22" s="674"/>
      <c r="AV22" s="674"/>
      <c r="AW22" s="674"/>
      <c r="AX22" s="674"/>
      <c r="AY22" s="674"/>
      <c r="AZ22" s="674"/>
      <c r="BA22" s="674"/>
      <c r="BB22" s="674"/>
      <c r="BC22" s="674"/>
      <c r="BD22" s="674"/>
      <c r="BE22" s="674"/>
      <c r="BF22" s="675"/>
      <c r="BG22" s="658" t="s">
        <v>113</v>
      </c>
      <c r="BH22" s="659"/>
      <c r="BI22" s="659"/>
      <c r="BJ22" s="659"/>
      <c r="BK22" s="659"/>
      <c r="BL22" s="659"/>
      <c r="BM22" s="659"/>
      <c r="BN22" s="660"/>
      <c r="BO22" s="661" t="s">
        <v>113</v>
      </c>
      <c r="BP22" s="661"/>
      <c r="BQ22" s="661"/>
      <c r="BR22" s="661"/>
      <c r="BS22" s="662" t="s">
        <v>113</v>
      </c>
      <c r="BT22" s="662"/>
      <c r="BU22" s="662"/>
      <c r="BV22" s="662"/>
      <c r="BW22" s="662"/>
      <c r="BX22" s="662"/>
      <c r="BY22" s="662"/>
      <c r="BZ22" s="662"/>
      <c r="CA22" s="662"/>
      <c r="CB22" s="666"/>
      <c r="CD22" s="640" t="s">
        <v>269</v>
      </c>
      <c r="CE22" s="641"/>
      <c r="CF22" s="641"/>
      <c r="CG22" s="641"/>
      <c r="CH22" s="641"/>
      <c r="CI22" s="641"/>
      <c r="CJ22" s="641"/>
      <c r="CK22" s="641"/>
      <c r="CL22" s="641"/>
      <c r="CM22" s="641"/>
      <c r="CN22" s="641"/>
      <c r="CO22" s="641"/>
      <c r="CP22" s="641"/>
      <c r="CQ22" s="641"/>
      <c r="CR22" s="641"/>
      <c r="CS22" s="641"/>
      <c r="CT22" s="641"/>
      <c r="CU22" s="641"/>
      <c r="CV22" s="641"/>
      <c r="CW22" s="641"/>
      <c r="CX22" s="641"/>
      <c r="CY22" s="641"/>
      <c r="CZ22" s="641"/>
      <c r="DA22" s="641"/>
      <c r="DB22" s="641"/>
      <c r="DC22" s="641"/>
      <c r="DD22" s="641"/>
      <c r="DE22" s="641"/>
      <c r="DF22" s="641"/>
      <c r="DG22" s="641"/>
      <c r="DH22" s="641"/>
      <c r="DI22" s="641"/>
      <c r="DJ22" s="641"/>
      <c r="DK22" s="641"/>
      <c r="DL22" s="641"/>
      <c r="DM22" s="641"/>
      <c r="DN22" s="641"/>
      <c r="DO22" s="641"/>
      <c r="DP22" s="641"/>
      <c r="DQ22" s="641"/>
      <c r="DR22" s="641"/>
      <c r="DS22" s="641"/>
      <c r="DT22" s="641"/>
      <c r="DU22" s="641"/>
      <c r="DV22" s="641"/>
      <c r="DW22" s="641"/>
      <c r="DX22" s="641"/>
      <c r="DY22" s="641"/>
      <c r="DZ22" s="641"/>
      <c r="EA22" s="641"/>
      <c r="EB22" s="641"/>
      <c r="EC22" s="642"/>
    </row>
    <row r="23" spans="2:133" ht="11.25" customHeight="1" x14ac:dyDescent="0.2">
      <c r="B23" s="655" t="s">
        <v>270</v>
      </c>
      <c r="C23" s="656"/>
      <c r="D23" s="656"/>
      <c r="E23" s="656"/>
      <c r="F23" s="656"/>
      <c r="G23" s="656"/>
      <c r="H23" s="656"/>
      <c r="I23" s="656"/>
      <c r="J23" s="656"/>
      <c r="K23" s="656"/>
      <c r="L23" s="656"/>
      <c r="M23" s="656"/>
      <c r="N23" s="656"/>
      <c r="O23" s="656"/>
      <c r="P23" s="656"/>
      <c r="Q23" s="657"/>
      <c r="R23" s="658">
        <v>3795</v>
      </c>
      <c r="S23" s="659"/>
      <c r="T23" s="659"/>
      <c r="U23" s="659"/>
      <c r="V23" s="659"/>
      <c r="W23" s="659"/>
      <c r="X23" s="659"/>
      <c r="Y23" s="660"/>
      <c r="Z23" s="661">
        <v>0</v>
      </c>
      <c r="AA23" s="661"/>
      <c r="AB23" s="661"/>
      <c r="AC23" s="661"/>
      <c r="AD23" s="662" t="s">
        <v>113</v>
      </c>
      <c r="AE23" s="662"/>
      <c r="AF23" s="662"/>
      <c r="AG23" s="662"/>
      <c r="AH23" s="662"/>
      <c r="AI23" s="662"/>
      <c r="AJ23" s="662"/>
      <c r="AK23" s="662"/>
      <c r="AL23" s="663" t="s">
        <v>113</v>
      </c>
      <c r="AM23" s="664"/>
      <c r="AN23" s="664"/>
      <c r="AO23" s="665"/>
      <c r="AP23" s="655" t="s">
        <v>271</v>
      </c>
      <c r="AQ23" s="674"/>
      <c r="AR23" s="674"/>
      <c r="AS23" s="674"/>
      <c r="AT23" s="674"/>
      <c r="AU23" s="674"/>
      <c r="AV23" s="674"/>
      <c r="AW23" s="674"/>
      <c r="AX23" s="674"/>
      <c r="AY23" s="674"/>
      <c r="AZ23" s="674"/>
      <c r="BA23" s="674"/>
      <c r="BB23" s="674"/>
      <c r="BC23" s="674"/>
      <c r="BD23" s="674"/>
      <c r="BE23" s="674"/>
      <c r="BF23" s="675"/>
      <c r="BG23" s="658" t="s">
        <v>113</v>
      </c>
      <c r="BH23" s="659"/>
      <c r="BI23" s="659"/>
      <c r="BJ23" s="659"/>
      <c r="BK23" s="659"/>
      <c r="BL23" s="659"/>
      <c r="BM23" s="659"/>
      <c r="BN23" s="660"/>
      <c r="BO23" s="661" t="s">
        <v>113</v>
      </c>
      <c r="BP23" s="661"/>
      <c r="BQ23" s="661"/>
      <c r="BR23" s="661"/>
      <c r="BS23" s="662" t="s">
        <v>113</v>
      </c>
      <c r="BT23" s="662"/>
      <c r="BU23" s="662"/>
      <c r="BV23" s="662"/>
      <c r="BW23" s="662"/>
      <c r="BX23" s="662"/>
      <c r="BY23" s="662"/>
      <c r="BZ23" s="662"/>
      <c r="CA23" s="662"/>
      <c r="CB23" s="666"/>
      <c r="CD23" s="640" t="s">
        <v>211</v>
      </c>
      <c r="CE23" s="641"/>
      <c r="CF23" s="641"/>
      <c r="CG23" s="641"/>
      <c r="CH23" s="641"/>
      <c r="CI23" s="641"/>
      <c r="CJ23" s="641"/>
      <c r="CK23" s="641"/>
      <c r="CL23" s="641"/>
      <c r="CM23" s="641"/>
      <c r="CN23" s="641"/>
      <c r="CO23" s="641"/>
      <c r="CP23" s="641"/>
      <c r="CQ23" s="642"/>
      <c r="CR23" s="640" t="s">
        <v>272</v>
      </c>
      <c r="CS23" s="641"/>
      <c r="CT23" s="641"/>
      <c r="CU23" s="641"/>
      <c r="CV23" s="641"/>
      <c r="CW23" s="641"/>
      <c r="CX23" s="641"/>
      <c r="CY23" s="642"/>
      <c r="CZ23" s="640" t="s">
        <v>273</v>
      </c>
      <c r="DA23" s="641"/>
      <c r="DB23" s="641"/>
      <c r="DC23" s="642"/>
      <c r="DD23" s="640" t="s">
        <v>274</v>
      </c>
      <c r="DE23" s="641"/>
      <c r="DF23" s="641"/>
      <c r="DG23" s="641"/>
      <c r="DH23" s="641"/>
      <c r="DI23" s="641"/>
      <c r="DJ23" s="641"/>
      <c r="DK23" s="642"/>
      <c r="DL23" s="685" t="s">
        <v>275</v>
      </c>
      <c r="DM23" s="686"/>
      <c r="DN23" s="686"/>
      <c r="DO23" s="686"/>
      <c r="DP23" s="686"/>
      <c r="DQ23" s="686"/>
      <c r="DR23" s="686"/>
      <c r="DS23" s="686"/>
      <c r="DT23" s="686"/>
      <c r="DU23" s="686"/>
      <c r="DV23" s="687"/>
      <c r="DW23" s="640" t="s">
        <v>276</v>
      </c>
      <c r="DX23" s="641"/>
      <c r="DY23" s="641"/>
      <c r="DZ23" s="641"/>
      <c r="EA23" s="641"/>
      <c r="EB23" s="641"/>
      <c r="EC23" s="642"/>
    </row>
    <row r="24" spans="2:133" ht="11.25" customHeight="1" x14ac:dyDescent="0.2">
      <c r="B24" s="655" t="s">
        <v>277</v>
      </c>
      <c r="C24" s="656"/>
      <c r="D24" s="656"/>
      <c r="E24" s="656"/>
      <c r="F24" s="656"/>
      <c r="G24" s="656"/>
      <c r="H24" s="656"/>
      <c r="I24" s="656"/>
      <c r="J24" s="656"/>
      <c r="K24" s="656"/>
      <c r="L24" s="656"/>
      <c r="M24" s="656"/>
      <c r="N24" s="656"/>
      <c r="O24" s="656"/>
      <c r="P24" s="656"/>
      <c r="Q24" s="657"/>
      <c r="R24" s="658">
        <v>4365158</v>
      </c>
      <c r="S24" s="659"/>
      <c r="T24" s="659"/>
      <c r="U24" s="659"/>
      <c r="V24" s="659"/>
      <c r="W24" s="659"/>
      <c r="X24" s="659"/>
      <c r="Y24" s="660"/>
      <c r="Z24" s="661">
        <v>8.9</v>
      </c>
      <c r="AA24" s="661"/>
      <c r="AB24" s="661"/>
      <c r="AC24" s="661"/>
      <c r="AD24" s="662" t="s">
        <v>113</v>
      </c>
      <c r="AE24" s="662"/>
      <c r="AF24" s="662"/>
      <c r="AG24" s="662"/>
      <c r="AH24" s="662"/>
      <c r="AI24" s="662"/>
      <c r="AJ24" s="662"/>
      <c r="AK24" s="662"/>
      <c r="AL24" s="663" t="s">
        <v>113</v>
      </c>
      <c r="AM24" s="664"/>
      <c r="AN24" s="664"/>
      <c r="AO24" s="665"/>
      <c r="AP24" s="655" t="s">
        <v>278</v>
      </c>
      <c r="AQ24" s="674"/>
      <c r="AR24" s="674"/>
      <c r="AS24" s="674"/>
      <c r="AT24" s="674"/>
      <c r="AU24" s="674"/>
      <c r="AV24" s="674"/>
      <c r="AW24" s="674"/>
      <c r="AX24" s="674"/>
      <c r="AY24" s="674"/>
      <c r="AZ24" s="674"/>
      <c r="BA24" s="674"/>
      <c r="BB24" s="674"/>
      <c r="BC24" s="674"/>
      <c r="BD24" s="674"/>
      <c r="BE24" s="674"/>
      <c r="BF24" s="675"/>
      <c r="BG24" s="658" t="s">
        <v>113</v>
      </c>
      <c r="BH24" s="659"/>
      <c r="BI24" s="659"/>
      <c r="BJ24" s="659"/>
      <c r="BK24" s="659"/>
      <c r="BL24" s="659"/>
      <c r="BM24" s="659"/>
      <c r="BN24" s="660"/>
      <c r="BO24" s="661" t="s">
        <v>113</v>
      </c>
      <c r="BP24" s="661"/>
      <c r="BQ24" s="661"/>
      <c r="BR24" s="661"/>
      <c r="BS24" s="662" t="s">
        <v>113</v>
      </c>
      <c r="BT24" s="662"/>
      <c r="BU24" s="662"/>
      <c r="BV24" s="662"/>
      <c r="BW24" s="662"/>
      <c r="BX24" s="662"/>
      <c r="BY24" s="662"/>
      <c r="BZ24" s="662"/>
      <c r="CA24" s="662"/>
      <c r="CB24" s="666"/>
      <c r="CD24" s="644" t="s">
        <v>279</v>
      </c>
      <c r="CE24" s="645"/>
      <c r="CF24" s="645"/>
      <c r="CG24" s="645"/>
      <c r="CH24" s="645"/>
      <c r="CI24" s="645"/>
      <c r="CJ24" s="645"/>
      <c r="CK24" s="645"/>
      <c r="CL24" s="645"/>
      <c r="CM24" s="645"/>
      <c r="CN24" s="645"/>
      <c r="CO24" s="645"/>
      <c r="CP24" s="645"/>
      <c r="CQ24" s="646"/>
      <c r="CR24" s="647">
        <v>2202353</v>
      </c>
      <c r="CS24" s="648"/>
      <c r="CT24" s="648"/>
      <c r="CU24" s="648"/>
      <c r="CV24" s="648"/>
      <c r="CW24" s="648"/>
      <c r="CX24" s="648"/>
      <c r="CY24" s="649"/>
      <c r="CZ24" s="652">
        <v>5.2</v>
      </c>
      <c r="DA24" s="653"/>
      <c r="DB24" s="653"/>
      <c r="DC24" s="669"/>
      <c r="DD24" s="693">
        <v>674753</v>
      </c>
      <c r="DE24" s="648"/>
      <c r="DF24" s="648"/>
      <c r="DG24" s="648"/>
      <c r="DH24" s="648"/>
      <c r="DI24" s="648"/>
      <c r="DJ24" s="648"/>
      <c r="DK24" s="649"/>
      <c r="DL24" s="693">
        <v>607093</v>
      </c>
      <c r="DM24" s="648"/>
      <c r="DN24" s="648"/>
      <c r="DO24" s="648"/>
      <c r="DP24" s="648"/>
      <c r="DQ24" s="648"/>
      <c r="DR24" s="648"/>
      <c r="DS24" s="648"/>
      <c r="DT24" s="648"/>
      <c r="DU24" s="648"/>
      <c r="DV24" s="649"/>
      <c r="DW24" s="652">
        <v>9.1999999999999993</v>
      </c>
      <c r="DX24" s="653"/>
      <c r="DY24" s="653"/>
      <c r="DZ24" s="653"/>
      <c r="EA24" s="653"/>
      <c r="EB24" s="653"/>
      <c r="EC24" s="654"/>
    </row>
    <row r="25" spans="2:133" ht="11.25" customHeight="1" x14ac:dyDescent="0.2">
      <c r="B25" s="655" t="s">
        <v>280</v>
      </c>
      <c r="C25" s="656"/>
      <c r="D25" s="656"/>
      <c r="E25" s="656"/>
      <c r="F25" s="656"/>
      <c r="G25" s="656"/>
      <c r="H25" s="656"/>
      <c r="I25" s="656"/>
      <c r="J25" s="656"/>
      <c r="K25" s="656"/>
      <c r="L25" s="656"/>
      <c r="M25" s="656"/>
      <c r="N25" s="656"/>
      <c r="O25" s="656"/>
      <c r="P25" s="656"/>
      <c r="Q25" s="657"/>
      <c r="R25" s="658">
        <v>10992860</v>
      </c>
      <c r="S25" s="659"/>
      <c r="T25" s="659"/>
      <c r="U25" s="659"/>
      <c r="V25" s="659"/>
      <c r="W25" s="659"/>
      <c r="X25" s="659"/>
      <c r="Y25" s="660"/>
      <c r="Z25" s="661">
        <v>22.4</v>
      </c>
      <c r="AA25" s="661"/>
      <c r="AB25" s="661"/>
      <c r="AC25" s="661"/>
      <c r="AD25" s="662">
        <v>6623907</v>
      </c>
      <c r="AE25" s="662"/>
      <c r="AF25" s="662"/>
      <c r="AG25" s="662"/>
      <c r="AH25" s="662"/>
      <c r="AI25" s="662"/>
      <c r="AJ25" s="662"/>
      <c r="AK25" s="662"/>
      <c r="AL25" s="663">
        <v>100</v>
      </c>
      <c r="AM25" s="664"/>
      <c r="AN25" s="664"/>
      <c r="AO25" s="665"/>
      <c r="AP25" s="655" t="s">
        <v>281</v>
      </c>
      <c r="AQ25" s="674"/>
      <c r="AR25" s="674"/>
      <c r="AS25" s="674"/>
      <c r="AT25" s="674"/>
      <c r="AU25" s="674"/>
      <c r="AV25" s="674"/>
      <c r="AW25" s="674"/>
      <c r="AX25" s="674"/>
      <c r="AY25" s="674"/>
      <c r="AZ25" s="674"/>
      <c r="BA25" s="674"/>
      <c r="BB25" s="674"/>
      <c r="BC25" s="674"/>
      <c r="BD25" s="674"/>
      <c r="BE25" s="674"/>
      <c r="BF25" s="675"/>
      <c r="BG25" s="658" t="s">
        <v>113</v>
      </c>
      <c r="BH25" s="659"/>
      <c r="BI25" s="659"/>
      <c r="BJ25" s="659"/>
      <c r="BK25" s="659"/>
      <c r="BL25" s="659"/>
      <c r="BM25" s="659"/>
      <c r="BN25" s="660"/>
      <c r="BO25" s="661" t="s">
        <v>113</v>
      </c>
      <c r="BP25" s="661"/>
      <c r="BQ25" s="661"/>
      <c r="BR25" s="661"/>
      <c r="BS25" s="662" t="s">
        <v>113</v>
      </c>
      <c r="BT25" s="662"/>
      <c r="BU25" s="662"/>
      <c r="BV25" s="662"/>
      <c r="BW25" s="662"/>
      <c r="BX25" s="662"/>
      <c r="BY25" s="662"/>
      <c r="BZ25" s="662"/>
      <c r="CA25" s="662"/>
      <c r="CB25" s="666"/>
      <c r="CD25" s="655" t="s">
        <v>282</v>
      </c>
      <c r="CE25" s="656"/>
      <c r="CF25" s="656"/>
      <c r="CG25" s="656"/>
      <c r="CH25" s="656"/>
      <c r="CI25" s="656"/>
      <c r="CJ25" s="656"/>
      <c r="CK25" s="656"/>
      <c r="CL25" s="656"/>
      <c r="CM25" s="656"/>
      <c r="CN25" s="656"/>
      <c r="CO25" s="656"/>
      <c r="CP25" s="656"/>
      <c r="CQ25" s="657"/>
      <c r="CR25" s="658">
        <v>1541138</v>
      </c>
      <c r="CS25" s="690"/>
      <c r="CT25" s="690"/>
      <c r="CU25" s="690"/>
      <c r="CV25" s="690"/>
      <c r="CW25" s="690"/>
      <c r="CX25" s="690"/>
      <c r="CY25" s="691"/>
      <c r="CZ25" s="663">
        <v>3.6</v>
      </c>
      <c r="DA25" s="688"/>
      <c r="DB25" s="688"/>
      <c r="DC25" s="692"/>
      <c r="DD25" s="667">
        <v>556690</v>
      </c>
      <c r="DE25" s="690"/>
      <c r="DF25" s="690"/>
      <c r="DG25" s="690"/>
      <c r="DH25" s="690"/>
      <c r="DI25" s="690"/>
      <c r="DJ25" s="690"/>
      <c r="DK25" s="691"/>
      <c r="DL25" s="667">
        <v>489104</v>
      </c>
      <c r="DM25" s="690"/>
      <c r="DN25" s="690"/>
      <c r="DO25" s="690"/>
      <c r="DP25" s="690"/>
      <c r="DQ25" s="690"/>
      <c r="DR25" s="690"/>
      <c r="DS25" s="690"/>
      <c r="DT25" s="690"/>
      <c r="DU25" s="690"/>
      <c r="DV25" s="691"/>
      <c r="DW25" s="663">
        <v>7.4</v>
      </c>
      <c r="DX25" s="688"/>
      <c r="DY25" s="688"/>
      <c r="DZ25" s="688"/>
      <c r="EA25" s="688"/>
      <c r="EB25" s="688"/>
      <c r="EC25" s="689"/>
    </row>
    <row r="26" spans="2:133" ht="11.25" customHeight="1" x14ac:dyDescent="0.2">
      <c r="B26" s="655" t="s">
        <v>283</v>
      </c>
      <c r="C26" s="656"/>
      <c r="D26" s="656"/>
      <c r="E26" s="656"/>
      <c r="F26" s="656"/>
      <c r="G26" s="656"/>
      <c r="H26" s="656"/>
      <c r="I26" s="656"/>
      <c r="J26" s="656"/>
      <c r="K26" s="656"/>
      <c r="L26" s="656"/>
      <c r="M26" s="656"/>
      <c r="N26" s="656"/>
      <c r="O26" s="656"/>
      <c r="P26" s="656"/>
      <c r="Q26" s="657"/>
      <c r="R26" s="658" t="s">
        <v>113</v>
      </c>
      <c r="S26" s="659"/>
      <c r="T26" s="659"/>
      <c r="U26" s="659"/>
      <c r="V26" s="659"/>
      <c r="W26" s="659"/>
      <c r="X26" s="659"/>
      <c r="Y26" s="660"/>
      <c r="Z26" s="661" t="s">
        <v>113</v>
      </c>
      <c r="AA26" s="661"/>
      <c r="AB26" s="661"/>
      <c r="AC26" s="661"/>
      <c r="AD26" s="662" t="s">
        <v>113</v>
      </c>
      <c r="AE26" s="662"/>
      <c r="AF26" s="662"/>
      <c r="AG26" s="662"/>
      <c r="AH26" s="662"/>
      <c r="AI26" s="662"/>
      <c r="AJ26" s="662"/>
      <c r="AK26" s="662"/>
      <c r="AL26" s="663" t="s">
        <v>113</v>
      </c>
      <c r="AM26" s="664"/>
      <c r="AN26" s="664"/>
      <c r="AO26" s="665"/>
      <c r="AP26" s="655" t="s">
        <v>284</v>
      </c>
      <c r="AQ26" s="674"/>
      <c r="AR26" s="674"/>
      <c r="AS26" s="674"/>
      <c r="AT26" s="674"/>
      <c r="AU26" s="674"/>
      <c r="AV26" s="674"/>
      <c r="AW26" s="674"/>
      <c r="AX26" s="674"/>
      <c r="AY26" s="674"/>
      <c r="AZ26" s="674"/>
      <c r="BA26" s="674"/>
      <c r="BB26" s="674"/>
      <c r="BC26" s="674"/>
      <c r="BD26" s="674"/>
      <c r="BE26" s="674"/>
      <c r="BF26" s="675"/>
      <c r="BG26" s="658" t="s">
        <v>113</v>
      </c>
      <c r="BH26" s="659"/>
      <c r="BI26" s="659"/>
      <c r="BJ26" s="659"/>
      <c r="BK26" s="659"/>
      <c r="BL26" s="659"/>
      <c r="BM26" s="659"/>
      <c r="BN26" s="660"/>
      <c r="BO26" s="661" t="s">
        <v>113</v>
      </c>
      <c r="BP26" s="661"/>
      <c r="BQ26" s="661"/>
      <c r="BR26" s="661"/>
      <c r="BS26" s="662" t="s">
        <v>113</v>
      </c>
      <c r="BT26" s="662"/>
      <c r="BU26" s="662"/>
      <c r="BV26" s="662"/>
      <c r="BW26" s="662"/>
      <c r="BX26" s="662"/>
      <c r="BY26" s="662"/>
      <c r="BZ26" s="662"/>
      <c r="CA26" s="662"/>
      <c r="CB26" s="666"/>
      <c r="CD26" s="655" t="s">
        <v>285</v>
      </c>
      <c r="CE26" s="656"/>
      <c r="CF26" s="656"/>
      <c r="CG26" s="656"/>
      <c r="CH26" s="656"/>
      <c r="CI26" s="656"/>
      <c r="CJ26" s="656"/>
      <c r="CK26" s="656"/>
      <c r="CL26" s="656"/>
      <c r="CM26" s="656"/>
      <c r="CN26" s="656"/>
      <c r="CO26" s="656"/>
      <c r="CP26" s="656"/>
      <c r="CQ26" s="657"/>
      <c r="CR26" s="658">
        <v>1038857</v>
      </c>
      <c r="CS26" s="659"/>
      <c r="CT26" s="659"/>
      <c r="CU26" s="659"/>
      <c r="CV26" s="659"/>
      <c r="CW26" s="659"/>
      <c r="CX26" s="659"/>
      <c r="CY26" s="660"/>
      <c r="CZ26" s="663">
        <v>2.4</v>
      </c>
      <c r="DA26" s="688"/>
      <c r="DB26" s="688"/>
      <c r="DC26" s="692"/>
      <c r="DD26" s="667">
        <v>207433</v>
      </c>
      <c r="DE26" s="659"/>
      <c r="DF26" s="659"/>
      <c r="DG26" s="659"/>
      <c r="DH26" s="659"/>
      <c r="DI26" s="659"/>
      <c r="DJ26" s="659"/>
      <c r="DK26" s="660"/>
      <c r="DL26" s="667" t="s">
        <v>113</v>
      </c>
      <c r="DM26" s="659"/>
      <c r="DN26" s="659"/>
      <c r="DO26" s="659"/>
      <c r="DP26" s="659"/>
      <c r="DQ26" s="659"/>
      <c r="DR26" s="659"/>
      <c r="DS26" s="659"/>
      <c r="DT26" s="659"/>
      <c r="DU26" s="659"/>
      <c r="DV26" s="660"/>
      <c r="DW26" s="663" t="s">
        <v>113</v>
      </c>
      <c r="DX26" s="688"/>
      <c r="DY26" s="688"/>
      <c r="DZ26" s="688"/>
      <c r="EA26" s="688"/>
      <c r="EB26" s="688"/>
      <c r="EC26" s="689"/>
    </row>
    <row r="27" spans="2:133" ht="11.25" customHeight="1" x14ac:dyDescent="0.2">
      <c r="B27" s="655" t="s">
        <v>286</v>
      </c>
      <c r="C27" s="656"/>
      <c r="D27" s="656"/>
      <c r="E27" s="656"/>
      <c r="F27" s="656"/>
      <c r="G27" s="656"/>
      <c r="H27" s="656"/>
      <c r="I27" s="656"/>
      <c r="J27" s="656"/>
      <c r="K27" s="656"/>
      <c r="L27" s="656"/>
      <c r="M27" s="656"/>
      <c r="N27" s="656"/>
      <c r="O27" s="656"/>
      <c r="P27" s="656"/>
      <c r="Q27" s="657"/>
      <c r="R27" s="658">
        <v>53669</v>
      </c>
      <c r="S27" s="659"/>
      <c r="T27" s="659"/>
      <c r="U27" s="659"/>
      <c r="V27" s="659"/>
      <c r="W27" s="659"/>
      <c r="X27" s="659"/>
      <c r="Y27" s="660"/>
      <c r="Z27" s="661">
        <v>0.1</v>
      </c>
      <c r="AA27" s="661"/>
      <c r="AB27" s="661"/>
      <c r="AC27" s="661"/>
      <c r="AD27" s="662" t="s">
        <v>113</v>
      </c>
      <c r="AE27" s="662"/>
      <c r="AF27" s="662"/>
      <c r="AG27" s="662"/>
      <c r="AH27" s="662"/>
      <c r="AI27" s="662"/>
      <c r="AJ27" s="662"/>
      <c r="AK27" s="662"/>
      <c r="AL27" s="663" t="s">
        <v>113</v>
      </c>
      <c r="AM27" s="664"/>
      <c r="AN27" s="664"/>
      <c r="AO27" s="665"/>
      <c r="AP27" s="655" t="s">
        <v>287</v>
      </c>
      <c r="AQ27" s="656"/>
      <c r="AR27" s="656"/>
      <c r="AS27" s="656"/>
      <c r="AT27" s="656"/>
      <c r="AU27" s="656"/>
      <c r="AV27" s="656"/>
      <c r="AW27" s="656"/>
      <c r="AX27" s="656"/>
      <c r="AY27" s="656"/>
      <c r="AZ27" s="656"/>
      <c r="BA27" s="656"/>
      <c r="BB27" s="656"/>
      <c r="BC27" s="656"/>
      <c r="BD27" s="656"/>
      <c r="BE27" s="656"/>
      <c r="BF27" s="657"/>
      <c r="BG27" s="658">
        <v>6131860</v>
      </c>
      <c r="BH27" s="659"/>
      <c r="BI27" s="659"/>
      <c r="BJ27" s="659"/>
      <c r="BK27" s="659"/>
      <c r="BL27" s="659"/>
      <c r="BM27" s="659"/>
      <c r="BN27" s="660"/>
      <c r="BO27" s="661">
        <v>100</v>
      </c>
      <c r="BP27" s="661"/>
      <c r="BQ27" s="661"/>
      <c r="BR27" s="661"/>
      <c r="BS27" s="662" t="s">
        <v>113</v>
      </c>
      <c r="BT27" s="662"/>
      <c r="BU27" s="662"/>
      <c r="BV27" s="662"/>
      <c r="BW27" s="662"/>
      <c r="BX27" s="662"/>
      <c r="BY27" s="662"/>
      <c r="BZ27" s="662"/>
      <c r="CA27" s="662"/>
      <c r="CB27" s="666"/>
      <c r="CD27" s="655" t="s">
        <v>288</v>
      </c>
      <c r="CE27" s="656"/>
      <c r="CF27" s="656"/>
      <c r="CG27" s="656"/>
      <c r="CH27" s="656"/>
      <c r="CI27" s="656"/>
      <c r="CJ27" s="656"/>
      <c r="CK27" s="656"/>
      <c r="CL27" s="656"/>
      <c r="CM27" s="656"/>
      <c r="CN27" s="656"/>
      <c r="CO27" s="656"/>
      <c r="CP27" s="656"/>
      <c r="CQ27" s="657"/>
      <c r="CR27" s="658">
        <v>661215</v>
      </c>
      <c r="CS27" s="690"/>
      <c r="CT27" s="690"/>
      <c r="CU27" s="690"/>
      <c r="CV27" s="690"/>
      <c r="CW27" s="690"/>
      <c r="CX27" s="690"/>
      <c r="CY27" s="691"/>
      <c r="CZ27" s="663">
        <v>1.6</v>
      </c>
      <c r="DA27" s="688"/>
      <c r="DB27" s="688"/>
      <c r="DC27" s="692"/>
      <c r="DD27" s="667">
        <v>118063</v>
      </c>
      <c r="DE27" s="690"/>
      <c r="DF27" s="690"/>
      <c r="DG27" s="690"/>
      <c r="DH27" s="690"/>
      <c r="DI27" s="690"/>
      <c r="DJ27" s="690"/>
      <c r="DK27" s="691"/>
      <c r="DL27" s="667">
        <v>117989</v>
      </c>
      <c r="DM27" s="690"/>
      <c r="DN27" s="690"/>
      <c r="DO27" s="690"/>
      <c r="DP27" s="690"/>
      <c r="DQ27" s="690"/>
      <c r="DR27" s="690"/>
      <c r="DS27" s="690"/>
      <c r="DT27" s="690"/>
      <c r="DU27" s="690"/>
      <c r="DV27" s="691"/>
      <c r="DW27" s="663">
        <v>1.8</v>
      </c>
      <c r="DX27" s="688"/>
      <c r="DY27" s="688"/>
      <c r="DZ27" s="688"/>
      <c r="EA27" s="688"/>
      <c r="EB27" s="688"/>
      <c r="EC27" s="689"/>
    </row>
    <row r="28" spans="2:133" ht="11.25" customHeight="1" x14ac:dyDescent="0.2">
      <c r="B28" s="655" t="s">
        <v>289</v>
      </c>
      <c r="C28" s="656"/>
      <c r="D28" s="656"/>
      <c r="E28" s="656"/>
      <c r="F28" s="656"/>
      <c r="G28" s="656"/>
      <c r="H28" s="656"/>
      <c r="I28" s="656"/>
      <c r="J28" s="656"/>
      <c r="K28" s="656"/>
      <c r="L28" s="656"/>
      <c r="M28" s="656"/>
      <c r="N28" s="656"/>
      <c r="O28" s="656"/>
      <c r="P28" s="656"/>
      <c r="Q28" s="657"/>
      <c r="R28" s="658">
        <v>51997</v>
      </c>
      <c r="S28" s="659"/>
      <c r="T28" s="659"/>
      <c r="U28" s="659"/>
      <c r="V28" s="659"/>
      <c r="W28" s="659"/>
      <c r="X28" s="659"/>
      <c r="Y28" s="660"/>
      <c r="Z28" s="661">
        <v>0.1</v>
      </c>
      <c r="AA28" s="661"/>
      <c r="AB28" s="661"/>
      <c r="AC28" s="661"/>
      <c r="AD28" s="662" t="s">
        <v>113</v>
      </c>
      <c r="AE28" s="662"/>
      <c r="AF28" s="662"/>
      <c r="AG28" s="662"/>
      <c r="AH28" s="662"/>
      <c r="AI28" s="662"/>
      <c r="AJ28" s="662"/>
      <c r="AK28" s="662"/>
      <c r="AL28" s="663" t="s">
        <v>113</v>
      </c>
      <c r="AM28" s="664"/>
      <c r="AN28" s="664"/>
      <c r="AO28" s="665"/>
      <c r="AP28" s="655"/>
      <c r="AQ28" s="656"/>
      <c r="AR28" s="656"/>
      <c r="AS28" s="656"/>
      <c r="AT28" s="656"/>
      <c r="AU28" s="656"/>
      <c r="AV28" s="656"/>
      <c r="AW28" s="656"/>
      <c r="AX28" s="656"/>
      <c r="AY28" s="656"/>
      <c r="AZ28" s="656"/>
      <c r="BA28" s="656"/>
      <c r="BB28" s="656"/>
      <c r="BC28" s="656"/>
      <c r="BD28" s="656"/>
      <c r="BE28" s="656"/>
      <c r="BF28" s="657"/>
      <c r="BG28" s="658"/>
      <c r="BH28" s="659"/>
      <c r="BI28" s="659"/>
      <c r="BJ28" s="659"/>
      <c r="BK28" s="659"/>
      <c r="BL28" s="659"/>
      <c r="BM28" s="659"/>
      <c r="BN28" s="660"/>
      <c r="BO28" s="661"/>
      <c r="BP28" s="661"/>
      <c r="BQ28" s="661"/>
      <c r="BR28" s="661"/>
      <c r="BS28" s="667"/>
      <c r="BT28" s="659"/>
      <c r="BU28" s="659"/>
      <c r="BV28" s="659"/>
      <c r="BW28" s="659"/>
      <c r="BX28" s="659"/>
      <c r="BY28" s="659"/>
      <c r="BZ28" s="659"/>
      <c r="CA28" s="659"/>
      <c r="CB28" s="668"/>
      <c r="CD28" s="655" t="s">
        <v>290</v>
      </c>
      <c r="CE28" s="656"/>
      <c r="CF28" s="656"/>
      <c r="CG28" s="656"/>
      <c r="CH28" s="656"/>
      <c r="CI28" s="656"/>
      <c r="CJ28" s="656"/>
      <c r="CK28" s="656"/>
      <c r="CL28" s="656"/>
      <c r="CM28" s="656"/>
      <c r="CN28" s="656"/>
      <c r="CO28" s="656"/>
      <c r="CP28" s="656"/>
      <c r="CQ28" s="657"/>
      <c r="CR28" s="658" t="s">
        <v>113</v>
      </c>
      <c r="CS28" s="659"/>
      <c r="CT28" s="659"/>
      <c r="CU28" s="659"/>
      <c r="CV28" s="659"/>
      <c r="CW28" s="659"/>
      <c r="CX28" s="659"/>
      <c r="CY28" s="660"/>
      <c r="CZ28" s="663" t="s">
        <v>113</v>
      </c>
      <c r="DA28" s="688"/>
      <c r="DB28" s="688"/>
      <c r="DC28" s="692"/>
      <c r="DD28" s="667" t="s">
        <v>113</v>
      </c>
      <c r="DE28" s="659"/>
      <c r="DF28" s="659"/>
      <c r="DG28" s="659"/>
      <c r="DH28" s="659"/>
      <c r="DI28" s="659"/>
      <c r="DJ28" s="659"/>
      <c r="DK28" s="660"/>
      <c r="DL28" s="667" t="s">
        <v>113</v>
      </c>
      <c r="DM28" s="659"/>
      <c r="DN28" s="659"/>
      <c r="DO28" s="659"/>
      <c r="DP28" s="659"/>
      <c r="DQ28" s="659"/>
      <c r="DR28" s="659"/>
      <c r="DS28" s="659"/>
      <c r="DT28" s="659"/>
      <c r="DU28" s="659"/>
      <c r="DV28" s="660"/>
      <c r="DW28" s="663" t="s">
        <v>113</v>
      </c>
      <c r="DX28" s="688"/>
      <c r="DY28" s="688"/>
      <c r="DZ28" s="688"/>
      <c r="EA28" s="688"/>
      <c r="EB28" s="688"/>
      <c r="EC28" s="689"/>
    </row>
    <row r="29" spans="2:133" ht="11.25" customHeight="1" x14ac:dyDescent="0.2">
      <c r="B29" s="655" t="s">
        <v>291</v>
      </c>
      <c r="C29" s="656"/>
      <c r="D29" s="656"/>
      <c r="E29" s="656"/>
      <c r="F29" s="656"/>
      <c r="G29" s="656"/>
      <c r="H29" s="656"/>
      <c r="I29" s="656"/>
      <c r="J29" s="656"/>
      <c r="K29" s="656"/>
      <c r="L29" s="656"/>
      <c r="M29" s="656"/>
      <c r="N29" s="656"/>
      <c r="O29" s="656"/>
      <c r="P29" s="656"/>
      <c r="Q29" s="657"/>
      <c r="R29" s="658">
        <v>6895</v>
      </c>
      <c r="S29" s="659"/>
      <c r="T29" s="659"/>
      <c r="U29" s="659"/>
      <c r="V29" s="659"/>
      <c r="W29" s="659"/>
      <c r="X29" s="659"/>
      <c r="Y29" s="660"/>
      <c r="Z29" s="661">
        <v>0</v>
      </c>
      <c r="AA29" s="661"/>
      <c r="AB29" s="661"/>
      <c r="AC29" s="661"/>
      <c r="AD29" s="662" t="s">
        <v>113</v>
      </c>
      <c r="AE29" s="662"/>
      <c r="AF29" s="662"/>
      <c r="AG29" s="662"/>
      <c r="AH29" s="662"/>
      <c r="AI29" s="662"/>
      <c r="AJ29" s="662"/>
      <c r="AK29" s="662"/>
      <c r="AL29" s="663" t="s">
        <v>113</v>
      </c>
      <c r="AM29" s="664"/>
      <c r="AN29" s="664"/>
      <c r="AO29" s="665"/>
      <c r="AP29" s="679"/>
      <c r="AQ29" s="680"/>
      <c r="AR29" s="680"/>
      <c r="AS29" s="680"/>
      <c r="AT29" s="680"/>
      <c r="AU29" s="680"/>
      <c r="AV29" s="680"/>
      <c r="AW29" s="680"/>
      <c r="AX29" s="680"/>
      <c r="AY29" s="680"/>
      <c r="AZ29" s="680"/>
      <c r="BA29" s="680"/>
      <c r="BB29" s="680"/>
      <c r="BC29" s="680"/>
      <c r="BD29" s="680"/>
      <c r="BE29" s="680"/>
      <c r="BF29" s="681"/>
      <c r="BG29" s="658"/>
      <c r="BH29" s="659"/>
      <c r="BI29" s="659"/>
      <c r="BJ29" s="659"/>
      <c r="BK29" s="659"/>
      <c r="BL29" s="659"/>
      <c r="BM29" s="659"/>
      <c r="BN29" s="660"/>
      <c r="BO29" s="661"/>
      <c r="BP29" s="661"/>
      <c r="BQ29" s="661"/>
      <c r="BR29" s="661"/>
      <c r="BS29" s="662"/>
      <c r="BT29" s="662"/>
      <c r="BU29" s="662"/>
      <c r="BV29" s="662"/>
      <c r="BW29" s="662"/>
      <c r="BX29" s="662"/>
      <c r="BY29" s="662"/>
      <c r="BZ29" s="662"/>
      <c r="CA29" s="662"/>
      <c r="CB29" s="666"/>
      <c r="CD29" s="694" t="s">
        <v>292</v>
      </c>
      <c r="CE29" s="695"/>
      <c r="CF29" s="655" t="s">
        <v>66</v>
      </c>
      <c r="CG29" s="656"/>
      <c r="CH29" s="656"/>
      <c r="CI29" s="656"/>
      <c r="CJ29" s="656"/>
      <c r="CK29" s="656"/>
      <c r="CL29" s="656"/>
      <c r="CM29" s="656"/>
      <c r="CN29" s="656"/>
      <c r="CO29" s="656"/>
      <c r="CP29" s="656"/>
      <c r="CQ29" s="657"/>
      <c r="CR29" s="658" t="s">
        <v>113</v>
      </c>
      <c r="CS29" s="690"/>
      <c r="CT29" s="690"/>
      <c r="CU29" s="690"/>
      <c r="CV29" s="690"/>
      <c r="CW29" s="690"/>
      <c r="CX29" s="690"/>
      <c r="CY29" s="691"/>
      <c r="CZ29" s="663" t="s">
        <v>113</v>
      </c>
      <c r="DA29" s="688"/>
      <c r="DB29" s="688"/>
      <c r="DC29" s="692"/>
      <c r="DD29" s="667" t="s">
        <v>113</v>
      </c>
      <c r="DE29" s="690"/>
      <c r="DF29" s="690"/>
      <c r="DG29" s="690"/>
      <c r="DH29" s="690"/>
      <c r="DI29" s="690"/>
      <c r="DJ29" s="690"/>
      <c r="DK29" s="691"/>
      <c r="DL29" s="667" t="s">
        <v>113</v>
      </c>
      <c r="DM29" s="690"/>
      <c r="DN29" s="690"/>
      <c r="DO29" s="690"/>
      <c r="DP29" s="690"/>
      <c r="DQ29" s="690"/>
      <c r="DR29" s="690"/>
      <c r="DS29" s="690"/>
      <c r="DT29" s="690"/>
      <c r="DU29" s="690"/>
      <c r="DV29" s="691"/>
      <c r="DW29" s="663" t="s">
        <v>113</v>
      </c>
      <c r="DX29" s="688"/>
      <c r="DY29" s="688"/>
      <c r="DZ29" s="688"/>
      <c r="EA29" s="688"/>
      <c r="EB29" s="688"/>
      <c r="EC29" s="689"/>
    </row>
    <row r="30" spans="2:133" ht="11.25" customHeight="1" x14ac:dyDescent="0.2">
      <c r="B30" s="655" t="s">
        <v>293</v>
      </c>
      <c r="C30" s="656"/>
      <c r="D30" s="656"/>
      <c r="E30" s="656"/>
      <c r="F30" s="656"/>
      <c r="G30" s="656"/>
      <c r="H30" s="656"/>
      <c r="I30" s="656"/>
      <c r="J30" s="656"/>
      <c r="K30" s="656"/>
      <c r="L30" s="656"/>
      <c r="M30" s="656"/>
      <c r="N30" s="656"/>
      <c r="O30" s="656"/>
      <c r="P30" s="656"/>
      <c r="Q30" s="657"/>
      <c r="R30" s="658">
        <v>7837766</v>
      </c>
      <c r="S30" s="659"/>
      <c r="T30" s="659"/>
      <c r="U30" s="659"/>
      <c r="V30" s="659"/>
      <c r="W30" s="659"/>
      <c r="X30" s="659"/>
      <c r="Y30" s="660"/>
      <c r="Z30" s="661">
        <v>16</v>
      </c>
      <c r="AA30" s="661"/>
      <c r="AB30" s="661"/>
      <c r="AC30" s="661"/>
      <c r="AD30" s="662" t="s">
        <v>113</v>
      </c>
      <c r="AE30" s="662"/>
      <c r="AF30" s="662"/>
      <c r="AG30" s="662"/>
      <c r="AH30" s="662"/>
      <c r="AI30" s="662"/>
      <c r="AJ30" s="662"/>
      <c r="AK30" s="662"/>
      <c r="AL30" s="663" t="s">
        <v>113</v>
      </c>
      <c r="AM30" s="664"/>
      <c r="AN30" s="664"/>
      <c r="AO30" s="665"/>
      <c r="AP30" s="640" t="s">
        <v>211</v>
      </c>
      <c r="AQ30" s="641"/>
      <c r="AR30" s="641"/>
      <c r="AS30" s="641"/>
      <c r="AT30" s="641"/>
      <c r="AU30" s="641"/>
      <c r="AV30" s="641"/>
      <c r="AW30" s="641"/>
      <c r="AX30" s="641"/>
      <c r="AY30" s="641"/>
      <c r="AZ30" s="641"/>
      <c r="BA30" s="641"/>
      <c r="BB30" s="641"/>
      <c r="BC30" s="641"/>
      <c r="BD30" s="641"/>
      <c r="BE30" s="641"/>
      <c r="BF30" s="642"/>
      <c r="BG30" s="640" t="s">
        <v>294</v>
      </c>
      <c r="BH30" s="700"/>
      <c r="BI30" s="700"/>
      <c r="BJ30" s="700"/>
      <c r="BK30" s="700"/>
      <c r="BL30" s="700"/>
      <c r="BM30" s="700"/>
      <c r="BN30" s="700"/>
      <c r="BO30" s="700"/>
      <c r="BP30" s="700"/>
      <c r="BQ30" s="701"/>
      <c r="BR30" s="640" t="s">
        <v>295</v>
      </c>
      <c r="BS30" s="700"/>
      <c r="BT30" s="700"/>
      <c r="BU30" s="700"/>
      <c r="BV30" s="700"/>
      <c r="BW30" s="700"/>
      <c r="BX30" s="700"/>
      <c r="BY30" s="700"/>
      <c r="BZ30" s="700"/>
      <c r="CA30" s="700"/>
      <c r="CB30" s="701"/>
      <c r="CD30" s="696"/>
      <c r="CE30" s="697"/>
      <c r="CF30" s="655" t="s">
        <v>296</v>
      </c>
      <c r="CG30" s="656"/>
      <c r="CH30" s="656"/>
      <c r="CI30" s="656"/>
      <c r="CJ30" s="656"/>
      <c r="CK30" s="656"/>
      <c r="CL30" s="656"/>
      <c r="CM30" s="656"/>
      <c r="CN30" s="656"/>
      <c r="CO30" s="656"/>
      <c r="CP30" s="656"/>
      <c r="CQ30" s="657"/>
      <c r="CR30" s="658" t="s">
        <v>113</v>
      </c>
      <c r="CS30" s="659"/>
      <c r="CT30" s="659"/>
      <c r="CU30" s="659"/>
      <c r="CV30" s="659"/>
      <c r="CW30" s="659"/>
      <c r="CX30" s="659"/>
      <c r="CY30" s="660"/>
      <c r="CZ30" s="663" t="s">
        <v>113</v>
      </c>
      <c r="DA30" s="688"/>
      <c r="DB30" s="688"/>
      <c r="DC30" s="692"/>
      <c r="DD30" s="667" t="s">
        <v>113</v>
      </c>
      <c r="DE30" s="659"/>
      <c r="DF30" s="659"/>
      <c r="DG30" s="659"/>
      <c r="DH30" s="659"/>
      <c r="DI30" s="659"/>
      <c r="DJ30" s="659"/>
      <c r="DK30" s="660"/>
      <c r="DL30" s="667" t="s">
        <v>113</v>
      </c>
      <c r="DM30" s="659"/>
      <c r="DN30" s="659"/>
      <c r="DO30" s="659"/>
      <c r="DP30" s="659"/>
      <c r="DQ30" s="659"/>
      <c r="DR30" s="659"/>
      <c r="DS30" s="659"/>
      <c r="DT30" s="659"/>
      <c r="DU30" s="659"/>
      <c r="DV30" s="660"/>
      <c r="DW30" s="663" t="s">
        <v>113</v>
      </c>
      <c r="DX30" s="688"/>
      <c r="DY30" s="688"/>
      <c r="DZ30" s="688"/>
      <c r="EA30" s="688"/>
      <c r="EB30" s="688"/>
      <c r="EC30" s="689"/>
    </row>
    <row r="31" spans="2:133" ht="11.25" customHeight="1" x14ac:dyDescent="0.2">
      <c r="B31" s="671" t="s">
        <v>297</v>
      </c>
      <c r="C31" s="672"/>
      <c r="D31" s="672"/>
      <c r="E31" s="672"/>
      <c r="F31" s="672"/>
      <c r="G31" s="672"/>
      <c r="H31" s="672"/>
      <c r="I31" s="672"/>
      <c r="J31" s="672"/>
      <c r="K31" s="672"/>
      <c r="L31" s="672"/>
      <c r="M31" s="672"/>
      <c r="N31" s="672"/>
      <c r="O31" s="672"/>
      <c r="P31" s="672"/>
      <c r="Q31" s="673"/>
      <c r="R31" s="658" t="s">
        <v>113</v>
      </c>
      <c r="S31" s="659"/>
      <c r="T31" s="659"/>
      <c r="U31" s="659"/>
      <c r="V31" s="659"/>
      <c r="W31" s="659"/>
      <c r="X31" s="659"/>
      <c r="Y31" s="660"/>
      <c r="Z31" s="661" t="s">
        <v>113</v>
      </c>
      <c r="AA31" s="661"/>
      <c r="AB31" s="661"/>
      <c r="AC31" s="661"/>
      <c r="AD31" s="662" t="s">
        <v>113</v>
      </c>
      <c r="AE31" s="662"/>
      <c r="AF31" s="662"/>
      <c r="AG31" s="662"/>
      <c r="AH31" s="662"/>
      <c r="AI31" s="662"/>
      <c r="AJ31" s="662"/>
      <c r="AK31" s="662"/>
      <c r="AL31" s="663" t="s">
        <v>113</v>
      </c>
      <c r="AM31" s="664"/>
      <c r="AN31" s="664"/>
      <c r="AO31" s="665"/>
      <c r="AP31" s="704" t="s">
        <v>298</v>
      </c>
      <c r="AQ31" s="705"/>
      <c r="AR31" s="705"/>
      <c r="AS31" s="705"/>
      <c r="AT31" s="710" t="s">
        <v>299</v>
      </c>
      <c r="AU31" s="200"/>
      <c r="AV31" s="200"/>
      <c r="AW31" s="200"/>
      <c r="AX31" s="644" t="s">
        <v>177</v>
      </c>
      <c r="AY31" s="645"/>
      <c r="AZ31" s="645"/>
      <c r="BA31" s="645"/>
      <c r="BB31" s="645"/>
      <c r="BC31" s="645"/>
      <c r="BD31" s="645"/>
      <c r="BE31" s="645"/>
      <c r="BF31" s="646"/>
      <c r="BG31" s="714">
        <v>100</v>
      </c>
      <c r="BH31" s="702"/>
      <c r="BI31" s="702"/>
      <c r="BJ31" s="702"/>
      <c r="BK31" s="702"/>
      <c r="BL31" s="702"/>
      <c r="BM31" s="653">
        <v>100</v>
      </c>
      <c r="BN31" s="702"/>
      <c r="BO31" s="702"/>
      <c r="BP31" s="702"/>
      <c r="BQ31" s="703"/>
      <c r="BR31" s="714">
        <v>100</v>
      </c>
      <c r="BS31" s="702"/>
      <c r="BT31" s="702"/>
      <c r="BU31" s="702"/>
      <c r="BV31" s="702"/>
      <c r="BW31" s="702"/>
      <c r="BX31" s="653">
        <v>99.9</v>
      </c>
      <c r="BY31" s="702"/>
      <c r="BZ31" s="702"/>
      <c r="CA31" s="702"/>
      <c r="CB31" s="703"/>
      <c r="CD31" s="696"/>
      <c r="CE31" s="697"/>
      <c r="CF31" s="655" t="s">
        <v>300</v>
      </c>
      <c r="CG31" s="656"/>
      <c r="CH31" s="656"/>
      <c r="CI31" s="656"/>
      <c r="CJ31" s="656"/>
      <c r="CK31" s="656"/>
      <c r="CL31" s="656"/>
      <c r="CM31" s="656"/>
      <c r="CN31" s="656"/>
      <c r="CO31" s="656"/>
      <c r="CP31" s="656"/>
      <c r="CQ31" s="657"/>
      <c r="CR31" s="658" t="s">
        <v>113</v>
      </c>
      <c r="CS31" s="690"/>
      <c r="CT31" s="690"/>
      <c r="CU31" s="690"/>
      <c r="CV31" s="690"/>
      <c r="CW31" s="690"/>
      <c r="CX31" s="690"/>
      <c r="CY31" s="691"/>
      <c r="CZ31" s="663" t="s">
        <v>113</v>
      </c>
      <c r="DA31" s="688"/>
      <c r="DB31" s="688"/>
      <c r="DC31" s="692"/>
      <c r="DD31" s="667" t="s">
        <v>113</v>
      </c>
      <c r="DE31" s="690"/>
      <c r="DF31" s="690"/>
      <c r="DG31" s="690"/>
      <c r="DH31" s="690"/>
      <c r="DI31" s="690"/>
      <c r="DJ31" s="690"/>
      <c r="DK31" s="691"/>
      <c r="DL31" s="667" t="s">
        <v>113</v>
      </c>
      <c r="DM31" s="690"/>
      <c r="DN31" s="690"/>
      <c r="DO31" s="690"/>
      <c r="DP31" s="690"/>
      <c r="DQ31" s="690"/>
      <c r="DR31" s="690"/>
      <c r="DS31" s="690"/>
      <c r="DT31" s="690"/>
      <c r="DU31" s="690"/>
      <c r="DV31" s="691"/>
      <c r="DW31" s="663" t="s">
        <v>113</v>
      </c>
      <c r="DX31" s="688"/>
      <c r="DY31" s="688"/>
      <c r="DZ31" s="688"/>
      <c r="EA31" s="688"/>
      <c r="EB31" s="688"/>
      <c r="EC31" s="689"/>
    </row>
    <row r="32" spans="2:133" ht="11.25" customHeight="1" x14ac:dyDescent="0.2">
      <c r="B32" s="655" t="s">
        <v>301</v>
      </c>
      <c r="C32" s="656"/>
      <c r="D32" s="656"/>
      <c r="E32" s="656"/>
      <c r="F32" s="656"/>
      <c r="G32" s="656"/>
      <c r="H32" s="656"/>
      <c r="I32" s="656"/>
      <c r="J32" s="656"/>
      <c r="K32" s="656"/>
      <c r="L32" s="656"/>
      <c r="M32" s="656"/>
      <c r="N32" s="656"/>
      <c r="O32" s="656"/>
      <c r="P32" s="656"/>
      <c r="Q32" s="657"/>
      <c r="R32" s="658">
        <v>2861179</v>
      </c>
      <c r="S32" s="659"/>
      <c r="T32" s="659"/>
      <c r="U32" s="659"/>
      <c r="V32" s="659"/>
      <c r="W32" s="659"/>
      <c r="X32" s="659"/>
      <c r="Y32" s="660"/>
      <c r="Z32" s="661">
        <v>5.8</v>
      </c>
      <c r="AA32" s="661"/>
      <c r="AB32" s="661"/>
      <c r="AC32" s="661"/>
      <c r="AD32" s="662" t="s">
        <v>113</v>
      </c>
      <c r="AE32" s="662"/>
      <c r="AF32" s="662"/>
      <c r="AG32" s="662"/>
      <c r="AH32" s="662"/>
      <c r="AI32" s="662"/>
      <c r="AJ32" s="662"/>
      <c r="AK32" s="662"/>
      <c r="AL32" s="663" t="s">
        <v>113</v>
      </c>
      <c r="AM32" s="664"/>
      <c r="AN32" s="664"/>
      <c r="AO32" s="665"/>
      <c r="AP32" s="706"/>
      <c r="AQ32" s="707"/>
      <c r="AR32" s="707"/>
      <c r="AS32" s="707"/>
      <c r="AT32" s="711"/>
      <c r="AU32" s="196" t="s">
        <v>302</v>
      </c>
      <c r="AX32" s="655" t="s">
        <v>303</v>
      </c>
      <c r="AY32" s="656"/>
      <c r="AZ32" s="656"/>
      <c r="BA32" s="656"/>
      <c r="BB32" s="656"/>
      <c r="BC32" s="656"/>
      <c r="BD32" s="656"/>
      <c r="BE32" s="656"/>
      <c r="BF32" s="657"/>
      <c r="BG32" s="715">
        <v>99.9</v>
      </c>
      <c r="BH32" s="690"/>
      <c r="BI32" s="690"/>
      <c r="BJ32" s="690"/>
      <c r="BK32" s="690"/>
      <c r="BL32" s="690"/>
      <c r="BM32" s="664">
        <v>99.8</v>
      </c>
      <c r="BN32" s="690"/>
      <c r="BO32" s="690"/>
      <c r="BP32" s="690"/>
      <c r="BQ32" s="713"/>
      <c r="BR32" s="715">
        <v>100</v>
      </c>
      <c r="BS32" s="690"/>
      <c r="BT32" s="690"/>
      <c r="BU32" s="690"/>
      <c r="BV32" s="690"/>
      <c r="BW32" s="690"/>
      <c r="BX32" s="664">
        <v>99.4</v>
      </c>
      <c r="BY32" s="690"/>
      <c r="BZ32" s="690"/>
      <c r="CA32" s="690"/>
      <c r="CB32" s="713"/>
      <c r="CD32" s="698"/>
      <c r="CE32" s="699"/>
      <c r="CF32" s="655" t="s">
        <v>304</v>
      </c>
      <c r="CG32" s="656"/>
      <c r="CH32" s="656"/>
      <c r="CI32" s="656"/>
      <c r="CJ32" s="656"/>
      <c r="CK32" s="656"/>
      <c r="CL32" s="656"/>
      <c r="CM32" s="656"/>
      <c r="CN32" s="656"/>
      <c r="CO32" s="656"/>
      <c r="CP32" s="656"/>
      <c r="CQ32" s="657"/>
      <c r="CR32" s="658" t="s">
        <v>113</v>
      </c>
      <c r="CS32" s="659"/>
      <c r="CT32" s="659"/>
      <c r="CU32" s="659"/>
      <c r="CV32" s="659"/>
      <c r="CW32" s="659"/>
      <c r="CX32" s="659"/>
      <c r="CY32" s="660"/>
      <c r="CZ32" s="663" t="s">
        <v>113</v>
      </c>
      <c r="DA32" s="688"/>
      <c r="DB32" s="688"/>
      <c r="DC32" s="692"/>
      <c r="DD32" s="667" t="s">
        <v>113</v>
      </c>
      <c r="DE32" s="659"/>
      <c r="DF32" s="659"/>
      <c r="DG32" s="659"/>
      <c r="DH32" s="659"/>
      <c r="DI32" s="659"/>
      <c r="DJ32" s="659"/>
      <c r="DK32" s="660"/>
      <c r="DL32" s="667" t="s">
        <v>113</v>
      </c>
      <c r="DM32" s="659"/>
      <c r="DN32" s="659"/>
      <c r="DO32" s="659"/>
      <c r="DP32" s="659"/>
      <c r="DQ32" s="659"/>
      <c r="DR32" s="659"/>
      <c r="DS32" s="659"/>
      <c r="DT32" s="659"/>
      <c r="DU32" s="659"/>
      <c r="DV32" s="660"/>
      <c r="DW32" s="663" t="s">
        <v>113</v>
      </c>
      <c r="DX32" s="688"/>
      <c r="DY32" s="688"/>
      <c r="DZ32" s="688"/>
      <c r="EA32" s="688"/>
      <c r="EB32" s="688"/>
      <c r="EC32" s="689"/>
    </row>
    <row r="33" spans="2:133" ht="11.25" customHeight="1" x14ac:dyDescent="0.2">
      <c r="B33" s="655" t="s">
        <v>305</v>
      </c>
      <c r="C33" s="656"/>
      <c r="D33" s="656"/>
      <c r="E33" s="656"/>
      <c r="F33" s="656"/>
      <c r="G33" s="656"/>
      <c r="H33" s="656"/>
      <c r="I33" s="656"/>
      <c r="J33" s="656"/>
      <c r="K33" s="656"/>
      <c r="L33" s="656"/>
      <c r="M33" s="656"/>
      <c r="N33" s="656"/>
      <c r="O33" s="656"/>
      <c r="P33" s="656"/>
      <c r="Q33" s="657"/>
      <c r="R33" s="658">
        <v>433596</v>
      </c>
      <c r="S33" s="659"/>
      <c r="T33" s="659"/>
      <c r="U33" s="659"/>
      <c r="V33" s="659"/>
      <c r="W33" s="659"/>
      <c r="X33" s="659"/>
      <c r="Y33" s="660"/>
      <c r="Z33" s="661">
        <v>0.9</v>
      </c>
      <c r="AA33" s="661"/>
      <c r="AB33" s="661"/>
      <c r="AC33" s="661"/>
      <c r="AD33" s="662" t="s">
        <v>113</v>
      </c>
      <c r="AE33" s="662"/>
      <c r="AF33" s="662"/>
      <c r="AG33" s="662"/>
      <c r="AH33" s="662"/>
      <c r="AI33" s="662"/>
      <c r="AJ33" s="662"/>
      <c r="AK33" s="662"/>
      <c r="AL33" s="663" t="s">
        <v>113</v>
      </c>
      <c r="AM33" s="664"/>
      <c r="AN33" s="664"/>
      <c r="AO33" s="665"/>
      <c r="AP33" s="708"/>
      <c r="AQ33" s="709"/>
      <c r="AR33" s="709"/>
      <c r="AS33" s="709"/>
      <c r="AT33" s="712"/>
      <c r="AU33" s="201"/>
      <c r="AV33" s="201"/>
      <c r="AW33" s="201"/>
      <c r="AX33" s="679" t="s">
        <v>306</v>
      </c>
      <c r="AY33" s="680"/>
      <c r="AZ33" s="680"/>
      <c r="BA33" s="680"/>
      <c r="BB33" s="680"/>
      <c r="BC33" s="680"/>
      <c r="BD33" s="680"/>
      <c r="BE33" s="680"/>
      <c r="BF33" s="681"/>
      <c r="BG33" s="716">
        <v>100</v>
      </c>
      <c r="BH33" s="717"/>
      <c r="BI33" s="717"/>
      <c r="BJ33" s="717"/>
      <c r="BK33" s="717"/>
      <c r="BL33" s="717"/>
      <c r="BM33" s="718">
        <v>100</v>
      </c>
      <c r="BN33" s="717"/>
      <c r="BO33" s="717"/>
      <c r="BP33" s="717"/>
      <c r="BQ33" s="719"/>
      <c r="BR33" s="716">
        <v>100</v>
      </c>
      <c r="BS33" s="717"/>
      <c r="BT33" s="717"/>
      <c r="BU33" s="717"/>
      <c r="BV33" s="717"/>
      <c r="BW33" s="717"/>
      <c r="BX33" s="718">
        <v>100</v>
      </c>
      <c r="BY33" s="717"/>
      <c r="BZ33" s="717"/>
      <c r="CA33" s="717"/>
      <c r="CB33" s="719"/>
      <c r="CD33" s="655" t="s">
        <v>307</v>
      </c>
      <c r="CE33" s="656"/>
      <c r="CF33" s="656"/>
      <c r="CG33" s="656"/>
      <c r="CH33" s="656"/>
      <c r="CI33" s="656"/>
      <c r="CJ33" s="656"/>
      <c r="CK33" s="656"/>
      <c r="CL33" s="656"/>
      <c r="CM33" s="656"/>
      <c r="CN33" s="656"/>
      <c r="CO33" s="656"/>
      <c r="CP33" s="656"/>
      <c r="CQ33" s="657"/>
      <c r="CR33" s="658">
        <v>24041845</v>
      </c>
      <c r="CS33" s="690"/>
      <c r="CT33" s="690"/>
      <c r="CU33" s="690"/>
      <c r="CV33" s="690"/>
      <c r="CW33" s="690"/>
      <c r="CX33" s="690"/>
      <c r="CY33" s="691"/>
      <c r="CZ33" s="663">
        <v>56.6</v>
      </c>
      <c r="DA33" s="688"/>
      <c r="DB33" s="688"/>
      <c r="DC33" s="692"/>
      <c r="DD33" s="667">
        <v>11311578</v>
      </c>
      <c r="DE33" s="690"/>
      <c r="DF33" s="690"/>
      <c r="DG33" s="690"/>
      <c r="DH33" s="690"/>
      <c r="DI33" s="690"/>
      <c r="DJ33" s="690"/>
      <c r="DK33" s="691"/>
      <c r="DL33" s="667">
        <v>3188740</v>
      </c>
      <c r="DM33" s="690"/>
      <c r="DN33" s="690"/>
      <c r="DO33" s="690"/>
      <c r="DP33" s="690"/>
      <c r="DQ33" s="690"/>
      <c r="DR33" s="690"/>
      <c r="DS33" s="690"/>
      <c r="DT33" s="690"/>
      <c r="DU33" s="690"/>
      <c r="DV33" s="691"/>
      <c r="DW33" s="663">
        <v>48.1</v>
      </c>
      <c r="DX33" s="688"/>
      <c r="DY33" s="688"/>
      <c r="DZ33" s="688"/>
      <c r="EA33" s="688"/>
      <c r="EB33" s="688"/>
      <c r="EC33" s="689"/>
    </row>
    <row r="34" spans="2:133" ht="11.25" customHeight="1" x14ac:dyDescent="0.2">
      <c r="B34" s="655" t="s">
        <v>308</v>
      </c>
      <c r="C34" s="656"/>
      <c r="D34" s="656"/>
      <c r="E34" s="656"/>
      <c r="F34" s="656"/>
      <c r="G34" s="656"/>
      <c r="H34" s="656"/>
      <c r="I34" s="656"/>
      <c r="J34" s="656"/>
      <c r="K34" s="656"/>
      <c r="L34" s="656"/>
      <c r="M34" s="656"/>
      <c r="N34" s="656"/>
      <c r="O34" s="656"/>
      <c r="P34" s="656"/>
      <c r="Q34" s="657"/>
      <c r="R34" s="658">
        <v>11552</v>
      </c>
      <c r="S34" s="659"/>
      <c r="T34" s="659"/>
      <c r="U34" s="659"/>
      <c r="V34" s="659"/>
      <c r="W34" s="659"/>
      <c r="X34" s="659"/>
      <c r="Y34" s="660"/>
      <c r="Z34" s="661">
        <v>0</v>
      </c>
      <c r="AA34" s="661"/>
      <c r="AB34" s="661"/>
      <c r="AC34" s="661"/>
      <c r="AD34" s="662" t="s">
        <v>113</v>
      </c>
      <c r="AE34" s="662"/>
      <c r="AF34" s="662"/>
      <c r="AG34" s="662"/>
      <c r="AH34" s="662"/>
      <c r="AI34" s="662"/>
      <c r="AJ34" s="662"/>
      <c r="AK34" s="662"/>
      <c r="AL34" s="663" t="s">
        <v>113</v>
      </c>
      <c r="AM34" s="664"/>
      <c r="AN34" s="664"/>
      <c r="AO34" s="665"/>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55" t="s">
        <v>309</v>
      </c>
      <c r="CE34" s="656"/>
      <c r="CF34" s="656"/>
      <c r="CG34" s="656"/>
      <c r="CH34" s="656"/>
      <c r="CI34" s="656"/>
      <c r="CJ34" s="656"/>
      <c r="CK34" s="656"/>
      <c r="CL34" s="656"/>
      <c r="CM34" s="656"/>
      <c r="CN34" s="656"/>
      <c r="CO34" s="656"/>
      <c r="CP34" s="656"/>
      <c r="CQ34" s="657"/>
      <c r="CR34" s="658">
        <v>3493133</v>
      </c>
      <c r="CS34" s="659"/>
      <c r="CT34" s="659"/>
      <c r="CU34" s="659"/>
      <c r="CV34" s="659"/>
      <c r="CW34" s="659"/>
      <c r="CX34" s="659"/>
      <c r="CY34" s="660"/>
      <c r="CZ34" s="663">
        <v>8.1999999999999993</v>
      </c>
      <c r="DA34" s="688"/>
      <c r="DB34" s="688"/>
      <c r="DC34" s="692"/>
      <c r="DD34" s="667">
        <v>2308772</v>
      </c>
      <c r="DE34" s="659"/>
      <c r="DF34" s="659"/>
      <c r="DG34" s="659"/>
      <c r="DH34" s="659"/>
      <c r="DI34" s="659"/>
      <c r="DJ34" s="659"/>
      <c r="DK34" s="660"/>
      <c r="DL34" s="667">
        <v>1341237</v>
      </c>
      <c r="DM34" s="659"/>
      <c r="DN34" s="659"/>
      <c r="DO34" s="659"/>
      <c r="DP34" s="659"/>
      <c r="DQ34" s="659"/>
      <c r="DR34" s="659"/>
      <c r="DS34" s="659"/>
      <c r="DT34" s="659"/>
      <c r="DU34" s="659"/>
      <c r="DV34" s="660"/>
      <c r="DW34" s="663">
        <v>20.2</v>
      </c>
      <c r="DX34" s="688"/>
      <c r="DY34" s="688"/>
      <c r="DZ34" s="688"/>
      <c r="EA34" s="688"/>
      <c r="EB34" s="688"/>
      <c r="EC34" s="689"/>
    </row>
    <row r="35" spans="2:133" ht="11.25" customHeight="1" x14ac:dyDescent="0.2">
      <c r="B35" s="655" t="s">
        <v>310</v>
      </c>
      <c r="C35" s="656"/>
      <c r="D35" s="656"/>
      <c r="E35" s="656"/>
      <c r="F35" s="656"/>
      <c r="G35" s="656"/>
      <c r="H35" s="656"/>
      <c r="I35" s="656"/>
      <c r="J35" s="656"/>
      <c r="K35" s="656"/>
      <c r="L35" s="656"/>
      <c r="M35" s="656"/>
      <c r="N35" s="656"/>
      <c r="O35" s="656"/>
      <c r="P35" s="656"/>
      <c r="Q35" s="657"/>
      <c r="R35" s="658">
        <v>11123108</v>
      </c>
      <c r="S35" s="659"/>
      <c r="T35" s="659"/>
      <c r="U35" s="659"/>
      <c r="V35" s="659"/>
      <c r="W35" s="659"/>
      <c r="X35" s="659"/>
      <c r="Y35" s="660"/>
      <c r="Z35" s="661">
        <v>22.7</v>
      </c>
      <c r="AA35" s="661"/>
      <c r="AB35" s="661"/>
      <c r="AC35" s="661"/>
      <c r="AD35" s="662" t="s">
        <v>113</v>
      </c>
      <c r="AE35" s="662"/>
      <c r="AF35" s="662"/>
      <c r="AG35" s="662"/>
      <c r="AH35" s="662"/>
      <c r="AI35" s="662"/>
      <c r="AJ35" s="662"/>
      <c r="AK35" s="662"/>
      <c r="AL35" s="663" t="s">
        <v>113</v>
      </c>
      <c r="AM35" s="664"/>
      <c r="AN35" s="664"/>
      <c r="AO35" s="665"/>
      <c r="AP35" s="204"/>
      <c r="AQ35" s="640" t="s">
        <v>311</v>
      </c>
      <c r="AR35" s="641"/>
      <c r="AS35" s="641"/>
      <c r="AT35" s="641"/>
      <c r="AU35" s="641"/>
      <c r="AV35" s="641"/>
      <c r="AW35" s="641"/>
      <c r="AX35" s="641"/>
      <c r="AY35" s="641"/>
      <c r="AZ35" s="641"/>
      <c r="BA35" s="641"/>
      <c r="BB35" s="641"/>
      <c r="BC35" s="641"/>
      <c r="BD35" s="641"/>
      <c r="BE35" s="641"/>
      <c r="BF35" s="642"/>
      <c r="BG35" s="640" t="s">
        <v>312</v>
      </c>
      <c r="BH35" s="641"/>
      <c r="BI35" s="641"/>
      <c r="BJ35" s="641"/>
      <c r="BK35" s="641"/>
      <c r="BL35" s="641"/>
      <c r="BM35" s="641"/>
      <c r="BN35" s="641"/>
      <c r="BO35" s="641"/>
      <c r="BP35" s="641"/>
      <c r="BQ35" s="641"/>
      <c r="BR35" s="641"/>
      <c r="BS35" s="641"/>
      <c r="BT35" s="641"/>
      <c r="BU35" s="641"/>
      <c r="BV35" s="641"/>
      <c r="BW35" s="641"/>
      <c r="BX35" s="641"/>
      <c r="BY35" s="641"/>
      <c r="BZ35" s="641"/>
      <c r="CA35" s="641"/>
      <c r="CB35" s="642"/>
      <c r="CD35" s="655" t="s">
        <v>313</v>
      </c>
      <c r="CE35" s="656"/>
      <c r="CF35" s="656"/>
      <c r="CG35" s="656"/>
      <c r="CH35" s="656"/>
      <c r="CI35" s="656"/>
      <c r="CJ35" s="656"/>
      <c r="CK35" s="656"/>
      <c r="CL35" s="656"/>
      <c r="CM35" s="656"/>
      <c r="CN35" s="656"/>
      <c r="CO35" s="656"/>
      <c r="CP35" s="656"/>
      <c r="CQ35" s="657"/>
      <c r="CR35" s="658">
        <v>293615</v>
      </c>
      <c r="CS35" s="690"/>
      <c r="CT35" s="690"/>
      <c r="CU35" s="690"/>
      <c r="CV35" s="690"/>
      <c r="CW35" s="690"/>
      <c r="CX35" s="690"/>
      <c r="CY35" s="691"/>
      <c r="CZ35" s="663">
        <v>0.7</v>
      </c>
      <c r="DA35" s="688"/>
      <c r="DB35" s="688"/>
      <c r="DC35" s="692"/>
      <c r="DD35" s="667">
        <v>108513</v>
      </c>
      <c r="DE35" s="690"/>
      <c r="DF35" s="690"/>
      <c r="DG35" s="690"/>
      <c r="DH35" s="690"/>
      <c r="DI35" s="690"/>
      <c r="DJ35" s="690"/>
      <c r="DK35" s="691"/>
      <c r="DL35" s="667">
        <v>76774</v>
      </c>
      <c r="DM35" s="690"/>
      <c r="DN35" s="690"/>
      <c r="DO35" s="690"/>
      <c r="DP35" s="690"/>
      <c r="DQ35" s="690"/>
      <c r="DR35" s="690"/>
      <c r="DS35" s="690"/>
      <c r="DT35" s="690"/>
      <c r="DU35" s="690"/>
      <c r="DV35" s="691"/>
      <c r="DW35" s="663">
        <v>1.2</v>
      </c>
      <c r="DX35" s="688"/>
      <c r="DY35" s="688"/>
      <c r="DZ35" s="688"/>
      <c r="EA35" s="688"/>
      <c r="EB35" s="688"/>
      <c r="EC35" s="689"/>
    </row>
    <row r="36" spans="2:133" ht="11.25" customHeight="1" x14ac:dyDescent="0.2">
      <c r="B36" s="655" t="s">
        <v>314</v>
      </c>
      <c r="C36" s="656"/>
      <c r="D36" s="656"/>
      <c r="E36" s="656"/>
      <c r="F36" s="656"/>
      <c r="G36" s="656"/>
      <c r="H36" s="656"/>
      <c r="I36" s="656"/>
      <c r="J36" s="656"/>
      <c r="K36" s="656"/>
      <c r="L36" s="656"/>
      <c r="M36" s="656"/>
      <c r="N36" s="656"/>
      <c r="O36" s="656"/>
      <c r="P36" s="656"/>
      <c r="Q36" s="657"/>
      <c r="R36" s="658">
        <v>13494284</v>
      </c>
      <c r="S36" s="659"/>
      <c r="T36" s="659"/>
      <c r="U36" s="659"/>
      <c r="V36" s="659"/>
      <c r="W36" s="659"/>
      <c r="X36" s="659"/>
      <c r="Y36" s="660"/>
      <c r="Z36" s="661">
        <v>27.5</v>
      </c>
      <c r="AA36" s="661"/>
      <c r="AB36" s="661"/>
      <c r="AC36" s="661"/>
      <c r="AD36" s="662" t="s">
        <v>113</v>
      </c>
      <c r="AE36" s="662"/>
      <c r="AF36" s="662"/>
      <c r="AG36" s="662"/>
      <c r="AH36" s="662"/>
      <c r="AI36" s="662"/>
      <c r="AJ36" s="662"/>
      <c r="AK36" s="662"/>
      <c r="AL36" s="663" t="s">
        <v>113</v>
      </c>
      <c r="AM36" s="664"/>
      <c r="AN36" s="664"/>
      <c r="AO36" s="665"/>
      <c r="AP36" s="204"/>
      <c r="AQ36" s="724" t="s">
        <v>315</v>
      </c>
      <c r="AR36" s="725"/>
      <c r="AS36" s="725"/>
      <c r="AT36" s="725"/>
      <c r="AU36" s="725"/>
      <c r="AV36" s="725"/>
      <c r="AW36" s="725"/>
      <c r="AX36" s="725"/>
      <c r="AY36" s="726"/>
      <c r="AZ36" s="647">
        <v>2510195</v>
      </c>
      <c r="BA36" s="648"/>
      <c r="BB36" s="648"/>
      <c r="BC36" s="648"/>
      <c r="BD36" s="648"/>
      <c r="BE36" s="648"/>
      <c r="BF36" s="720"/>
      <c r="BG36" s="644" t="s">
        <v>316</v>
      </c>
      <c r="BH36" s="645"/>
      <c r="BI36" s="645"/>
      <c r="BJ36" s="645"/>
      <c r="BK36" s="645"/>
      <c r="BL36" s="645"/>
      <c r="BM36" s="645"/>
      <c r="BN36" s="645"/>
      <c r="BO36" s="645"/>
      <c r="BP36" s="645"/>
      <c r="BQ36" s="645"/>
      <c r="BR36" s="645"/>
      <c r="BS36" s="645"/>
      <c r="BT36" s="645"/>
      <c r="BU36" s="646"/>
      <c r="BV36" s="647">
        <v>90294</v>
      </c>
      <c r="BW36" s="648"/>
      <c r="BX36" s="648"/>
      <c r="BY36" s="648"/>
      <c r="BZ36" s="648"/>
      <c r="CA36" s="648"/>
      <c r="CB36" s="720"/>
      <c r="CD36" s="655" t="s">
        <v>317</v>
      </c>
      <c r="CE36" s="656"/>
      <c r="CF36" s="656"/>
      <c r="CG36" s="656"/>
      <c r="CH36" s="656"/>
      <c r="CI36" s="656"/>
      <c r="CJ36" s="656"/>
      <c r="CK36" s="656"/>
      <c r="CL36" s="656"/>
      <c r="CM36" s="656"/>
      <c r="CN36" s="656"/>
      <c r="CO36" s="656"/>
      <c r="CP36" s="656"/>
      <c r="CQ36" s="657"/>
      <c r="CR36" s="658">
        <v>2130782</v>
      </c>
      <c r="CS36" s="659"/>
      <c r="CT36" s="659"/>
      <c r="CU36" s="659"/>
      <c r="CV36" s="659"/>
      <c r="CW36" s="659"/>
      <c r="CX36" s="659"/>
      <c r="CY36" s="660"/>
      <c r="CZ36" s="663">
        <v>5</v>
      </c>
      <c r="DA36" s="688"/>
      <c r="DB36" s="688"/>
      <c r="DC36" s="692"/>
      <c r="DD36" s="667">
        <v>1587710</v>
      </c>
      <c r="DE36" s="659"/>
      <c r="DF36" s="659"/>
      <c r="DG36" s="659"/>
      <c r="DH36" s="659"/>
      <c r="DI36" s="659"/>
      <c r="DJ36" s="659"/>
      <c r="DK36" s="660"/>
      <c r="DL36" s="667">
        <v>1328845</v>
      </c>
      <c r="DM36" s="659"/>
      <c r="DN36" s="659"/>
      <c r="DO36" s="659"/>
      <c r="DP36" s="659"/>
      <c r="DQ36" s="659"/>
      <c r="DR36" s="659"/>
      <c r="DS36" s="659"/>
      <c r="DT36" s="659"/>
      <c r="DU36" s="659"/>
      <c r="DV36" s="660"/>
      <c r="DW36" s="663">
        <v>20.100000000000001</v>
      </c>
      <c r="DX36" s="688"/>
      <c r="DY36" s="688"/>
      <c r="DZ36" s="688"/>
      <c r="EA36" s="688"/>
      <c r="EB36" s="688"/>
      <c r="EC36" s="689"/>
    </row>
    <row r="37" spans="2:133" ht="11.25" customHeight="1" x14ac:dyDescent="0.2">
      <c r="B37" s="655" t="s">
        <v>318</v>
      </c>
      <c r="C37" s="656"/>
      <c r="D37" s="656"/>
      <c r="E37" s="656"/>
      <c r="F37" s="656"/>
      <c r="G37" s="656"/>
      <c r="H37" s="656"/>
      <c r="I37" s="656"/>
      <c r="J37" s="656"/>
      <c r="K37" s="656"/>
      <c r="L37" s="656"/>
      <c r="M37" s="656"/>
      <c r="N37" s="656"/>
      <c r="O37" s="656"/>
      <c r="P37" s="656"/>
      <c r="Q37" s="657"/>
      <c r="R37" s="658">
        <v>2129341</v>
      </c>
      <c r="S37" s="659"/>
      <c r="T37" s="659"/>
      <c r="U37" s="659"/>
      <c r="V37" s="659"/>
      <c r="W37" s="659"/>
      <c r="X37" s="659"/>
      <c r="Y37" s="660"/>
      <c r="Z37" s="661">
        <v>4.3</v>
      </c>
      <c r="AA37" s="661"/>
      <c r="AB37" s="661"/>
      <c r="AC37" s="661"/>
      <c r="AD37" s="662">
        <v>37</v>
      </c>
      <c r="AE37" s="662"/>
      <c r="AF37" s="662"/>
      <c r="AG37" s="662"/>
      <c r="AH37" s="662"/>
      <c r="AI37" s="662"/>
      <c r="AJ37" s="662"/>
      <c r="AK37" s="662"/>
      <c r="AL37" s="663">
        <v>0</v>
      </c>
      <c r="AM37" s="664"/>
      <c r="AN37" s="664"/>
      <c r="AO37" s="665"/>
      <c r="AQ37" s="721" t="s">
        <v>319</v>
      </c>
      <c r="AR37" s="722"/>
      <c r="AS37" s="722"/>
      <c r="AT37" s="722"/>
      <c r="AU37" s="722"/>
      <c r="AV37" s="722"/>
      <c r="AW37" s="722"/>
      <c r="AX37" s="722"/>
      <c r="AY37" s="723"/>
      <c r="AZ37" s="658">
        <v>1625897</v>
      </c>
      <c r="BA37" s="659"/>
      <c r="BB37" s="659"/>
      <c r="BC37" s="659"/>
      <c r="BD37" s="690"/>
      <c r="BE37" s="690"/>
      <c r="BF37" s="713"/>
      <c r="BG37" s="655" t="s">
        <v>320</v>
      </c>
      <c r="BH37" s="656"/>
      <c r="BI37" s="656"/>
      <c r="BJ37" s="656"/>
      <c r="BK37" s="656"/>
      <c r="BL37" s="656"/>
      <c r="BM37" s="656"/>
      <c r="BN37" s="656"/>
      <c r="BO37" s="656"/>
      <c r="BP37" s="656"/>
      <c r="BQ37" s="656"/>
      <c r="BR37" s="656"/>
      <c r="BS37" s="656"/>
      <c r="BT37" s="656"/>
      <c r="BU37" s="657"/>
      <c r="BV37" s="658">
        <v>90294</v>
      </c>
      <c r="BW37" s="659"/>
      <c r="BX37" s="659"/>
      <c r="BY37" s="659"/>
      <c r="BZ37" s="659"/>
      <c r="CA37" s="659"/>
      <c r="CB37" s="668"/>
      <c r="CD37" s="655" t="s">
        <v>321</v>
      </c>
      <c r="CE37" s="656"/>
      <c r="CF37" s="656"/>
      <c r="CG37" s="656"/>
      <c r="CH37" s="656"/>
      <c r="CI37" s="656"/>
      <c r="CJ37" s="656"/>
      <c r="CK37" s="656"/>
      <c r="CL37" s="656"/>
      <c r="CM37" s="656"/>
      <c r="CN37" s="656"/>
      <c r="CO37" s="656"/>
      <c r="CP37" s="656"/>
      <c r="CQ37" s="657"/>
      <c r="CR37" s="658">
        <v>753539</v>
      </c>
      <c r="CS37" s="690"/>
      <c r="CT37" s="690"/>
      <c r="CU37" s="690"/>
      <c r="CV37" s="690"/>
      <c r="CW37" s="690"/>
      <c r="CX37" s="690"/>
      <c r="CY37" s="691"/>
      <c r="CZ37" s="663">
        <v>1.8</v>
      </c>
      <c r="DA37" s="688"/>
      <c r="DB37" s="688"/>
      <c r="DC37" s="692"/>
      <c r="DD37" s="667">
        <v>753539</v>
      </c>
      <c r="DE37" s="690"/>
      <c r="DF37" s="690"/>
      <c r="DG37" s="690"/>
      <c r="DH37" s="690"/>
      <c r="DI37" s="690"/>
      <c r="DJ37" s="690"/>
      <c r="DK37" s="691"/>
      <c r="DL37" s="667">
        <v>750403</v>
      </c>
      <c r="DM37" s="690"/>
      <c r="DN37" s="690"/>
      <c r="DO37" s="690"/>
      <c r="DP37" s="690"/>
      <c r="DQ37" s="690"/>
      <c r="DR37" s="690"/>
      <c r="DS37" s="690"/>
      <c r="DT37" s="690"/>
      <c r="DU37" s="690"/>
      <c r="DV37" s="691"/>
      <c r="DW37" s="663">
        <v>11.3</v>
      </c>
      <c r="DX37" s="688"/>
      <c r="DY37" s="688"/>
      <c r="DZ37" s="688"/>
      <c r="EA37" s="688"/>
      <c r="EB37" s="688"/>
      <c r="EC37" s="689"/>
    </row>
    <row r="38" spans="2:133" ht="11.25" customHeight="1" x14ac:dyDescent="0.2">
      <c r="B38" s="655" t="s">
        <v>322</v>
      </c>
      <c r="C38" s="656"/>
      <c r="D38" s="656"/>
      <c r="E38" s="656"/>
      <c r="F38" s="656"/>
      <c r="G38" s="656"/>
      <c r="H38" s="656"/>
      <c r="I38" s="656"/>
      <c r="J38" s="656"/>
      <c r="K38" s="656"/>
      <c r="L38" s="656"/>
      <c r="M38" s="656"/>
      <c r="N38" s="656"/>
      <c r="O38" s="656"/>
      <c r="P38" s="656"/>
      <c r="Q38" s="657"/>
      <c r="R38" s="658" t="s">
        <v>113</v>
      </c>
      <c r="S38" s="659"/>
      <c r="T38" s="659"/>
      <c r="U38" s="659"/>
      <c r="V38" s="659"/>
      <c r="W38" s="659"/>
      <c r="X38" s="659"/>
      <c r="Y38" s="660"/>
      <c r="Z38" s="661" t="s">
        <v>113</v>
      </c>
      <c r="AA38" s="661"/>
      <c r="AB38" s="661"/>
      <c r="AC38" s="661"/>
      <c r="AD38" s="662" t="s">
        <v>113</v>
      </c>
      <c r="AE38" s="662"/>
      <c r="AF38" s="662"/>
      <c r="AG38" s="662"/>
      <c r="AH38" s="662"/>
      <c r="AI38" s="662"/>
      <c r="AJ38" s="662"/>
      <c r="AK38" s="662"/>
      <c r="AL38" s="663" t="s">
        <v>113</v>
      </c>
      <c r="AM38" s="664"/>
      <c r="AN38" s="664"/>
      <c r="AO38" s="665"/>
      <c r="AQ38" s="721" t="s">
        <v>323</v>
      </c>
      <c r="AR38" s="722"/>
      <c r="AS38" s="722"/>
      <c r="AT38" s="722"/>
      <c r="AU38" s="722"/>
      <c r="AV38" s="722"/>
      <c r="AW38" s="722"/>
      <c r="AX38" s="722"/>
      <c r="AY38" s="723"/>
      <c r="AZ38" s="658">
        <v>352919</v>
      </c>
      <c r="BA38" s="659"/>
      <c r="BB38" s="659"/>
      <c r="BC38" s="659"/>
      <c r="BD38" s="690"/>
      <c r="BE38" s="690"/>
      <c r="BF38" s="713"/>
      <c r="BG38" s="655" t="s">
        <v>324</v>
      </c>
      <c r="BH38" s="656"/>
      <c r="BI38" s="656"/>
      <c r="BJ38" s="656"/>
      <c r="BK38" s="656"/>
      <c r="BL38" s="656"/>
      <c r="BM38" s="656"/>
      <c r="BN38" s="656"/>
      <c r="BO38" s="656"/>
      <c r="BP38" s="656"/>
      <c r="BQ38" s="656"/>
      <c r="BR38" s="656"/>
      <c r="BS38" s="656"/>
      <c r="BT38" s="656"/>
      <c r="BU38" s="657"/>
      <c r="BV38" s="658">
        <v>1708</v>
      </c>
      <c r="BW38" s="659"/>
      <c r="BX38" s="659"/>
      <c r="BY38" s="659"/>
      <c r="BZ38" s="659"/>
      <c r="CA38" s="659"/>
      <c r="CB38" s="668"/>
      <c r="CD38" s="655" t="s">
        <v>325</v>
      </c>
      <c r="CE38" s="656"/>
      <c r="CF38" s="656"/>
      <c r="CG38" s="656"/>
      <c r="CH38" s="656"/>
      <c r="CI38" s="656"/>
      <c r="CJ38" s="656"/>
      <c r="CK38" s="656"/>
      <c r="CL38" s="656"/>
      <c r="CM38" s="656"/>
      <c r="CN38" s="656"/>
      <c r="CO38" s="656"/>
      <c r="CP38" s="656"/>
      <c r="CQ38" s="657"/>
      <c r="CR38" s="658">
        <v>2424766</v>
      </c>
      <c r="CS38" s="659"/>
      <c r="CT38" s="659"/>
      <c r="CU38" s="659"/>
      <c r="CV38" s="659"/>
      <c r="CW38" s="659"/>
      <c r="CX38" s="659"/>
      <c r="CY38" s="660"/>
      <c r="CZ38" s="663">
        <v>5.7</v>
      </c>
      <c r="DA38" s="688"/>
      <c r="DB38" s="688"/>
      <c r="DC38" s="692"/>
      <c r="DD38" s="667">
        <v>862967</v>
      </c>
      <c r="DE38" s="659"/>
      <c r="DF38" s="659"/>
      <c r="DG38" s="659"/>
      <c r="DH38" s="659"/>
      <c r="DI38" s="659"/>
      <c r="DJ38" s="659"/>
      <c r="DK38" s="660"/>
      <c r="DL38" s="667">
        <v>441884</v>
      </c>
      <c r="DM38" s="659"/>
      <c r="DN38" s="659"/>
      <c r="DO38" s="659"/>
      <c r="DP38" s="659"/>
      <c r="DQ38" s="659"/>
      <c r="DR38" s="659"/>
      <c r="DS38" s="659"/>
      <c r="DT38" s="659"/>
      <c r="DU38" s="659"/>
      <c r="DV38" s="660"/>
      <c r="DW38" s="663">
        <v>6.7</v>
      </c>
      <c r="DX38" s="688"/>
      <c r="DY38" s="688"/>
      <c r="DZ38" s="688"/>
      <c r="EA38" s="688"/>
      <c r="EB38" s="688"/>
      <c r="EC38" s="689"/>
    </row>
    <row r="39" spans="2:133" ht="11.25" customHeight="1" x14ac:dyDescent="0.2">
      <c r="B39" s="655" t="s">
        <v>326</v>
      </c>
      <c r="C39" s="656"/>
      <c r="D39" s="656"/>
      <c r="E39" s="656"/>
      <c r="F39" s="656"/>
      <c r="G39" s="656"/>
      <c r="H39" s="656"/>
      <c r="I39" s="656"/>
      <c r="J39" s="656"/>
      <c r="K39" s="656"/>
      <c r="L39" s="656"/>
      <c r="M39" s="656"/>
      <c r="N39" s="656"/>
      <c r="O39" s="656"/>
      <c r="P39" s="656"/>
      <c r="Q39" s="657"/>
      <c r="R39" s="658" t="s">
        <v>113</v>
      </c>
      <c r="S39" s="659"/>
      <c r="T39" s="659"/>
      <c r="U39" s="659"/>
      <c r="V39" s="659"/>
      <c r="W39" s="659"/>
      <c r="X39" s="659"/>
      <c r="Y39" s="660"/>
      <c r="Z39" s="661" t="s">
        <v>113</v>
      </c>
      <c r="AA39" s="661"/>
      <c r="AB39" s="661"/>
      <c r="AC39" s="661"/>
      <c r="AD39" s="662" t="s">
        <v>113</v>
      </c>
      <c r="AE39" s="662"/>
      <c r="AF39" s="662"/>
      <c r="AG39" s="662"/>
      <c r="AH39" s="662"/>
      <c r="AI39" s="662"/>
      <c r="AJ39" s="662"/>
      <c r="AK39" s="662"/>
      <c r="AL39" s="663" t="s">
        <v>113</v>
      </c>
      <c r="AM39" s="664"/>
      <c r="AN39" s="664"/>
      <c r="AO39" s="665"/>
      <c r="AQ39" s="721" t="s">
        <v>327</v>
      </c>
      <c r="AR39" s="722"/>
      <c r="AS39" s="722"/>
      <c r="AT39" s="722"/>
      <c r="AU39" s="722"/>
      <c r="AV39" s="722"/>
      <c r="AW39" s="722"/>
      <c r="AX39" s="722"/>
      <c r="AY39" s="723"/>
      <c r="AZ39" s="658">
        <v>92222</v>
      </c>
      <c r="BA39" s="659"/>
      <c r="BB39" s="659"/>
      <c r="BC39" s="659"/>
      <c r="BD39" s="690"/>
      <c r="BE39" s="690"/>
      <c r="BF39" s="713"/>
      <c r="BG39" s="655" t="s">
        <v>328</v>
      </c>
      <c r="BH39" s="656"/>
      <c r="BI39" s="656"/>
      <c r="BJ39" s="656"/>
      <c r="BK39" s="656"/>
      <c r="BL39" s="656"/>
      <c r="BM39" s="656"/>
      <c r="BN39" s="656"/>
      <c r="BO39" s="656"/>
      <c r="BP39" s="656"/>
      <c r="BQ39" s="656"/>
      <c r="BR39" s="656"/>
      <c r="BS39" s="656"/>
      <c r="BT39" s="656"/>
      <c r="BU39" s="657"/>
      <c r="BV39" s="658">
        <v>2870</v>
      </c>
      <c r="BW39" s="659"/>
      <c r="BX39" s="659"/>
      <c r="BY39" s="659"/>
      <c r="BZ39" s="659"/>
      <c r="CA39" s="659"/>
      <c r="CB39" s="668"/>
      <c r="CD39" s="655" t="s">
        <v>329</v>
      </c>
      <c r="CE39" s="656"/>
      <c r="CF39" s="656"/>
      <c r="CG39" s="656"/>
      <c r="CH39" s="656"/>
      <c r="CI39" s="656"/>
      <c r="CJ39" s="656"/>
      <c r="CK39" s="656"/>
      <c r="CL39" s="656"/>
      <c r="CM39" s="656"/>
      <c r="CN39" s="656"/>
      <c r="CO39" s="656"/>
      <c r="CP39" s="656"/>
      <c r="CQ39" s="657"/>
      <c r="CR39" s="658">
        <v>15584549</v>
      </c>
      <c r="CS39" s="690"/>
      <c r="CT39" s="690"/>
      <c r="CU39" s="690"/>
      <c r="CV39" s="690"/>
      <c r="CW39" s="690"/>
      <c r="CX39" s="690"/>
      <c r="CY39" s="691"/>
      <c r="CZ39" s="663">
        <v>36.700000000000003</v>
      </c>
      <c r="DA39" s="688"/>
      <c r="DB39" s="688"/>
      <c r="DC39" s="692"/>
      <c r="DD39" s="667">
        <v>6443616</v>
      </c>
      <c r="DE39" s="690"/>
      <c r="DF39" s="690"/>
      <c r="DG39" s="690"/>
      <c r="DH39" s="690"/>
      <c r="DI39" s="690"/>
      <c r="DJ39" s="690"/>
      <c r="DK39" s="691"/>
      <c r="DL39" s="667" t="s">
        <v>113</v>
      </c>
      <c r="DM39" s="690"/>
      <c r="DN39" s="690"/>
      <c r="DO39" s="690"/>
      <c r="DP39" s="690"/>
      <c r="DQ39" s="690"/>
      <c r="DR39" s="690"/>
      <c r="DS39" s="690"/>
      <c r="DT39" s="690"/>
      <c r="DU39" s="690"/>
      <c r="DV39" s="691"/>
      <c r="DW39" s="663" t="s">
        <v>113</v>
      </c>
      <c r="DX39" s="688"/>
      <c r="DY39" s="688"/>
      <c r="DZ39" s="688"/>
      <c r="EA39" s="688"/>
      <c r="EB39" s="688"/>
      <c r="EC39" s="689"/>
    </row>
    <row r="40" spans="2:133" ht="11.25" customHeight="1" x14ac:dyDescent="0.2">
      <c r="B40" s="655" t="s">
        <v>330</v>
      </c>
      <c r="C40" s="656"/>
      <c r="D40" s="656"/>
      <c r="E40" s="656"/>
      <c r="F40" s="656"/>
      <c r="G40" s="656"/>
      <c r="H40" s="656"/>
      <c r="I40" s="656"/>
      <c r="J40" s="656"/>
      <c r="K40" s="656"/>
      <c r="L40" s="656"/>
      <c r="M40" s="656"/>
      <c r="N40" s="656"/>
      <c r="O40" s="656"/>
      <c r="P40" s="656"/>
      <c r="Q40" s="657"/>
      <c r="R40" s="658" t="s">
        <v>113</v>
      </c>
      <c r="S40" s="659"/>
      <c r="T40" s="659"/>
      <c r="U40" s="659"/>
      <c r="V40" s="659"/>
      <c r="W40" s="659"/>
      <c r="X40" s="659"/>
      <c r="Y40" s="660"/>
      <c r="Z40" s="661" t="s">
        <v>113</v>
      </c>
      <c r="AA40" s="661"/>
      <c r="AB40" s="661"/>
      <c r="AC40" s="661"/>
      <c r="AD40" s="662" t="s">
        <v>113</v>
      </c>
      <c r="AE40" s="662"/>
      <c r="AF40" s="662"/>
      <c r="AG40" s="662"/>
      <c r="AH40" s="662"/>
      <c r="AI40" s="662"/>
      <c r="AJ40" s="662"/>
      <c r="AK40" s="662"/>
      <c r="AL40" s="663" t="s">
        <v>113</v>
      </c>
      <c r="AM40" s="664"/>
      <c r="AN40" s="664"/>
      <c r="AO40" s="665"/>
      <c r="AQ40" s="721" t="s">
        <v>331</v>
      </c>
      <c r="AR40" s="722"/>
      <c r="AS40" s="722"/>
      <c r="AT40" s="722"/>
      <c r="AU40" s="722"/>
      <c r="AV40" s="722"/>
      <c r="AW40" s="722"/>
      <c r="AX40" s="722"/>
      <c r="AY40" s="723"/>
      <c r="AZ40" s="658">
        <v>47903</v>
      </c>
      <c r="BA40" s="659"/>
      <c r="BB40" s="659"/>
      <c r="BC40" s="659"/>
      <c r="BD40" s="690"/>
      <c r="BE40" s="690"/>
      <c r="BF40" s="713"/>
      <c r="BG40" s="706" t="s">
        <v>332</v>
      </c>
      <c r="BH40" s="707"/>
      <c r="BI40" s="707"/>
      <c r="BJ40" s="707"/>
      <c r="BK40" s="707"/>
      <c r="BL40" s="205"/>
      <c r="BM40" s="656" t="s">
        <v>333</v>
      </c>
      <c r="BN40" s="656"/>
      <c r="BO40" s="656"/>
      <c r="BP40" s="656"/>
      <c r="BQ40" s="656"/>
      <c r="BR40" s="656"/>
      <c r="BS40" s="656"/>
      <c r="BT40" s="656"/>
      <c r="BU40" s="657"/>
      <c r="BV40" s="658">
        <v>6</v>
      </c>
      <c r="BW40" s="659"/>
      <c r="BX40" s="659"/>
      <c r="BY40" s="659"/>
      <c r="BZ40" s="659"/>
      <c r="CA40" s="659"/>
      <c r="CB40" s="668"/>
      <c r="CD40" s="655" t="s">
        <v>334</v>
      </c>
      <c r="CE40" s="656"/>
      <c r="CF40" s="656"/>
      <c r="CG40" s="656"/>
      <c r="CH40" s="656"/>
      <c r="CI40" s="656"/>
      <c r="CJ40" s="656"/>
      <c r="CK40" s="656"/>
      <c r="CL40" s="656"/>
      <c r="CM40" s="656"/>
      <c r="CN40" s="656"/>
      <c r="CO40" s="656"/>
      <c r="CP40" s="656"/>
      <c r="CQ40" s="657"/>
      <c r="CR40" s="658">
        <v>115000</v>
      </c>
      <c r="CS40" s="659"/>
      <c r="CT40" s="659"/>
      <c r="CU40" s="659"/>
      <c r="CV40" s="659"/>
      <c r="CW40" s="659"/>
      <c r="CX40" s="659"/>
      <c r="CY40" s="660"/>
      <c r="CZ40" s="663">
        <v>0.3</v>
      </c>
      <c r="DA40" s="688"/>
      <c r="DB40" s="688"/>
      <c r="DC40" s="692"/>
      <c r="DD40" s="667" t="s">
        <v>113</v>
      </c>
      <c r="DE40" s="659"/>
      <c r="DF40" s="659"/>
      <c r="DG40" s="659"/>
      <c r="DH40" s="659"/>
      <c r="DI40" s="659"/>
      <c r="DJ40" s="659"/>
      <c r="DK40" s="660"/>
      <c r="DL40" s="667" t="s">
        <v>113</v>
      </c>
      <c r="DM40" s="659"/>
      <c r="DN40" s="659"/>
      <c r="DO40" s="659"/>
      <c r="DP40" s="659"/>
      <c r="DQ40" s="659"/>
      <c r="DR40" s="659"/>
      <c r="DS40" s="659"/>
      <c r="DT40" s="659"/>
      <c r="DU40" s="659"/>
      <c r="DV40" s="660"/>
      <c r="DW40" s="663" t="s">
        <v>113</v>
      </c>
      <c r="DX40" s="688"/>
      <c r="DY40" s="688"/>
      <c r="DZ40" s="688"/>
      <c r="EA40" s="688"/>
      <c r="EB40" s="688"/>
      <c r="EC40" s="689"/>
    </row>
    <row r="41" spans="2:133" ht="11.25" customHeight="1" x14ac:dyDescent="0.2">
      <c r="B41" s="679" t="s">
        <v>335</v>
      </c>
      <c r="C41" s="680"/>
      <c r="D41" s="680"/>
      <c r="E41" s="680"/>
      <c r="F41" s="680"/>
      <c r="G41" s="680"/>
      <c r="H41" s="680"/>
      <c r="I41" s="680"/>
      <c r="J41" s="680"/>
      <c r="K41" s="680"/>
      <c r="L41" s="680"/>
      <c r="M41" s="680"/>
      <c r="N41" s="680"/>
      <c r="O41" s="680"/>
      <c r="P41" s="680"/>
      <c r="Q41" s="681"/>
      <c r="R41" s="730">
        <v>48996247</v>
      </c>
      <c r="S41" s="731"/>
      <c r="T41" s="731"/>
      <c r="U41" s="731"/>
      <c r="V41" s="731"/>
      <c r="W41" s="731"/>
      <c r="X41" s="731"/>
      <c r="Y41" s="735"/>
      <c r="Z41" s="736">
        <v>100</v>
      </c>
      <c r="AA41" s="736"/>
      <c r="AB41" s="736"/>
      <c r="AC41" s="736"/>
      <c r="AD41" s="737">
        <v>6623944</v>
      </c>
      <c r="AE41" s="737"/>
      <c r="AF41" s="737"/>
      <c r="AG41" s="737"/>
      <c r="AH41" s="737"/>
      <c r="AI41" s="737"/>
      <c r="AJ41" s="737"/>
      <c r="AK41" s="737"/>
      <c r="AL41" s="738">
        <v>100</v>
      </c>
      <c r="AM41" s="718"/>
      <c r="AN41" s="718"/>
      <c r="AO41" s="739"/>
      <c r="AQ41" s="721" t="s">
        <v>336</v>
      </c>
      <c r="AR41" s="722"/>
      <c r="AS41" s="722"/>
      <c r="AT41" s="722"/>
      <c r="AU41" s="722"/>
      <c r="AV41" s="722"/>
      <c r="AW41" s="722"/>
      <c r="AX41" s="722"/>
      <c r="AY41" s="723"/>
      <c r="AZ41" s="658">
        <v>138648</v>
      </c>
      <c r="BA41" s="659"/>
      <c r="BB41" s="659"/>
      <c r="BC41" s="659"/>
      <c r="BD41" s="690"/>
      <c r="BE41" s="690"/>
      <c r="BF41" s="713"/>
      <c r="BG41" s="706"/>
      <c r="BH41" s="707"/>
      <c r="BI41" s="707"/>
      <c r="BJ41" s="707"/>
      <c r="BK41" s="707"/>
      <c r="BL41" s="205"/>
      <c r="BM41" s="656" t="s">
        <v>337</v>
      </c>
      <c r="BN41" s="656"/>
      <c r="BO41" s="656"/>
      <c r="BP41" s="656"/>
      <c r="BQ41" s="656"/>
      <c r="BR41" s="656"/>
      <c r="BS41" s="656"/>
      <c r="BT41" s="656"/>
      <c r="BU41" s="657"/>
      <c r="BV41" s="658">
        <v>60</v>
      </c>
      <c r="BW41" s="659"/>
      <c r="BX41" s="659"/>
      <c r="BY41" s="659"/>
      <c r="BZ41" s="659"/>
      <c r="CA41" s="659"/>
      <c r="CB41" s="668"/>
      <c r="CD41" s="655" t="s">
        <v>338</v>
      </c>
      <c r="CE41" s="656"/>
      <c r="CF41" s="656"/>
      <c r="CG41" s="656"/>
      <c r="CH41" s="656"/>
      <c r="CI41" s="656"/>
      <c r="CJ41" s="656"/>
      <c r="CK41" s="656"/>
      <c r="CL41" s="656"/>
      <c r="CM41" s="656"/>
      <c r="CN41" s="656"/>
      <c r="CO41" s="656"/>
      <c r="CP41" s="656"/>
      <c r="CQ41" s="657"/>
      <c r="CR41" s="658" t="s">
        <v>113</v>
      </c>
      <c r="CS41" s="690"/>
      <c r="CT41" s="690"/>
      <c r="CU41" s="690"/>
      <c r="CV41" s="690"/>
      <c r="CW41" s="690"/>
      <c r="CX41" s="690"/>
      <c r="CY41" s="691"/>
      <c r="CZ41" s="663" t="s">
        <v>113</v>
      </c>
      <c r="DA41" s="688"/>
      <c r="DB41" s="688"/>
      <c r="DC41" s="692"/>
      <c r="DD41" s="667" t="s">
        <v>113</v>
      </c>
      <c r="DE41" s="690"/>
      <c r="DF41" s="690"/>
      <c r="DG41" s="690"/>
      <c r="DH41" s="690"/>
      <c r="DI41" s="690"/>
      <c r="DJ41" s="690"/>
      <c r="DK41" s="691"/>
      <c r="DL41" s="741"/>
      <c r="DM41" s="742"/>
      <c r="DN41" s="742"/>
      <c r="DO41" s="742"/>
      <c r="DP41" s="742"/>
      <c r="DQ41" s="742"/>
      <c r="DR41" s="742"/>
      <c r="DS41" s="742"/>
      <c r="DT41" s="742"/>
      <c r="DU41" s="742"/>
      <c r="DV41" s="743"/>
      <c r="DW41" s="732"/>
      <c r="DX41" s="733"/>
      <c r="DY41" s="733"/>
      <c r="DZ41" s="733"/>
      <c r="EA41" s="733"/>
      <c r="EB41" s="733"/>
      <c r="EC41" s="734"/>
    </row>
    <row r="42" spans="2:133" ht="11.25" customHeight="1" x14ac:dyDescent="0.2">
      <c r="AQ42" s="727" t="s">
        <v>327</v>
      </c>
      <c r="AR42" s="728"/>
      <c r="AS42" s="728"/>
      <c r="AT42" s="728"/>
      <c r="AU42" s="728"/>
      <c r="AV42" s="728"/>
      <c r="AW42" s="728"/>
      <c r="AX42" s="728"/>
      <c r="AY42" s="729"/>
      <c r="AZ42" s="730">
        <v>252606</v>
      </c>
      <c r="BA42" s="731"/>
      <c r="BB42" s="731"/>
      <c r="BC42" s="731"/>
      <c r="BD42" s="717"/>
      <c r="BE42" s="717"/>
      <c r="BF42" s="719"/>
      <c r="BG42" s="708"/>
      <c r="BH42" s="709"/>
      <c r="BI42" s="709"/>
      <c r="BJ42" s="709"/>
      <c r="BK42" s="709"/>
      <c r="BL42" s="206"/>
      <c r="BM42" s="680" t="s">
        <v>339</v>
      </c>
      <c r="BN42" s="680"/>
      <c r="BO42" s="680"/>
      <c r="BP42" s="680"/>
      <c r="BQ42" s="680"/>
      <c r="BR42" s="680"/>
      <c r="BS42" s="680"/>
      <c r="BT42" s="680"/>
      <c r="BU42" s="681"/>
      <c r="BV42" s="730">
        <v>502</v>
      </c>
      <c r="BW42" s="731"/>
      <c r="BX42" s="731"/>
      <c r="BY42" s="731"/>
      <c r="BZ42" s="731"/>
      <c r="CA42" s="731"/>
      <c r="CB42" s="740"/>
      <c r="CD42" s="655" t="s">
        <v>340</v>
      </c>
      <c r="CE42" s="656"/>
      <c r="CF42" s="656"/>
      <c r="CG42" s="656"/>
      <c r="CH42" s="656"/>
      <c r="CI42" s="656"/>
      <c r="CJ42" s="656"/>
      <c r="CK42" s="656"/>
      <c r="CL42" s="656"/>
      <c r="CM42" s="656"/>
      <c r="CN42" s="656"/>
      <c r="CO42" s="656"/>
      <c r="CP42" s="656"/>
      <c r="CQ42" s="657"/>
      <c r="CR42" s="658">
        <v>16230977</v>
      </c>
      <c r="CS42" s="690"/>
      <c r="CT42" s="690"/>
      <c r="CU42" s="690"/>
      <c r="CV42" s="690"/>
      <c r="CW42" s="690"/>
      <c r="CX42" s="690"/>
      <c r="CY42" s="691"/>
      <c r="CZ42" s="663">
        <v>38.200000000000003</v>
      </c>
      <c r="DA42" s="688"/>
      <c r="DB42" s="688"/>
      <c r="DC42" s="692"/>
      <c r="DD42" s="667">
        <v>2129897</v>
      </c>
      <c r="DE42" s="690"/>
      <c r="DF42" s="690"/>
      <c r="DG42" s="690"/>
      <c r="DH42" s="690"/>
      <c r="DI42" s="690"/>
      <c r="DJ42" s="690"/>
      <c r="DK42" s="691"/>
      <c r="DL42" s="741"/>
      <c r="DM42" s="742"/>
      <c r="DN42" s="742"/>
      <c r="DO42" s="742"/>
      <c r="DP42" s="742"/>
      <c r="DQ42" s="742"/>
      <c r="DR42" s="742"/>
      <c r="DS42" s="742"/>
      <c r="DT42" s="742"/>
      <c r="DU42" s="742"/>
      <c r="DV42" s="743"/>
      <c r="DW42" s="732"/>
      <c r="DX42" s="733"/>
      <c r="DY42" s="733"/>
      <c r="DZ42" s="733"/>
      <c r="EA42" s="733"/>
      <c r="EB42" s="733"/>
      <c r="EC42" s="734"/>
    </row>
    <row r="43" spans="2:133" ht="11.25" customHeight="1" x14ac:dyDescent="0.2">
      <c r="B43" s="196" t="s">
        <v>341</v>
      </c>
      <c r="CD43" s="655" t="s">
        <v>342</v>
      </c>
      <c r="CE43" s="656"/>
      <c r="CF43" s="656"/>
      <c r="CG43" s="656"/>
      <c r="CH43" s="656"/>
      <c r="CI43" s="656"/>
      <c r="CJ43" s="656"/>
      <c r="CK43" s="656"/>
      <c r="CL43" s="656"/>
      <c r="CM43" s="656"/>
      <c r="CN43" s="656"/>
      <c r="CO43" s="656"/>
      <c r="CP43" s="656"/>
      <c r="CQ43" s="657"/>
      <c r="CR43" s="658" t="s">
        <v>113</v>
      </c>
      <c r="CS43" s="690"/>
      <c r="CT43" s="690"/>
      <c r="CU43" s="690"/>
      <c r="CV43" s="690"/>
      <c r="CW43" s="690"/>
      <c r="CX43" s="690"/>
      <c r="CY43" s="691"/>
      <c r="CZ43" s="663" t="s">
        <v>113</v>
      </c>
      <c r="DA43" s="688"/>
      <c r="DB43" s="688"/>
      <c r="DC43" s="692"/>
      <c r="DD43" s="667" t="s">
        <v>113</v>
      </c>
      <c r="DE43" s="690"/>
      <c r="DF43" s="690"/>
      <c r="DG43" s="690"/>
      <c r="DH43" s="690"/>
      <c r="DI43" s="690"/>
      <c r="DJ43" s="690"/>
      <c r="DK43" s="691"/>
      <c r="DL43" s="741"/>
      <c r="DM43" s="742"/>
      <c r="DN43" s="742"/>
      <c r="DO43" s="742"/>
      <c r="DP43" s="742"/>
      <c r="DQ43" s="742"/>
      <c r="DR43" s="742"/>
      <c r="DS43" s="742"/>
      <c r="DT43" s="742"/>
      <c r="DU43" s="742"/>
      <c r="DV43" s="743"/>
      <c r="DW43" s="732"/>
      <c r="DX43" s="733"/>
      <c r="DY43" s="733"/>
      <c r="DZ43" s="733"/>
      <c r="EA43" s="733"/>
      <c r="EB43" s="733"/>
      <c r="EC43" s="734"/>
    </row>
    <row r="44" spans="2:133" ht="11.25" customHeight="1" x14ac:dyDescent="0.2">
      <c r="B44" s="744" t="s">
        <v>343</v>
      </c>
      <c r="C44" s="744"/>
      <c r="D44" s="744"/>
      <c r="E44" s="744"/>
      <c r="F44" s="744"/>
      <c r="G44" s="744"/>
      <c r="H44" s="744"/>
      <c r="I44" s="744"/>
      <c r="J44" s="744"/>
      <c r="K44" s="744"/>
      <c r="L44" s="744"/>
      <c r="M44" s="744"/>
      <c r="N44" s="744"/>
      <c r="O44" s="744"/>
      <c r="P44" s="744"/>
      <c r="Q44" s="744"/>
      <c r="R44" s="744"/>
      <c r="S44" s="744"/>
      <c r="T44" s="744"/>
      <c r="U44" s="744"/>
      <c r="V44" s="744"/>
      <c r="W44" s="744"/>
      <c r="X44" s="744"/>
      <c r="Y44" s="744"/>
      <c r="Z44" s="744"/>
      <c r="AA44" s="744"/>
      <c r="AB44" s="744"/>
      <c r="AC44" s="744"/>
      <c r="AD44" s="744"/>
      <c r="AE44" s="744"/>
      <c r="AF44" s="744"/>
      <c r="AG44" s="744"/>
      <c r="AH44" s="744"/>
      <c r="AI44" s="744"/>
      <c r="AJ44" s="744"/>
      <c r="AK44" s="744"/>
      <c r="AL44" s="744"/>
      <c r="AM44" s="744"/>
      <c r="AN44" s="744"/>
      <c r="AO44" s="744"/>
      <c r="AP44" s="744"/>
      <c r="AQ44" s="744"/>
      <c r="AR44" s="744"/>
      <c r="AS44" s="744"/>
      <c r="AT44" s="744"/>
      <c r="AU44" s="744"/>
      <c r="AV44" s="744"/>
      <c r="AW44" s="744"/>
      <c r="AX44" s="744"/>
      <c r="AY44" s="744"/>
      <c r="AZ44" s="744"/>
      <c r="BA44" s="744"/>
      <c r="BB44" s="744"/>
      <c r="BC44" s="744"/>
      <c r="BD44" s="744"/>
      <c r="BE44" s="744"/>
      <c r="BF44" s="744"/>
      <c r="BG44" s="744"/>
      <c r="BH44" s="744"/>
      <c r="BI44" s="744"/>
      <c r="BJ44" s="744"/>
      <c r="BK44" s="744"/>
      <c r="BL44" s="744"/>
      <c r="BM44" s="744"/>
      <c r="BN44" s="744"/>
      <c r="BO44" s="744"/>
      <c r="BP44" s="744"/>
      <c r="BQ44" s="744"/>
      <c r="BR44" s="744"/>
      <c r="BS44" s="744"/>
      <c r="BT44" s="744"/>
      <c r="BU44" s="744"/>
      <c r="BV44" s="744"/>
      <c r="BW44" s="744"/>
      <c r="BX44" s="744"/>
      <c r="BY44" s="744"/>
      <c r="BZ44" s="744"/>
      <c r="CA44" s="744"/>
      <c r="CB44" s="744"/>
      <c r="CC44" s="745"/>
      <c r="CD44" s="694" t="s">
        <v>292</v>
      </c>
      <c r="CE44" s="695"/>
      <c r="CF44" s="655" t="s">
        <v>344</v>
      </c>
      <c r="CG44" s="656"/>
      <c r="CH44" s="656"/>
      <c r="CI44" s="656"/>
      <c r="CJ44" s="656"/>
      <c r="CK44" s="656"/>
      <c r="CL44" s="656"/>
      <c r="CM44" s="656"/>
      <c r="CN44" s="656"/>
      <c r="CO44" s="656"/>
      <c r="CP44" s="656"/>
      <c r="CQ44" s="657"/>
      <c r="CR44" s="658">
        <v>15888030</v>
      </c>
      <c r="CS44" s="659"/>
      <c r="CT44" s="659"/>
      <c r="CU44" s="659"/>
      <c r="CV44" s="659"/>
      <c r="CW44" s="659"/>
      <c r="CX44" s="659"/>
      <c r="CY44" s="660"/>
      <c r="CZ44" s="663">
        <v>37.4</v>
      </c>
      <c r="DA44" s="664"/>
      <c r="DB44" s="664"/>
      <c r="DC44" s="670"/>
      <c r="DD44" s="667">
        <v>2026975</v>
      </c>
      <c r="DE44" s="659"/>
      <c r="DF44" s="659"/>
      <c r="DG44" s="659"/>
      <c r="DH44" s="659"/>
      <c r="DI44" s="659"/>
      <c r="DJ44" s="659"/>
      <c r="DK44" s="660"/>
      <c r="DL44" s="741"/>
      <c r="DM44" s="742"/>
      <c r="DN44" s="742"/>
      <c r="DO44" s="742"/>
      <c r="DP44" s="742"/>
      <c r="DQ44" s="742"/>
      <c r="DR44" s="742"/>
      <c r="DS44" s="742"/>
      <c r="DT44" s="742"/>
      <c r="DU44" s="742"/>
      <c r="DV44" s="743"/>
      <c r="DW44" s="732"/>
      <c r="DX44" s="733"/>
      <c r="DY44" s="733"/>
      <c r="DZ44" s="733"/>
      <c r="EA44" s="733"/>
      <c r="EB44" s="733"/>
      <c r="EC44" s="734"/>
    </row>
    <row r="45" spans="2:133" ht="11.25" customHeight="1" x14ac:dyDescent="0.2">
      <c r="B45" s="744" t="s">
        <v>345</v>
      </c>
      <c r="C45" s="744"/>
      <c r="D45" s="744"/>
      <c r="E45" s="744"/>
      <c r="F45" s="744"/>
      <c r="G45" s="744"/>
      <c r="H45" s="744"/>
      <c r="I45" s="744"/>
      <c r="J45" s="744"/>
      <c r="K45" s="744"/>
      <c r="L45" s="744"/>
      <c r="M45" s="744"/>
      <c r="N45" s="744"/>
      <c r="O45" s="744"/>
      <c r="P45" s="744"/>
      <c r="Q45" s="744"/>
      <c r="R45" s="744"/>
      <c r="S45" s="744"/>
      <c r="T45" s="744"/>
      <c r="U45" s="744"/>
      <c r="V45" s="744"/>
      <c r="W45" s="744"/>
      <c r="X45" s="744"/>
      <c r="Y45" s="744"/>
      <c r="Z45" s="744"/>
      <c r="AA45" s="744"/>
      <c r="AB45" s="744"/>
      <c r="AC45" s="744"/>
      <c r="AD45" s="744"/>
      <c r="AE45" s="744"/>
      <c r="AF45" s="744"/>
      <c r="AG45" s="744"/>
      <c r="AH45" s="744"/>
      <c r="AI45" s="744"/>
      <c r="AJ45" s="744"/>
      <c r="AK45" s="744"/>
      <c r="AL45" s="744"/>
      <c r="AM45" s="744"/>
      <c r="AN45" s="744"/>
      <c r="AO45" s="744"/>
      <c r="AP45" s="744"/>
      <c r="AQ45" s="744"/>
      <c r="AR45" s="744"/>
      <c r="AS45" s="744"/>
      <c r="AT45" s="744"/>
      <c r="AU45" s="744"/>
      <c r="AV45" s="744"/>
      <c r="AW45" s="744"/>
      <c r="AX45" s="744"/>
      <c r="AY45" s="744"/>
      <c r="AZ45" s="744"/>
      <c r="BA45" s="744"/>
      <c r="BB45" s="744"/>
      <c r="BC45" s="744"/>
      <c r="BD45" s="744"/>
      <c r="BE45" s="744"/>
      <c r="BF45" s="744"/>
      <c r="BG45" s="744"/>
      <c r="BH45" s="744"/>
      <c r="BI45" s="744"/>
      <c r="BJ45" s="744"/>
      <c r="BK45" s="744"/>
      <c r="BL45" s="744"/>
      <c r="BM45" s="744"/>
      <c r="BN45" s="744"/>
      <c r="BO45" s="744"/>
      <c r="BP45" s="744"/>
      <c r="BQ45" s="744"/>
      <c r="BR45" s="744"/>
      <c r="BS45" s="744"/>
      <c r="BT45" s="744"/>
      <c r="BU45" s="744"/>
      <c r="BV45" s="744"/>
      <c r="BW45" s="744"/>
      <c r="BX45" s="744"/>
      <c r="BY45" s="744"/>
      <c r="BZ45" s="744"/>
      <c r="CA45" s="744"/>
      <c r="CB45" s="744"/>
      <c r="CC45" s="745"/>
      <c r="CD45" s="696"/>
      <c r="CE45" s="697"/>
      <c r="CF45" s="655" t="s">
        <v>346</v>
      </c>
      <c r="CG45" s="656"/>
      <c r="CH45" s="656"/>
      <c r="CI45" s="656"/>
      <c r="CJ45" s="656"/>
      <c r="CK45" s="656"/>
      <c r="CL45" s="656"/>
      <c r="CM45" s="656"/>
      <c r="CN45" s="656"/>
      <c r="CO45" s="656"/>
      <c r="CP45" s="656"/>
      <c r="CQ45" s="657"/>
      <c r="CR45" s="658">
        <v>14985040</v>
      </c>
      <c r="CS45" s="690"/>
      <c r="CT45" s="690"/>
      <c r="CU45" s="690"/>
      <c r="CV45" s="690"/>
      <c r="CW45" s="690"/>
      <c r="CX45" s="690"/>
      <c r="CY45" s="691"/>
      <c r="CZ45" s="663">
        <v>35.299999999999997</v>
      </c>
      <c r="DA45" s="688"/>
      <c r="DB45" s="688"/>
      <c r="DC45" s="692"/>
      <c r="DD45" s="667">
        <v>1188993</v>
      </c>
      <c r="DE45" s="690"/>
      <c r="DF45" s="690"/>
      <c r="DG45" s="690"/>
      <c r="DH45" s="690"/>
      <c r="DI45" s="690"/>
      <c r="DJ45" s="690"/>
      <c r="DK45" s="691"/>
      <c r="DL45" s="741"/>
      <c r="DM45" s="742"/>
      <c r="DN45" s="742"/>
      <c r="DO45" s="742"/>
      <c r="DP45" s="742"/>
      <c r="DQ45" s="742"/>
      <c r="DR45" s="742"/>
      <c r="DS45" s="742"/>
      <c r="DT45" s="742"/>
      <c r="DU45" s="742"/>
      <c r="DV45" s="743"/>
      <c r="DW45" s="732"/>
      <c r="DX45" s="733"/>
      <c r="DY45" s="733"/>
      <c r="DZ45" s="733"/>
      <c r="EA45" s="733"/>
      <c r="EB45" s="733"/>
      <c r="EC45" s="734"/>
    </row>
    <row r="46" spans="2:133" ht="11.25" customHeight="1" x14ac:dyDescent="0.2">
      <c r="B46" s="207"/>
      <c r="CD46" s="696"/>
      <c r="CE46" s="697"/>
      <c r="CF46" s="655" t="s">
        <v>347</v>
      </c>
      <c r="CG46" s="656"/>
      <c r="CH46" s="656"/>
      <c r="CI46" s="656"/>
      <c r="CJ46" s="656"/>
      <c r="CK46" s="656"/>
      <c r="CL46" s="656"/>
      <c r="CM46" s="656"/>
      <c r="CN46" s="656"/>
      <c r="CO46" s="656"/>
      <c r="CP46" s="656"/>
      <c r="CQ46" s="657"/>
      <c r="CR46" s="658">
        <v>902990</v>
      </c>
      <c r="CS46" s="659"/>
      <c r="CT46" s="659"/>
      <c r="CU46" s="659"/>
      <c r="CV46" s="659"/>
      <c r="CW46" s="659"/>
      <c r="CX46" s="659"/>
      <c r="CY46" s="660"/>
      <c r="CZ46" s="663">
        <v>2.1</v>
      </c>
      <c r="DA46" s="664"/>
      <c r="DB46" s="664"/>
      <c r="DC46" s="670"/>
      <c r="DD46" s="667">
        <v>837982</v>
      </c>
      <c r="DE46" s="659"/>
      <c r="DF46" s="659"/>
      <c r="DG46" s="659"/>
      <c r="DH46" s="659"/>
      <c r="DI46" s="659"/>
      <c r="DJ46" s="659"/>
      <c r="DK46" s="660"/>
      <c r="DL46" s="741"/>
      <c r="DM46" s="742"/>
      <c r="DN46" s="742"/>
      <c r="DO46" s="742"/>
      <c r="DP46" s="742"/>
      <c r="DQ46" s="742"/>
      <c r="DR46" s="742"/>
      <c r="DS46" s="742"/>
      <c r="DT46" s="742"/>
      <c r="DU46" s="742"/>
      <c r="DV46" s="743"/>
      <c r="DW46" s="732"/>
      <c r="DX46" s="733"/>
      <c r="DY46" s="733"/>
      <c r="DZ46" s="733"/>
      <c r="EA46" s="733"/>
      <c r="EB46" s="733"/>
      <c r="EC46" s="734"/>
    </row>
    <row r="47" spans="2:133" ht="11.25" customHeight="1" x14ac:dyDescent="0.2">
      <c r="B47" s="207"/>
      <c r="CD47" s="696"/>
      <c r="CE47" s="697"/>
      <c r="CF47" s="655" t="s">
        <v>348</v>
      </c>
      <c r="CG47" s="656"/>
      <c r="CH47" s="656"/>
      <c r="CI47" s="656"/>
      <c r="CJ47" s="656"/>
      <c r="CK47" s="656"/>
      <c r="CL47" s="656"/>
      <c r="CM47" s="656"/>
      <c r="CN47" s="656"/>
      <c r="CO47" s="656"/>
      <c r="CP47" s="656"/>
      <c r="CQ47" s="657"/>
      <c r="CR47" s="658">
        <v>342947</v>
      </c>
      <c r="CS47" s="690"/>
      <c r="CT47" s="690"/>
      <c r="CU47" s="690"/>
      <c r="CV47" s="690"/>
      <c r="CW47" s="690"/>
      <c r="CX47" s="690"/>
      <c r="CY47" s="691"/>
      <c r="CZ47" s="663">
        <v>0.8</v>
      </c>
      <c r="DA47" s="688"/>
      <c r="DB47" s="688"/>
      <c r="DC47" s="692"/>
      <c r="DD47" s="667">
        <v>102922</v>
      </c>
      <c r="DE47" s="690"/>
      <c r="DF47" s="690"/>
      <c r="DG47" s="690"/>
      <c r="DH47" s="690"/>
      <c r="DI47" s="690"/>
      <c r="DJ47" s="690"/>
      <c r="DK47" s="691"/>
      <c r="DL47" s="741"/>
      <c r="DM47" s="742"/>
      <c r="DN47" s="742"/>
      <c r="DO47" s="742"/>
      <c r="DP47" s="742"/>
      <c r="DQ47" s="742"/>
      <c r="DR47" s="742"/>
      <c r="DS47" s="742"/>
      <c r="DT47" s="742"/>
      <c r="DU47" s="742"/>
      <c r="DV47" s="743"/>
      <c r="DW47" s="732"/>
      <c r="DX47" s="733"/>
      <c r="DY47" s="733"/>
      <c r="DZ47" s="733"/>
      <c r="EA47" s="733"/>
      <c r="EB47" s="733"/>
      <c r="EC47" s="734"/>
    </row>
    <row r="48" spans="2:133" ht="11" x14ac:dyDescent="0.2">
      <c r="B48" s="207"/>
      <c r="CD48" s="698"/>
      <c r="CE48" s="699"/>
      <c r="CF48" s="655" t="s">
        <v>349</v>
      </c>
      <c r="CG48" s="656"/>
      <c r="CH48" s="656"/>
      <c r="CI48" s="656"/>
      <c r="CJ48" s="656"/>
      <c r="CK48" s="656"/>
      <c r="CL48" s="656"/>
      <c r="CM48" s="656"/>
      <c r="CN48" s="656"/>
      <c r="CO48" s="656"/>
      <c r="CP48" s="656"/>
      <c r="CQ48" s="657"/>
      <c r="CR48" s="658" t="s">
        <v>113</v>
      </c>
      <c r="CS48" s="659"/>
      <c r="CT48" s="659"/>
      <c r="CU48" s="659"/>
      <c r="CV48" s="659"/>
      <c r="CW48" s="659"/>
      <c r="CX48" s="659"/>
      <c r="CY48" s="660"/>
      <c r="CZ48" s="663" t="s">
        <v>113</v>
      </c>
      <c r="DA48" s="664"/>
      <c r="DB48" s="664"/>
      <c r="DC48" s="670"/>
      <c r="DD48" s="667" t="s">
        <v>113</v>
      </c>
      <c r="DE48" s="659"/>
      <c r="DF48" s="659"/>
      <c r="DG48" s="659"/>
      <c r="DH48" s="659"/>
      <c r="DI48" s="659"/>
      <c r="DJ48" s="659"/>
      <c r="DK48" s="660"/>
      <c r="DL48" s="741"/>
      <c r="DM48" s="742"/>
      <c r="DN48" s="742"/>
      <c r="DO48" s="742"/>
      <c r="DP48" s="742"/>
      <c r="DQ48" s="742"/>
      <c r="DR48" s="742"/>
      <c r="DS48" s="742"/>
      <c r="DT48" s="742"/>
      <c r="DU48" s="742"/>
      <c r="DV48" s="743"/>
      <c r="DW48" s="732"/>
      <c r="DX48" s="733"/>
      <c r="DY48" s="733"/>
      <c r="DZ48" s="733"/>
      <c r="EA48" s="733"/>
      <c r="EB48" s="733"/>
      <c r="EC48" s="734"/>
    </row>
    <row r="49" spans="2:133" ht="11.25" customHeight="1" x14ac:dyDescent="0.2">
      <c r="B49" s="207"/>
      <c r="CD49" s="679" t="s">
        <v>350</v>
      </c>
      <c r="CE49" s="680"/>
      <c r="CF49" s="680"/>
      <c r="CG49" s="680"/>
      <c r="CH49" s="680"/>
      <c r="CI49" s="680"/>
      <c r="CJ49" s="680"/>
      <c r="CK49" s="680"/>
      <c r="CL49" s="680"/>
      <c r="CM49" s="680"/>
      <c r="CN49" s="680"/>
      <c r="CO49" s="680"/>
      <c r="CP49" s="680"/>
      <c r="CQ49" s="681"/>
      <c r="CR49" s="730">
        <v>42475175</v>
      </c>
      <c r="CS49" s="717"/>
      <c r="CT49" s="717"/>
      <c r="CU49" s="717"/>
      <c r="CV49" s="717"/>
      <c r="CW49" s="717"/>
      <c r="CX49" s="717"/>
      <c r="CY49" s="746"/>
      <c r="CZ49" s="738">
        <v>100</v>
      </c>
      <c r="DA49" s="747"/>
      <c r="DB49" s="747"/>
      <c r="DC49" s="748"/>
      <c r="DD49" s="749">
        <v>14116228</v>
      </c>
      <c r="DE49" s="717"/>
      <c r="DF49" s="717"/>
      <c r="DG49" s="717"/>
      <c r="DH49" s="717"/>
      <c r="DI49" s="717"/>
      <c r="DJ49" s="717"/>
      <c r="DK49" s="746"/>
      <c r="DL49" s="750"/>
      <c r="DM49" s="751"/>
      <c r="DN49" s="751"/>
      <c r="DO49" s="751"/>
      <c r="DP49" s="751"/>
      <c r="DQ49" s="751"/>
      <c r="DR49" s="751"/>
      <c r="DS49" s="751"/>
      <c r="DT49" s="751"/>
      <c r="DU49" s="751"/>
      <c r="DV49" s="752"/>
      <c r="DW49" s="753"/>
      <c r="DX49" s="754"/>
      <c r="DY49" s="754"/>
      <c r="DZ49" s="754"/>
      <c r="EA49" s="754"/>
      <c r="EB49" s="754"/>
      <c r="EC49" s="755"/>
    </row>
  </sheetData>
  <sheetProtection algorithmName="SHA-512" hashValue="MSg/RLJznxCxgQNtnQdbr9qVM+zN5I7NHd/t+nzhrrzD7BGxi3MUu5TNSDEOJLe9ZZGxGOx2dY+JWEiZClmCug==" saltValue="7mEY42p6jk5v6TP+ukzVF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election activeCell="DB20" sqref="DB20:DF20"/>
    </sheetView>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56" t="s">
        <v>351</v>
      </c>
      <c r="B2" s="756"/>
      <c r="C2" s="756"/>
      <c r="D2" s="756"/>
      <c r="E2" s="756"/>
      <c r="F2" s="756"/>
      <c r="G2" s="756"/>
      <c r="H2" s="756"/>
      <c r="I2" s="756"/>
      <c r="J2" s="756"/>
      <c r="K2" s="756"/>
      <c r="L2" s="756"/>
      <c r="M2" s="756"/>
      <c r="N2" s="756"/>
      <c r="O2" s="756"/>
      <c r="P2" s="756"/>
      <c r="Q2" s="756"/>
      <c r="R2" s="756"/>
      <c r="S2" s="756"/>
      <c r="T2" s="756"/>
      <c r="U2" s="756"/>
      <c r="V2" s="756"/>
      <c r="W2" s="756"/>
      <c r="X2" s="756"/>
      <c r="Y2" s="756"/>
      <c r="Z2" s="756"/>
      <c r="AA2" s="756"/>
      <c r="AB2" s="756"/>
      <c r="AC2" s="756"/>
      <c r="AD2" s="756"/>
      <c r="AE2" s="756"/>
      <c r="AF2" s="756"/>
      <c r="AG2" s="756"/>
      <c r="AH2" s="756"/>
      <c r="AI2" s="756"/>
      <c r="AJ2" s="756"/>
      <c r="AK2" s="756"/>
      <c r="AL2" s="756"/>
      <c r="AM2" s="756"/>
      <c r="AN2" s="756"/>
      <c r="AO2" s="756"/>
      <c r="AP2" s="756"/>
      <c r="AQ2" s="756"/>
      <c r="AR2" s="756"/>
      <c r="AS2" s="756"/>
      <c r="AT2" s="756"/>
      <c r="AU2" s="756"/>
      <c r="AV2" s="756"/>
      <c r="AW2" s="756"/>
      <c r="AX2" s="756"/>
      <c r="AY2" s="756"/>
      <c r="AZ2" s="756"/>
      <c r="BA2" s="756"/>
      <c r="BB2" s="756"/>
      <c r="BC2" s="756"/>
      <c r="BD2" s="756"/>
      <c r="BE2" s="756"/>
      <c r="BF2" s="756"/>
      <c r="BG2" s="756"/>
      <c r="BH2" s="756"/>
      <c r="BI2" s="756"/>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57" t="s">
        <v>352</v>
      </c>
      <c r="DK2" s="758"/>
      <c r="DL2" s="758"/>
      <c r="DM2" s="758"/>
      <c r="DN2" s="758"/>
      <c r="DO2" s="759"/>
      <c r="DP2" s="210"/>
      <c r="DQ2" s="757" t="s">
        <v>353</v>
      </c>
      <c r="DR2" s="758"/>
      <c r="DS2" s="758"/>
      <c r="DT2" s="758"/>
      <c r="DU2" s="758"/>
      <c r="DV2" s="758"/>
      <c r="DW2" s="758"/>
      <c r="DX2" s="758"/>
      <c r="DY2" s="758"/>
      <c r="DZ2" s="759"/>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60" t="s">
        <v>354</v>
      </c>
      <c r="B4" s="760"/>
      <c r="C4" s="760"/>
      <c r="D4" s="760"/>
      <c r="E4" s="760"/>
      <c r="F4" s="760"/>
      <c r="G4" s="760"/>
      <c r="H4" s="760"/>
      <c r="I4" s="760"/>
      <c r="J4" s="760"/>
      <c r="K4" s="760"/>
      <c r="L4" s="760"/>
      <c r="M4" s="760"/>
      <c r="N4" s="760"/>
      <c r="O4" s="760"/>
      <c r="P4" s="760"/>
      <c r="Q4" s="760"/>
      <c r="R4" s="760"/>
      <c r="S4" s="760"/>
      <c r="T4" s="760"/>
      <c r="U4" s="760"/>
      <c r="V4" s="760"/>
      <c r="W4" s="760"/>
      <c r="X4" s="760"/>
      <c r="Y4" s="760"/>
      <c r="Z4" s="760"/>
      <c r="AA4" s="760"/>
      <c r="AB4" s="760"/>
      <c r="AC4" s="760"/>
      <c r="AD4" s="760"/>
      <c r="AE4" s="760"/>
      <c r="AF4" s="760"/>
      <c r="AG4" s="760"/>
      <c r="AH4" s="760"/>
      <c r="AI4" s="760"/>
      <c r="AJ4" s="760"/>
      <c r="AK4" s="760"/>
      <c r="AL4" s="760"/>
      <c r="AM4" s="760"/>
      <c r="AN4" s="760"/>
      <c r="AO4" s="760"/>
      <c r="AP4" s="760"/>
      <c r="AQ4" s="760"/>
      <c r="AR4" s="760"/>
      <c r="AS4" s="760"/>
      <c r="AT4" s="760"/>
      <c r="AU4" s="760"/>
      <c r="AV4" s="760"/>
      <c r="AW4" s="760"/>
      <c r="AX4" s="760"/>
      <c r="AY4" s="760"/>
      <c r="AZ4" s="214"/>
      <c r="BA4" s="214"/>
      <c r="BB4" s="214"/>
      <c r="BC4" s="214"/>
      <c r="BD4" s="214"/>
      <c r="BE4" s="215"/>
      <c r="BF4" s="215"/>
      <c r="BG4" s="215"/>
      <c r="BH4" s="215"/>
      <c r="BI4" s="215"/>
      <c r="BJ4" s="215"/>
      <c r="BK4" s="215"/>
      <c r="BL4" s="215"/>
      <c r="BM4" s="215"/>
      <c r="BN4" s="215"/>
      <c r="BO4" s="215"/>
      <c r="BP4" s="215"/>
      <c r="BQ4" s="761" t="s">
        <v>355</v>
      </c>
      <c r="BR4" s="761"/>
      <c r="BS4" s="761"/>
      <c r="BT4" s="761"/>
      <c r="BU4" s="761"/>
      <c r="BV4" s="761"/>
      <c r="BW4" s="761"/>
      <c r="BX4" s="761"/>
      <c r="BY4" s="761"/>
      <c r="BZ4" s="761"/>
      <c r="CA4" s="761"/>
      <c r="CB4" s="761"/>
      <c r="CC4" s="761"/>
      <c r="CD4" s="761"/>
      <c r="CE4" s="761"/>
      <c r="CF4" s="761"/>
      <c r="CG4" s="761"/>
      <c r="CH4" s="761"/>
      <c r="CI4" s="761"/>
      <c r="CJ4" s="761"/>
      <c r="CK4" s="761"/>
      <c r="CL4" s="761"/>
      <c r="CM4" s="761"/>
      <c r="CN4" s="761"/>
      <c r="CO4" s="761"/>
      <c r="CP4" s="761"/>
      <c r="CQ4" s="761"/>
      <c r="CR4" s="761"/>
      <c r="CS4" s="761"/>
      <c r="CT4" s="761"/>
      <c r="CU4" s="761"/>
      <c r="CV4" s="761"/>
      <c r="CW4" s="761"/>
      <c r="CX4" s="761"/>
      <c r="CY4" s="761"/>
      <c r="CZ4" s="761"/>
      <c r="DA4" s="761"/>
      <c r="DB4" s="761"/>
      <c r="DC4" s="761"/>
      <c r="DD4" s="761"/>
      <c r="DE4" s="761"/>
      <c r="DF4" s="761"/>
      <c r="DG4" s="761"/>
      <c r="DH4" s="761"/>
      <c r="DI4" s="761"/>
      <c r="DJ4" s="761"/>
      <c r="DK4" s="761"/>
      <c r="DL4" s="761"/>
      <c r="DM4" s="761"/>
      <c r="DN4" s="761"/>
      <c r="DO4" s="761"/>
      <c r="DP4" s="761"/>
      <c r="DQ4" s="761"/>
      <c r="DR4" s="761"/>
      <c r="DS4" s="761"/>
      <c r="DT4" s="761"/>
      <c r="DU4" s="761"/>
      <c r="DV4" s="761"/>
      <c r="DW4" s="761"/>
      <c r="DX4" s="761"/>
      <c r="DY4" s="761"/>
      <c r="DZ4" s="761"/>
      <c r="EA4" s="216"/>
    </row>
    <row r="5" spans="1:131" s="217" customFormat="1" ht="26.25" customHeight="1" x14ac:dyDescent="0.2">
      <c r="A5" s="762" t="s">
        <v>356</v>
      </c>
      <c r="B5" s="763"/>
      <c r="C5" s="763"/>
      <c r="D5" s="763"/>
      <c r="E5" s="763"/>
      <c r="F5" s="763"/>
      <c r="G5" s="763"/>
      <c r="H5" s="763"/>
      <c r="I5" s="763"/>
      <c r="J5" s="763"/>
      <c r="K5" s="763"/>
      <c r="L5" s="763"/>
      <c r="M5" s="763"/>
      <c r="N5" s="763"/>
      <c r="O5" s="763"/>
      <c r="P5" s="764"/>
      <c r="Q5" s="768" t="s">
        <v>357</v>
      </c>
      <c r="R5" s="769"/>
      <c r="S5" s="769"/>
      <c r="T5" s="769"/>
      <c r="U5" s="770"/>
      <c r="V5" s="768" t="s">
        <v>358</v>
      </c>
      <c r="W5" s="769"/>
      <c r="X5" s="769"/>
      <c r="Y5" s="769"/>
      <c r="Z5" s="770"/>
      <c r="AA5" s="768" t="s">
        <v>359</v>
      </c>
      <c r="AB5" s="769"/>
      <c r="AC5" s="769"/>
      <c r="AD5" s="769"/>
      <c r="AE5" s="769"/>
      <c r="AF5" s="774" t="s">
        <v>360</v>
      </c>
      <c r="AG5" s="769"/>
      <c r="AH5" s="769"/>
      <c r="AI5" s="769"/>
      <c r="AJ5" s="775"/>
      <c r="AK5" s="769" t="s">
        <v>361</v>
      </c>
      <c r="AL5" s="769"/>
      <c r="AM5" s="769"/>
      <c r="AN5" s="769"/>
      <c r="AO5" s="770"/>
      <c r="AP5" s="768" t="s">
        <v>362</v>
      </c>
      <c r="AQ5" s="769"/>
      <c r="AR5" s="769"/>
      <c r="AS5" s="769"/>
      <c r="AT5" s="770"/>
      <c r="AU5" s="768" t="s">
        <v>363</v>
      </c>
      <c r="AV5" s="769"/>
      <c r="AW5" s="769"/>
      <c r="AX5" s="769"/>
      <c r="AY5" s="775"/>
      <c r="AZ5" s="214"/>
      <c r="BA5" s="214"/>
      <c r="BB5" s="214"/>
      <c r="BC5" s="214"/>
      <c r="BD5" s="214"/>
      <c r="BE5" s="215"/>
      <c r="BF5" s="215"/>
      <c r="BG5" s="215"/>
      <c r="BH5" s="215"/>
      <c r="BI5" s="215"/>
      <c r="BJ5" s="215"/>
      <c r="BK5" s="215"/>
      <c r="BL5" s="215"/>
      <c r="BM5" s="215"/>
      <c r="BN5" s="215"/>
      <c r="BO5" s="215"/>
      <c r="BP5" s="215"/>
      <c r="BQ5" s="762" t="s">
        <v>364</v>
      </c>
      <c r="BR5" s="763"/>
      <c r="BS5" s="763"/>
      <c r="BT5" s="763"/>
      <c r="BU5" s="763"/>
      <c r="BV5" s="763"/>
      <c r="BW5" s="763"/>
      <c r="BX5" s="763"/>
      <c r="BY5" s="763"/>
      <c r="BZ5" s="763"/>
      <c r="CA5" s="763"/>
      <c r="CB5" s="763"/>
      <c r="CC5" s="763"/>
      <c r="CD5" s="763"/>
      <c r="CE5" s="763"/>
      <c r="CF5" s="763"/>
      <c r="CG5" s="764"/>
      <c r="CH5" s="768" t="s">
        <v>365</v>
      </c>
      <c r="CI5" s="769"/>
      <c r="CJ5" s="769"/>
      <c r="CK5" s="769"/>
      <c r="CL5" s="770"/>
      <c r="CM5" s="768" t="s">
        <v>366</v>
      </c>
      <c r="CN5" s="769"/>
      <c r="CO5" s="769"/>
      <c r="CP5" s="769"/>
      <c r="CQ5" s="770"/>
      <c r="CR5" s="768" t="s">
        <v>367</v>
      </c>
      <c r="CS5" s="769"/>
      <c r="CT5" s="769"/>
      <c r="CU5" s="769"/>
      <c r="CV5" s="770"/>
      <c r="CW5" s="768" t="s">
        <v>368</v>
      </c>
      <c r="CX5" s="769"/>
      <c r="CY5" s="769"/>
      <c r="CZ5" s="769"/>
      <c r="DA5" s="770"/>
      <c r="DB5" s="768" t="s">
        <v>369</v>
      </c>
      <c r="DC5" s="769"/>
      <c r="DD5" s="769"/>
      <c r="DE5" s="769"/>
      <c r="DF5" s="770"/>
      <c r="DG5" s="798" t="s">
        <v>370</v>
      </c>
      <c r="DH5" s="799"/>
      <c r="DI5" s="799"/>
      <c r="DJ5" s="799"/>
      <c r="DK5" s="800"/>
      <c r="DL5" s="798" t="s">
        <v>371</v>
      </c>
      <c r="DM5" s="799"/>
      <c r="DN5" s="799"/>
      <c r="DO5" s="799"/>
      <c r="DP5" s="800"/>
      <c r="DQ5" s="768" t="s">
        <v>372</v>
      </c>
      <c r="DR5" s="769"/>
      <c r="DS5" s="769"/>
      <c r="DT5" s="769"/>
      <c r="DU5" s="770"/>
      <c r="DV5" s="768" t="s">
        <v>363</v>
      </c>
      <c r="DW5" s="769"/>
      <c r="DX5" s="769"/>
      <c r="DY5" s="769"/>
      <c r="DZ5" s="775"/>
      <c r="EA5" s="216"/>
    </row>
    <row r="6" spans="1:131" s="217" customFormat="1" ht="26.25" customHeight="1" thickBot="1" x14ac:dyDescent="0.25">
      <c r="A6" s="765"/>
      <c r="B6" s="766"/>
      <c r="C6" s="766"/>
      <c r="D6" s="766"/>
      <c r="E6" s="766"/>
      <c r="F6" s="766"/>
      <c r="G6" s="766"/>
      <c r="H6" s="766"/>
      <c r="I6" s="766"/>
      <c r="J6" s="766"/>
      <c r="K6" s="766"/>
      <c r="L6" s="766"/>
      <c r="M6" s="766"/>
      <c r="N6" s="766"/>
      <c r="O6" s="766"/>
      <c r="P6" s="767"/>
      <c r="Q6" s="771"/>
      <c r="R6" s="772"/>
      <c r="S6" s="772"/>
      <c r="T6" s="772"/>
      <c r="U6" s="773"/>
      <c r="V6" s="771"/>
      <c r="W6" s="772"/>
      <c r="X6" s="772"/>
      <c r="Y6" s="772"/>
      <c r="Z6" s="773"/>
      <c r="AA6" s="771"/>
      <c r="AB6" s="772"/>
      <c r="AC6" s="772"/>
      <c r="AD6" s="772"/>
      <c r="AE6" s="772"/>
      <c r="AF6" s="776"/>
      <c r="AG6" s="772"/>
      <c r="AH6" s="772"/>
      <c r="AI6" s="772"/>
      <c r="AJ6" s="777"/>
      <c r="AK6" s="772"/>
      <c r="AL6" s="772"/>
      <c r="AM6" s="772"/>
      <c r="AN6" s="772"/>
      <c r="AO6" s="773"/>
      <c r="AP6" s="771"/>
      <c r="AQ6" s="772"/>
      <c r="AR6" s="772"/>
      <c r="AS6" s="772"/>
      <c r="AT6" s="773"/>
      <c r="AU6" s="771"/>
      <c r="AV6" s="772"/>
      <c r="AW6" s="772"/>
      <c r="AX6" s="772"/>
      <c r="AY6" s="777"/>
      <c r="AZ6" s="214"/>
      <c r="BA6" s="214"/>
      <c r="BB6" s="214"/>
      <c r="BC6" s="214"/>
      <c r="BD6" s="214"/>
      <c r="BE6" s="215"/>
      <c r="BF6" s="215"/>
      <c r="BG6" s="215"/>
      <c r="BH6" s="215"/>
      <c r="BI6" s="215"/>
      <c r="BJ6" s="215"/>
      <c r="BK6" s="215"/>
      <c r="BL6" s="215"/>
      <c r="BM6" s="215"/>
      <c r="BN6" s="215"/>
      <c r="BO6" s="215"/>
      <c r="BP6" s="215"/>
      <c r="BQ6" s="765"/>
      <c r="BR6" s="766"/>
      <c r="BS6" s="766"/>
      <c r="BT6" s="766"/>
      <c r="BU6" s="766"/>
      <c r="BV6" s="766"/>
      <c r="BW6" s="766"/>
      <c r="BX6" s="766"/>
      <c r="BY6" s="766"/>
      <c r="BZ6" s="766"/>
      <c r="CA6" s="766"/>
      <c r="CB6" s="766"/>
      <c r="CC6" s="766"/>
      <c r="CD6" s="766"/>
      <c r="CE6" s="766"/>
      <c r="CF6" s="766"/>
      <c r="CG6" s="767"/>
      <c r="CH6" s="771"/>
      <c r="CI6" s="772"/>
      <c r="CJ6" s="772"/>
      <c r="CK6" s="772"/>
      <c r="CL6" s="773"/>
      <c r="CM6" s="771"/>
      <c r="CN6" s="772"/>
      <c r="CO6" s="772"/>
      <c r="CP6" s="772"/>
      <c r="CQ6" s="773"/>
      <c r="CR6" s="771"/>
      <c r="CS6" s="772"/>
      <c r="CT6" s="772"/>
      <c r="CU6" s="772"/>
      <c r="CV6" s="773"/>
      <c r="CW6" s="771"/>
      <c r="CX6" s="772"/>
      <c r="CY6" s="772"/>
      <c r="CZ6" s="772"/>
      <c r="DA6" s="773"/>
      <c r="DB6" s="771"/>
      <c r="DC6" s="772"/>
      <c r="DD6" s="772"/>
      <c r="DE6" s="772"/>
      <c r="DF6" s="773"/>
      <c r="DG6" s="801"/>
      <c r="DH6" s="802"/>
      <c r="DI6" s="802"/>
      <c r="DJ6" s="802"/>
      <c r="DK6" s="803"/>
      <c r="DL6" s="801"/>
      <c r="DM6" s="802"/>
      <c r="DN6" s="802"/>
      <c r="DO6" s="802"/>
      <c r="DP6" s="803"/>
      <c r="DQ6" s="771"/>
      <c r="DR6" s="772"/>
      <c r="DS6" s="772"/>
      <c r="DT6" s="772"/>
      <c r="DU6" s="773"/>
      <c r="DV6" s="771"/>
      <c r="DW6" s="772"/>
      <c r="DX6" s="772"/>
      <c r="DY6" s="772"/>
      <c r="DZ6" s="777"/>
      <c r="EA6" s="216"/>
    </row>
    <row r="7" spans="1:131" s="217" customFormat="1" ht="26.25" customHeight="1" thickTop="1" x14ac:dyDescent="0.2">
      <c r="A7" s="218">
        <v>1</v>
      </c>
      <c r="B7" s="784" t="s">
        <v>373</v>
      </c>
      <c r="C7" s="785"/>
      <c r="D7" s="785"/>
      <c r="E7" s="785"/>
      <c r="F7" s="785"/>
      <c r="G7" s="785"/>
      <c r="H7" s="785"/>
      <c r="I7" s="785"/>
      <c r="J7" s="785"/>
      <c r="K7" s="785"/>
      <c r="L7" s="785"/>
      <c r="M7" s="785"/>
      <c r="N7" s="785"/>
      <c r="O7" s="785"/>
      <c r="P7" s="786"/>
      <c r="Q7" s="787">
        <v>48932</v>
      </c>
      <c r="R7" s="788"/>
      <c r="S7" s="788"/>
      <c r="T7" s="788"/>
      <c r="U7" s="788"/>
      <c r="V7" s="788">
        <v>42431</v>
      </c>
      <c r="W7" s="788"/>
      <c r="X7" s="788"/>
      <c r="Y7" s="788"/>
      <c r="Z7" s="788"/>
      <c r="AA7" s="788">
        <v>6501</v>
      </c>
      <c r="AB7" s="788"/>
      <c r="AC7" s="788"/>
      <c r="AD7" s="788"/>
      <c r="AE7" s="789"/>
      <c r="AF7" s="790">
        <v>307</v>
      </c>
      <c r="AG7" s="791"/>
      <c r="AH7" s="791"/>
      <c r="AI7" s="791"/>
      <c r="AJ7" s="792"/>
      <c r="AK7" s="793">
        <v>11123</v>
      </c>
      <c r="AL7" s="794"/>
      <c r="AM7" s="794"/>
      <c r="AN7" s="794"/>
      <c r="AO7" s="794"/>
      <c r="AP7" s="794" t="s">
        <v>550</v>
      </c>
      <c r="AQ7" s="794"/>
      <c r="AR7" s="794"/>
      <c r="AS7" s="794"/>
      <c r="AT7" s="794"/>
      <c r="AU7" s="795"/>
      <c r="AV7" s="795"/>
      <c r="AW7" s="795"/>
      <c r="AX7" s="795"/>
      <c r="AY7" s="796"/>
      <c r="AZ7" s="214"/>
      <c r="BA7" s="214"/>
      <c r="BB7" s="214"/>
      <c r="BC7" s="214"/>
      <c r="BD7" s="214"/>
      <c r="BE7" s="215"/>
      <c r="BF7" s="215"/>
      <c r="BG7" s="215"/>
      <c r="BH7" s="215"/>
      <c r="BI7" s="215"/>
      <c r="BJ7" s="215"/>
      <c r="BK7" s="215"/>
      <c r="BL7" s="215"/>
      <c r="BM7" s="215"/>
      <c r="BN7" s="215"/>
      <c r="BO7" s="215"/>
      <c r="BP7" s="215"/>
      <c r="BQ7" s="218">
        <v>1</v>
      </c>
      <c r="BR7" s="219"/>
      <c r="BS7" s="781" t="s">
        <v>562</v>
      </c>
      <c r="BT7" s="782"/>
      <c r="BU7" s="782"/>
      <c r="BV7" s="782"/>
      <c r="BW7" s="782"/>
      <c r="BX7" s="782"/>
      <c r="BY7" s="782"/>
      <c r="BZ7" s="782"/>
      <c r="CA7" s="782"/>
      <c r="CB7" s="782"/>
      <c r="CC7" s="782"/>
      <c r="CD7" s="782"/>
      <c r="CE7" s="782"/>
      <c r="CF7" s="782"/>
      <c r="CG7" s="797"/>
      <c r="CH7" s="778">
        <v>-9</v>
      </c>
      <c r="CI7" s="779"/>
      <c r="CJ7" s="779"/>
      <c r="CK7" s="779"/>
      <c r="CL7" s="780"/>
      <c r="CM7" s="778">
        <v>75</v>
      </c>
      <c r="CN7" s="779"/>
      <c r="CO7" s="779"/>
      <c r="CP7" s="779"/>
      <c r="CQ7" s="780"/>
      <c r="CR7" s="778">
        <v>280</v>
      </c>
      <c r="CS7" s="779"/>
      <c r="CT7" s="779"/>
      <c r="CU7" s="779"/>
      <c r="CV7" s="780"/>
      <c r="CW7" s="778">
        <v>46</v>
      </c>
      <c r="CX7" s="779"/>
      <c r="CY7" s="779"/>
      <c r="CZ7" s="779"/>
      <c r="DA7" s="780"/>
      <c r="DB7" s="778" t="s">
        <v>550</v>
      </c>
      <c r="DC7" s="779"/>
      <c r="DD7" s="779"/>
      <c r="DE7" s="779"/>
      <c r="DF7" s="780"/>
      <c r="DG7" s="778" t="s">
        <v>550</v>
      </c>
      <c r="DH7" s="779"/>
      <c r="DI7" s="779"/>
      <c r="DJ7" s="779"/>
      <c r="DK7" s="780"/>
      <c r="DL7" s="778" t="s">
        <v>550</v>
      </c>
      <c r="DM7" s="779"/>
      <c r="DN7" s="779"/>
      <c r="DO7" s="779"/>
      <c r="DP7" s="780"/>
      <c r="DQ7" s="778" t="s">
        <v>550</v>
      </c>
      <c r="DR7" s="779"/>
      <c r="DS7" s="779"/>
      <c r="DT7" s="779"/>
      <c r="DU7" s="780"/>
      <c r="DV7" s="781"/>
      <c r="DW7" s="782"/>
      <c r="DX7" s="782"/>
      <c r="DY7" s="782"/>
      <c r="DZ7" s="783"/>
      <c r="EA7" s="216"/>
    </row>
    <row r="8" spans="1:131" s="217" customFormat="1" ht="26.25" customHeight="1" x14ac:dyDescent="0.2">
      <c r="A8" s="220">
        <v>2</v>
      </c>
      <c r="B8" s="815" t="s">
        <v>374</v>
      </c>
      <c r="C8" s="816"/>
      <c r="D8" s="816"/>
      <c r="E8" s="816"/>
      <c r="F8" s="816"/>
      <c r="G8" s="816"/>
      <c r="H8" s="816"/>
      <c r="I8" s="816"/>
      <c r="J8" s="816"/>
      <c r="K8" s="816"/>
      <c r="L8" s="816"/>
      <c r="M8" s="816"/>
      <c r="N8" s="816"/>
      <c r="O8" s="816"/>
      <c r="P8" s="817"/>
      <c r="Q8" s="818">
        <v>85</v>
      </c>
      <c r="R8" s="819"/>
      <c r="S8" s="819"/>
      <c r="T8" s="819"/>
      <c r="U8" s="819"/>
      <c r="V8" s="819">
        <v>65</v>
      </c>
      <c r="W8" s="819"/>
      <c r="X8" s="819"/>
      <c r="Y8" s="819"/>
      <c r="Z8" s="819"/>
      <c r="AA8" s="819">
        <v>20</v>
      </c>
      <c r="AB8" s="819"/>
      <c r="AC8" s="819"/>
      <c r="AD8" s="819"/>
      <c r="AE8" s="820"/>
      <c r="AF8" s="821">
        <v>20</v>
      </c>
      <c r="AG8" s="822"/>
      <c r="AH8" s="822"/>
      <c r="AI8" s="822"/>
      <c r="AJ8" s="823"/>
      <c r="AK8" s="804">
        <v>22</v>
      </c>
      <c r="AL8" s="805"/>
      <c r="AM8" s="805"/>
      <c r="AN8" s="805"/>
      <c r="AO8" s="805"/>
      <c r="AP8" s="805" t="s">
        <v>550</v>
      </c>
      <c r="AQ8" s="805"/>
      <c r="AR8" s="805"/>
      <c r="AS8" s="805"/>
      <c r="AT8" s="805"/>
      <c r="AU8" s="806"/>
      <c r="AV8" s="806"/>
      <c r="AW8" s="806"/>
      <c r="AX8" s="806"/>
      <c r="AY8" s="807"/>
      <c r="AZ8" s="214"/>
      <c r="BA8" s="214"/>
      <c r="BB8" s="214"/>
      <c r="BC8" s="214"/>
      <c r="BD8" s="214"/>
      <c r="BE8" s="215"/>
      <c r="BF8" s="215"/>
      <c r="BG8" s="215"/>
      <c r="BH8" s="215"/>
      <c r="BI8" s="215"/>
      <c r="BJ8" s="215"/>
      <c r="BK8" s="215"/>
      <c r="BL8" s="215"/>
      <c r="BM8" s="215"/>
      <c r="BN8" s="215"/>
      <c r="BO8" s="215"/>
      <c r="BP8" s="215"/>
      <c r="BQ8" s="220">
        <v>2</v>
      </c>
      <c r="BR8" s="221"/>
      <c r="BS8" s="808" t="s">
        <v>563</v>
      </c>
      <c r="BT8" s="809"/>
      <c r="BU8" s="809"/>
      <c r="BV8" s="809"/>
      <c r="BW8" s="809"/>
      <c r="BX8" s="809"/>
      <c r="BY8" s="809"/>
      <c r="BZ8" s="809"/>
      <c r="CA8" s="809"/>
      <c r="CB8" s="809"/>
      <c r="CC8" s="809"/>
      <c r="CD8" s="809"/>
      <c r="CE8" s="809"/>
      <c r="CF8" s="809"/>
      <c r="CG8" s="810"/>
      <c r="CH8" s="811">
        <v>12</v>
      </c>
      <c r="CI8" s="812"/>
      <c r="CJ8" s="812"/>
      <c r="CK8" s="812"/>
      <c r="CL8" s="813"/>
      <c r="CM8" s="811">
        <v>134</v>
      </c>
      <c r="CN8" s="812"/>
      <c r="CO8" s="812"/>
      <c r="CP8" s="812"/>
      <c r="CQ8" s="813"/>
      <c r="CR8" s="811" t="s">
        <v>550</v>
      </c>
      <c r="CS8" s="812"/>
      <c r="CT8" s="812"/>
      <c r="CU8" s="812"/>
      <c r="CV8" s="813"/>
      <c r="CW8" s="811" t="s">
        <v>550</v>
      </c>
      <c r="CX8" s="812"/>
      <c r="CY8" s="812"/>
      <c r="CZ8" s="812"/>
      <c r="DA8" s="813"/>
      <c r="DB8" s="811" t="s">
        <v>550</v>
      </c>
      <c r="DC8" s="812"/>
      <c r="DD8" s="812"/>
      <c r="DE8" s="812"/>
      <c r="DF8" s="813"/>
      <c r="DG8" s="811" t="s">
        <v>550</v>
      </c>
      <c r="DH8" s="812"/>
      <c r="DI8" s="812"/>
      <c r="DJ8" s="812"/>
      <c r="DK8" s="813"/>
      <c r="DL8" s="811" t="s">
        <v>550</v>
      </c>
      <c r="DM8" s="812"/>
      <c r="DN8" s="812"/>
      <c r="DO8" s="812"/>
      <c r="DP8" s="813"/>
      <c r="DQ8" s="811" t="s">
        <v>550</v>
      </c>
      <c r="DR8" s="812"/>
      <c r="DS8" s="812"/>
      <c r="DT8" s="812"/>
      <c r="DU8" s="813"/>
      <c r="DV8" s="808"/>
      <c r="DW8" s="809"/>
      <c r="DX8" s="809"/>
      <c r="DY8" s="809"/>
      <c r="DZ8" s="814"/>
      <c r="EA8" s="216"/>
    </row>
    <row r="9" spans="1:131" s="217" customFormat="1" ht="26.25" customHeight="1" x14ac:dyDescent="0.2">
      <c r="A9" s="220">
        <v>3</v>
      </c>
      <c r="B9" s="815" t="s">
        <v>375</v>
      </c>
      <c r="C9" s="816"/>
      <c r="D9" s="816"/>
      <c r="E9" s="816"/>
      <c r="F9" s="816"/>
      <c r="G9" s="816"/>
      <c r="H9" s="816"/>
      <c r="I9" s="816"/>
      <c r="J9" s="816"/>
      <c r="K9" s="816"/>
      <c r="L9" s="816"/>
      <c r="M9" s="816"/>
      <c r="N9" s="816"/>
      <c r="O9" s="816"/>
      <c r="P9" s="817"/>
      <c r="Q9" s="818">
        <v>14</v>
      </c>
      <c r="R9" s="819"/>
      <c r="S9" s="819"/>
      <c r="T9" s="819"/>
      <c r="U9" s="819"/>
      <c r="V9" s="819">
        <v>14</v>
      </c>
      <c r="W9" s="819"/>
      <c r="X9" s="819"/>
      <c r="Y9" s="819"/>
      <c r="Z9" s="819"/>
      <c r="AA9" s="819">
        <v>0</v>
      </c>
      <c r="AB9" s="819"/>
      <c r="AC9" s="819"/>
      <c r="AD9" s="819"/>
      <c r="AE9" s="820"/>
      <c r="AF9" s="821">
        <v>0</v>
      </c>
      <c r="AG9" s="822"/>
      <c r="AH9" s="822"/>
      <c r="AI9" s="822"/>
      <c r="AJ9" s="823"/>
      <c r="AK9" s="804">
        <v>13</v>
      </c>
      <c r="AL9" s="805"/>
      <c r="AM9" s="805"/>
      <c r="AN9" s="805"/>
      <c r="AO9" s="805"/>
      <c r="AP9" s="805" t="s">
        <v>550</v>
      </c>
      <c r="AQ9" s="805"/>
      <c r="AR9" s="805"/>
      <c r="AS9" s="805"/>
      <c r="AT9" s="805"/>
      <c r="AU9" s="806"/>
      <c r="AV9" s="806"/>
      <c r="AW9" s="806"/>
      <c r="AX9" s="806"/>
      <c r="AY9" s="807"/>
      <c r="AZ9" s="214"/>
      <c r="BA9" s="214"/>
      <c r="BB9" s="214"/>
      <c r="BC9" s="214"/>
      <c r="BD9" s="214"/>
      <c r="BE9" s="215"/>
      <c r="BF9" s="215"/>
      <c r="BG9" s="215"/>
      <c r="BH9" s="215"/>
      <c r="BI9" s="215"/>
      <c r="BJ9" s="215"/>
      <c r="BK9" s="215"/>
      <c r="BL9" s="215"/>
      <c r="BM9" s="215"/>
      <c r="BN9" s="215"/>
      <c r="BO9" s="215"/>
      <c r="BP9" s="215"/>
      <c r="BQ9" s="220">
        <v>3</v>
      </c>
      <c r="BR9" s="221"/>
      <c r="BS9" s="808" t="s">
        <v>564</v>
      </c>
      <c r="BT9" s="809"/>
      <c r="BU9" s="809"/>
      <c r="BV9" s="809"/>
      <c r="BW9" s="809"/>
      <c r="BX9" s="809"/>
      <c r="BY9" s="809"/>
      <c r="BZ9" s="809"/>
      <c r="CA9" s="809"/>
      <c r="CB9" s="809"/>
      <c r="CC9" s="809"/>
      <c r="CD9" s="809"/>
      <c r="CE9" s="809"/>
      <c r="CF9" s="809"/>
      <c r="CG9" s="810"/>
      <c r="CH9" s="811">
        <v>32</v>
      </c>
      <c r="CI9" s="812"/>
      <c r="CJ9" s="812"/>
      <c r="CK9" s="812"/>
      <c r="CL9" s="813"/>
      <c r="CM9" s="811">
        <v>194</v>
      </c>
      <c r="CN9" s="812"/>
      <c r="CO9" s="812"/>
      <c r="CP9" s="812"/>
      <c r="CQ9" s="813"/>
      <c r="CR9" s="811">
        <v>150</v>
      </c>
      <c r="CS9" s="812"/>
      <c r="CT9" s="812"/>
      <c r="CU9" s="812"/>
      <c r="CV9" s="813"/>
      <c r="CW9" s="811" t="s">
        <v>550</v>
      </c>
      <c r="CX9" s="812"/>
      <c r="CY9" s="812"/>
      <c r="CZ9" s="812"/>
      <c r="DA9" s="813"/>
      <c r="DB9" s="811" t="s">
        <v>550</v>
      </c>
      <c r="DC9" s="812"/>
      <c r="DD9" s="812"/>
      <c r="DE9" s="812"/>
      <c r="DF9" s="813"/>
      <c r="DG9" s="811" t="s">
        <v>550</v>
      </c>
      <c r="DH9" s="812"/>
      <c r="DI9" s="812"/>
      <c r="DJ9" s="812"/>
      <c r="DK9" s="813"/>
      <c r="DL9" s="811" t="s">
        <v>550</v>
      </c>
      <c r="DM9" s="812"/>
      <c r="DN9" s="812"/>
      <c r="DO9" s="812"/>
      <c r="DP9" s="813"/>
      <c r="DQ9" s="811" t="s">
        <v>550</v>
      </c>
      <c r="DR9" s="812"/>
      <c r="DS9" s="812"/>
      <c r="DT9" s="812"/>
      <c r="DU9" s="813"/>
      <c r="DV9" s="808"/>
      <c r="DW9" s="809"/>
      <c r="DX9" s="809"/>
      <c r="DY9" s="809"/>
      <c r="DZ9" s="814"/>
      <c r="EA9" s="216"/>
    </row>
    <row r="10" spans="1:131" s="217" customFormat="1" ht="26.25" customHeight="1" x14ac:dyDescent="0.2">
      <c r="A10" s="220">
        <v>4</v>
      </c>
      <c r="B10" s="815"/>
      <c r="C10" s="816"/>
      <c r="D10" s="816"/>
      <c r="E10" s="816"/>
      <c r="F10" s="816"/>
      <c r="G10" s="816"/>
      <c r="H10" s="816"/>
      <c r="I10" s="816"/>
      <c r="J10" s="816"/>
      <c r="K10" s="816"/>
      <c r="L10" s="816"/>
      <c r="M10" s="816"/>
      <c r="N10" s="816"/>
      <c r="O10" s="816"/>
      <c r="P10" s="817"/>
      <c r="Q10" s="818"/>
      <c r="R10" s="819"/>
      <c r="S10" s="819"/>
      <c r="T10" s="819"/>
      <c r="U10" s="819"/>
      <c r="V10" s="819"/>
      <c r="W10" s="819"/>
      <c r="X10" s="819"/>
      <c r="Y10" s="819"/>
      <c r="Z10" s="819"/>
      <c r="AA10" s="819"/>
      <c r="AB10" s="819"/>
      <c r="AC10" s="819"/>
      <c r="AD10" s="819"/>
      <c r="AE10" s="820"/>
      <c r="AF10" s="821"/>
      <c r="AG10" s="822"/>
      <c r="AH10" s="822"/>
      <c r="AI10" s="822"/>
      <c r="AJ10" s="823"/>
      <c r="AK10" s="804"/>
      <c r="AL10" s="805"/>
      <c r="AM10" s="805"/>
      <c r="AN10" s="805"/>
      <c r="AO10" s="805"/>
      <c r="AP10" s="805"/>
      <c r="AQ10" s="805"/>
      <c r="AR10" s="805"/>
      <c r="AS10" s="805"/>
      <c r="AT10" s="805"/>
      <c r="AU10" s="806"/>
      <c r="AV10" s="806"/>
      <c r="AW10" s="806"/>
      <c r="AX10" s="806"/>
      <c r="AY10" s="807"/>
      <c r="AZ10" s="214"/>
      <c r="BA10" s="214"/>
      <c r="BB10" s="214"/>
      <c r="BC10" s="214"/>
      <c r="BD10" s="214"/>
      <c r="BE10" s="215"/>
      <c r="BF10" s="215"/>
      <c r="BG10" s="215"/>
      <c r="BH10" s="215"/>
      <c r="BI10" s="215"/>
      <c r="BJ10" s="215"/>
      <c r="BK10" s="215"/>
      <c r="BL10" s="215"/>
      <c r="BM10" s="215"/>
      <c r="BN10" s="215"/>
      <c r="BO10" s="215"/>
      <c r="BP10" s="215"/>
      <c r="BQ10" s="220">
        <v>4</v>
      </c>
      <c r="BR10" s="221"/>
      <c r="BS10" s="808"/>
      <c r="BT10" s="809"/>
      <c r="BU10" s="809"/>
      <c r="BV10" s="809"/>
      <c r="BW10" s="809"/>
      <c r="BX10" s="809"/>
      <c r="BY10" s="809"/>
      <c r="BZ10" s="809"/>
      <c r="CA10" s="809"/>
      <c r="CB10" s="809"/>
      <c r="CC10" s="809"/>
      <c r="CD10" s="809"/>
      <c r="CE10" s="809"/>
      <c r="CF10" s="809"/>
      <c r="CG10" s="810"/>
      <c r="CH10" s="811"/>
      <c r="CI10" s="812"/>
      <c r="CJ10" s="812"/>
      <c r="CK10" s="812"/>
      <c r="CL10" s="813"/>
      <c r="CM10" s="811"/>
      <c r="CN10" s="812"/>
      <c r="CO10" s="812"/>
      <c r="CP10" s="812"/>
      <c r="CQ10" s="813"/>
      <c r="CR10" s="811"/>
      <c r="CS10" s="812"/>
      <c r="CT10" s="812"/>
      <c r="CU10" s="812"/>
      <c r="CV10" s="813"/>
      <c r="CW10" s="811"/>
      <c r="CX10" s="812"/>
      <c r="CY10" s="812"/>
      <c r="CZ10" s="812"/>
      <c r="DA10" s="813"/>
      <c r="DB10" s="811"/>
      <c r="DC10" s="812"/>
      <c r="DD10" s="812"/>
      <c r="DE10" s="812"/>
      <c r="DF10" s="813"/>
      <c r="DG10" s="811"/>
      <c r="DH10" s="812"/>
      <c r="DI10" s="812"/>
      <c r="DJ10" s="812"/>
      <c r="DK10" s="813"/>
      <c r="DL10" s="811"/>
      <c r="DM10" s="812"/>
      <c r="DN10" s="812"/>
      <c r="DO10" s="812"/>
      <c r="DP10" s="813"/>
      <c r="DQ10" s="811"/>
      <c r="DR10" s="812"/>
      <c r="DS10" s="812"/>
      <c r="DT10" s="812"/>
      <c r="DU10" s="813"/>
      <c r="DV10" s="808"/>
      <c r="DW10" s="809"/>
      <c r="DX10" s="809"/>
      <c r="DY10" s="809"/>
      <c r="DZ10" s="814"/>
      <c r="EA10" s="216"/>
    </row>
    <row r="11" spans="1:131" s="217" customFormat="1" ht="26.25" customHeight="1" x14ac:dyDescent="0.2">
      <c r="A11" s="220">
        <v>5</v>
      </c>
      <c r="B11" s="815"/>
      <c r="C11" s="816"/>
      <c r="D11" s="816"/>
      <c r="E11" s="816"/>
      <c r="F11" s="816"/>
      <c r="G11" s="816"/>
      <c r="H11" s="816"/>
      <c r="I11" s="816"/>
      <c r="J11" s="816"/>
      <c r="K11" s="816"/>
      <c r="L11" s="816"/>
      <c r="M11" s="816"/>
      <c r="N11" s="816"/>
      <c r="O11" s="816"/>
      <c r="P11" s="817"/>
      <c r="Q11" s="818"/>
      <c r="R11" s="819"/>
      <c r="S11" s="819"/>
      <c r="T11" s="819"/>
      <c r="U11" s="819"/>
      <c r="V11" s="819"/>
      <c r="W11" s="819"/>
      <c r="X11" s="819"/>
      <c r="Y11" s="819"/>
      <c r="Z11" s="819"/>
      <c r="AA11" s="819"/>
      <c r="AB11" s="819"/>
      <c r="AC11" s="819"/>
      <c r="AD11" s="819"/>
      <c r="AE11" s="820"/>
      <c r="AF11" s="821"/>
      <c r="AG11" s="822"/>
      <c r="AH11" s="822"/>
      <c r="AI11" s="822"/>
      <c r="AJ11" s="823"/>
      <c r="AK11" s="804"/>
      <c r="AL11" s="805"/>
      <c r="AM11" s="805"/>
      <c r="AN11" s="805"/>
      <c r="AO11" s="805"/>
      <c r="AP11" s="805"/>
      <c r="AQ11" s="805"/>
      <c r="AR11" s="805"/>
      <c r="AS11" s="805"/>
      <c r="AT11" s="805"/>
      <c r="AU11" s="806"/>
      <c r="AV11" s="806"/>
      <c r="AW11" s="806"/>
      <c r="AX11" s="806"/>
      <c r="AY11" s="807"/>
      <c r="AZ11" s="214"/>
      <c r="BA11" s="214"/>
      <c r="BB11" s="214"/>
      <c r="BC11" s="214"/>
      <c r="BD11" s="214"/>
      <c r="BE11" s="215"/>
      <c r="BF11" s="215"/>
      <c r="BG11" s="215"/>
      <c r="BH11" s="215"/>
      <c r="BI11" s="215"/>
      <c r="BJ11" s="215"/>
      <c r="BK11" s="215"/>
      <c r="BL11" s="215"/>
      <c r="BM11" s="215"/>
      <c r="BN11" s="215"/>
      <c r="BO11" s="215"/>
      <c r="BP11" s="215"/>
      <c r="BQ11" s="220">
        <v>5</v>
      </c>
      <c r="BR11" s="221"/>
      <c r="BS11" s="808"/>
      <c r="BT11" s="809"/>
      <c r="BU11" s="809"/>
      <c r="BV11" s="809"/>
      <c r="BW11" s="809"/>
      <c r="BX11" s="809"/>
      <c r="BY11" s="809"/>
      <c r="BZ11" s="809"/>
      <c r="CA11" s="809"/>
      <c r="CB11" s="809"/>
      <c r="CC11" s="809"/>
      <c r="CD11" s="809"/>
      <c r="CE11" s="809"/>
      <c r="CF11" s="809"/>
      <c r="CG11" s="810"/>
      <c r="CH11" s="811"/>
      <c r="CI11" s="812"/>
      <c r="CJ11" s="812"/>
      <c r="CK11" s="812"/>
      <c r="CL11" s="813"/>
      <c r="CM11" s="811"/>
      <c r="CN11" s="812"/>
      <c r="CO11" s="812"/>
      <c r="CP11" s="812"/>
      <c r="CQ11" s="813"/>
      <c r="CR11" s="811"/>
      <c r="CS11" s="812"/>
      <c r="CT11" s="812"/>
      <c r="CU11" s="812"/>
      <c r="CV11" s="813"/>
      <c r="CW11" s="811"/>
      <c r="CX11" s="812"/>
      <c r="CY11" s="812"/>
      <c r="CZ11" s="812"/>
      <c r="DA11" s="813"/>
      <c r="DB11" s="811"/>
      <c r="DC11" s="812"/>
      <c r="DD11" s="812"/>
      <c r="DE11" s="812"/>
      <c r="DF11" s="813"/>
      <c r="DG11" s="811"/>
      <c r="DH11" s="812"/>
      <c r="DI11" s="812"/>
      <c r="DJ11" s="812"/>
      <c r="DK11" s="813"/>
      <c r="DL11" s="811"/>
      <c r="DM11" s="812"/>
      <c r="DN11" s="812"/>
      <c r="DO11" s="812"/>
      <c r="DP11" s="813"/>
      <c r="DQ11" s="811"/>
      <c r="DR11" s="812"/>
      <c r="DS11" s="812"/>
      <c r="DT11" s="812"/>
      <c r="DU11" s="813"/>
      <c r="DV11" s="808"/>
      <c r="DW11" s="809"/>
      <c r="DX11" s="809"/>
      <c r="DY11" s="809"/>
      <c r="DZ11" s="814"/>
      <c r="EA11" s="216"/>
    </row>
    <row r="12" spans="1:131" s="217" customFormat="1" ht="26.25" customHeight="1" x14ac:dyDescent="0.2">
      <c r="A12" s="220">
        <v>6</v>
      </c>
      <c r="B12" s="815"/>
      <c r="C12" s="816"/>
      <c r="D12" s="816"/>
      <c r="E12" s="816"/>
      <c r="F12" s="816"/>
      <c r="G12" s="816"/>
      <c r="H12" s="816"/>
      <c r="I12" s="816"/>
      <c r="J12" s="816"/>
      <c r="K12" s="816"/>
      <c r="L12" s="816"/>
      <c r="M12" s="816"/>
      <c r="N12" s="816"/>
      <c r="O12" s="816"/>
      <c r="P12" s="817"/>
      <c r="Q12" s="818"/>
      <c r="R12" s="819"/>
      <c r="S12" s="819"/>
      <c r="T12" s="819"/>
      <c r="U12" s="819"/>
      <c r="V12" s="819"/>
      <c r="W12" s="819"/>
      <c r="X12" s="819"/>
      <c r="Y12" s="819"/>
      <c r="Z12" s="819"/>
      <c r="AA12" s="819"/>
      <c r="AB12" s="819"/>
      <c r="AC12" s="819"/>
      <c r="AD12" s="819"/>
      <c r="AE12" s="820"/>
      <c r="AF12" s="821"/>
      <c r="AG12" s="822"/>
      <c r="AH12" s="822"/>
      <c r="AI12" s="822"/>
      <c r="AJ12" s="823"/>
      <c r="AK12" s="804"/>
      <c r="AL12" s="805"/>
      <c r="AM12" s="805"/>
      <c r="AN12" s="805"/>
      <c r="AO12" s="805"/>
      <c r="AP12" s="805"/>
      <c r="AQ12" s="805"/>
      <c r="AR12" s="805"/>
      <c r="AS12" s="805"/>
      <c r="AT12" s="805"/>
      <c r="AU12" s="806"/>
      <c r="AV12" s="806"/>
      <c r="AW12" s="806"/>
      <c r="AX12" s="806"/>
      <c r="AY12" s="807"/>
      <c r="AZ12" s="214"/>
      <c r="BA12" s="214"/>
      <c r="BB12" s="214"/>
      <c r="BC12" s="214"/>
      <c r="BD12" s="214"/>
      <c r="BE12" s="215"/>
      <c r="BF12" s="215"/>
      <c r="BG12" s="215"/>
      <c r="BH12" s="215"/>
      <c r="BI12" s="215"/>
      <c r="BJ12" s="215"/>
      <c r="BK12" s="215"/>
      <c r="BL12" s="215"/>
      <c r="BM12" s="215"/>
      <c r="BN12" s="215"/>
      <c r="BO12" s="215"/>
      <c r="BP12" s="215"/>
      <c r="BQ12" s="220">
        <v>6</v>
      </c>
      <c r="BR12" s="221"/>
      <c r="BS12" s="808"/>
      <c r="BT12" s="809"/>
      <c r="BU12" s="809"/>
      <c r="BV12" s="809"/>
      <c r="BW12" s="809"/>
      <c r="BX12" s="809"/>
      <c r="BY12" s="809"/>
      <c r="BZ12" s="809"/>
      <c r="CA12" s="809"/>
      <c r="CB12" s="809"/>
      <c r="CC12" s="809"/>
      <c r="CD12" s="809"/>
      <c r="CE12" s="809"/>
      <c r="CF12" s="809"/>
      <c r="CG12" s="810"/>
      <c r="CH12" s="811"/>
      <c r="CI12" s="812"/>
      <c r="CJ12" s="812"/>
      <c r="CK12" s="812"/>
      <c r="CL12" s="813"/>
      <c r="CM12" s="811"/>
      <c r="CN12" s="812"/>
      <c r="CO12" s="812"/>
      <c r="CP12" s="812"/>
      <c r="CQ12" s="813"/>
      <c r="CR12" s="811"/>
      <c r="CS12" s="812"/>
      <c r="CT12" s="812"/>
      <c r="CU12" s="812"/>
      <c r="CV12" s="813"/>
      <c r="CW12" s="811"/>
      <c r="CX12" s="812"/>
      <c r="CY12" s="812"/>
      <c r="CZ12" s="812"/>
      <c r="DA12" s="813"/>
      <c r="DB12" s="811"/>
      <c r="DC12" s="812"/>
      <c r="DD12" s="812"/>
      <c r="DE12" s="812"/>
      <c r="DF12" s="813"/>
      <c r="DG12" s="811"/>
      <c r="DH12" s="812"/>
      <c r="DI12" s="812"/>
      <c r="DJ12" s="812"/>
      <c r="DK12" s="813"/>
      <c r="DL12" s="811"/>
      <c r="DM12" s="812"/>
      <c r="DN12" s="812"/>
      <c r="DO12" s="812"/>
      <c r="DP12" s="813"/>
      <c r="DQ12" s="811"/>
      <c r="DR12" s="812"/>
      <c r="DS12" s="812"/>
      <c r="DT12" s="812"/>
      <c r="DU12" s="813"/>
      <c r="DV12" s="808"/>
      <c r="DW12" s="809"/>
      <c r="DX12" s="809"/>
      <c r="DY12" s="809"/>
      <c r="DZ12" s="814"/>
      <c r="EA12" s="216"/>
    </row>
    <row r="13" spans="1:131" s="217" customFormat="1" ht="26.25" customHeight="1" x14ac:dyDescent="0.2">
      <c r="A13" s="220">
        <v>7</v>
      </c>
      <c r="B13" s="815"/>
      <c r="C13" s="816"/>
      <c r="D13" s="816"/>
      <c r="E13" s="816"/>
      <c r="F13" s="816"/>
      <c r="G13" s="816"/>
      <c r="H13" s="816"/>
      <c r="I13" s="816"/>
      <c r="J13" s="816"/>
      <c r="K13" s="816"/>
      <c r="L13" s="816"/>
      <c r="M13" s="816"/>
      <c r="N13" s="816"/>
      <c r="O13" s="816"/>
      <c r="P13" s="817"/>
      <c r="Q13" s="818"/>
      <c r="R13" s="819"/>
      <c r="S13" s="819"/>
      <c r="T13" s="819"/>
      <c r="U13" s="819"/>
      <c r="V13" s="819"/>
      <c r="W13" s="819"/>
      <c r="X13" s="819"/>
      <c r="Y13" s="819"/>
      <c r="Z13" s="819"/>
      <c r="AA13" s="819"/>
      <c r="AB13" s="819"/>
      <c r="AC13" s="819"/>
      <c r="AD13" s="819"/>
      <c r="AE13" s="820"/>
      <c r="AF13" s="821"/>
      <c r="AG13" s="822"/>
      <c r="AH13" s="822"/>
      <c r="AI13" s="822"/>
      <c r="AJ13" s="823"/>
      <c r="AK13" s="804"/>
      <c r="AL13" s="805"/>
      <c r="AM13" s="805"/>
      <c r="AN13" s="805"/>
      <c r="AO13" s="805"/>
      <c r="AP13" s="805"/>
      <c r="AQ13" s="805"/>
      <c r="AR13" s="805"/>
      <c r="AS13" s="805"/>
      <c r="AT13" s="805"/>
      <c r="AU13" s="806"/>
      <c r="AV13" s="806"/>
      <c r="AW13" s="806"/>
      <c r="AX13" s="806"/>
      <c r="AY13" s="807"/>
      <c r="AZ13" s="214"/>
      <c r="BA13" s="214"/>
      <c r="BB13" s="214"/>
      <c r="BC13" s="214"/>
      <c r="BD13" s="214"/>
      <c r="BE13" s="215"/>
      <c r="BF13" s="215"/>
      <c r="BG13" s="215"/>
      <c r="BH13" s="215"/>
      <c r="BI13" s="215"/>
      <c r="BJ13" s="215"/>
      <c r="BK13" s="215"/>
      <c r="BL13" s="215"/>
      <c r="BM13" s="215"/>
      <c r="BN13" s="215"/>
      <c r="BO13" s="215"/>
      <c r="BP13" s="215"/>
      <c r="BQ13" s="220">
        <v>7</v>
      </c>
      <c r="BR13" s="221"/>
      <c r="BS13" s="808"/>
      <c r="BT13" s="809"/>
      <c r="BU13" s="809"/>
      <c r="BV13" s="809"/>
      <c r="BW13" s="809"/>
      <c r="BX13" s="809"/>
      <c r="BY13" s="809"/>
      <c r="BZ13" s="809"/>
      <c r="CA13" s="809"/>
      <c r="CB13" s="809"/>
      <c r="CC13" s="809"/>
      <c r="CD13" s="809"/>
      <c r="CE13" s="809"/>
      <c r="CF13" s="809"/>
      <c r="CG13" s="810"/>
      <c r="CH13" s="811"/>
      <c r="CI13" s="812"/>
      <c r="CJ13" s="812"/>
      <c r="CK13" s="812"/>
      <c r="CL13" s="813"/>
      <c r="CM13" s="811"/>
      <c r="CN13" s="812"/>
      <c r="CO13" s="812"/>
      <c r="CP13" s="812"/>
      <c r="CQ13" s="813"/>
      <c r="CR13" s="811"/>
      <c r="CS13" s="812"/>
      <c r="CT13" s="812"/>
      <c r="CU13" s="812"/>
      <c r="CV13" s="813"/>
      <c r="CW13" s="811"/>
      <c r="CX13" s="812"/>
      <c r="CY13" s="812"/>
      <c r="CZ13" s="812"/>
      <c r="DA13" s="813"/>
      <c r="DB13" s="811"/>
      <c r="DC13" s="812"/>
      <c r="DD13" s="812"/>
      <c r="DE13" s="812"/>
      <c r="DF13" s="813"/>
      <c r="DG13" s="811"/>
      <c r="DH13" s="812"/>
      <c r="DI13" s="812"/>
      <c r="DJ13" s="812"/>
      <c r="DK13" s="813"/>
      <c r="DL13" s="811"/>
      <c r="DM13" s="812"/>
      <c r="DN13" s="812"/>
      <c r="DO13" s="812"/>
      <c r="DP13" s="813"/>
      <c r="DQ13" s="811"/>
      <c r="DR13" s="812"/>
      <c r="DS13" s="812"/>
      <c r="DT13" s="812"/>
      <c r="DU13" s="813"/>
      <c r="DV13" s="808"/>
      <c r="DW13" s="809"/>
      <c r="DX13" s="809"/>
      <c r="DY13" s="809"/>
      <c r="DZ13" s="814"/>
      <c r="EA13" s="216"/>
    </row>
    <row r="14" spans="1:131" s="217" customFormat="1" ht="26.25" customHeight="1" x14ac:dyDescent="0.2">
      <c r="A14" s="220">
        <v>8</v>
      </c>
      <c r="B14" s="815"/>
      <c r="C14" s="816"/>
      <c r="D14" s="816"/>
      <c r="E14" s="816"/>
      <c r="F14" s="816"/>
      <c r="G14" s="816"/>
      <c r="H14" s="816"/>
      <c r="I14" s="816"/>
      <c r="J14" s="816"/>
      <c r="K14" s="816"/>
      <c r="L14" s="816"/>
      <c r="M14" s="816"/>
      <c r="N14" s="816"/>
      <c r="O14" s="816"/>
      <c r="P14" s="817"/>
      <c r="Q14" s="818"/>
      <c r="R14" s="819"/>
      <c r="S14" s="819"/>
      <c r="T14" s="819"/>
      <c r="U14" s="819"/>
      <c r="V14" s="819"/>
      <c r="W14" s="819"/>
      <c r="X14" s="819"/>
      <c r="Y14" s="819"/>
      <c r="Z14" s="819"/>
      <c r="AA14" s="819"/>
      <c r="AB14" s="819"/>
      <c r="AC14" s="819"/>
      <c r="AD14" s="819"/>
      <c r="AE14" s="820"/>
      <c r="AF14" s="821"/>
      <c r="AG14" s="822"/>
      <c r="AH14" s="822"/>
      <c r="AI14" s="822"/>
      <c r="AJ14" s="823"/>
      <c r="AK14" s="804"/>
      <c r="AL14" s="805"/>
      <c r="AM14" s="805"/>
      <c r="AN14" s="805"/>
      <c r="AO14" s="805"/>
      <c r="AP14" s="805"/>
      <c r="AQ14" s="805"/>
      <c r="AR14" s="805"/>
      <c r="AS14" s="805"/>
      <c r="AT14" s="805"/>
      <c r="AU14" s="806"/>
      <c r="AV14" s="806"/>
      <c r="AW14" s="806"/>
      <c r="AX14" s="806"/>
      <c r="AY14" s="807"/>
      <c r="AZ14" s="214"/>
      <c r="BA14" s="214"/>
      <c r="BB14" s="214"/>
      <c r="BC14" s="214"/>
      <c r="BD14" s="214"/>
      <c r="BE14" s="215"/>
      <c r="BF14" s="215"/>
      <c r="BG14" s="215"/>
      <c r="BH14" s="215"/>
      <c r="BI14" s="215"/>
      <c r="BJ14" s="215"/>
      <c r="BK14" s="215"/>
      <c r="BL14" s="215"/>
      <c r="BM14" s="215"/>
      <c r="BN14" s="215"/>
      <c r="BO14" s="215"/>
      <c r="BP14" s="215"/>
      <c r="BQ14" s="220">
        <v>8</v>
      </c>
      <c r="BR14" s="221"/>
      <c r="BS14" s="808"/>
      <c r="BT14" s="809"/>
      <c r="BU14" s="809"/>
      <c r="BV14" s="809"/>
      <c r="BW14" s="809"/>
      <c r="BX14" s="809"/>
      <c r="BY14" s="809"/>
      <c r="BZ14" s="809"/>
      <c r="CA14" s="809"/>
      <c r="CB14" s="809"/>
      <c r="CC14" s="809"/>
      <c r="CD14" s="809"/>
      <c r="CE14" s="809"/>
      <c r="CF14" s="809"/>
      <c r="CG14" s="810"/>
      <c r="CH14" s="811"/>
      <c r="CI14" s="812"/>
      <c r="CJ14" s="812"/>
      <c r="CK14" s="812"/>
      <c r="CL14" s="813"/>
      <c r="CM14" s="811"/>
      <c r="CN14" s="812"/>
      <c r="CO14" s="812"/>
      <c r="CP14" s="812"/>
      <c r="CQ14" s="813"/>
      <c r="CR14" s="811"/>
      <c r="CS14" s="812"/>
      <c r="CT14" s="812"/>
      <c r="CU14" s="812"/>
      <c r="CV14" s="813"/>
      <c r="CW14" s="811"/>
      <c r="CX14" s="812"/>
      <c r="CY14" s="812"/>
      <c r="CZ14" s="812"/>
      <c r="DA14" s="813"/>
      <c r="DB14" s="811"/>
      <c r="DC14" s="812"/>
      <c r="DD14" s="812"/>
      <c r="DE14" s="812"/>
      <c r="DF14" s="813"/>
      <c r="DG14" s="811"/>
      <c r="DH14" s="812"/>
      <c r="DI14" s="812"/>
      <c r="DJ14" s="812"/>
      <c r="DK14" s="813"/>
      <c r="DL14" s="811"/>
      <c r="DM14" s="812"/>
      <c r="DN14" s="812"/>
      <c r="DO14" s="812"/>
      <c r="DP14" s="813"/>
      <c r="DQ14" s="811"/>
      <c r="DR14" s="812"/>
      <c r="DS14" s="812"/>
      <c r="DT14" s="812"/>
      <c r="DU14" s="813"/>
      <c r="DV14" s="808"/>
      <c r="DW14" s="809"/>
      <c r="DX14" s="809"/>
      <c r="DY14" s="809"/>
      <c r="DZ14" s="814"/>
      <c r="EA14" s="216"/>
    </row>
    <row r="15" spans="1:131" s="217" customFormat="1" ht="26.25" customHeight="1" x14ac:dyDescent="0.2">
      <c r="A15" s="220">
        <v>9</v>
      </c>
      <c r="B15" s="815"/>
      <c r="C15" s="816"/>
      <c r="D15" s="816"/>
      <c r="E15" s="816"/>
      <c r="F15" s="816"/>
      <c r="G15" s="816"/>
      <c r="H15" s="816"/>
      <c r="I15" s="816"/>
      <c r="J15" s="816"/>
      <c r="K15" s="816"/>
      <c r="L15" s="816"/>
      <c r="M15" s="816"/>
      <c r="N15" s="816"/>
      <c r="O15" s="816"/>
      <c r="P15" s="817"/>
      <c r="Q15" s="818"/>
      <c r="R15" s="819"/>
      <c r="S15" s="819"/>
      <c r="T15" s="819"/>
      <c r="U15" s="819"/>
      <c r="V15" s="819"/>
      <c r="W15" s="819"/>
      <c r="X15" s="819"/>
      <c r="Y15" s="819"/>
      <c r="Z15" s="819"/>
      <c r="AA15" s="819"/>
      <c r="AB15" s="819"/>
      <c r="AC15" s="819"/>
      <c r="AD15" s="819"/>
      <c r="AE15" s="820"/>
      <c r="AF15" s="821"/>
      <c r="AG15" s="822"/>
      <c r="AH15" s="822"/>
      <c r="AI15" s="822"/>
      <c r="AJ15" s="823"/>
      <c r="AK15" s="804"/>
      <c r="AL15" s="805"/>
      <c r="AM15" s="805"/>
      <c r="AN15" s="805"/>
      <c r="AO15" s="805"/>
      <c r="AP15" s="805"/>
      <c r="AQ15" s="805"/>
      <c r="AR15" s="805"/>
      <c r="AS15" s="805"/>
      <c r="AT15" s="805"/>
      <c r="AU15" s="806"/>
      <c r="AV15" s="806"/>
      <c r="AW15" s="806"/>
      <c r="AX15" s="806"/>
      <c r="AY15" s="807"/>
      <c r="AZ15" s="214"/>
      <c r="BA15" s="214"/>
      <c r="BB15" s="214"/>
      <c r="BC15" s="214"/>
      <c r="BD15" s="214"/>
      <c r="BE15" s="215"/>
      <c r="BF15" s="215"/>
      <c r="BG15" s="215"/>
      <c r="BH15" s="215"/>
      <c r="BI15" s="215"/>
      <c r="BJ15" s="215"/>
      <c r="BK15" s="215"/>
      <c r="BL15" s="215"/>
      <c r="BM15" s="215"/>
      <c r="BN15" s="215"/>
      <c r="BO15" s="215"/>
      <c r="BP15" s="215"/>
      <c r="BQ15" s="220">
        <v>9</v>
      </c>
      <c r="BR15" s="221"/>
      <c r="BS15" s="808"/>
      <c r="BT15" s="809"/>
      <c r="BU15" s="809"/>
      <c r="BV15" s="809"/>
      <c r="BW15" s="809"/>
      <c r="BX15" s="809"/>
      <c r="BY15" s="809"/>
      <c r="BZ15" s="809"/>
      <c r="CA15" s="809"/>
      <c r="CB15" s="809"/>
      <c r="CC15" s="809"/>
      <c r="CD15" s="809"/>
      <c r="CE15" s="809"/>
      <c r="CF15" s="809"/>
      <c r="CG15" s="810"/>
      <c r="CH15" s="811"/>
      <c r="CI15" s="812"/>
      <c r="CJ15" s="812"/>
      <c r="CK15" s="812"/>
      <c r="CL15" s="813"/>
      <c r="CM15" s="811"/>
      <c r="CN15" s="812"/>
      <c r="CO15" s="812"/>
      <c r="CP15" s="812"/>
      <c r="CQ15" s="813"/>
      <c r="CR15" s="811"/>
      <c r="CS15" s="812"/>
      <c r="CT15" s="812"/>
      <c r="CU15" s="812"/>
      <c r="CV15" s="813"/>
      <c r="CW15" s="811"/>
      <c r="CX15" s="812"/>
      <c r="CY15" s="812"/>
      <c r="CZ15" s="812"/>
      <c r="DA15" s="813"/>
      <c r="DB15" s="811"/>
      <c r="DC15" s="812"/>
      <c r="DD15" s="812"/>
      <c r="DE15" s="812"/>
      <c r="DF15" s="813"/>
      <c r="DG15" s="811"/>
      <c r="DH15" s="812"/>
      <c r="DI15" s="812"/>
      <c r="DJ15" s="812"/>
      <c r="DK15" s="813"/>
      <c r="DL15" s="811"/>
      <c r="DM15" s="812"/>
      <c r="DN15" s="812"/>
      <c r="DO15" s="812"/>
      <c r="DP15" s="813"/>
      <c r="DQ15" s="811"/>
      <c r="DR15" s="812"/>
      <c r="DS15" s="812"/>
      <c r="DT15" s="812"/>
      <c r="DU15" s="813"/>
      <c r="DV15" s="808"/>
      <c r="DW15" s="809"/>
      <c r="DX15" s="809"/>
      <c r="DY15" s="809"/>
      <c r="DZ15" s="814"/>
      <c r="EA15" s="216"/>
    </row>
    <row r="16" spans="1:131" s="217" customFormat="1" ht="26.25" customHeight="1" x14ac:dyDescent="0.2">
      <c r="A16" s="220">
        <v>10</v>
      </c>
      <c r="B16" s="815"/>
      <c r="C16" s="816"/>
      <c r="D16" s="816"/>
      <c r="E16" s="816"/>
      <c r="F16" s="816"/>
      <c r="G16" s="816"/>
      <c r="H16" s="816"/>
      <c r="I16" s="816"/>
      <c r="J16" s="816"/>
      <c r="K16" s="816"/>
      <c r="L16" s="816"/>
      <c r="M16" s="816"/>
      <c r="N16" s="816"/>
      <c r="O16" s="816"/>
      <c r="P16" s="817"/>
      <c r="Q16" s="818"/>
      <c r="R16" s="819"/>
      <c r="S16" s="819"/>
      <c r="T16" s="819"/>
      <c r="U16" s="819"/>
      <c r="V16" s="819"/>
      <c r="W16" s="819"/>
      <c r="X16" s="819"/>
      <c r="Y16" s="819"/>
      <c r="Z16" s="819"/>
      <c r="AA16" s="819"/>
      <c r="AB16" s="819"/>
      <c r="AC16" s="819"/>
      <c r="AD16" s="819"/>
      <c r="AE16" s="820"/>
      <c r="AF16" s="821"/>
      <c r="AG16" s="822"/>
      <c r="AH16" s="822"/>
      <c r="AI16" s="822"/>
      <c r="AJ16" s="823"/>
      <c r="AK16" s="804"/>
      <c r="AL16" s="805"/>
      <c r="AM16" s="805"/>
      <c r="AN16" s="805"/>
      <c r="AO16" s="805"/>
      <c r="AP16" s="805"/>
      <c r="AQ16" s="805"/>
      <c r="AR16" s="805"/>
      <c r="AS16" s="805"/>
      <c r="AT16" s="805"/>
      <c r="AU16" s="806"/>
      <c r="AV16" s="806"/>
      <c r="AW16" s="806"/>
      <c r="AX16" s="806"/>
      <c r="AY16" s="807"/>
      <c r="AZ16" s="214"/>
      <c r="BA16" s="214"/>
      <c r="BB16" s="214"/>
      <c r="BC16" s="214"/>
      <c r="BD16" s="214"/>
      <c r="BE16" s="215"/>
      <c r="BF16" s="215"/>
      <c r="BG16" s="215"/>
      <c r="BH16" s="215"/>
      <c r="BI16" s="215"/>
      <c r="BJ16" s="215"/>
      <c r="BK16" s="215"/>
      <c r="BL16" s="215"/>
      <c r="BM16" s="215"/>
      <c r="BN16" s="215"/>
      <c r="BO16" s="215"/>
      <c r="BP16" s="215"/>
      <c r="BQ16" s="220">
        <v>10</v>
      </c>
      <c r="BR16" s="221"/>
      <c r="BS16" s="808"/>
      <c r="BT16" s="809"/>
      <c r="BU16" s="809"/>
      <c r="BV16" s="809"/>
      <c r="BW16" s="809"/>
      <c r="BX16" s="809"/>
      <c r="BY16" s="809"/>
      <c r="BZ16" s="809"/>
      <c r="CA16" s="809"/>
      <c r="CB16" s="809"/>
      <c r="CC16" s="809"/>
      <c r="CD16" s="809"/>
      <c r="CE16" s="809"/>
      <c r="CF16" s="809"/>
      <c r="CG16" s="810"/>
      <c r="CH16" s="811"/>
      <c r="CI16" s="812"/>
      <c r="CJ16" s="812"/>
      <c r="CK16" s="812"/>
      <c r="CL16" s="813"/>
      <c r="CM16" s="811"/>
      <c r="CN16" s="812"/>
      <c r="CO16" s="812"/>
      <c r="CP16" s="812"/>
      <c r="CQ16" s="813"/>
      <c r="CR16" s="811"/>
      <c r="CS16" s="812"/>
      <c r="CT16" s="812"/>
      <c r="CU16" s="812"/>
      <c r="CV16" s="813"/>
      <c r="CW16" s="811"/>
      <c r="CX16" s="812"/>
      <c r="CY16" s="812"/>
      <c r="CZ16" s="812"/>
      <c r="DA16" s="813"/>
      <c r="DB16" s="811"/>
      <c r="DC16" s="812"/>
      <c r="DD16" s="812"/>
      <c r="DE16" s="812"/>
      <c r="DF16" s="813"/>
      <c r="DG16" s="811"/>
      <c r="DH16" s="812"/>
      <c r="DI16" s="812"/>
      <c r="DJ16" s="812"/>
      <c r="DK16" s="813"/>
      <c r="DL16" s="811"/>
      <c r="DM16" s="812"/>
      <c r="DN16" s="812"/>
      <c r="DO16" s="812"/>
      <c r="DP16" s="813"/>
      <c r="DQ16" s="811"/>
      <c r="DR16" s="812"/>
      <c r="DS16" s="812"/>
      <c r="DT16" s="812"/>
      <c r="DU16" s="813"/>
      <c r="DV16" s="808"/>
      <c r="DW16" s="809"/>
      <c r="DX16" s="809"/>
      <c r="DY16" s="809"/>
      <c r="DZ16" s="814"/>
      <c r="EA16" s="216"/>
    </row>
    <row r="17" spans="1:131" s="217" customFormat="1" ht="26.25" customHeight="1" x14ac:dyDescent="0.2">
      <c r="A17" s="220">
        <v>11</v>
      </c>
      <c r="B17" s="815"/>
      <c r="C17" s="816"/>
      <c r="D17" s="816"/>
      <c r="E17" s="816"/>
      <c r="F17" s="816"/>
      <c r="G17" s="816"/>
      <c r="H17" s="816"/>
      <c r="I17" s="816"/>
      <c r="J17" s="816"/>
      <c r="K17" s="816"/>
      <c r="L17" s="816"/>
      <c r="M17" s="816"/>
      <c r="N17" s="816"/>
      <c r="O17" s="816"/>
      <c r="P17" s="817"/>
      <c r="Q17" s="818"/>
      <c r="R17" s="819"/>
      <c r="S17" s="819"/>
      <c r="T17" s="819"/>
      <c r="U17" s="819"/>
      <c r="V17" s="819"/>
      <c r="W17" s="819"/>
      <c r="X17" s="819"/>
      <c r="Y17" s="819"/>
      <c r="Z17" s="819"/>
      <c r="AA17" s="819"/>
      <c r="AB17" s="819"/>
      <c r="AC17" s="819"/>
      <c r="AD17" s="819"/>
      <c r="AE17" s="820"/>
      <c r="AF17" s="821"/>
      <c r="AG17" s="822"/>
      <c r="AH17" s="822"/>
      <c r="AI17" s="822"/>
      <c r="AJ17" s="823"/>
      <c r="AK17" s="804"/>
      <c r="AL17" s="805"/>
      <c r="AM17" s="805"/>
      <c r="AN17" s="805"/>
      <c r="AO17" s="805"/>
      <c r="AP17" s="805"/>
      <c r="AQ17" s="805"/>
      <c r="AR17" s="805"/>
      <c r="AS17" s="805"/>
      <c r="AT17" s="805"/>
      <c r="AU17" s="806"/>
      <c r="AV17" s="806"/>
      <c r="AW17" s="806"/>
      <c r="AX17" s="806"/>
      <c r="AY17" s="807"/>
      <c r="AZ17" s="214"/>
      <c r="BA17" s="214"/>
      <c r="BB17" s="214"/>
      <c r="BC17" s="214"/>
      <c r="BD17" s="214"/>
      <c r="BE17" s="215"/>
      <c r="BF17" s="215"/>
      <c r="BG17" s="215"/>
      <c r="BH17" s="215"/>
      <c r="BI17" s="215"/>
      <c r="BJ17" s="215"/>
      <c r="BK17" s="215"/>
      <c r="BL17" s="215"/>
      <c r="BM17" s="215"/>
      <c r="BN17" s="215"/>
      <c r="BO17" s="215"/>
      <c r="BP17" s="215"/>
      <c r="BQ17" s="220">
        <v>11</v>
      </c>
      <c r="BR17" s="221"/>
      <c r="BS17" s="808"/>
      <c r="BT17" s="809"/>
      <c r="BU17" s="809"/>
      <c r="BV17" s="809"/>
      <c r="BW17" s="809"/>
      <c r="BX17" s="809"/>
      <c r="BY17" s="809"/>
      <c r="BZ17" s="809"/>
      <c r="CA17" s="809"/>
      <c r="CB17" s="809"/>
      <c r="CC17" s="809"/>
      <c r="CD17" s="809"/>
      <c r="CE17" s="809"/>
      <c r="CF17" s="809"/>
      <c r="CG17" s="810"/>
      <c r="CH17" s="811"/>
      <c r="CI17" s="812"/>
      <c r="CJ17" s="812"/>
      <c r="CK17" s="812"/>
      <c r="CL17" s="813"/>
      <c r="CM17" s="811"/>
      <c r="CN17" s="812"/>
      <c r="CO17" s="812"/>
      <c r="CP17" s="812"/>
      <c r="CQ17" s="813"/>
      <c r="CR17" s="811"/>
      <c r="CS17" s="812"/>
      <c r="CT17" s="812"/>
      <c r="CU17" s="812"/>
      <c r="CV17" s="813"/>
      <c r="CW17" s="811"/>
      <c r="CX17" s="812"/>
      <c r="CY17" s="812"/>
      <c r="CZ17" s="812"/>
      <c r="DA17" s="813"/>
      <c r="DB17" s="811"/>
      <c r="DC17" s="812"/>
      <c r="DD17" s="812"/>
      <c r="DE17" s="812"/>
      <c r="DF17" s="813"/>
      <c r="DG17" s="811"/>
      <c r="DH17" s="812"/>
      <c r="DI17" s="812"/>
      <c r="DJ17" s="812"/>
      <c r="DK17" s="813"/>
      <c r="DL17" s="811"/>
      <c r="DM17" s="812"/>
      <c r="DN17" s="812"/>
      <c r="DO17" s="812"/>
      <c r="DP17" s="813"/>
      <c r="DQ17" s="811"/>
      <c r="DR17" s="812"/>
      <c r="DS17" s="812"/>
      <c r="DT17" s="812"/>
      <c r="DU17" s="813"/>
      <c r="DV17" s="808"/>
      <c r="DW17" s="809"/>
      <c r="DX17" s="809"/>
      <c r="DY17" s="809"/>
      <c r="DZ17" s="814"/>
      <c r="EA17" s="216"/>
    </row>
    <row r="18" spans="1:131" s="217" customFormat="1" ht="26.25" customHeight="1" x14ac:dyDescent="0.2">
      <c r="A18" s="220">
        <v>12</v>
      </c>
      <c r="B18" s="815"/>
      <c r="C18" s="816"/>
      <c r="D18" s="816"/>
      <c r="E18" s="816"/>
      <c r="F18" s="816"/>
      <c r="G18" s="816"/>
      <c r="H18" s="816"/>
      <c r="I18" s="816"/>
      <c r="J18" s="816"/>
      <c r="K18" s="816"/>
      <c r="L18" s="816"/>
      <c r="M18" s="816"/>
      <c r="N18" s="816"/>
      <c r="O18" s="816"/>
      <c r="P18" s="817"/>
      <c r="Q18" s="818"/>
      <c r="R18" s="819"/>
      <c r="S18" s="819"/>
      <c r="T18" s="819"/>
      <c r="U18" s="819"/>
      <c r="V18" s="819"/>
      <c r="W18" s="819"/>
      <c r="X18" s="819"/>
      <c r="Y18" s="819"/>
      <c r="Z18" s="819"/>
      <c r="AA18" s="819"/>
      <c r="AB18" s="819"/>
      <c r="AC18" s="819"/>
      <c r="AD18" s="819"/>
      <c r="AE18" s="820"/>
      <c r="AF18" s="821"/>
      <c r="AG18" s="822"/>
      <c r="AH18" s="822"/>
      <c r="AI18" s="822"/>
      <c r="AJ18" s="823"/>
      <c r="AK18" s="804"/>
      <c r="AL18" s="805"/>
      <c r="AM18" s="805"/>
      <c r="AN18" s="805"/>
      <c r="AO18" s="805"/>
      <c r="AP18" s="805"/>
      <c r="AQ18" s="805"/>
      <c r="AR18" s="805"/>
      <c r="AS18" s="805"/>
      <c r="AT18" s="805"/>
      <c r="AU18" s="806"/>
      <c r="AV18" s="806"/>
      <c r="AW18" s="806"/>
      <c r="AX18" s="806"/>
      <c r="AY18" s="807"/>
      <c r="AZ18" s="214"/>
      <c r="BA18" s="214"/>
      <c r="BB18" s="214"/>
      <c r="BC18" s="214"/>
      <c r="BD18" s="214"/>
      <c r="BE18" s="215"/>
      <c r="BF18" s="215"/>
      <c r="BG18" s="215"/>
      <c r="BH18" s="215"/>
      <c r="BI18" s="215"/>
      <c r="BJ18" s="215"/>
      <c r="BK18" s="215"/>
      <c r="BL18" s="215"/>
      <c r="BM18" s="215"/>
      <c r="BN18" s="215"/>
      <c r="BO18" s="215"/>
      <c r="BP18" s="215"/>
      <c r="BQ18" s="220">
        <v>12</v>
      </c>
      <c r="BR18" s="221"/>
      <c r="BS18" s="808"/>
      <c r="BT18" s="809"/>
      <c r="BU18" s="809"/>
      <c r="BV18" s="809"/>
      <c r="BW18" s="809"/>
      <c r="BX18" s="809"/>
      <c r="BY18" s="809"/>
      <c r="BZ18" s="809"/>
      <c r="CA18" s="809"/>
      <c r="CB18" s="809"/>
      <c r="CC18" s="809"/>
      <c r="CD18" s="809"/>
      <c r="CE18" s="809"/>
      <c r="CF18" s="809"/>
      <c r="CG18" s="810"/>
      <c r="CH18" s="811"/>
      <c r="CI18" s="812"/>
      <c r="CJ18" s="812"/>
      <c r="CK18" s="812"/>
      <c r="CL18" s="813"/>
      <c r="CM18" s="811"/>
      <c r="CN18" s="812"/>
      <c r="CO18" s="812"/>
      <c r="CP18" s="812"/>
      <c r="CQ18" s="813"/>
      <c r="CR18" s="811"/>
      <c r="CS18" s="812"/>
      <c r="CT18" s="812"/>
      <c r="CU18" s="812"/>
      <c r="CV18" s="813"/>
      <c r="CW18" s="811"/>
      <c r="CX18" s="812"/>
      <c r="CY18" s="812"/>
      <c r="CZ18" s="812"/>
      <c r="DA18" s="813"/>
      <c r="DB18" s="811"/>
      <c r="DC18" s="812"/>
      <c r="DD18" s="812"/>
      <c r="DE18" s="812"/>
      <c r="DF18" s="813"/>
      <c r="DG18" s="811"/>
      <c r="DH18" s="812"/>
      <c r="DI18" s="812"/>
      <c r="DJ18" s="812"/>
      <c r="DK18" s="813"/>
      <c r="DL18" s="811"/>
      <c r="DM18" s="812"/>
      <c r="DN18" s="812"/>
      <c r="DO18" s="812"/>
      <c r="DP18" s="813"/>
      <c r="DQ18" s="811"/>
      <c r="DR18" s="812"/>
      <c r="DS18" s="812"/>
      <c r="DT18" s="812"/>
      <c r="DU18" s="813"/>
      <c r="DV18" s="808"/>
      <c r="DW18" s="809"/>
      <c r="DX18" s="809"/>
      <c r="DY18" s="809"/>
      <c r="DZ18" s="814"/>
      <c r="EA18" s="216"/>
    </row>
    <row r="19" spans="1:131" s="217" customFormat="1" ht="26.25" customHeight="1" x14ac:dyDescent="0.2">
      <c r="A19" s="220">
        <v>13</v>
      </c>
      <c r="B19" s="815"/>
      <c r="C19" s="816"/>
      <c r="D19" s="816"/>
      <c r="E19" s="816"/>
      <c r="F19" s="816"/>
      <c r="G19" s="816"/>
      <c r="H19" s="816"/>
      <c r="I19" s="816"/>
      <c r="J19" s="816"/>
      <c r="K19" s="816"/>
      <c r="L19" s="816"/>
      <c r="M19" s="816"/>
      <c r="N19" s="816"/>
      <c r="O19" s="816"/>
      <c r="P19" s="817"/>
      <c r="Q19" s="818"/>
      <c r="R19" s="819"/>
      <c r="S19" s="819"/>
      <c r="T19" s="819"/>
      <c r="U19" s="819"/>
      <c r="V19" s="819"/>
      <c r="W19" s="819"/>
      <c r="X19" s="819"/>
      <c r="Y19" s="819"/>
      <c r="Z19" s="819"/>
      <c r="AA19" s="819"/>
      <c r="AB19" s="819"/>
      <c r="AC19" s="819"/>
      <c r="AD19" s="819"/>
      <c r="AE19" s="820"/>
      <c r="AF19" s="821"/>
      <c r="AG19" s="822"/>
      <c r="AH19" s="822"/>
      <c r="AI19" s="822"/>
      <c r="AJ19" s="823"/>
      <c r="AK19" s="804"/>
      <c r="AL19" s="805"/>
      <c r="AM19" s="805"/>
      <c r="AN19" s="805"/>
      <c r="AO19" s="805"/>
      <c r="AP19" s="805"/>
      <c r="AQ19" s="805"/>
      <c r="AR19" s="805"/>
      <c r="AS19" s="805"/>
      <c r="AT19" s="805"/>
      <c r="AU19" s="806"/>
      <c r="AV19" s="806"/>
      <c r="AW19" s="806"/>
      <c r="AX19" s="806"/>
      <c r="AY19" s="807"/>
      <c r="AZ19" s="214"/>
      <c r="BA19" s="214"/>
      <c r="BB19" s="214"/>
      <c r="BC19" s="214"/>
      <c r="BD19" s="214"/>
      <c r="BE19" s="215"/>
      <c r="BF19" s="215"/>
      <c r="BG19" s="215"/>
      <c r="BH19" s="215"/>
      <c r="BI19" s="215"/>
      <c r="BJ19" s="215"/>
      <c r="BK19" s="215"/>
      <c r="BL19" s="215"/>
      <c r="BM19" s="215"/>
      <c r="BN19" s="215"/>
      <c r="BO19" s="215"/>
      <c r="BP19" s="215"/>
      <c r="BQ19" s="220">
        <v>13</v>
      </c>
      <c r="BR19" s="221"/>
      <c r="BS19" s="808"/>
      <c r="BT19" s="809"/>
      <c r="BU19" s="809"/>
      <c r="BV19" s="809"/>
      <c r="BW19" s="809"/>
      <c r="BX19" s="809"/>
      <c r="BY19" s="809"/>
      <c r="BZ19" s="809"/>
      <c r="CA19" s="809"/>
      <c r="CB19" s="809"/>
      <c r="CC19" s="809"/>
      <c r="CD19" s="809"/>
      <c r="CE19" s="809"/>
      <c r="CF19" s="809"/>
      <c r="CG19" s="810"/>
      <c r="CH19" s="811"/>
      <c r="CI19" s="812"/>
      <c r="CJ19" s="812"/>
      <c r="CK19" s="812"/>
      <c r="CL19" s="813"/>
      <c r="CM19" s="811"/>
      <c r="CN19" s="812"/>
      <c r="CO19" s="812"/>
      <c r="CP19" s="812"/>
      <c r="CQ19" s="813"/>
      <c r="CR19" s="811"/>
      <c r="CS19" s="812"/>
      <c r="CT19" s="812"/>
      <c r="CU19" s="812"/>
      <c r="CV19" s="813"/>
      <c r="CW19" s="811"/>
      <c r="CX19" s="812"/>
      <c r="CY19" s="812"/>
      <c r="CZ19" s="812"/>
      <c r="DA19" s="813"/>
      <c r="DB19" s="811"/>
      <c r="DC19" s="812"/>
      <c r="DD19" s="812"/>
      <c r="DE19" s="812"/>
      <c r="DF19" s="813"/>
      <c r="DG19" s="811"/>
      <c r="DH19" s="812"/>
      <c r="DI19" s="812"/>
      <c r="DJ19" s="812"/>
      <c r="DK19" s="813"/>
      <c r="DL19" s="811"/>
      <c r="DM19" s="812"/>
      <c r="DN19" s="812"/>
      <c r="DO19" s="812"/>
      <c r="DP19" s="813"/>
      <c r="DQ19" s="811"/>
      <c r="DR19" s="812"/>
      <c r="DS19" s="812"/>
      <c r="DT19" s="812"/>
      <c r="DU19" s="813"/>
      <c r="DV19" s="808"/>
      <c r="DW19" s="809"/>
      <c r="DX19" s="809"/>
      <c r="DY19" s="809"/>
      <c r="DZ19" s="814"/>
      <c r="EA19" s="216"/>
    </row>
    <row r="20" spans="1:131" s="217" customFormat="1" ht="26.25" customHeight="1" x14ac:dyDescent="0.2">
      <c r="A20" s="220">
        <v>14</v>
      </c>
      <c r="B20" s="815"/>
      <c r="C20" s="816"/>
      <c r="D20" s="816"/>
      <c r="E20" s="816"/>
      <c r="F20" s="816"/>
      <c r="G20" s="816"/>
      <c r="H20" s="816"/>
      <c r="I20" s="816"/>
      <c r="J20" s="816"/>
      <c r="K20" s="816"/>
      <c r="L20" s="816"/>
      <c r="M20" s="816"/>
      <c r="N20" s="816"/>
      <c r="O20" s="816"/>
      <c r="P20" s="817"/>
      <c r="Q20" s="818"/>
      <c r="R20" s="819"/>
      <c r="S20" s="819"/>
      <c r="T20" s="819"/>
      <c r="U20" s="819"/>
      <c r="V20" s="819"/>
      <c r="W20" s="819"/>
      <c r="X20" s="819"/>
      <c r="Y20" s="819"/>
      <c r="Z20" s="819"/>
      <c r="AA20" s="819"/>
      <c r="AB20" s="819"/>
      <c r="AC20" s="819"/>
      <c r="AD20" s="819"/>
      <c r="AE20" s="820"/>
      <c r="AF20" s="821"/>
      <c r="AG20" s="822"/>
      <c r="AH20" s="822"/>
      <c r="AI20" s="822"/>
      <c r="AJ20" s="823"/>
      <c r="AK20" s="804"/>
      <c r="AL20" s="805"/>
      <c r="AM20" s="805"/>
      <c r="AN20" s="805"/>
      <c r="AO20" s="805"/>
      <c r="AP20" s="805"/>
      <c r="AQ20" s="805"/>
      <c r="AR20" s="805"/>
      <c r="AS20" s="805"/>
      <c r="AT20" s="805"/>
      <c r="AU20" s="806"/>
      <c r="AV20" s="806"/>
      <c r="AW20" s="806"/>
      <c r="AX20" s="806"/>
      <c r="AY20" s="807"/>
      <c r="AZ20" s="214"/>
      <c r="BA20" s="214"/>
      <c r="BB20" s="214"/>
      <c r="BC20" s="214"/>
      <c r="BD20" s="214"/>
      <c r="BE20" s="215"/>
      <c r="BF20" s="215"/>
      <c r="BG20" s="215"/>
      <c r="BH20" s="215"/>
      <c r="BI20" s="215"/>
      <c r="BJ20" s="215"/>
      <c r="BK20" s="215"/>
      <c r="BL20" s="215"/>
      <c r="BM20" s="215"/>
      <c r="BN20" s="215"/>
      <c r="BO20" s="215"/>
      <c r="BP20" s="215"/>
      <c r="BQ20" s="220">
        <v>14</v>
      </c>
      <c r="BR20" s="221"/>
      <c r="BS20" s="808"/>
      <c r="BT20" s="809"/>
      <c r="BU20" s="809"/>
      <c r="BV20" s="809"/>
      <c r="BW20" s="809"/>
      <c r="BX20" s="809"/>
      <c r="BY20" s="809"/>
      <c r="BZ20" s="809"/>
      <c r="CA20" s="809"/>
      <c r="CB20" s="809"/>
      <c r="CC20" s="809"/>
      <c r="CD20" s="809"/>
      <c r="CE20" s="809"/>
      <c r="CF20" s="809"/>
      <c r="CG20" s="810"/>
      <c r="CH20" s="811"/>
      <c r="CI20" s="812"/>
      <c r="CJ20" s="812"/>
      <c r="CK20" s="812"/>
      <c r="CL20" s="813"/>
      <c r="CM20" s="811"/>
      <c r="CN20" s="812"/>
      <c r="CO20" s="812"/>
      <c r="CP20" s="812"/>
      <c r="CQ20" s="813"/>
      <c r="CR20" s="811"/>
      <c r="CS20" s="812"/>
      <c r="CT20" s="812"/>
      <c r="CU20" s="812"/>
      <c r="CV20" s="813"/>
      <c r="CW20" s="811"/>
      <c r="CX20" s="812"/>
      <c r="CY20" s="812"/>
      <c r="CZ20" s="812"/>
      <c r="DA20" s="813"/>
      <c r="DB20" s="811"/>
      <c r="DC20" s="812"/>
      <c r="DD20" s="812"/>
      <c r="DE20" s="812"/>
      <c r="DF20" s="813"/>
      <c r="DG20" s="811"/>
      <c r="DH20" s="812"/>
      <c r="DI20" s="812"/>
      <c r="DJ20" s="812"/>
      <c r="DK20" s="813"/>
      <c r="DL20" s="811"/>
      <c r="DM20" s="812"/>
      <c r="DN20" s="812"/>
      <c r="DO20" s="812"/>
      <c r="DP20" s="813"/>
      <c r="DQ20" s="811"/>
      <c r="DR20" s="812"/>
      <c r="DS20" s="812"/>
      <c r="DT20" s="812"/>
      <c r="DU20" s="813"/>
      <c r="DV20" s="808"/>
      <c r="DW20" s="809"/>
      <c r="DX20" s="809"/>
      <c r="DY20" s="809"/>
      <c r="DZ20" s="814"/>
      <c r="EA20" s="216"/>
    </row>
    <row r="21" spans="1:131" s="217" customFormat="1" ht="26.25" customHeight="1" thickBot="1" x14ac:dyDescent="0.25">
      <c r="A21" s="220">
        <v>15</v>
      </c>
      <c r="B21" s="815"/>
      <c r="C21" s="816"/>
      <c r="D21" s="816"/>
      <c r="E21" s="816"/>
      <c r="F21" s="816"/>
      <c r="G21" s="816"/>
      <c r="H21" s="816"/>
      <c r="I21" s="816"/>
      <c r="J21" s="816"/>
      <c r="K21" s="816"/>
      <c r="L21" s="816"/>
      <c r="M21" s="816"/>
      <c r="N21" s="816"/>
      <c r="O21" s="816"/>
      <c r="P21" s="817"/>
      <c r="Q21" s="818"/>
      <c r="R21" s="819"/>
      <c r="S21" s="819"/>
      <c r="T21" s="819"/>
      <c r="U21" s="819"/>
      <c r="V21" s="819"/>
      <c r="W21" s="819"/>
      <c r="X21" s="819"/>
      <c r="Y21" s="819"/>
      <c r="Z21" s="819"/>
      <c r="AA21" s="819"/>
      <c r="AB21" s="819"/>
      <c r="AC21" s="819"/>
      <c r="AD21" s="819"/>
      <c r="AE21" s="820"/>
      <c r="AF21" s="821"/>
      <c r="AG21" s="822"/>
      <c r="AH21" s="822"/>
      <c r="AI21" s="822"/>
      <c r="AJ21" s="823"/>
      <c r="AK21" s="804"/>
      <c r="AL21" s="805"/>
      <c r="AM21" s="805"/>
      <c r="AN21" s="805"/>
      <c r="AO21" s="805"/>
      <c r="AP21" s="805"/>
      <c r="AQ21" s="805"/>
      <c r="AR21" s="805"/>
      <c r="AS21" s="805"/>
      <c r="AT21" s="805"/>
      <c r="AU21" s="806"/>
      <c r="AV21" s="806"/>
      <c r="AW21" s="806"/>
      <c r="AX21" s="806"/>
      <c r="AY21" s="807"/>
      <c r="AZ21" s="214"/>
      <c r="BA21" s="214"/>
      <c r="BB21" s="214"/>
      <c r="BC21" s="214"/>
      <c r="BD21" s="214"/>
      <c r="BE21" s="215"/>
      <c r="BF21" s="215"/>
      <c r="BG21" s="215"/>
      <c r="BH21" s="215"/>
      <c r="BI21" s="215"/>
      <c r="BJ21" s="215"/>
      <c r="BK21" s="215"/>
      <c r="BL21" s="215"/>
      <c r="BM21" s="215"/>
      <c r="BN21" s="215"/>
      <c r="BO21" s="215"/>
      <c r="BP21" s="215"/>
      <c r="BQ21" s="220">
        <v>15</v>
      </c>
      <c r="BR21" s="221"/>
      <c r="BS21" s="808"/>
      <c r="BT21" s="809"/>
      <c r="BU21" s="809"/>
      <c r="BV21" s="809"/>
      <c r="BW21" s="809"/>
      <c r="BX21" s="809"/>
      <c r="BY21" s="809"/>
      <c r="BZ21" s="809"/>
      <c r="CA21" s="809"/>
      <c r="CB21" s="809"/>
      <c r="CC21" s="809"/>
      <c r="CD21" s="809"/>
      <c r="CE21" s="809"/>
      <c r="CF21" s="809"/>
      <c r="CG21" s="810"/>
      <c r="CH21" s="811"/>
      <c r="CI21" s="812"/>
      <c r="CJ21" s="812"/>
      <c r="CK21" s="812"/>
      <c r="CL21" s="813"/>
      <c r="CM21" s="811"/>
      <c r="CN21" s="812"/>
      <c r="CO21" s="812"/>
      <c r="CP21" s="812"/>
      <c r="CQ21" s="813"/>
      <c r="CR21" s="811"/>
      <c r="CS21" s="812"/>
      <c r="CT21" s="812"/>
      <c r="CU21" s="812"/>
      <c r="CV21" s="813"/>
      <c r="CW21" s="811"/>
      <c r="CX21" s="812"/>
      <c r="CY21" s="812"/>
      <c r="CZ21" s="812"/>
      <c r="DA21" s="813"/>
      <c r="DB21" s="811"/>
      <c r="DC21" s="812"/>
      <c r="DD21" s="812"/>
      <c r="DE21" s="812"/>
      <c r="DF21" s="813"/>
      <c r="DG21" s="811"/>
      <c r="DH21" s="812"/>
      <c r="DI21" s="812"/>
      <c r="DJ21" s="812"/>
      <c r="DK21" s="813"/>
      <c r="DL21" s="811"/>
      <c r="DM21" s="812"/>
      <c r="DN21" s="812"/>
      <c r="DO21" s="812"/>
      <c r="DP21" s="813"/>
      <c r="DQ21" s="811"/>
      <c r="DR21" s="812"/>
      <c r="DS21" s="812"/>
      <c r="DT21" s="812"/>
      <c r="DU21" s="813"/>
      <c r="DV21" s="808"/>
      <c r="DW21" s="809"/>
      <c r="DX21" s="809"/>
      <c r="DY21" s="809"/>
      <c r="DZ21" s="814"/>
      <c r="EA21" s="216"/>
    </row>
    <row r="22" spans="1:131" s="217" customFormat="1" ht="26.25" customHeight="1" x14ac:dyDescent="0.2">
      <c r="A22" s="220">
        <v>16</v>
      </c>
      <c r="B22" s="815"/>
      <c r="C22" s="816"/>
      <c r="D22" s="816"/>
      <c r="E22" s="816"/>
      <c r="F22" s="816"/>
      <c r="G22" s="816"/>
      <c r="H22" s="816"/>
      <c r="I22" s="816"/>
      <c r="J22" s="816"/>
      <c r="K22" s="816"/>
      <c r="L22" s="816"/>
      <c r="M22" s="816"/>
      <c r="N22" s="816"/>
      <c r="O22" s="816"/>
      <c r="P22" s="817"/>
      <c r="Q22" s="834"/>
      <c r="R22" s="835"/>
      <c r="S22" s="835"/>
      <c r="T22" s="835"/>
      <c r="U22" s="835"/>
      <c r="V22" s="835"/>
      <c r="W22" s="835"/>
      <c r="X22" s="835"/>
      <c r="Y22" s="835"/>
      <c r="Z22" s="835"/>
      <c r="AA22" s="835"/>
      <c r="AB22" s="835"/>
      <c r="AC22" s="835"/>
      <c r="AD22" s="835"/>
      <c r="AE22" s="836"/>
      <c r="AF22" s="821"/>
      <c r="AG22" s="822"/>
      <c r="AH22" s="822"/>
      <c r="AI22" s="822"/>
      <c r="AJ22" s="823"/>
      <c r="AK22" s="837"/>
      <c r="AL22" s="838"/>
      <c r="AM22" s="838"/>
      <c r="AN22" s="838"/>
      <c r="AO22" s="838"/>
      <c r="AP22" s="838"/>
      <c r="AQ22" s="838"/>
      <c r="AR22" s="838"/>
      <c r="AS22" s="838"/>
      <c r="AT22" s="838"/>
      <c r="AU22" s="839"/>
      <c r="AV22" s="839"/>
      <c r="AW22" s="839"/>
      <c r="AX22" s="839"/>
      <c r="AY22" s="840"/>
      <c r="AZ22" s="841" t="s">
        <v>376</v>
      </c>
      <c r="BA22" s="841"/>
      <c r="BB22" s="841"/>
      <c r="BC22" s="841"/>
      <c r="BD22" s="842"/>
      <c r="BE22" s="215"/>
      <c r="BF22" s="215"/>
      <c r="BG22" s="215"/>
      <c r="BH22" s="215"/>
      <c r="BI22" s="215"/>
      <c r="BJ22" s="215"/>
      <c r="BK22" s="215"/>
      <c r="BL22" s="215"/>
      <c r="BM22" s="215"/>
      <c r="BN22" s="215"/>
      <c r="BO22" s="215"/>
      <c r="BP22" s="215"/>
      <c r="BQ22" s="220">
        <v>16</v>
      </c>
      <c r="BR22" s="221"/>
      <c r="BS22" s="808"/>
      <c r="BT22" s="809"/>
      <c r="BU22" s="809"/>
      <c r="BV22" s="809"/>
      <c r="BW22" s="809"/>
      <c r="BX22" s="809"/>
      <c r="BY22" s="809"/>
      <c r="BZ22" s="809"/>
      <c r="CA22" s="809"/>
      <c r="CB22" s="809"/>
      <c r="CC22" s="809"/>
      <c r="CD22" s="809"/>
      <c r="CE22" s="809"/>
      <c r="CF22" s="809"/>
      <c r="CG22" s="810"/>
      <c r="CH22" s="811"/>
      <c r="CI22" s="812"/>
      <c r="CJ22" s="812"/>
      <c r="CK22" s="812"/>
      <c r="CL22" s="813"/>
      <c r="CM22" s="811"/>
      <c r="CN22" s="812"/>
      <c r="CO22" s="812"/>
      <c r="CP22" s="812"/>
      <c r="CQ22" s="813"/>
      <c r="CR22" s="811"/>
      <c r="CS22" s="812"/>
      <c r="CT22" s="812"/>
      <c r="CU22" s="812"/>
      <c r="CV22" s="813"/>
      <c r="CW22" s="811"/>
      <c r="CX22" s="812"/>
      <c r="CY22" s="812"/>
      <c r="CZ22" s="812"/>
      <c r="DA22" s="813"/>
      <c r="DB22" s="811"/>
      <c r="DC22" s="812"/>
      <c r="DD22" s="812"/>
      <c r="DE22" s="812"/>
      <c r="DF22" s="813"/>
      <c r="DG22" s="811"/>
      <c r="DH22" s="812"/>
      <c r="DI22" s="812"/>
      <c r="DJ22" s="812"/>
      <c r="DK22" s="813"/>
      <c r="DL22" s="811"/>
      <c r="DM22" s="812"/>
      <c r="DN22" s="812"/>
      <c r="DO22" s="812"/>
      <c r="DP22" s="813"/>
      <c r="DQ22" s="811"/>
      <c r="DR22" s="812"/>
      <c r="DS22" s="812"/>
      <c r="DT22" s="812"/>
      <c r="DU22" s="813"/>
      <c r="DV22" s="808"/>
      <c r="DW22" s="809"/>
      <c r="DX22" s="809"/>
      <c r="DY22" s="809"/>
      <c r="DZ22" s="814"/>
      <c r="EA22" s="216"/>
    </row>
    <row r="23" spans="1:131" s="217" customFormat="1" ht="26.25" customHeight="1" thickBot="1" x14ac:dyDescent="0.25">
      <c r="A23" s="222" t="s">
        <v>377</v>
      </c>
      <c r="B23" s="824" t="s">
        <v>378</v>
      </c>
      <c r="C23" s="825"/>
      <c r="D23" s="825"/>
      <c r="E23" s="825"/>
      <c r="F23" s="825"/>
      <c r="G23" s="825"/>
      <c r="H23" s="825"/>
      <c r="I23" s="825"/>
      <c r="J23" s="825"/>
      <c r="K23" s="825"/>
      <c r="L23" s="825"/>
      <c r="M23" s="825"/>
      <c r="N23" s="825"/>
      <c r="O23" s="825"/>
      <c r="P23" s="826"/>
      <c r="Q23" s="827">
        <v>48996</v>
      </c>
      <c r="R23" s="828"/>
      <c r="S23" s="828"/>
      <c r="T23" s="828"/>
      <c r="U23" s="828"/>
      <c r="V23" s="828">
        <v>42475</v>
      </c>
      <c r="W23" s="828"/>
      <c r="X23" s="828"/>
      <c r="Y23" s="828"/>
      <c r="Z23" s="828"/>
      <c r="AA23" s="828">
        <v>6521</v>
      </c>
      <c r="AB23" s="828"/>
      <c r="AC23" s="828"/>
      <c r="AD23" s="828"/>
      <c r="AE23" s="829"/>
      <c r="AF23" s="830">
        <v>327</v>
      </c>
      <c r="AG23" s="828"/>
      <c r="AH23" s="828"/>
      <c r="AI23" s="828"/>
      <c r="AJ23" s="831"/>
      <c r="AK23" s="832"/>
      <c r="AL23" s="833"/>
      <c r="AM23" s="833"/>
      <c r="AN23" s="833"/>
      <c r="AO23" s="833"/>
      <c r="AP23" s="828" t="s">
        <v>550</v>
      </c>
      <c r="AQ23" s="828"/>
      <c r="AR23" s="828"/>
      <c r="AS23" s="828"/>
      <c r="AT23" s="828"/>
      <c r="AU23" s="844"/>
      <c r="AV23" s="844"/>
      <c r="AW23" s="844"/>
      <c r="AX23" s="844"/>
      <c r="AY23" s="845"/>
      <c r="AZ23" s="846" t="s">
        <v>113</v>
      </c>
      <c r="BA23" s="847"/>
      <c r="BB23" s="847"/>
      <c r="BC23" s="847"/>
      <c r="BD23" s="848"/>
      <c r="BE23" s="215"/>
      <c r="BF23" s="215"/>
      <c r="BG23" s="215"/>
      <c r="BH23" s="215"/>
      <c r="BI23" s="215"/>
      <c r="BJ23" s="215"/>
      <c r="BK23" s="215"/>
      <c r="BL23" s="215"/>
      <c r="BM23" s="215"/>
      <c r="BN23" s="215"/>
      <c r="BO23" s="215"/>
      <c r="BP23" s="215"/>
      <c r="BQ23" s="220">
        <v>17</v>
      </c>
      <c r="BR23" s="221"/>
      <c r="BS23" s="808"/>
      <c r="BT23" s="809"/>
      <c r="BU23" s="809"/>
      <c r="BV23" s="809"/>
      <c r="BW23" s="809"/>
      <c r="BX23" s="809"/>
      <c r="BY23" s="809"/>
      <c r="BZ23" s="809"/>
      <c r="CA23" s="809"/>
      <c r="CB23" s="809"/>
      <c r="CC23" s="809"/>
      <c r="CD23" s="809"/>
      <c r="CE23" s="809"/>
      <c r="CF23" s="809"/>
      <c r="CG23" s="810"/>
      <c r="CH23" s="811"/>
      <c r="CI23" s="812"/>
      <c r="CJ23" s="812"/>
      <c r="CK23" s="812"/>
      <c r="CL23" s="813"/>
      <c r="CM23" s="811"/>
      <c r="CN23" s="812"/>
      <c r="CO23" s="812"/>
      <c r="CP23" s="812"/>
      <c r="CQ23" s="813"/>
      <c r="CR23" s="811"/>
      <c r="CS23" s="812"/>
      <c r="CT23" s="812"/>
      <c r="CU23" s="812"/>
      <c r="CV23" s="813"/>
      <c r="CW23" s="811"/>
      <c r="CX23" s="812"/>
      <c r="CY23" s="812"/>
      <c r="CZ23" s="812"/>
      <c r="DA23" s="813"/>
      <c r="DB23" s="811"/>
      <c r="DC23" s="812"/>
      <c r="DD23" s="812"/>
      <c r="DE23" s="812"/>
      <c r="DF23" s="813"/>
      <c r="DG23" s="811"/>
      <c r="DH23" s="812"/>
      <c r="DI23" s="812"/>
      <c r="DJ23" s="812"/>
      <c r="DK23" s="813"/>
      <c r="DL23" s="811"/>
      <c r="DM23" s="812"/>
      <c r="DN23" s="812"/>
      <c r="DO23" s="812"/>
      <c r="DP23" s="813"/>
      <c r="DQ23" s="811"/>
      <c r="DR23" s="812"/>
      <c r="DS23" s="812"/>
      <c r="DT23" s="812"/>
      <c r="DU23" s="813"/>
      <c r="DV23" s="808"/>
      <c r="DW23" s="809"/>
      <c r="DX23" s="809"/>
      <c r="DY23" s="809"/>
      <c r="DZ23" s="814"/>
      <c r="EA23" s="216"/>
    </row>
    <row r="24" spans="1:131" s="217" customFormat="1" ht="26.25" customHeight="1" x14ac:dyDescent="0.2">
      <c r="A24" s="843" t="s">
        <v>379</v>
      </c>
      <c r="B24" s="843"/>
      <c r="C24" s="843"/>
      <c r="D24" s="843"/>
      <c r="E24" s="843"/>
      <c r="F24" s="843"/>
      <c r="G24" s="843"/>
      <c r="H24" s="843"/>
      <c r="I24" s="843"/>
      <c r="J24" s="843"/>
      <c r="K24" s="843"/>
      <c r="L24" s="843"/>
      <c r="M24" s="843"/>
      <c r="N24" s="843"/>
      <c r="O24" s="843"/>
      <c r="P24" s="843"/>
      <c r="Q24" s="843"/>
      <c r="R24" s="843"/>
      <c r="S24" s="843"/>
      <c r="T24" s="843"/>
      <c r="U24" s="843"/>
      <c r="V24" s="843"/>
      <c r="W24" s="843"/>
      <c r="X24" s="843"/>
      <c r="Y24" s="843"/>
      <c r="Z24" s="843"/>
      <c r="AA24" s="843"/>
      <c r="AB24" s="843"/>
      <c r="AC24" s="843"/>
      <c r="AD24" s="843"/>
      <c r="AE24" s="843"/>
      <c r="AF24" s="843"/>
      <c r="AG24" s="843"/>
      <c r="AH24" s="843"/>
      <c r="AI24" s="843"/>
      <c r="AJ24" s="843"/>
      <c r="AK24" s="843"/>
      <c r="AL24" s="843"/>
      <c r="AM24" s="843"/>
      <c r="AN24" s="843"/>
      <c r="AO24" s="843"/>
      <c r="AP24" s="843"/>
      <c r="AQ24" s="843"/>
      <c r="AR24" s="843"/>
      <c r="AS24" s="843"/>
      <c r="AT24" s="843"/>
      <c r="AU24" s="843"/>
      <c r="AV24" s="843"/>
      <c r="AW24" s="843"/>
      <c r="AX24" s="843"/>
      <c r="AY24" s="843"/>
      <c r="AZ24" s="214"/>
      <c r="BA24" s="214"/>
      <c r="BB24" s="214"/>
      <c r="BC24" s="214"/>
      <c r="BD24" s="214"/>
      <c r="BE24" s="215"/>
      <c r="BF24" s="215"/>
      <c r="BG24" s="215"/>
      <c r="BH24" s="215"/>
      <c r="BI24" s="215"/>
      <c r="BJ24" s="215"/>
      <c r="BK24" s="215"/>
      <c r="BL24" s="215"/>
      <c r="BM24" s="215"/>
      <c r="BN24" s="215"/>
      <c r="BO24" s="215"/>
      <c r="BP24" s="215"/>
      <c r="BQ24" s="220">
        <v>18</v>
      </c>
      <c r="BR24" s="221"/>
      <c r="BS24" s="808"/>
      <c r="BT24" s="809"/>
      <c r="BU24" s="809"/>
      <c r="BV24" s="809"/>
      <c r="BW24" s="809"/>
      <c r="BX24" s="809"/>
      <c r="BY24" s="809"/>
      <c r="BZ24" s="809"/>
      <c r="CA24" s="809"/>
      <c r="CB24" s="809"/>
      <c r="CC24" s="809"/>
      <c r="CD24" s="809"/>
      <c r="CE24" s="809"/>
      <c r="CF24" s="809"/>
      <c r="CG24" s="810"/>
      <c r="CH24" s="811"/>
      <c r="CI24" s="812"/>
      <c r="CJ24" s="812"/>
      <c r="CK24" s="812"/>
      <c r="CL24" s="813"/>
      <c r="CM24" s="811"/>
      <c r="CN24" s="812"/>
      <c r="CO24" s="812"/>
      <c r="CP24" s="812"/>
      <c r="CQ24" s="813"/>
      <c r="CR24" s="811"/>
      <c r="CS24" s="812"/>
      <c r="CT24" s="812"/>
      <c r="CU24" s="812"/>
      <c r="CV24" s="813"/>
      <c r="CW24" s="811"/>
      <c r="CX24" s="812"/>
      <c r="CY24" s="812"/>
      <c r="CZ24" s="812"/>
      <c r="DA24" s="813"/>
      <c r="DB24" s="811"/>
      <c r="DC24" s="812"/>
      <c r="DD24" s="812"/>
      <c r="DE24" s="812"/>
      <c r="DF24" s="813"/>
      <c r="DG24" s="811"/>
      <c r="DH24" s="812"/>
      <c r="DI24" s="812"/>
      <c r="DJ24" s="812"/>
      <c r="DK24" s="813"/>
      <c r="DL24" s="811"/>
      <c r="DM24" s="812"/>
      <c r="DN24" s="812"/>
      <c r="DO24" s="812"/>
      <c r="DP24" s="813"/>
      <c r="DQ24" s="811"/>
      <c r="DR24" s="812"/>
      <c r="DS24" s="812"/>
      <c r="DT24" s="812"/>
      <c r="DU24" s="813"/>
      <c r="DV24" s="808"/>
      <c r="DW24" s="809"/>
      <c r="DX24" s="809"/>
      <c r="DY24" s="809"/>
      <c r="DZ24" s="814"/>
      <c r="EA24" s="216"/>
    </row>
    <row r="25" spans="1:131" ht="26.25" customHeight="1" thickBot="1" x14ac:dyDescent="0.25">
      <c r="A25" s="760" t="s">
        <v>380</v>
      </c>
      <c r="B25" s="760"/>
      <c r="C25" s="760"/>
      <c r="D25" s="760"/>
      <c r="E25" s="760"/>
      <c r="F25" s="760"/>
      <c r="G25" s="760"/>
      <c r="H25" s="760"/>
      <c r="I25" s="760"/>
      <c r="J25" s="760"/>
      <c r="K25" s="760"/>
      <c r="L25" s="760"/>
      <c r="M25" s="760"/>
      <c r="N25" s="760"/>
      <c r="O25" s="760"/>
      <c r="P25" s="760"/>
      <c r="Q25" s="760"/>
      <c r="R25" s="760"/>
      <c r="S25" s="760"/>
      <c r="T25" s="760"/>
      <c r="U25" s="760"/>
      <c r="V25" s="760"/>
      <c r="W25" s="760"/>
      <c r="X25" s="760"/>
      <c r="Y25" s="760"/>
      <c r="Z25" s="760"/>
      <c r="AA25" s="760"/>
      <c r="AB25" s="760"/>
      <c r="AC25" s="760"/>
      <c r="AD25" s="760"/>
      <c r="AE25" s="760"/>
      <c r="AF25" s="760"/>
      <c r="AG25" s="760"/>
      <c r="AH25" s="760"/>
      <c r="AI25" s="760"/>
      <c r="AJ25" s="760"/>
      <c r="AK25" s="760"/>
      <c r="AL25" s="760"/>
      <c r="AM25" s="760"/>
      <c r="AN25" s="760"/>
      <c r="AO25" s="760"/>
      <c r="AP25" s="760"/>
      <c r="AQ25" s="760"/>
      <c r="AR25" s="760"/>
      <c r="AS25" s="760"/>
      <c r="AT25" s="760"/>
      <c r="AU25" s="760"/>
      <c r="AV25" s="760"/>
      <c r="AW25" s="760"/>
      <c r="AX25" s="760"/>
      <c r="AY25" s="760"/>
      <c r="AZ25" s="760"/>
      <c r="BA25" s="760"/>
      <c r="BB25" s="760"/>
      <c r="BC25" s="760"/>
      <c r="BD25" s="760"/>
      <c r="BE25" s="760"/>
      <c r="BF25" s="760"/>
      <c r="BG25" s="760"/>
      <c r="BH25" s="760"/>
      <c r="BI25" s="760"/>
      <c r="BJ25" s="214"/>
      <c r="BK25" s="214"/>
      <c r="BL25" s="214"/>
      <c r="BM25" s="214"/>
      <c r="BN25" s="214"/>
      <c r="BO25" s="223"/>
      <c r="BP25" s="223"/>
      <c r="BQ25" s="220">
        <v>19</v>
      </c>
      <c r="BR25" s="221"/>
      <c r="BS25" s="808"/>
      <c r="BT25" s="809"/>
      <c r="BU25" s="809"/>
      <c r="BV25" s="809"/>
      <c r="BW25" s="809"/>
      <c r="BX25" s="809"/>
      <c r="BY25" s="809"/>
      <c r="BZ25" s="809"/>
      <c r="CA25" s="809"/>
      <c r="CB25" s="809"/>
      <c r="CC25" s="809"/>
      <c r="CD25" s="809"/>
      <c r="CE25" s="809"/>
      <c r="CF25" s="809"/>
      <c r="CG25" s="810"/>
      <c r="CH25" s="811"/>
      <c r="CI25" s="812"/>
      <c r="CJ25" s="812"/>
      <c r="CK25" s="812"/>
      <c r="CL25" s="813"/>
      <c r="CM25" s="811"/>
      <c r="CN25" s="812"/>
      <c r="CO25" s="812"/>
      <c r="CP25" s="812"/>
      <c r="CQ25" s="813"/>
      <c r="CR25" s="811"/>
      <c r="CS25" s="812"/>
      <c r="CT25" s="812"/>
      <c r="CU25" s="812"/>
      <c r="CV25" s="813"/>
      <c r="CW25" s="811"/>
      <c r="CX25" s="812"/>
      <c r="CY25" s="812"/>
      <c r="CZ25" s="812"/>
      <c r="DA25" s="813"/>
      <c r="DB25" s="811"/>
      <c r="DC25" s="812"/>
      <c r="DD25" s="812"/>
      <c r="DE25" s="812"/>
      <c r="DF25" s="813"/>
      <c r="DG25" s="811"/>
      <c r="DH25" s="812"/>
      <c r="DI25" s="812"/>
      <c r="DJ25" s="812"/>
      <c r="DK25" s="813"/>
      <c r="DL25" s="811"/>
      <c r="DM25" s="812"/>
      <c r="DN25" s="812"/>
      <c r="DO25" s="812"/>
      <c r="DP25" s="813"/>
      <c r="DQ25" s="811"/>
      <c r="DR25" s="812"/>
      <c r="DS25" s="812"/>
      <c r="DT25" s="812"/>
      <c r="DU25" s="813"/>
      <c r="DV25" s="808"/>
      <c r="DW25" s="809"/>
      <c r="DX25" s="809"/>
      <c r="DY25" s="809"/>
      <c r="DZ25" s="814"/>
      <c r="EA25" s="212"/>
    </row>
    <row r="26" spans="1:131" ht="26.25" customHeight="1" x14ac:dyDescent="0.2">
      <c r="A26" s="762" t="s">
        <v>356</v>
      </c>
      <c r="B26" s="763"/>
      <c r="C26" s="763"/>
      <c r="D26" s="763"/>
      <c r="E26" s="763"/>
      <c r="F26" s="763"/>
      <c r="G26" s="763"/>
      <c r="H26" s="763"/>
      <c r="I26" s="763"/>
      <c r="J26" s="763"/>
      <c r="K26" s="763"/>
      <c r="L26" s="763"/>
      <c r="M26" s="763"/>
      <c r="N26" s="763"/>
      <c r="O26" s="763"/>
      <c r="P26" s="764"/>
      <c r="Q26" s="768" t="s">
        <v>381</v>
      </c>
      <c r="R26" s="769"/>
      <c r="S26" s="769"/>
      <c r="T26" s="769"/>
      <c r="U26" s="770"/>
      <c r="V26" s="768" t="s">
        <v>382</v>
      </c>
      <c r="W26" s="769"/>
      <c r="X26" s="769"/>
      <c r="Y26" s="769"/>
      <c r="Z26" s="770"/>
      <c r="AA26" s="768" t="s">
        <v>383</v>
      </c>
      <c r="AB26" s="769"/>
      <c r="AC26" s="769"/>
      <c r="AD26" s="769"/>
      <c r="AE26" s="769"/>
      <c r="AF26" s="849" t="s">
        <v>384</v>
      </c>
      <c r="AG26" s="850"/>
      <c r="AH26" s="850"/>
      <c r="AI26" s="850"/>
      <c r="AJ26" s="851"/>
      <c r="AK26" s="769" t="s">
        <v>385</v>
      </c>
      <c r="AL26" s="769"/>
      <c r="AM26" s="769"/>
      <c r="AN26" s="769"/>
      <c r="AO26" s="770"/>
      <c r="AP26" s="768" t="s">
        <v>386</v>
      </c>
      <c r="AQ26" s="769"/>
      <c r="AR26" s="769"/>
      <c r="AS26" s="769"/>
      <c r="AT26" s="770"/>
      <c r="AU26" s="768" t="s">
        <v>387</v>
      </c>
      <c r="AV26" s="769"/>
      <c r="AW26" s="769"/>
      <c r="AX26" s="769"/>
      <c r="AY26" s="770"/>
      <c r="AZ26" s="768" t="s">
        <v>388</v>
      </c>
      <c r="BA26" s="769"/>
      <c r="BB26" s="769"/>
      <c r="BC26" s="769"/>
      <c r="BD26" s="770"/>
      <c r="BE26" s="768" t="s">
        <v>363</v>
      </c>
      <c r="BF26" s="769"/>
      <c r="BG26" s="769"/>
      <c r="BH26" s="769"/>
      <c r="BI26" s="775"/>
      <c r="BJ26" s="214"/>
      <c r="BK26" s="214"/>
      <c r="BL26" s="214"/>
      <c r="BM26" s="214"/>
      <c r="BN26" s="214"/>
      <c r="BO26" s="223"/>
      <c r="BP26" s="223"/>
      <c r="BQ26" s="220">
        <v>20</v>
      </c>
      <c r="BR26" s="221"/>
      <c r="BS26" s="808"/>
      <c r="BT26" s="809"/>
      <c r="BU26" s="809"/>
      <c r="BV26" s="809"/>
      <c r="BW26" s="809"/>
      <c r="BX26" s="809"/>
      <c r="BY26" s="809"/>
      <c r="BZ26" s="809"/>
      <c r="CA26" s="809"/>
      <c r="CB26" s="809"/>
      <c r="CC26" s="809"/>
      <c r="CD26" s="809"/>
      <c r="CE26" s="809"/>
      <c r="CF26" s="809"/>
      <c r="CG26" s="810"/>
      <c r="CH26" s="811"/>
      <c r="CI26" s="812"/>
      <c r="CJ26" s="812"/>
      <c r="CK26" s="812"/>
      <c r="CL26" s="813"/>
      <c r="CM26" s="811"/>
      <c r="CN26" s="812"/>
      <c r="CO26" s="812"/>
      <c r="CP26" s="812"/>
      <c r="CQ26" s="813"/>
      <c r="CR26" s="811"/>
      <c r="CS26" s="812"/>
      <c r="CT26" s="812"/>
      <c r="CU26" s="812"/>
      <c r="CV26" s="813"/>
      <c r="CW26" s="811"/>
      <c r="CX26" s="812"/>
      <c r="CY26" s="812"/>
      <c r="CZ26" s="812"/>
      <c r="DA26" s="813"/>
      <c r="DB26" s="811"/>
      <c r="DC26" s="812"/>
      <c r="DD26" s="812"/>
      <c r="DE26" s="812"/>
      <c r="DF26" s="813"/>
      <c r="DG26" s="811"/>
      <c r="DH26" s="812"/>
      <c r="DI26" s="812"/>
      <c r="DJ26" s="812"/>
      <c r="DK26" s="813"/>
      <c r="DL26" s="811"/>
      <c r="DM26" s="812"/>
      <c r="DN26" s="812"/>
      <c r="DO26" s="812"/>
      <c r="DP26" s="813"/>
      <c r="DQ26" s="811"/>
      <c r="DR26" s="812"/>
      <c r="DS26" s="812"/>
      <c r="DT26" s="812"/>
      <c r="DU26" s="813"/>
      <c r="DV26" s="808"/>
      <c r="DW26" s="809"/>
      <c r="DX26" s="809"/>
      <c r="DY26" s="809"/>
      <c r="DZ26" s="814"/>
      <c r="EA26" s="212"/>
    </row>
    <row r="27" spans="1:131" ht="26.25" customHeight="1" thickBot="1" x14ac:dyDescent="0.25">
      <c r="A27" s="765"/>
      <c r="B27" s="766"/>
      <c r="C27" s="766"/>
      <c r="D27" s="766"/>
      <c r="E27" s="766"/>
      <c r="F27" s="766"/>
      <c r="G27" s="766"/>
      <c r="H27" s="766"/>
      <c r="I27" s="766"/>
      <c r="J27" s="766"/>
      <c r="K27" s="766"/>
      <c r="L27" s="766"/>
      <c r="M27" s="766"/>
      <c r="N27" s="766"/>
      <c r="O27" s="766"/>
      <c r="P27" s="767"/>
      <c r="Q27" s="771"/>
      <c r="R27" s="772"/>
      <c r="S27" s="772"/>
      <c r="T27" s="772"/>
      <c r="U27" s="773"/>
      <c r="V27" s="771"/>
      <c r="W27" s="772"/>
      <c r="X27" s="772"/>
      <c r="Y27" s="772"/>
      <c r="Z27" s="773"/>
      <c r="AA27" s="771"/>
      <c r="AB27" s="772"/>
      <c r="AC27" s="772"/>
      <c r="AD27" s="772"/>
      <c r="AE27" s="772"/>
      <c r="AF27" s="852"/>
      <c r="AG27" s="853"/>
      <c r="AH27" s="853"/>
      <c r="AI27" s="853"/>
      <c r="AJ27" s="854"/>
      <c r="AK27" s="772"/>
      <c r="AL27" s="772"/>
      <c r="AM27" s="772"/>
      <c r="AN27" s="772"/>
      <c r="AO27" s="773"/>
      <c r="AP27" s="771"/>
      <c r="AQ27" s="772"/>
      <c r="AR27" s="772"/>
      <c r="AS27" s="772"/>
      <c r="AT27" s="773"/>
      <c r="AU27" s="771"/>
      <c r="AV27" s="772"/>
      <c r="AW27" s="772"/>
      <c r="AX27" s="772"/>
      <c r="AY27" s="773"/>
      <c r="AZ27" s="771"/>
      <c r="BA27" s="772"/>
      <c r="BB27" s="772"/>
      <c r="BC27" s="772"/>
      <c r="BD27" s="773"/>
      <c r="BE27" s="771"/>
      <c r="BF27" s="772"/>
      <c r="BG27" s="772"/>
      <c r="BH27" s="772"/>
      <c r="BI27" s="777"/>
      <c r="BJ27" s="214"/>
      <c r="BK27" s="214"/>
      <c r="BL27" s="214"/>
      <c r="BM27" s="214"/>
      <c r="BN27" s="214"/>
      <c r="BO27" s="223"/>
      <c r="BP27" s="223"/>
      <c r="BQ27" s="220">
        <v>21</v>
      </c>
      <c r="BR27" s="221"/>
      <c r="BS27" s="808"/>
      <c r="BT27" s="809"/>
      <c r="BU27" s="809"/>
      <c r="BV27" s="809"/>
      <c r="BW27" s="809"/>
      <c r="BX27" s="809"/>
      <c r="BY27" s="809"/>
      <c r="BZ27" s="809"/>
      <c r="CA27" s="809"/>
      <c r="CB27" s="809"/>
      <c r="CC27" s="809"/>
      <c r="CD27" s="809"/>
      <c r="CE27" s="809"/>
      <c r="CF27" s="809"/>
      <c r="CG27" s="810"/>
      <c r="CH27" s="811"/>
      <c r="CI27" s="812"/>
      <c r="CJ27" s="812"/>
      <c r="CK27" s="812"/>
      <c r="CL27" s="813"/>
      <c r="CM27" s="811"/>
      <c r="CN27" s="812"/>
      <c r="CO27" s="812"/>
      <c r="CP27" s="812"/>
      <c r="CQ27" s="813"/>
      <c r="CR27" s="811"/>
      <c r="CS27" s="812"/>
      <c r="CT27" s="812"/>
      <c r="CU27" s="812"/>
      <c r="CV27" s="813"/>
      <c r="CW27" s="811"/>
      <c r="CX27" s="812"/>
      <c r="CY27" s="812"/>
      <c r="CZ27" s="812"/>
      <c r="DA27" s="813"/>
      <c r="DB27" s="811"/>
      <c r="DC27" s="812"/>
      <c r="DD27" s="812"/>
      <c r="DE27" s="812"/>
      <c r="DF27" s="813"/>
      <c r="DG27" s="811"/>
      <c r="DH27" s="812"/>
      <c r="DI27" s="812"/>
      <c r="DJ27" s="812"/>
      <c r="DK27" s="813"/>
      <c r="DL27" s="811"/>
      <c r="DM27" s="812"/>
      <c r="DN27" s="812"/>
      <c r="DO27" s="812"/>
      <c r="DP27" s="813"/>
      <c r="DQ27" s="811"/>
      <c r="DR27" s="812"/>
      <c r="DS27" s="812"/>
      <c r="DT27" s="812"/>
      <c r="DU27" s="813"/>
      <c r="DV27" s="808"/>
      <c r="DW27" s="809"/>
      <c r="DX27" s="809"/>
      <c r="DY27" s="809"/>
      <c r="DZ27" s="814"/>
      <c r="EA27" s="212"/>
    </row>
    <row r="28" spans="1:131" ht="26.25" customHeight="1" thickTop="1" x14ac:dyDescent="0.2">
      <c r="A28" s="224">
        <v>1</v>
      </c>
      <c r="B28" s="784" t="s">
        <v>389</v>
      </c>
      <c r="C28" s="785"/>
      <c r="D28" s="785"/>
      <c r="E28" s="785"/>
      <c r="F28" s="785"/>
      <c r="G28" s="785"/>
      <c r="H28" s="785"/>
      <c r="I28" s="785"/>
      <c r="J28" s="785"/>
      <c r="K28" s="785"/>
      <c r="L28" s="785"/>
      <c r="M28" s="785"/>
      <c r="N28" s="785"/>
      <c r="O28" s="785"/>
      <c r="P28" s="786"/>
      <c r="Q28" s="857">
        <v>2179</v>
      </c>
      <c r="R28" s="858"/>
      <c r="S28" s="858"/>
      <c r="T28" s="858"/>
      <c r="U28" s="858"/>
      <c r="V28" s="858">
        <v>2089</v>
      </c>
      <c r="W28" s="858"/>
      <c r="X28" s="858"/>
      <c r="Y28" s="858"/>
      <c r="Z28" s="858"/>
      <c r="AA28" s="858">
        <v>90</v>
      </c>
      <c r="AB28" s="858"/>
      <c r="AC28" s="858"/>
      <c r="AD28" s="858"/>
      <c r="AE28" s="859"/>
      <c r="AF28" s="860">
        <v>90</v>
      </c>
      <c r="AG28" s="858"/>
      <c r="AH28" s="858"/>
      <c r="AI28" s="858"/>
      <c r="AJ28" s="861"/>
      <c r="AK28" s="862">
        <v>139</v>
      </c>
      <c r="AL28" s="863"/>
      <c r="AM28" s="863"/>
      <c r="AN28" s="863"/>
      <c r="AO28" s="863"/>
      <c r="AP28" s="863" t="s">
        <v>550</v>
      </c>
      <c r="AQ28" s="863"/>
      <c r="AR28" s="863"/>
      <c r="AS28" s="863"/>
      <c r="AT28" s="863"/>
      <c r="AU28" s="863" t="s">
        <v>550</v>
      </c>
      <c r="AV28" s="863"/>
      <c r="AW28" s="863"/>
      <c r="AX28" s="863"/>
      <c r="AY28" s="863"/>
      <c r="AZ28" s="864" t="s">
        <v>550</v>
      </c>
      <c r="BA28" s="864"/>
      <c r="BB28" s="864"/>
      <c r="BC28" s="864"/>
      <c r="BD28" s="864"/>
      <c r="BE28" s="855"/>
      <c r="BF28" s="855"/>
      <c r="BG28" s="855"/>
      <c r="BH28" s="855"/>
      <c r="BI28" s="856"/>
      <c r="BJ28" s="214"/>
      <c r="BK28" s="214"/>
      <c r="BL28" s="214"/>
      <c r="BM28" s="214"/>
      <c r="BN28" s="214"/>
      <c r="BO28" s="223"/>
      <c r="BP28" s="223"/>
      <c r="BQ28" s="220">
        <v>22</v>
      </c>
      <c r="BR28" s="221"/>
      <c r="BS28" s="808"/>
      <c r="BT28" s="809"/>
      <c r="BU28" s="809"/>
      <c r="BV28" s="809"/>
      <c r="BW28" s="809"/>
      <c r="BX28" s="809"/>
      <c r="BY28" s="809"/>
      <c r="BZ28" s="809"/>
      <c r="CA28" s="809"/>
      <c r="CB28" s="809"/>
      <c r="CC28" s="809"/>
      <c r="CD28" s="809"/>
      <c r="CE28" s="809"/>
      <c r="CF28" s="809"/>
      <c r="CG28" s="810"/>
      <c r="CH28" s="811"/>
      <c r="CI28" s="812"/>
      <c r="CJ28" s="812"/>
      <c r="CK28" s="812"/>
      <c r="CL28" s="813"/>
      <c r="CM28" s="811"/>
      <c r="CN28" s="812"/>
      <c r="CO28" s="812"/>
      <c r="CP28" s="812"/>
      <c r="CQ28" s="813"/>
      <c r="CR28" s="811"/>
      <c r="CS28" s="812"/>
      <c r="CT28" s="812"/>
      <c r="CU28" s="812"/>
      <c r="CV28" s="813"/>
      <c r="CW28" s="811"/>
      <c r="CX28" s="812"/>
      <c r="CY28" s="812"/>
      <c r="CZ28" s="812"/>
      <c r="DA28" s="813"/>
      <c r="DB28" s="811"/>
      <c r="DC28" s="812"/>
      <c r="DD28" s="812"/>
      <c r="DE28" s="812"/>
      <c r="DF28" s="813"/>
      <c r="DG28" s="811"/>
      <c r="DH28" s="812"/>
      <c r="DI28" s="812"/>
      <c r="DJ28" s="812"/>
      <c r="DK28" s="813"/>
      <c r="DL28" s="811"/>
      <c r="DM28" s="812"/>
      <c r="DN28" s="812"/>
      <c r="DO28" s="812"/>
      <c r="DP28" s="813"/>
      <c r="DQ28" s="811"/>
      <c r="DR28" s="812"/>
      <c r="DS28" s="812"/>
      <c r="DT28" s="812"/>
      <c r="DU28" s="813"/>
      <c r="DV28" s="808"/>
      <c r="DW28" s="809"/>
      <c r="DX28" s="809"/>
      <c r="DY28" s="809"/>
      <c r="DZ28" s="814"/>
      <c r="EA28" s="212"/>
    </row>
    <row r="29" spans="1:131" ht="26.25" customHeight="1" x14ac:dyDescent="0.2">
      <c r="A29" s="224">
        <v>2</v>
      </c>
      <c r="B29" s="815" t="s">
        <v>390</v>
      </c>
      <c r="C29" s="816"/>
      <c r="D29" s="816"/>
      <c r="E29" s="816"/>
      <c r="F29" s="816"/>
      <c r="G29" s="816"/>
      <c r="H29" s="816"/>
      <c r="I29" s="816"/>
      <c r="J29" s="816"/>
      <c r="K29" s="816"/>
      <c r="L29" s="816"/>
      <c r="M29" s="816"/>
      <c r="N29" s="816"/>
      <c r="O29" s="816"/>
      <c r="P29" s="817"/>
      <c r="Q29" s="818">
        <v>1148</v>
      </c>
      <c r="R29" s="819"/>
      <c r="S29" s="819"/>
      <c r="T29" s="819"/>
      <c r="U29" s="819"/>
      <c r="V29" s="819">
        <v>1108</v>
      </c>
      <c r="W29" s="819"/>
      <c r="X29" s="819"/>
      <c r="Y29" s="819"/>
      <c r="Z29" s="819"/>
      <c r="AA29" s="819">
        <v>40</v>
      </c>
      <c r="AB29" s="819"/>
      <c r="AC29" s="819"/>
      <c r="AD29" s="819"/>
      <c r="AE29" s="820"/>
      <c r="AF29" s="821">
        <v>40</v>
      </c>
      <c r="AG29" s="822"/>
      <c r="AH29" s="822"/>
      <c r="AI29" s="822"/>
      <c r="AJ29" s="823"/>
      <c r="AK29" s="869">
        <v>181</v>
      </c>
      <c r="AL29" s="865"/>
      <c r="AM29" s="865"/>
      <c r="AN29" s="865"/>
      <c r="AO29" s="865"/>
      <c r="AP29" s="865" t="s">
        <v>488</v>
      </c>
      <c r="AQ29" s="865"/>
      <c r="AR29" s="865"/>
      <c r="AS29" s="865"/>
      <c r="AT29" s="865"/>
      <c r="AU29" s="865" t="s">
        <v>488</v>
      </c>
      <c r="AV29" s="865"/>
      <c r="AW29" s="865"/>
      <c r="AX29" s="865"/>
      <c r="AY29" s="865"/>
      <c r="AZ29" s="866" t="s">
        <v>488</v>
      </c>
      <c r="BA29" s="866"/>
      <c r="BB29" s="866"/>
      <c r="BC29" s="866"/>
      <c r="BD29" s="866"/>
      <c r="BE29" s="867"/>
      <c r="BF29" s="867"/>
      <c r="BG29" s="867"/>
      <c r="BH29" s="867"/>
      <c r="BI29" s="868"/>
      <c r="BJ29" s="214"/>
      <c r="BK29" s="214"/>
      <c r="BL29" s="214"/>
      <c r="BM29" s="214"/>
      <c r="BN29" s="214"/>
      <c r="BO29" s="223"/>
      <c r="BP29" s="223"/>
      <c r="BQ29" s="220">
        <v>23</v>
      </c>
      <c r="BR29" s="221"/>
      <c r="BS29" s="808"/>
      <c r="BT29" s="809"/>
      <c r="BU29" s="809"/>
      <c r="BV29" s="809"/>
      <c r="BW29" s="809"/>
      <c r="BX29" s="809"/>
      <c r="BY29" s="809"/>
      <c r="BZ29" s="809"/>
      <c r="CA29" s="809"/>
      <c r="CB29" s="809"/>
      <c r="CC29" s="809"/>
      <c r="CD29" s="809"/>
      <c r="CE29" s="809"/>
      <c r="CF29" s="809"/>
      <c r="CG29" s="810"/>
      <c r="CH29" s="811"/>
      <c r="CI29" s="812"/>
      <c r="CJ29" s="812"/>
      <c r="CK29" s="812"/>
      <c r="CL29" s="813"/>
      <c r="CM29" s="811"/>
      <c r="CN29" s="812"/>
      <c r="CO29" s="812"/>
      <c r="CP29" s="812"/>
      <c r="CQ29" s="813"/>
      <c r="CR29" s="811"/>
      <c r="CS29" s="812"/>
      <c r="CT29" s="812"/>
      <c r="CU29" s="812"/>
      <c r="CV29" s="813"/>
      <c r="CW29" s="811"/>
      <c r="CX29" s="812"/>
      <c r="CY29" s="812"/>
      <c r="CZ29" s="812"/>
      <c r="DA29" s="813"/>
      <c r="DB29" s="811"/>
      <c r="DC29" s="812"/>
      <c r="DD29" s="812"/>
      <c r="DE29" s="812"/>
      <c r="DF29" s="813"/>
      <c r="DG29" s="811"/>
      <c r="DH29" s="812"/>
      <c r="DI29" s="812"/>
      <c r="DJ29" s="812"/>
      <c r="DK29" s="813"/>
      <c r="DL29" s="811"/>
      <c r="DM29" s="812"/>
      <c r="DN29" s="812"/>
      <c r="DO29" s="812"/>
      <c r="DP29" s="813"/>
      <c r="DQ29" s="811"/>
      <c r="DR29" s="812"/>
      <c r="DS29" s="812"/>
      <c r="DT29" s="812"/>
      <c r="DU29" s="813"/>
      <c r="DV29" s="808"/>
      <c r="DW29" s="809"/>
      <c r="DX29" s="809"/>
      <c r="DY29" s="809"/>
      <c r="DZ29" s="814"/>
      <c r="EA29" s="212"/>
    </row>
    <row r="30" spans="1:131" ht="26.25" customHeight="1" x14ac:dyDescent="0.2">
      <c r="A30" s="224">
        <v>3</v>
      </c>
      <c r="B30" s="815" t="s">
        <v>391</v>
      </c>
      <c r="C30" s="816"/>
      <c r="D30" s="816"/>
      <c r="E30" s="816"/>
      <c r="F30" s="816"/>
      <c r="G30" s="816"/>
      <c r="H30" s="816"/>
      <c r="I30" s="816"/>
      <c r="J30" s="816"/>
      <c r="K30" s="816"/>
      <c r="L30" s="816"/>
      <c r="M30" s="816"/>
      <c r="N30" s="816"/>
      <c r="O30" s="816"/>
      <c r="P30" s="817"/>
      <c r="Q30" s="818">
        <v>7</v>
      </c>
      <c r="R30" s="819"/>
      <c r="S30" s="819"/>
      <c r="T30" s="819"/>
      <c r="U30" s="819"/>
      <c r="V30" s="819">
        <v>7</v>
      </c>
      <c r="W30" s="819"/>
      <c r="X30" s="819"/>
      <c r="Y30" s="819"/>
      <c r="Z30" s="819"/>
      <c r="AA30" s="819">
        <v>0</v>
      </c>
      <c r="AB30" s="819"/>
      <c r="AC30" s="819"/>
      <c r="AD30" s="819"/>
      <c r="AE30" s="820"/>
      <c r="AF30" s="821">
        <v>0</v>
      </c>
      <c r="AG30" s="822"/>
      <c r="AH30" s="822"/>
      <c r="AI30" s="822"/>
      <c r="AJ30" s="823"/>
      <c r="AK30" s="869">
        <v>0</v>
      </c>
      <c r="AL30" s="865"/>
      <c r="AM30" s="865"/>
      <c r="AN30" s="865"/>
      <c r="AO30" s="865"/>
      <c r="AP30" s="865" t="s">
        <v>488</v>
      </c>
      <c r="AQ30" s="865"/>
      <c r="AR30" s="865"/>
      <c r="AS30" s="865"/>
      <c r="AT30" s="865"/>
      <c r="AU30" s="865" t="s">
        <v>488</v>
      </c>
      <c r="AV30" s="865"/>
      <c r="AW30" s="865"/>
      <c r="AX30" s="865"/>
      <c r="AY30" s="865"/>
      <c r="AZ30" s="866" t="s">
        <v>488</v>
      </c>
      <c r="BA30" s="866"/>
      <c r="BB30" s="866"/>
      <c r="BC30" s="866"/>
      <c r="BD30" s="866"/>
      <c r="BE30" s="867"/>
      <c r="BF30" s="867"/>
      <c r="BG30" s="867"/>
      <c r="BH30" s="867"/>
      <c r="BI30" s="868"/>
      <c r="BJ30" s="214"/>
      <c r="BK30" s="214"/>
      <c r="BL30" s="214"/>
      <c r="BM30" s="214"/>
      <c r="BN30" s="214"/>
      <c r="BO30" s="223"/>
      <c r="BP30" s="223"/>
      <c r="BQ30" s="220">
        <v>24</v>
      </c>
      <c r="BR30" s="221"/>
      <c r="BS30" s="808"/>
      <c r="BT30" s="809"/>
      <c r="BU30" s="809"/>
      <c r="BV30" s="809"/>
      <c r="BW30" s="809"/>
      <c r="BX30" s="809"/>
      <c r="BY30" s="809"/>
      <c r="BZ30" s="809"/>
      <c r="CA30" s="809"/>
      <c r="CB30" s="809"/>
      <c r="CC30" s="809"/>
      <c r="CD30" s="809"/>
      <c r="CE30" s="809"/>
      <c r="CF30" s="809"/>
      <c r="CG30" s="810"/>
      <c r="CH30" s="811"/>
      <c r="CI30" s="812"/>
      <c r="CJ30" s="812"/>
      <c r="CK30" s="812"/>
      <c r="CL30" s="813"/>
      <c r="CM30" s="811"/>
      <c r="CN30" s="812"/>
      <c r="CO30" s="812"/>
      <c r="CP30" s="812"/>
      <c r="CQ30" s="813"/>
      <c r="CR30" s="811"/>
      <c r="CS30" s="812"/>
      <c r="CT30" s="812"/>
      <c r="CU30" s="812"/>
      <c r="CV30" s="813"/>
      <c r="CW30" s="811"/>
      <c r="CX30" s="812"/>
      <c r="CY30" s="812"/>
      <c r="CZ30" s="812"/>
      <c r="DA30" s="813"/>
      <c r="DB30" s="811"/>
      <c r="DC30" s="812"/>
      <c r="DD30" s="812"/>
      <c r="DE30" s="812"/>
      <c r="DF30" s="813"/>
      <c r="DG30" s="811"/>
      <c r="DH30" s="812"/>
      <c r="DI30" s="812"/>
      <c r="DJ30" s="812"/>
      <c r="DK30" s="813"/>
      <c r="DL30" s="811"/>
      <c r="DM30" s="812"/>
      <c r="DN30" s="812"/>
      <c r="DO30" s="812"/>
      <c r="DP30" s="813"/>
      <c r="DQ30" s="811"/>
      <c r="DR30" s="812"/>
      <c r="DS30" s="812"/>
      <c r="DT30" s="812"/>
      <c r="DU30" s="813"/>
      <c r="DV30" s="808"/>
      <c r="DW30" s="809"/>
      <c r="DX30" s="809"/>
      <c r="DY30" s="809"/>
      <c r="DZ30" s="814"/>
      <c r="EA30" s="212"/>
    </row>
    <row r="31" spans="1:131" ht="26.25" customHeight="1" x14ac:dyDescent="0.2">
      <c r="A31" s="224">
        <v>4</v>
      </c>
      <c r="B31" s="815" t="s">
        <v>392</v>
      </c>
      <c r="C31" s="816"/>
      <c r="D31" s="816"/>
      <c r="E31" s="816"/>
      <c r="F31" s="816"/>
      <c r="G31" s="816"/>
      <c r="H31" s="816"/>
      <c r="I31" s="816"/>
      <c r="J31" s="816"/>
      <c r="K31" s="816"/>
      <c r="L31" s="816"/>
      <c r="M31" s="816"/>
      <c r="N31" s="816"/>
      <c r="O31" s="816"/>
      <c r="P31" s="817"/>
      <c r="Q31" s="818">
        <v>45</v>
      </c>
      <c r="R31" s="819"/>
      <c r="S31" s="819"/>
      <c r="T31" s="819"/>
      <c r="U31" s="819"/>
      <c r="V31" s="819">
        <v>45</v>
      </c>
      <c r="W31" s="819"/>
      <c r="X31" s="819"/>
      <c r="Y31" s="819"/>
      <c r="Z31" s="819"/>
      <c r="AA31" s="819">
        <v>0</v>
      </c>
      <c r="AB31" s="819"/>
      <c r="AC31" s="819"/>
      <c r="AD31" s="819"/>
      <c r="AE31" s="820"/>
      <c r="AF31" s="821">
        <v>0</v>
      </c>
      <c r="AG31" s="822"/>
      <c r="AH31" s="822"/>
      <c r="AI31" s="822"/>
      <c r="AJ31" s="823"/>
      <c r="AK31" s="869">
        <v>29</v>
      </c>
      <c r="AL31" s="865"/>
      <c r="AM31" s="865"/>
      <c r="AN31" s="865"/>
      <c r="AO31" s="865"/>
      <c r="AP31" s="865" t="s">
        <v>488</v>
      </c>
      <c r="AQ31" s="865"/>
      <c r="AR31" s="865"/>
      <c r="AS31" s="865"/>
      <c r="AT31" s="865"/>
      <c r="AU31" s="865" t="s">
        <v>488</v>
      </c>
      <c r="AV31" s="865"/>
      <c r="AW31" s="865"/>
      <c r="AX31" s="865"/>
      <c r="AY31" s="865"/>
      <c r="AZ31" s="866" t="s">
        <v>488</v>
      </c>
      <c r="BA31" s="866"/>
      <c r="BB31" s="866"/>
      <c r="BC31" s="866"/>
      <c r="BD31" s="866"/>
      <c r="BE31" s="867"/>
      <c r="BF31" s="867"/>
      <c r="BG31" s="867"/>
      <c r="BH31" s="867"/>
      <c r="BI31" s="868"/>
      <c r="BJ31" s="214"/>
      <c r="BK31" s="214"/>
      <c r="BL31" s="214"/>
      <c r="BM31" s="214"/>
      <c r="BN31" s="214"/>
      <c r="BO31" s="223"/>
      <c r="BP31" s="223"/>
      <c r="BQ31" s="220">
        <v>25</v>
      </c>
      <c r="BR31" s="221"/>
      <c r="BS31" s="808"/>
      <c r="BT31" s="809"/>
      <c r="BU31" s="809"/>
      <c r="BV31" s="809"/>
      <c r="BW31" s="809"/>
      <c r="BX31" s="809"/>
      <c r="BY31" s="809"/>
      <c r="BZ31" s="809"/>
      <c r="CA31" s="809"/>
      <c r="CB31" s="809"/>
      <c r="CC31" s="809"/>
      <c r="CD31" s="809"/>
      <c r="CE31" s="809"/>
      <c r="CF31" s="809"/>
      <c r="CG31" s="810"/>
      <c r="CH31" s="811"/>
      <c r="CI31" s="812"/>
      <c r="CJ31" s="812"/>
      <c r="CK31" s="812"/>
      <c r="CL31" s="813"/>
      <c r="CM31" s="811"/>
      <c r="CN31" s="812"/>
      <c r="CO31" s="812"/>
      <c r="CP31" s="812"/>
      <c r="CQ31" s="813"/>
      <c r="CR31" s="811"/>
      <c r="CS31" s="812"/>
      <c r="CT31" s="812"/>
      <c r="CU31" s="812"/>
      <c r="CV31" s="813"/>
      <c r="CW31" s="811"/>
      <c r="CX31" s="812"/>
      <c r="CY31" s="812"/>
      <c r="CZ31" s="812"/>
      <c r="DA31" s="813"/>
      <c r="DB31" s="811"/>
      <c r="DC31" s="812"/>
      <c r="DD31" s="812"/>
      <c r="DE31" s="812"/>
      <c r="DF31" s="813"/>
      <c r="DG31" s="811"/>
      <c r="DH31" s="812"/>
      <c r="DI31" s="812"/>
      <c r="DJ31" s="812"/>
      <c r="DK31" s="813"/>
      <c r="DL31" s="811"/>
      <c r="DM31" s="812"/>
      <c r="DN31" s="812"/>
      <c r="DO31" s="812"/>
      <c r="DP31" s="813"/>
      <c r="DQ31" s="811"/>
      <c r="DR31" s="812"/>
      <c r="DS31" s="812"/>
      <c r="DT31" s="812"/>
      <c r="DU31" s="813"/>
      <c r="DV31" s="808"/>
      <c r="DW31" s="809"/>
      <c r="DX31" s="809"/>
      <c r="DY31" s="809"/>
      <c r="DZ31" s="814"/>
      <c r="EA31" s="212"/>
    </row>
    <row r="32" spans="1:131" ht="26.25" customHeight="1" x14ac:dyDescent="0.2">
      <c r="A32" s="224">
        <v>5</v>
      </c>
      <c r="B32" s="815" t="s">
        <v>393</v>
      </c>
      <c r="C32" s="816"/>
      <c r="D32" s="816"/>
      <c r="E32" s="816"/>
      <c r="F32" s="816"/>
      <c r="G32" s="816"/>
      <c r="H32" s="816"/>
      <c r="I32" s="816"/>
      <c r="J32" s="816"/>
      <c r="K32" s="816"/>
      <c r="L32" s="816"/>
      <c r="M32" s="816"/>
      <c r="N32" s="816"/>
      <c r="O32" s="816"/>
      <c r="P32" s="817"/>
      <c r="Q32" s="818">
        <v>236</v>
      </c>
      <c r="R32" s="819"/>
      <c r="S32" s="819"/>
      <c r="T32" s="819"/>
      <c r="U32" s="819"/>
      <c r="V32" s="819">
        <v>236</v>
      </c>
      <c r="W32" s="819"/>
      <c r="X32" s="819"/>
      <c r="Y32" s="819"/>
      <c r="Z32" s="819"/>
      <c r="AA32" s="819" t="s">
        <v>550</v>
      </c>
      <c r="AB32" s="819"/>
      <c r="AC32" s="819"/>
      <c r="AD32" s="819"/>
      <c r="AE32" s="820"/>
      <c r="AF32" s="821" t="s">
        <v>113</v>
      </c>
      <c r="AG32" s="822"/>
      <c r="AH32" s="822"/>
      <c r="AI32" s="822"/>
      <c r="AJ32" s="823"/>
      <c r="AK32" s="869">
        <v>232</v>
      </c>
      <c r="AL32" s="865"/>
      <c r="AM32" s="865"/>
      <c r="AN32" s="865"/>
      <c r="AO32" s="865"/>
      <c r="AP32" s="865" t="s">
        <v>488</v>
      </c>
      <c r="AQ32" s="865"/>
      <c r="AR32" s="865"/>
      <c r="AS32" s="865"/>
      <c r="AT32" s="865"/>
      <c r="AU32" s="865" t="s">
        <v>488</v>
      </c>
      <c r="AV32" s="865"/>
      <c r="AW32" s="865"/>
      <c r="AX32" s="865"/>
      <c r="AY32" s="865"/>
      <c r="AZ32" s="866" t="s">
        <v>488</v>
      </c>
      <c r="BA32" s="866"/>
      <c r="BB32" s="866"/>
      <c r="BC32" s="866"/>
      <c r="BD32" s="866"/>
      <c r="BE32" s="867" t="s">
        <v>394</v>
      </c>
      <c r="BF32" s="867"/>
      <c r="BG32" s="867"/>
      <c r="BH32" s="867"/>
      <c r="BI32" s="868"/>
      <c r="BJ32" s="214"/>
      <c r="BK32" s="214"/>
      <c r="BL32" s="214"/>
      <c r="BM32" s="214"/>
      <c r="BN32" s="214"/>
      <c r="BO32" s="223"/>
      <c r="BP32" s="223"/>
      <c r="BQ32" s="220">
        <v>26</v>
      </c>
      <c r="BR32" s="221"/>
      <c r="BS32" s="808"/>
      <c r="BT32" s="809"/>
      <c r="BU32" s="809"/>
      <c r="BV32" s="809"/>
      <c r="BW32" s="809"/>
      <c r="BX32" s="809"/>
      <c r="BY32" s="809"/>
      <c r="BZ32" s="809"/>
      <c r="CA32" s="809"/>
      <c r="CB32" s="809"/>
      <c r="CC32" s="809"/>
      <c r="CD32" s="809"/>
      <c r="CE32" s="809"/>
      <c r="CF32" s="809"/>
      <c r="CG32" s="810"/>
      <c r="CH32" s="811"/>
      <c r="CI32" s="812"/>
      <c r="CJ32" s="812"/>
      <c r="CK32" s="812"/>
      <c r="CL32" s="813"/>
      <c r="CM32" s="811"/>
      <c r="CN32" s="812"/>
      <c r="CO32" s="812"/>
      <c r="CP32" s="812"/>
      <c r="CQ32" s="813"/>
      <c r="CR32" s="811"/>
      <c r="CS32" s="812"/>
      <c r="CT32" s="812"/>
      <c r="CU32" s="812"/>
      <c r="CV32" s="813"/>
      <c r="CW32" s="811"/>
      <c r="CX32" s="812"/>
      <c r="CY32" s="812"/>
      <c r="CZ32" s="812"/>
      <c r="DA32" s="813"/>
      <c r="DB32" s="811"/>
      <c r="DC32" s="812"/>
      <c r="DD32" s="812"/>
      <c r="DE32" s="812"/>
      <c r="DF32" s="813"/>
      <c r="DG32" s="811"/>
      <c r="DH32" s="812"/>
      <c r="DI32" s="812"/>
      <c r="DJ32" s="812"/>
      <c r="DK32" s="813"/>
      <c r="DL32" s="811"/>
      <c r="DM32" s="812"/>
      <c r="DN32" s="812"/>
      <c r="DO32" s="812"/>
      <c r="DP32" s="813"/>
      <c r="DQ32" s="811"/>
      <c r="DR32" s="812"/>
      <c r="DS32" s="812"/>
      <c r="DT32" s="812"/>
      <c r="DU32" s="813"/>
      <c r="DV32" s="808"/>
      <c r="DW32" s="809"/>
      <c r="DX32" s="809"/>
      <c r="DY32" s="809"/>
      <c r="DZ32" s="814"/>
      <c r="EA32" s="212"/>
    </row>
    <row r="33" spans="1:131" ht="26.25" customHeight="1" x14ac:dyDescent="0.2">
      <c r="A33" s="224">
        <v>6</v>
      </c>
      <c r="B33" s="815" t="s">
        <v>395</v>
      </c>
      <c r="C33" s="816"/>
      <c r="D33" s="816"/>
      <c r="E33" s="816"/>
      <c r="F33" s="816"/>
      <c r="G33" s="816"/>
      <c r="H33" s="816"/>
      <c r="I33" s="816"/>
      <c r="J33" s="816"/>
      <c r="K33" s="816"/>
      <c r="L33" s="816"/>
      <c r="M33" s="816"/>
      <c r="N33" s="816"/>
      <c r="O33" s="816"/>
      <c r="P33" s="817"/>
      <c r="Q33" s="818">
        <v>181</v>
      </c>
      <c r="R33" s="819"/>
      <c r="S33" s="819"/>
      <c r="T33" s="819"/>
      <c r="U33" s="819"/>
      <c r="V33" s="819">
        <v>181</v>
      </c>
      <c r="W33" s="819"/>
      <c r="X33" s="819"/>
      <c r="Y33" s="819"/>
      <c r="Z33" s="819"/>
      <c r="AA33" s="819" t="s">
        <v>550</v>
      </c>
      <c r="AB33" s="819"/>
      <c r="AC33" s="819"/>
      <c r="AD33" s="819"/>
      <c r="AE33" s="820"/>
      <c r="AF33" s="821" t="s">
        <v>113</v>
      </c>
      <c r="AG33" s="822"/>
      <c r="AH33" s="822"/>
      <c r="AI33" s="822"/>
      <c r="AJ33" s="823"/>
      <c r="AK33" s="869">
        <v>121</v>
      </c>
      <c r="AL33" s="865"/>
      <c r="AM33" s="865"/>
      <c r="AN33" s="865"/>
      <c r="AO33" s="865"/>
      <c r="AP33" s="865" t="s">
        <v>488</v>
      </c>
      <c r="AQ33" s="865"/>
      <c r="AR33" s="865"/>
      <c r="AS33" s="865"/>
      <c r="AT33" s="865"/>
      <c r="AU33" s="865" t="s">
        <v>488</v>
      </c>
      <c r="AV33" s="865"/>
      <c r="AW33" s="865"/>
      <c r="AX33" s="865"/>
      <c r="AY33" s="865"/>
      <c r="AZ33" s="866" t="s">
        <v>488</v>
      </c>
      <c r="BA33" s="866"/>
      <c r="BB33" s="866"/>
      <c r="BC33" s="866"/>
      <c r="BD33" s="866"/>
      <c r="BE33" s="867" t="s">
        <v>394</v>
      </c>
      <c r="BF33" s="867"/>
      <c r="BG33" s="867"/>
      <c r="BH33" s="867"/>
      <c r="BI33" s="868"/>
      <c r="BJ33" s="214"/>
      <c r="BK33" s="214"/>
      <c r="BL33" s="214"/>
      <c r="BM33" s="214"/>
      <c r="BN33" s="214"/>
      <c r="BO33" s="223"/>
      <c r="BP33" s="223"/>
      <c r="BQ33" s="220">
        <v>27</v>
      </c>
      <c r="BR33" s="221"/>
      <c r="BS33" s="808"/>
      <c r="BT33" s="809"/>
      <c r="BU33" s="809"/>
      <c r="BV33" s="809"/>
      <c r="BW33" s="809"/>
      <c r="BX33" s="809"/>
      <c r="BY33" s="809"/>
      <c r="BZ33" s="809"/>
      <c r="CA33" s="809"/>
      <c r="CB33" s="809"/>
      <c r="CC33" s="809"/>
      <c r="CD33" s="809"/>
      <c r="CE33" s="809"/>
      <c r="CF33" s="809"/>
      <c r="CG33" s="810"/>
      <c r="CH33" s="811"/>
      <c r="CI33" s="812"/>
      <c r="CJ33" s="812"/>
      <c r="CK33" s="812"/>
      <c r="CL33" s="813"/>
      <c r="CM33" s="811"/>
      <c r="CN33" s="812"/>
      <c r="CO33" s="812"/>
      <c r="CP33" s="812"/>
      <c r="CQ33" s="813"/>
      <c r="CR33" s="811"/>
      <c r="CS33" s="812"/>
      <c r="CT33" s="812"/>
      <c r="CU33" s="812"/>
      <c r="CV33" s="813"/>
      <c r="CW33" s="811"/>
      <c r="CX33" s="812"/>
      <c r="CY33" s="812"/>
      <c r="CZ33" s="812"/>
      <c r="DA33" s="813"/>
      <c r="DB33" s="811"/>
      <c r="DC33" s="812"/>
      <c r="DD33" s="812"/>
      <c r="DE33" s="812"/>
      <c r="DF33" s="813"/>
      <c r="DG33" s="811"/>
      <c r="DH33" s="812"/>
      <c r="DI33" s="812"/>
      <c r="DJ33" s="812"/>
      <c r="DK33" s="813"/>
      <c r="DL33" s="811"/>
      <c r="DM33" s="812"/>
      <c r="DN33" s="812"/>
      <c r="DO33" s="812"/>
      <c r="DP33" s="813"/>
      <c r="DQ33" s="811"/>
      <c r="DR33" s="812"/>
      <c r="DS33" s="812"/>
      <c r="DT33" s="812"/>
      <c r="DU33" s="813"/>
      <c r="DV33" s="808"/>
      <c r="DW33" s="809"/>
      <c r="DX33" s="809"/>
      <c r="DY33" s="809"/>
      <c r="DZ33" s="814"/>
      <c r="EA33" s="212"/>
    </row>
    <row r="34" spans="1:131" ht="26.25" customHeight="1" x14ac:dyDescent="0.2">
      <c r="A34" s="224">
        <v>7</v>
      </c>
      <c r="B34" s="815" t="s">
        <v>396</v>
      </c>
      <c r="C34" s="816"/>
      <c r="D34" s="816"/>
      <c r="E34" s="816"/>
      <c r="F34" s="816"/>
      <c r="G34" s="816"/>
      <c r="H34" s="816"/>
      <c r="I34" s="816"/>
      <c r="J34" s="816"/>
      <c r="K34" s="816"/>
      <c r="L34" s="816"/>
      <c r="M34" s="816"/>
      <c r="N34" s="816"/>
      <c r="O34" s="816"/>
      <c r="P34" s="817"/>
      <c r="Q34" s="818">
        <v>3171</v>
      </c>
      <c r="R34" s="819"/>
      <c r="S34" s="819"/>
      <c r="T34" s="819"/>
      <c r="U34" s="819"/>
      <c r="V34" s="819">
        <v>3060</v>
      </c>
      <c r="W34" s="819"/>
      <c r="X34" s="819"/>
      <c r="Y34" s="819"/>
      <c r="Z34" s="819"/>
      <c r="AA34" s="819">
        <v>111</v>
      </c>
      <c r="AB34" s="819"/>
      <c r="AC34" s="819"/>
      <c r="AD34" s="819"/>
      <c r="AE34" s="820"/>
      <c r="AF34" s="821">
        <v>111</v>
      </c>
      <c r="AG34" s="822"/>
      <c r="AH34" s="822"/>
      <c r="AI34" s="822"/>
      <c r="AJ34" s="823"/>
      <c r="AK34" s="869">
        <v>1626</v>
      </c>
      <c r="AL34" s="865"/>
      <c r="AM34" s="865"/>
      <c r="AN34" s="865"/>
      <c r="AO34" s="865"/>
      <c r="AP34" s="865" t="s">
        <v>488</v>
      </c>
      <c r="AQ34" s="865"/>
      <c r="AR34" s="865"/>
      <c r="AS34" s="865"/>
      <c r="AT34" s="865"/>
      <c r="AU34" s="865" t="s">
        <v>488</v>
      </c>
      <c r="AV34" s="865"/>
      <c r="AW34" s="865"/>
      <c r="AX34" s="865"/>
      <c r="AY34" s="865"/>
      <c r="AZ34" s="866" t="s">
        <v>488</v>
      </c>
      <c r="BA34" s="866"/>
      <c r="BB34" s="866"/>
      <c r="BC34" s="866"/>
      <c r="BD34" s="866"/>
      <c r="BE34" s="867" t="s">
        <v>394</v>
      </c>
      <c r="BF34" s="867"/>
      <c r="BG34" s="867"/>
      <c r="BH34" s="867"/>
      <c r="BI34" s="868"/>
      <c r="BJ34" s="214"/>
      <c r="BK34" s="214"/>
      <c r="BL34" s="214"/>
      <c r="BM34" s="214"/>
      <c r="BN34" s="214"/>
      <c r="BO34" s="223"/>
      <c r="BP34" s="223"/>
      <c r="BQ34" s="220">
        <v>28</v>
      </c>
      <c r="BR34" s="221"/>
      <c r="BS34" s="808"/>
      <c r="BT34" s="809"/>
      <c r="BU34" s="809"/>
      <c r="BV34" s="809"/>
      <c r="BW34" s="809"/>
      <c r="BX34" s="809"/>
      <c r="BY34" s="809"/>
      <c r="BZ34" s="809"/>
      <c r="CA34" s="809"/>
      <c r="CB34" s="809"/>
      <c r="CC34" s="809"/>
      <c r="CD34" s="809"/>
      <c r="CE34" s="809"/>
      <c r="CF34" s="809"/>
      <c r="CG34" s="810"/>
      <c r="CH34" s="811"/>
      <c r="CI34" s="812"/>
      <c r="CJ34" s="812"/>
      <c r="CK34" s="812"/>
      <c r="CL34" s="813"/>
      <c r="CM34" s="811"/>
      <c r="CN34" s="812"/>
      <c r="CO34" s="812"/>
      <c r="CP34" s="812"/>
      <c r="CQ34" s="813"/>
      <c r="CR34" s="811"/>
      <c r="CS34" s="812"/>
      <c r="CT34" s="812"/>
      <c r="CU34" s="812"/>
      <c r="CV34" s="813"/>
      <c r="CW34" s="811"/>
      <c r="CX34" s="812"/>
      <c r="CY34" s="812"/>
      <c r="CZ34" s="812"/>
      <c r="DA34" s="813"/>
      <c r="DB34" s="811"/>
      <c r="DC34" s="812"/>
      <c r="DD34" s="812"/>
      <c r="DE34" s="812"/>
      <c r="DF34" s="813"/>
      <c r="DG34" s="811"/>
      <c r="DH34" s="812"/>
      <c r="DI34" s="812"/>
      <c r="DJ34" s="812"/>
      <c r="DK34" s="813"/>
      <c r="DL34" s="811"/>
      <c r="DM34" s="812"/>
      <c r="DN34" s="812"/>
      <c r="DO34" s="812"/>
      <c r="DP34" s="813"/>
      <c r="DQ34" s="811"/>
      <c r="DR34" s="812"/>
      <c r="DS34" s="812"/>
      <c r="DT34" s="812"/>
      <c r="DU34" s="813"/>
      <c r="DV34" s="808"/>
      <c r="DW34" s="809"/>
      <c r="DX34" s="809"/>
      <c r="DY34" s="809"/>
      <c r="DZ34" s="814"/>
      <c r="EA34" s="212"/>
    </row>
    <row r="35" spans="1:131" ht="26.25" customHeight="1" x14ac:dyDescent="0.2">
      <c r="A35" s="224">
        <v>8</v>
      </c>
      <c r="B35" s="815"/>
      <c r="C35" s="816"/>
      <c r="D35" s="816"/>
      <c r="E35" s="816"/>
      <c r="F35" s="816"/>
      <c r="G35" s="816"/>
      <c r="H35" s="816"/>
      <c r="I35" s="816"/>
      <c r="J35" s="816"/>
      <c r="K35" s="816"/>
      <c r="L35" s="816"/>
      <c r="M35" s="816"/>
      <c r="N35" s="816"/>
      <c r="O35" s="816"/>
      <c r="P35" s="817"/>
      <c r="Q35" s="818"/>
      <c r="R35" s="819"/>
      <c r="S35" s="819"/>
      <c r="T35" s="819"/>
      <c r="U35" s="819"/>
      <c r="V35" s="819"/>
      <c r="W35" s="819"/>
      <c r="X35" s="819"/>
      <c r="Y35" s="819"/>
      <c r="Z35" s="819"/>
      <c r="AA35" s="819"/>
      <c r="AB35" s="819"/>
      <c r="AC35" s="819"/>
      <c r="AD35" s="819"/>
      <c r="AE35" s="820"/>
      <c r="AF35" s="821"/>
      <c r="AG35" s="822"/>
      <c r="AH35" s="822"/>
      <c r="AI35" s="822"/>
      <c r="AJ35" s="823"/>
      <c r="AK35" s="869"/>
      <c r="AL35" s="865"/>
      <c r="AM35" s="865"/>
      <c r="AN35" s="865"/>
      <c r="AO35" s="865"/>
      <c r="AP35" s="865"/>
      <c r="AQ35" s="865"/>
      <c r="AR35" s="865"/>
      <c r="AS35" s="865"/>
      <c r="AT35" s="865"/>
      <c r="AU35" s="865"/>
      <c r="AV35" s="865"/>
      <c r="AW35" s="865"/>
      <c r="AX35" s="865"/>
      <c r="AY35" s="865"/>
      <c r="AZ35" s="866"/>
      <c r="BA35" s="866"/>
      <c r="BB35" s="866"/>
      <c r="BC35" s="866"/>
      <c r="BD35" s="866"/>
      <c r="BE35" s="867"/>
      <c r="BF35" s="867"/>
      <c r="BG35" s="867"/>
      <c r="BH35" s="867"/>
      <c r="BI35" s="868"/>
      <c r="BJ35" s="214"/>
      <c r="BK35" s="214"/>
      <c r="BL35" s="214"/>
      <c r="BM35" s="214"/>
      <c r="BN35" s="214"/>
      <c r="BO35" s="223"/>
      <c r="BP35" s="223"/>
      <c r="BQ35" s="220">
        <v>29</v>
      </c>
      <c r="BR35" s="221"/>
      <c r="BS35" s="808"/>
      <c r="BT35" s="809"/>
      <c r="BU35" s="809"/>
      <c r="BV35" s="809"/>
      <c r="BW35" s="809"/>
      <c r="BX35" s="809"/>
      <c r="BY35" s="809"/>
      <c r="BZ35" s="809"/>
      <c r="CA35" s="809"/>
      <c r="CB35" s="809"/>
      <c r="CC35" s="809"/>
      <c r="CD35" s="809"/>
      <c r="CE35" s="809"/>
      <c r="CF35" s="809"/>
      <c r="CG35" s="810"/>
      <c r="CH35" s="811"/>
      <c r="CI35" s="812"/>
      <c r="CJ35" s="812"/>
      <c r="CK35" s="812"/>
      <c r="CL35" s="813"/>
      <c r="CM35" s="811"/>
      <c r="CN35" s="812"/>
      <c r="CO35" s="812"/>
      <c r="CP35" s="812"/>
      <c r="CQ35" s="813"/>
      <c r="CR35" s="811"/>
      <c r="CS35" s="812"/>
      <c r="CT35" s="812"/>
      <c r="CU35" s="812"/>
      <c r="CV35" s="813"/>
      <c r="CW35" s="811"/>
      <c r="CX35" s="812"/>
      <c r="CY35" s="812"/>
      <c r="CZ35" s="812"/>
      <c r="DA35" s="813"/>
      <c r="DB35" s="811"/>
      <c r="DC35" s="812"/>
      <c r="DD35" s="812"/>
      <c r="DE35" s="812"/>
      <c r="DF35" s="813"/>
      <c r="DG35" s="811"/>
      <c r="DH35" s="812"/>
      <c r="DI35" s="812"/>
      <c r="DJ35" s="812"/>
      <c r="DK35" s="813"/>
      <c r="DL35" s="811"/>
      <c r="DM35" s="812"/>
      <c r="DN35" s="812"/>
      <c r="DO35" s="812"/>
      <c r="DP35" s="813"/>
      <c r="DQ35" s="811"/>
      <c r="DR35" s="812"/>
      <c r="DS35" s="812"/>
      <c r="DT35" s="812"/>
      <c r="DU35" s="813"/>
      <c r="DV35" s="808"/>
      <c r="DW35" s="809"/>
      <c r="DX35" s="809"/>
      <c r="DY35" s="809"/>
      <c r="DZ35" s="814"/>
      <c r="EA35" s="212"/>
    </row>
    <row r="36" spans="1:131" ht="26.25" customHeight="1" x14ac:dyDescent="0.2">
      <c r="A36" s="224">
        <v>9</v>
      </c>
      <c r="B36" s="815"/>
      <c r="C36" s="816"/>
      <c r="D36" s="816"/>
      <c r="E36" s="816"/>
      <c r="F36" s="816"/>
      <c r="G36" s="816"/>
      <c r="H36" s="816"/>
      <c r="I36" s="816"/>
      <c r="J36" s="816"/>
      <c r="K36" s="816"/>
      <c r="L36" s="816"/>
      <c r="M36" s="816"/>
      <c r="N36" s="816"/>
      <c r="O36" s="816"/>
      <c r="P36" s="817"/>
      <c r="Q36" s="818"/>
      <c r="R36" s="819"/>
      <c r="S36" s="819"/>
      <c r="T36" s="819"/>
      <c r="U36" s="819"/>
      <c r="V36" s="819"/>
      <c r="W36" s="819"/>
      <c r="X36" s="819"/>
      <c r="Y36" s="819"/>
      <c r="Z36" s="819"/>
      <c r="AA36" s="819"/>
      <c r="AB36" s="819"/>
      <c r="AC36" s="819"/>
      <c r="AD36" s="819"/>
      <c r="AE36" s="820"/>
      <c r="AF36" s="821"/>
      <c r="AG36" s="822"/>
      <c r="AH36" s="822"/>
      <c r="AI36" s="822"/>
      <c r="AJ36" s="823"/>
      <c r="AK36" s="869"/>
      <c r="AL36" s="865"/>
      <c r="AM36" s="865"/>
      <c r="AN36" s="865"/>
      <c r="AO36" s="865"/>
      <c r="AP36" s="865"/>
      <c r="AQ36" s="865"/>
      <c r="AR36" s="865"/>
      <c r="AS36" s="865"/>
      <c r="AT36" s="865"/>
      <c r="AU36" s="865"/>
      <c r="AV36" s="865"/>
      <c r="AW36" s="865"/>
      <c r="AX36" s="865"/>
      <c r="AY36" s="865"/>
      <c r="AZ36" s="866"/>
      <c r="BA36" s="866"/>
      <c r="BB36" s="866"/>
      <c r="BC36" s="866"/>
      <c r="BD36" s="866"/>
      <c r="BE36" s="867"/>
      <c r="BF36" s="867"/>
      <c r="BG36" s="867"/>
      <c r="BH36" s="867"/>
      <c r="BI36" s="868"/>
      <c r="BJ36" s="214"/>
      <c r="BK36" s="214"/>
      <c r="BL36" s="214"/>
      <c r="BM36" s="214"/>
      <c r="BN36" s="214"/>
      <c r="BO36" s="223"/>
      <c r="BP36" s="223"/>
      <c r="BQ36" s="220">
        <v>30</v>
      </c>
      <c r="BR36" s="221"/>
      <c r="BS36" s="808"/>
      <c r="BT36" s="809"/>
      <c r="BU36" s="809"/>
      <c r="BV36" s="809"/>
      <c r="BW36" s="809"/>
      <c r="BX36" s="809"/>
      <c r="BY36" s="809"/>
      <c r="BZ36" s="809"/>
      <c r="CA36" s="809"/>
      <c r="CB36" s="809"/>
      <c r="CC36" s="809"/>
      <c r="CD36" s="809"/>
      <c r="CE36" s="809"/>
      <c r="CF36" s="809"/>
      <c r="CG36" s="810"/>
      <c r="CH36" s="811"/>
      <c r="CI36" s="812"/>
      <c r="CJ36" s="812"/>
      <c r="CK36" s="812"/>
      <c r="CL36" s="813"/>
      <c r="CM36" s="811"/>
      <c r="CN36" s="812"/>
      <c r="CO36" s="812"/>
      <c r="CP36" s="812"/>
      <c r="CQ36" s="813"/>
      <c r="CR36" s="811"/>
      <c r="CS36" s="812"/>
      <c r="CT36" s="812"/>
      <c r="CU36" s="812"/>
      <c r="CV36" s="813"/>
      <c r="CW36" s="811"/>
      <c r="CX36" s="812"/>
      <c r="CY36" s="812"/>
      <c r="CZ36" s="812"/>
      <c r="DA36" s="813"/>
      <c r="DB36" s="811"/>
      <c r="DC36" s="812"/>
      <c r="DD36" s="812"/>
      <c r="DE36" s="812"/>
      <c r="DF36" s="813"/>
      <c r="DG36" s="811"/>
      <c r="DH36" s="812"/>
      <c r="DI36" s="812"/>
      <c r="DJ36" s="812"/>
      <c r="DK36" s="813"/>
      <c r="DL36" s="811"/>
      <c r="DM36" s="812"/>
      <c r="DN36" s="812"/>
      <c r="DO36" s="812"/>
      <c r="DP36" s="813"/>
      <c r="DQ36" s="811"/>
      <c r="DR36" s="812"/>
      <c r="DS36" s="812"/>
      <c r="DT36" s="812"/>
      <c r="DU36" s="813"/>
      <c r="DV36" s="808"/>
      <c r="DW36" s="809"/>
      <c r="DX36" s="809"/>
      <c r="DY36" s="809"/>
      <c r="DZ36" s="814"/>
      <c r="EA36" s="212"/>
    </row>
    <row r="37" spans="1:131" ht="26.25" customHeight="1" x14ac:dyDescent="0.2">
      <c r="A37" s="224">
        <v>10</v>
      </c>
      <c r="B37" s="815"/>
      <c r="C37" s="816"/>
      <c r="D37" s="816"/>
      <c r="E37" s="816"/>
      <c r="F37" s="816"/>
      <c r="G37" s="816"/>
      <c r="H37" s="816"/>
      <c r="I37" s="816"/>
      <c r="J37" s="816"/>
      <c r="K37" s="816"/>
      <c r="L37" s="816"/>
      <c r="M37" s="816"/>
      <c r="N37" s="816"/>
      <c r="O37" s="816"/>
      <c r="P37" s="817"/>
      <c r="Q37" s="818"/>
      <c r="R37" s="819"/>
      <c r="S37" s="819"/>
      <c r="T37" s="819"/>
      <c r="U37" s="819"/>
      <c r="V37" s="819"/>
      <c r="W37" s="819"/>
      <c r="X37" s="819"/>
      <c r="Y37" s="819"/>
      <c r="Z37" s="819"/>
      <c r="AA37" s="819"/>
      <c r="AB37" s="819"/>
      <c r="AC37" s="819"/>
      <c r="AD37" s="819"/>
      <c r="AE37" s="820"/>
      <c r="AF37" s="821"/>
      <c r="AG37" s="822"/>
      <c r="AH37" s="822"/>
      <c r="AI37" s="822"/>
      <c r="AJ37" s="823"/>
      <c r="AK37" s="869"/>
      <c r="AL37" s="865"/>
      <c r="AM37" s="865"/>
      <c r="AN37" s="865"/>
      <c r="AO37" s="865"/>
      <c r="AP37" s="865"/>
      <c r="AQ37" s="865"/>
      <c r="AR37" s="865"/>
      <c r="AS37" s="865"/>
      <c r="AT37" s="865"/>
      <c r="AU37" s="865"/>
      <c r="AV37" s="865"/>
      <c r="AW37" s="865"/>
      <c r="AX37" s="865"/>
      <c r="AY37" s="865"/>
      <c r="AZ37" s="866"/>
      <c r="BA37" s="866"/>
      <c r="BB37" s="866"/>
      <c r="BC37" s="866"/>
      <c r="BD37" s="866"/>
      <c r="BE37" s="867"/>
      <c r="BF37" s="867"/>
      <c r="BG37" s="867"/>
      <c r="BH37" s="867"/>
      <c r="BI37" s="868"/>
      <c r="BJ37" s="214"/>
      <c r="BK37" s="214"/>
      <c r="BL37" s="214"/>
      <c r="BM37" s="214"/>
      <c r="BN37" s="214"/>
      <c r="BO37" s="223"/>
      <c r="BP37" s="223"/>
      <c r="BQ37" s="220">
        <v>31</v>
      </c>
      <c r="BR37" s="221"/>
      <c r="BS37" s="808"/>
      <c r="BT37" s="809"/>
      <c r="BU37" s="809"/>
      <c r="BV37" s="809"/>
      <c r="BW37" s="809"/>
      <c r="BX37" s="809"/>
      <c r="BY37" s="809"/>
      <c r="BZ37" s="809"/>
      <c r="CA37" s="809"/>
      <c r="CB37" s="809"/>
      <c r="CC37" s="809"/>
      <c r="CD37" s="809"/>
      <c r="CE37" s="809"/>
      <c r="CF37" s="809"/>
      <c r="CG37" s="810"/>
      <c r="CH37" s="811"/>
      <c r="CI37" s="812"/>
      <c r="CJ37" s="812"/>
      <c r="CK37" s="812"/>
      <c r="CL37" s="813"/>
      <c r="CM37" s="811"/>
      <c r="CN37" s="812"/>
      <c r="CO37" s="812"/>
      <c r="CP37" s="812"/>
      <c r="CQ37" s="813"/>
      <c r="CR37" s="811"/>
      <c r="CS37" s="812"/>
      <c r="CT37" s="812"/>
      <c r="CU37" s="812"/>
      <c r="CV37" s="813"/>
      <c r="CW37" s="811"/>
      <c r="CX37" s="812"/>
      <c r="CY37" s="812"/>
      <c r="CZ37" s="812"/>
      <c r="DA37" s="813"/>
      <c r="DB37" s="811"/>
      <c r="DC37" s="812"/>
      <c r="DD37" s="812"/>
      <c r="DE37" s="812"/>
      <c r="DF37" s="813"/>
      <c r="DG37" s="811"/>
      <c r="DH37" s="812"/>
      <c r="DI37" s="812"/>
      <c r="DJ37" s="812"/>
      <c r="DK37" s="813"/>
      <c r="DL37" s="811"/>
      <c r="DM37" s="812"/>
      <c r="DN37" s="812"/>
      <c r="DO37" s="812"/>
      <c r="DP37" s="813"/>
      <c r="DQ37" s="811"/>
      <c r="DR37" s="812"/>
      <c r="DS37" s="812"/>
      <c r="DT37" s="812"/>
      <c r="DU37" s="813"/>
      <c r="DV37" s="808"/>
      <c r="DW37" s="809"/>
      <c r="DX37" s="809"/>
      <c r="DY37" s="809"/>
      <c r="DZ37" s="814"/>
      <c r="EA37" s="212"/>
    </row>
    <row r="38" spans="1:131" ht="26.25" customHeight="1" x14ac:dyDescent="0.2">
      <c r="A38" s="224">
        <v>11</v>
      </c>
      <c r="B38" s="815"/>
      <c r="C38" s="816"/>
      <c r="D38" s="816"/>
      <c r="E38" s="816"/>
      <c r="F38" s="816"/>
      <c r="G38" s="816"/>
      <c r="H38" s="816"/>
      <c r="I38" s="816"/>
      <c r="J38" s="816"/>
      <c r="K38" s="816"/>
      <c r="L38" s="816"/>
      <c r="M38" s="816"/>
      <c r="N38" s="816"/>
      <c r="O38" s="816"/>
      <c r="P38" s="817"/>
      <c r="Q38" s="818"/>
      <c r="R38" s="819"/>
      <c r="S38" s="819"/>
      <c r="T38" s="819"/>
      <c r="U38" s="819"/>
      <c r="V38" s="819"/>
      <c r="W38" s="819"/>
      <c r="X38" s="819"/>
      <c r="Y38" s="819"/>
      <c r="Z38" s="819"/>
      <c r="AA38" s="819"/>
      <c r="AB38" s="819"/>
      <c r="AC38" s="819"/>
      <c r="AD38" s="819"/>
      <c r="AE38" s="820"/>
      <c r="AF38" s="821"/>
      <c r="AG38" s="822"/>
      <c r="AH38" s="822"/>
      <c r="AI38" s="822"/>
      <c r="AJ38" s="823"/>
      <c r="AK38" s="869"/>
      <c r="AL38" s="865"/>
      <c r="AM38" s="865"/>
      <c r="AN38" s="865"/>
      <c r="AO38" s="865"/>
      <c r="AP38" s="865"/>
      <c r="AQ38" s="865"/>
      <c r="AR38" s="865"/>
      <c r="AS38" s="865"/>
      <c r="AT38" s="865"/>
      <c r="AU38" s="865"/>
      <c r="AV38" s="865"/>
      <c r="AW38" s="865"/>
      <c r="AX38" s="865"/>
      <c r="AY38" s="865"/>
      <c r="AZ38" s="866"/>
      <c r="BA38" s="866"/>
      <c r="BB38" s="866"/>
      <c r="BC38" s="866"/>
      <c r="BD38" s="866"/>
      <c r="BE38" s="867"/>
      <c r="BF38" s="867"/>
      <c r="BG38" s="867"/>
      <c r="BH38" s="867"/>
      <c r="BI38" s="868"/>
      <c r="BJ38" s="214"/>
      <c r="BK38" s="214"/>
      <c r="BL38" s="214"/>
      <c r="BM38" s="214"/>
      <c r="BN38" s="214"/>
      <c r="BO38" s="223"/>
      <c r="BP38" s="223"/>
      <c r="BQ38" s="220">
        <v>32</v>
      </c>
      <c r="BR38" s="221"/>
      <c r="BS38" s="808"/>
      <c r="BT38" s="809"/>
      <c r="BU38" s="809"/>
      <c r="BV38" s="809"/>
      <c r="BW38" s="809"/>
      <c r="BX38" s="809"/>
      <c r="BY38" s="809"/>
      <c r="BZ38" s="809"/>
      <c r="CA38" s="809"/>
      <c r="CB38" s="809"/>
      <c r="CC38" s="809"/>
      <c r="CD38" s="809"/>
      <c r="CE38" s="809"/>
      <c r="CF38" s="809"/>
      <c r="CG38" s="810"/>
      <c r="CH38" s="811"/>
      <c r="CI38" s="812"/>
      <c r="CJ38" s="812"/>
      <c r="CK38" s="812"/>
      <c r="CL38" s="813"/>
      <c r="CM38" s="811"/>
      <c r="CN38" s="812"/>
      <c r="CO38" s="812"/>
      <c r="CP38" s="812"/>
      <c r="CQ38" s="813"/>
      <c r="CR38" s="811"/>
      <c r="CS38" s="812"/>
      <c r="CT38" s="812"/>
      <c r="CU38" s="812"/>
      <c r="CV38" s="813"/>
      <c r="CW38" s="811"/>
      <c r="CX38" s="812"/>
      <c r="CY38" s="812"/>
      <c r="CZ38" s="812"/>
      <c r="DA38" s="813"/>
      <c r="DB38" s="811"/>
      <c r="DC38" s="812"/>
      <c r="DD38" s="812"/>
      <c r="DE38" s="812"/>
      <c r="DF38" s="813"/>
      <c r="DG38" s="811"/>
      <c r="DH38" s="812"/>
      <c r="DI38" s="812"/>
      <c r="DJ38" s="812"/>
      <c r="DK38" s="813"/>
      <c r="DL38" s="811"/>
      <c r="DM38" s="812"/>
      <c r="DN38" s="812"/>
      <c r="DO38" s="812"/>
      <c r="DP38" s="813"/>
      <c r="DQ38" s="811"/>
      <c r="DR38" s="812"/>
      <c r="DS38" s="812"/>
      <c r="DT38" s="812"/>
      <c r="DU38" s="813"/>
      <c r="DV38" s="808"/>
      <c r="DW38" s="809"/>
      <c r="DX38" s="809"/>
      <c r="DY38" s="809"/>
      <c r="DZ38" s="814"/>
      <c r="EA38" s="212"/>
    </row>
    <row r="39" spans="1:131" ht="26.25" customHeight="1" x14ac:dyDescent="0.2">
      <c r="A39" s="224">
        <v>12</v>
      </c>
      <c r="B39" s="815"/>
      <c r="C39" s="816"/>
      <c r="D39" s="816"/>
      <c r="E39" s="816"/>
      <c r="F39" s="816"/>
      <c r="G39" s="816"/>
      <c r="H39" s="816"/>
      <c r="I39" s="816"/>
      <c r="J39" s="816"/>
      <c r="K39" s="816"/>
      <c r="L39" s="816"/>
      <c r="M39" s="816"/>
      <c r="N39" s="816"/>
      <c r="O39" s="816"/>
      <c r="P39" s="817"/>
      <c r="Q39" s="818"/>
      <c r="R39" s="819"/>
      <c r="S39" s="819"/>
      <c r="T39" s="819"/>
      <c r="U39" s="819"/>
      <c r="V39" s="819"/>
      <c r="W39" s="819"/>
      <c r="X39" s="819"/>
      <c r="Y39" s="819"/>
      <c r="Z39" s="819"/>
      <c r="AA39" s="819"/>
      <c r="AB39" s="819"/>
      <c r="AC39" s="819"/>
      <c r="AD39" s="819"/>
      <c r="AE39" s="820"/>
      <c r="AF39" s="821"/>
      <c r="AG39" s="822"/>
      <c r="AH39" s="822"/>
      <c r="AI39" s="822"/>
      <c r="AJ39" s="823"/>
      <c r="AK39" s="869"/>
      <c r="AL39" s="865"/>
      <c r="AM39" s="865"/>
      <c r="AN39" s="865"/>
      <c r="AO39" s="865"/>
      <c r="AP39" s="865"/>
      <c r="AQ39" s="865"/>
      <c r="AR39" s="865"/>
      <c r="AS39" s="865"/>
      <c r="AT39" s="865"/>
      <c r="AU39" s="865"/>
      <c r="AV39" s="865"/>
      <c r="AW39" s="865"/>
      <c r="AX39" s="865"/>
      <c r="AY39" s="865"/>
      <c r="AZ39" s="866"/>
      <c r="BA39" s="866"/>
      <c r="BB39" s="866"/>
      <c r="BC39" s="866"/>
      <c r="BD39" s="866"/>
      <c r="BE39" s="867"/>
      <c r="BF39" s="867"/>
      <c r="BG39" s="867"/>
      <c r="BH39" s="867"/>
      <c r="BI39" s="868"/>
      <c r="BJ39" s="214"/>
      <c r="BK39" s="214"/>
      <c r="BL39" s="214"/>
      <c r="BM39" s="214"/>
      <c r="BN39" s="214"/>
      <c r="BO39" s="223"/>
      <c r="BP39" s="223"/>
      <c r="BQ39" s="220">
        <v>33</v>
      </c>
      <c r="BR39" s="221"/>
      <c r="BS39" s="808"/>
      <c r="BT39" s="809"/>
      <c r="BU39" s="809"/>
      <c r="BV39" s="809"/>
      <c r="BW39" s="809"/>
      <c r="BX39" s="809"/>
      <c r="BY39" s="809"/>
      <c r="BZ39" s="809"/>
      <c r="CA39" s="809"/>
      <c r="CB39" s="809"/>
      <c r="CC39" s="809"/>
      <c r="CD39" s="809"/>
      <c r="CE39" s="809"/>
      <c r="CF39" s="809"/>
      <c r="CG39" s="810"/>
      <c r="CH39" s="811"/>
      <c r="CI39" s="812"/>
      <c r="CJ39" s="812"/>
      <c r="CK39" s="812"/>
      <c r="CL39" s="813"/>
      <c r="CM39" s="811"/>
      <c r="CN39" s="812"/>
      <c r="CO39" s="812"/>
      <c r="CP39" s="812"/>
      <c r="CQ39" s="813"/>
      <c r="CR39" s="811"/>
      <c r="CS39" s="812"/>
      <c r="CT39" s="812"/>
      <c r="CU39" s="812"/>
      <c r="CV39" s="813"/>
      <c r="CW39" s="811"/>
      <c r="CX39" s="812"/>
      <c r="CY39" s="812"/>
      <c r="CZ39" s="812"/>
      <c r="DA39" s="813"/>
      <c r="DB39" s="811"/>
      <c r="DC39" s="812"/>
      <c r="DD39" s="812"/>
      <c r="DE39" s="812"/>
      <c r="DF39" s="813"/>
      <c r="DG39" s="811"/>
      <c r="DH39" s="812"/>
      <c r="DI39" s="812"/>
      <c r="DJ39" s="812"/>
      <c r="DK39" s="813"/>
      <c r="DL39" s="811"/>
      <c r="DM39" s="812"/>
      <c r="DN39" s="812"/>
      <c r="DO39" s="812"/>
      <c r="DP39" s="813"/>
      <c r="DQ39" s="811"/>
      <c r="DR39" s="812"/>
      <c r="DS39" s="812"/>
      <c r="DT39" s="812"/>
      <c r="DU39" s="813"/>
      <c r="DV39" s="808"/>
      <c r="DW39" s="809"/>
      <c r="DX39" s="809"/>
      <c r="DY39" s="809"/>
      <c r="DZ39" s="814"/>
      <c r="EA39" s="212"/>
    </row>
    <row r="40" spans="1:131" ht="26.25" customHeight="1" x14ac:dyDescent="0.2">
      <c r="A40" s="220">
        <v>13</v>
      </c>
      <c r="B40" s="815"/>
      <c r="C40" s="816"/>
      <c r="D40" s="816"/>
      <c r="E40" s="816"/>
      <c r="F40" s="816"/>
      <c r="G40" s="816"/>
      <c r="H40" s="816"/>
      <c r="I40" s="816"/>
      <c r="J40" s="816"/>
      <c r="K40" s="816"/>
      <c r="L40" s="816"/>
      <c r="M40" s="816"/>
      <c r="N40" s="816"/>
      <c r="O40" s="816"/>
      <c r="P40" s="817"/>
      <c r="Q40" s="818"/>
      <c r="R40" s="819"/>
      <c r="S40" s="819"/>
      <c r="T40" s="819"/>
      <c r="U40" s="819"/>
      <c r="V40" s="819"/>
      <c r="W40" s="819"/>
      <c r="X40" s="819"/>
      <c r="Y40" s="819"/>
      <c r="Z40" s="819"/>
      <c r="AA40" s="819"/>
      <c r="AB40" s="819"/>
      <c r="AC40" s="819"/>
      <c r="AD40" s="819"/>
      <c r="AE40" s="820"/>
      <c r="AF40" s="821"/>
      <c r="AG40" s="822"/>
      <c r="AH40" s="822"/>
      <c r="AI40" s="822"/>
      <c r="AJ40" s="823"/>
      <c r="AK40" s="869"/>
      <c r="AL40" s="865"/>
      <c r="AM40" s="865"/>
      <c r="AN40" s="865"/>
      <c r="AO40" s="865"/>
      <c r="AP40" s="865"/>
      <c r="AQ40" s="865"/>
      <c r="AR40" s="865"/>
      <c r="AS40" s="865"/>
      <c r="AT40" s="865"/>
      <c r="AU40" s="865"/>
      <c r="AV40" s="865"/>
      <c r="AW40" s="865"/>
      <c r="AX40" s="865"/>
      <c r="AY40" s="865"/>
      <c r="AZ40" s="866"/>
      <c r="BA40" s="866"/>
      <c r="BB40" s="866"/>
      <c r="BC40" s="866"/>
      <c r="BD40" s="866"/>
      <c r="BE40" s="867"/>
      <c r="BF40" s="867"/>
      <c r="BG40" s="867"/>
      <c r="BH40" s="867"/>
      <c r="BI40" s="868"/>
      <c r="BJ40" s="214"/>
      <c r="BK40" s="214"/>
      <c r="BL40" s="214"/>
      <c r="BM40" s="214"/>
      <c r="BN40" s="214"/>
      <c r="BO40" s="223"/>
      <c r="BP40" s="223"/>
      <c r="BQ40" s="220">
        <v>34</v>
      </c>
      <c r="BR40" s="221"/>
      <c r="BS40" s="808"/>
      <c r="BT40" s="809"/>
      <c r="BU40" s="809"/>
      <c r="BV40" s="809"/>
      <c r="BW40" s="809"/>
      <c r="BX40" s="809"/>
      <c r="BY40" s="809"/>
      <c r="BZ40" s="809"/>
      <c r="CA40" s="809"/>
      <c r="CB40" s="809"/>
      <c r="CC40" s="809"/>
      <c r="CD40" s="809"/>
      <c r="CE40" s="809"/>
      <c r="CF40" s="809"/>
      <c r="CG40" s="810"/>
      <c r="CH40" s="811"/>
      <c r="CI40" s="812"/>
      <c r="CJ40" s="812"/>
      <c r="CK40" s="812"/>
      <c r="CL40" s="813"/>
      <c r="CM40" s="811"/>
      <c r="CN40" s="812"/>
      <c r="CO40" s="812"/>
      <c r="CP40" s="812"/>
      <c r="CQ40" s="813"/>
      <c r="CR40" s="811"/>
      <c r="CS40" s="812"/>
      <c r="CT40" s="812"/>
      <c r="CU40" s="812"/>
      <c r="CV40" s="813"/>
      <c r="CW40" s="811"/>
      <c r="CX40" s="812"/>
      <c r="CY40" s="812"/>
      <c r="CZ40" s="812"/>
      <c r="DA40" s="813"/>
      <c r="DB40" s="811"/>
      <c r="DC40" s="812"/>
      <c r="DD40" s="812"/>
      <c r="DE40" s="812"/>
      <c r="DF40" s="813"/>
      <c r="DG40" s="811"/>
      <c r="DH40" s="812"/>
      <c r="DI40" s="812"/>
      <c r="DJ40" s="812"/>
      <c r="DK40" s="813"/>
      <c r="DL40" s="811"/>
      <c r="DM40" s="812"/>
      <c r="DN40" s="812"/>
      <c r="DO40" s="812"/>
      <c r="DP40" s="813"/>
      <c r="DQ40" s="811"/>
      <c r="DR40" s="812"/>
      <c r="DS40" s="812"/>
      <c r="DT40" s="812"/>
      <c r="DU40" s="813"/>
      <c r="DV40" s="808"/>
      <c r="DW40" s="809"/>
      <c r="DX40" s="809"/>
      <c r="DY40" s="809"/>
      <c r="DZ40" s="814"/>
      <c r="EA40" s="212"/>
    </row>
    <row r="41" spans="1:131" ht="26.25" customHeight="1" x14ac:dyDescent="0.2">
      <c r="A41" s="220">
        <v>14</v>
      </c>
      <c r="B41" s="815"/>
      <c r="C41" s="816"/>
      <c r="D41" s="816"/>
      <c r="E41" s="816"/>
      <c r="F41" s="816"/>
      <c r="G41" s="816"/>
      <c r="H41" s="816"/>
      <c r="I41" s="816"/>
      <c r="J41" s="816"/>
      <c r="K41" s="816"/>
      <c r="L41" s="816"/>
      <c r="M41" s="816"/>
      <c r="N41" s="816"/>
      <c r="O41" s="816"/>
      <c r="P41" s="817"/>
      <c r="Q41" s="818"/>
      <c r="R41" s="819"/>
      <c r="S41" s="819"/>
      <c r="T41" s="819"/>
      <c r="U41" s="819"/>
      <c r="V41" s="819"/>
      <c r="W41" s="819"/>
      <c r="X41" s="819"/>
      <c r="Y41" s="819"/>
      <c r="Z41" s="819"/>
      <c r="AA41" s="819"/>
      <c r="AB41" s="819"/>
      <c r="AC41" s="819"/>
      <c r="AD41" s="819"/>
      <c r="AE41" s="820"/>
      <c r="AF41" s="821"/>
      <c r="AG41" s="822"/>
      <c r="AH41" s="822"/>
      <c r="AI41" s="822"/>
      <c r="AJ41" s="823"/>
      <c r="AK41" s="869"/>
      <c r="AL41" s="865"/>
      <c r="AM41" s="865"/>
      <c r="AN41" s="865"/>
      <c r="AO41" s="865"/>
      <c r="AP41" s="865"/>
      <c r="AQ41" s="865"/>
      <c r="AR41" s="865"/>
      <c r="AS41" s="865"/>
      <c r="AT41" s="865"/>
      <c r="AU41" s="865"/>
      <c r="AV41" s="865"/>
      <c r="AW41" s="865"/>
      <c r="AX41" s="865"/>
      <c r="AY41" s="865"/>
      <c r="AZ41" s="866"/>
      <c r="BA41" s="866"/>
      <c r="BB41" s="866"/>
      <c r="BC41" s="866"/>
      <c r="BD41" s="866"/>
      <c r="BE41" s="867"/>
      <c r="BF41" s="867"/>
      <c r="BG41" s="867"/>
      <c r="BH41" s="867"/>
      <c r="BI41" s="868"/>
      <c r="BJ41" s="214"/>
      <c r="BK41" s="214"/>
      <c r="BL41" s="214"/>
      <c r="BM41" s="214"/>
      <c r="BN41" s="214"/>
      <c r="BO41" s="223"/>
      <c r="BP41" s="223"/>
      <c r="BQ41" s="220">
        <v>35</v>
      </c>
      <c r="BR41" s="221"/>
      <c r="BS41" s="808"/>
      <c r="BT41" s="809"/>
      <c r="BU41" s="809"/>
      <c r="BV41" s="809"/>
      <c r="BW41" s="809"/>
      <c r="BX41" s="809"/>
      <c r="BY41" s="809"/>
      <c r="BZ41" s="809"/>
      <c r="CA41" s="809"/>
      <c r="CB41" s="809"/>
      <c r="CC41" s="809"/>
      <c r="CD41" s="809"/>
      <c r="CE41" s="809"/>
      <c r="CF41" s="809"/>
      <c r="CG41" s="810"/>
      <c r="CH41" s="811"/>
      <c r="CI41" s="812"/>
      <c r="CJ41" s="812"/>
      <c r="CK41" s="812"/>
      <c r="CL41" s="813"/>
      <c r="CM41" s="811"/>
      <c r="CN41" s="812"/>
      <c r="CO41" s="812"/>
      <c r="CP41" s="812"/>
      <c r="CQ41" s="813"/>
      <c r="CR41" s="811"/>
      <c r="CS41" s="812"/>
      <c r="CT41" s="812"/>
      <c r="CU41" s="812"/>
      <c r="CV41" s="813"/>
      <c r="CW41" s="811"/>
      <c r="CX41" s="812"/>
      <c r="CY41" s="812"/>
      <c r="CZ41" s="812"/>
      <c r="DA41" s="813"/>
      <c r="DB41" s="811"/>
      <c r="DC41" s="812"/>
      <c r="DD41" s="812"/>
      <c r="DE41" s="812"/>
      <c r="DF41" s="813"/>
      <c r="DG41" s="811"/>
      <c r="DH41" s="812"/>
      <c r="DI41" s="812"/>
      <c r="DJ41" s="812"/>
      <c r="DK41" s="813"/>
      <c r="DL41" s="811"/>
      <c r="DM41" s="812"/>
      <c r="DN41" s="812"/>
      <c r="DO41" s="812"/>
      <c r="DP41" s="813"/>
      <c r="DQ41" s="811"/>
      <c r="DR41" s="812"/>
      <c r="DS41" s="812"/>
      <c r="DT41" s="812"/>
      <c r="DU41" s="813"/>
      <c r="DV41" s="808"/>
      <c r="DW41" s="809"/>
      <c r="DX41" s="809"/>
      <c r="DY41" s="809"/>
      <c r="DZ41" s="814"/>
      <c r="EA41" s="212"/>
    </row>
    <row r="42" spans="1:131" ht="26.25" customHeight="1" x14ac:dyDescent="0.2">
      <c r="A42" s="220">
        <v>15</v>
      </c>
      <c r="B42" s="815"/>
      <c r="C42" s="816"/>
      <c r="D42" s="816"/>
      <c r="E42" s="816"/>
      <c r="F42" s="816"/>
      <c r="G42" s="816"/>
      <c r="H42" s="816"/>
      <c r="I42" s="816"/>
      <c r="J42" s="816"/>
      <c r="K42" s="816"/>
      <c r="L42" s="816"/>
      <c r="M42" s="816"/>
      <c r="N42" s="816"/>
      <c r="O42" s="816"/>
      <c r="P42" s="817"/>
      <c r="Q42" s="818"/>
      <c r="R42" s="819"/>
      <c r="S42" s="819"/>
      <c r="T42" s="819"/>
      <c r="U42" s="819"/>
      <c r="V42" s="819"/>
      <c r="W42" s="819"/>
      <c r="X42" s="819"/>
      <c r="Y42" s="819"/>
      <c r="Z42" s="819"/>
      <c r="AA42" s="819"/>
      <c r="AB42" s="819"/>
      <c r="AC42" s="819"/>
      <c r="AD42" s="819"/>
      <c r="AE42" s="820"/>
      <c r="AF42" s="821"/>
      <c r="AG42" s="822"/>
      <c r="AH42" s="822"/>
      <c r="AI42" s="822"/>
      <c r="AJ42" s="823"/>
      <c r="AK42" s="869"/>
      <c r="AL42" s="865"/>
      <c r="AM42" s="865"/>
      <c r="AN42" s="865"/>
      <c r="AO42" s="865"/>
      <c r="AP42" s="865"/>
      <c r="AQ42" s="865"/>
      <c r="AR42" s="865"/>
      <c r="AS42" s="865"/>
      <c r="AT42" s="865"/>
      <c r="AU42" s="865"/>
      <c r="AV42" s="865"/>
      <c r="AW42" s="865"/>
      <c r="AX42" s="865"/>
      <c r="AY42" s="865"/>
      <c r="AZ42" s="866"/>
      <c r="BA42" s="866"/>
      <c r="BB42" s="866"/>
      <c r="BC42" s="866"/>
      <c r="BD42" s="866"/>
      <c r="BE42" s="867"/>
      <c r="BF42" s="867"/>
      <c r="BG42" s="867"/>
      <c r="BH42" s="867"/>
      <c r="BI42" s="868"/>
      <c r="BJ42" s="214"/>
      <c r="BK42" s="214"/>
      <c r="BL42" s="214"/>
      <c r="BM42" s="214"/>
      <c r="BN42" s="214"/>
      <c r="BO42" s="223"/>
      <c r="BP42" s="223"/>
      <c r="BQ42" s="220">
        <v>36</v>
      </c>
      <c r="BR42" s="221"/>
      <c r="BS42" s="808"/>
      <c r="BT42" s="809"/>
      <c r="BU42" s="809"/>
      <c r="BV42" s="809"/>
      <c r="BW42" s="809"/>
      <c r="BX42" s="809"/>
      <c r="BY42" s="809"/>
      <c r="BZ42" s="809"/>
      <c r="CA42" s="809"/>
      <c r="CB42" s="809"/>
      <c r="CC42" s="809"/>
      <c r="CD42" s="809"/>
      <c r="CE42" s="809"/>
      <c r="CF42" s="809"/>
      <c r="CG42" s="810"/>
      <c r="CH42" s="811"/>
      <c r="CI42" s="812"/>
      <c r="CJ42" s="812"/>
      <c r="CK42" s="812"/>
      <c r="CL42" s="813"/>
      <c r="CM42" s="811"/>
      <c r="CN42" s="812"/>
      <c r="CO42" s="812"/>
      <c r="CP42" s="812"/>
      <c r="CQ42" s="813"/>
      <c r="CR42" s="811"/>
      <c r="CS42" s="812"/>
      <c r="CT42" s="812"/>
      <c r="CU42" s="812"/>
      <c r="CV42" s="813"/>
      <c r="CW42" s="811"/>
      <c r="CX42" s="812"/>
      <c r="CY42" s="812"/>
      <c r="CZ42" s="812"/>
      <c r="DA42" s="813"/>
      <c r="DB42" s="811"/>
      <c r="DC42" s="812"/>
      <c r="DD42" s="812"/>
      <c r="DE42" s="812"/>
      <c r="DF42" s="813"/>
      <c r="DG42" s="811"/>
      <c r="DH42" s="812"/>
      <c r="DI42" s="812"/>
      <c r="DJ42" s="812"/>
      <c r="DK42" s="813"/>
      <c r="DL42" s="811"/>
      <c r="DM42" s="812"/>
      <c r="DN42" s="812"/>
      <c r="DO42" s="812"/>
      <c r="DP42" s="813"/>
      <c r="DQ42" s="811"/>
      <c r="DR42" s="812"/>
      <c r="DS42" s="812"/>
      <c r="DT42" s="812"/>
      <c r="DU42" s="813"/>
      <c r="DV42" s="808"/>
      <c r="DW42" s="809"/>
      <c r="DX42" s="809"/>
      <c r="DY42" s="809"/>
      <c r="DZ42" s="814"/>
      <c r="EA42" s="212"/>
    </row>
    <row r="43" spans="1:131" ht="26.25" customHeight="1" x14ac:dyDescent="0.2">
      <c r="A43" s="220">
        <v>16</v>
      </c>
      <c r="B43" s="815"/>
      <c r="C43" s="816"/>
      <c r="D43" s="816"/>
      <c r="E43" s="816"/>
      <c r="F43" s="816"/>
      <c r="G43" s="816"/>
      <c r="H43" s="816"/>
      <c r="I43" s="816"/>
      <c r="J43" s="816"/>
      <c r="K43" s="816"/>
      <c r="L43" s="816"/>
      <c r="M43" s="816"/>
      <c r="N43" s="816"/>
      <c r="O43" s="816"/>
      <c r="P43" s="817"/>
      <c r="Q43" s="818"/>
      <c r="R43" s="819"/>
      <c r="S43" s="819"/>
      <c r="T43" s="819"/>
      <c r="U43" s="819"/>
      <c r="V43" s="819"/>
      <c r="W43" s="819"/>
      <c r="X43" s="819"/>
      <c r="Y43" s="819"/>
      <c r="Z43" s="819"/>
      <c r="AA43" s="819"/>
      <c r="AB43" s="819"/>
      <c r="AC43" s="819"/>
      <c r="AD43" s="819"/>
      <c r="AE43" s="820"/>
      <c r="AF43" s="821"/>
      <c r="AG43" s="822"/>
      <c r="AH43" s="822"/>
      <c r="AI43" s="822"/>
      <c r="AJ43" s="823"/>
      <c r="AK43" s="869"/>
      <c r="AL43" s="865"/>
      <c r="AM43" s="865"/>
      <c r="AN43" s="865"/>
      <c r="AO43" s="865"/>
      <c r="AP43" s="865"/>
      <c r="AQ43" s="865"/>
      <c r="AR43" s="865"/>
      <c r="AS43" s="865"/>
      <c r="AT43" s="865"/>
      <c r="AU43" s="865"/>
      <c r="AV43" s="865"/>
      <c r="AW43" s="865"/>
      <c r="AX43" s="865"/>
      <c r="AY43" s="865"/>
      <c r="AZ43" s="866"/>
      <c r="BA43" s="866"/>
      <c r="BB43" s="866"/>
      <c r="BC43" s="866"/>
      <c r="BD43" s="866"/>
      <c r="BE43" s="867"/>
      <c r="BF43" s="867"/>
      <c r="BG43" s="867"/>
      <c r="BH43" s="867"/>
      <c r="BI43" s="868"/>
      <c r="BJ43" s="214"/>
      <c r="BK43" s="214"/>
      <c r="BL43" s="214"/>
      <c r="BM43" s="214"/>
      <c r="BN43" s="214"/>
      <c r="BO43" s="223"/>
      <c r="BP43" s="223"/>
      <c r="BQ43" s="220">
        <v>37</v>
      </c>
      <c r="BR43" s="221"/>
      <c r="BS43" s="808"/>
      <c r="BT43" s="809"/>
      <c r="BU43" s="809"/>
      <c r="BV43" s="809"/>
      <c r="BW43" s="809"/>
      <c r="BX43" s="809"/>
      <c r="BY43" s="809"/>
      <c r="BZ43" s="809"/>
      <c r="CA43" s="809"/>
      <c r="CB43" s="809"/>
      <c r="CC43" s="809"/>
      <c r="CD43" s="809"/>
      <c r="CE43" s="809"/>
      <c r="CF43" s="809"/>
      <c r="CG43" s="810"/>
      <c r="CH43" s="811"/>
      <c r="CI43" s="812"/>
      <c r="CJ43" s="812"/>
      <c r="CK43" s="812"/>
      <c r="CL43" s="813"/>
      <c r="CM43" s="811"/>
      <c r="CN43" s="812"/>
      <c r="CO43" s="812"/>
      <c r="CP43" s="812"/>
      <c r="CQ43" s="813"/>
      <c r="CR43" s="811"/>
      <c r="CS43" s="812"/>
      <c r="CT43" s="812"/>
      <c r="CU43" s="812"/>
      <c r="CV43" s="813"/>
      <c r="CW43" s="811"/>
      <c r="CX43" s="812"/>
      <c r="CY43" s="812"/>
      <c r="CZ43" s="812"/>
      <c r="DA43" s="813"/>
      <c r="DB43" s="811"/>
      <c r="DC43" s="812"/>
      <c r="DD43" s="812"/>
      <c r="DE43" s="812"/>
      <c r="DF43" s="813"/>
      <c r="DG43" s="811"/>
      <c r="DH43" s="812"/>
      <c r="DI43" s="812"/>
      <c r="DJ43" s="812"/>
      <c r="DK43" s="813"/>
      <c r="DL43" s="811"/>
      <c r="DM43" s="812"/>
      <c r="DN43" s="812"/>
      <c r="DO43" s="812"/>
      <c r="DP43" s="813"/>
      <c r="DQ43" s="811"/>
      <c r="DR43" s="812"/>
      <c r="DS43" s="812"/>
      <c r="DT43" s="812"/>
      <c r="DU43" s="813"/>
      <c r="DV43" s="808"/>
      <c r="DW43" s="809"/>
      <c r="DX43" s="809"/>
      <c r="DY43" s="809"/>
      <c r="DZ43" s="814"/>
      <c r="EA43" s="212"/>
    </row>
    <row r="44" spans="1:131" ht="26.25" customHeight="1" x14ac:dyDescent="0.2">
      <c r="A44" s="220">
        <v>17</v>
      </c>
      <c r="B44" s="815"/>
      <c r="C44" s="816"/>
      <c r="D44" s="816"/>
      <c r="E44" s="816"/>
      <c r="F44" s="816"/>
      <c r="G44" s="816"/>
      <c r="H44" s="816"/>
      <c r="I44" s="816"/>
      <c r="J44" s="816"/>
      <c r="K44" s="816"/>
      <c r="L44" s="816"/>
      <c r="M44" s="816"/>
      <c r="N44" s="816"/>
      <c r="O44" s="816"/>
      <c r="P44" s="817"/>
      <c r="Q44" s="818"/>
      <c r="R44" s="819"/>
      <c r="S44" s="819"/>
      <c r="T44" s="819"/>
      <c r="U44" s="819"/>
      <c r="V44" s="819"/>
      <c r="W44" s="819"/>
      <c r="X44" s="819"/>
      <c r="Y44" s="819"/>
      <c r="Z44" s="819"/>
      <c r="AA44" s="819"/>
      <c r="AB44" s="819"/>
      <c r="AC44" s="819"/>
      <c r="AD44" s="819"/>
      <c r="AE44" s="820"/>
      <c r="AF44" s="821"/>
      <c r="AG44" s="822"/>
      <c r="AH44" s="822"/>
      <c r="AI44" s="822"/>
      <c r="AJ44" s="823"/>
      <c r="AK44" s="869"/>
      <c r="AL44" s="865"/>
      <c r="AM44" s="865"/>
      <c r="AN44" s="865"/>
      <c r="AO44" s="865"/>
      <c r="AP44" s="865"/>
      <c r="AQ44" s="865"/>
      <c r="AR44" s="865"/>
      <c r="AS44" s="865"/>
      <c r="AT44" s="865"/>
      <c r="AU44" s="865"/>
      <c r="AV44" s="865"/>
      <c r="AW44" s="865"/>
      <c r="AX44" s="865"/>
      <c r="AY44" s="865"/>
      <c r="AZ44" s="866"/>
      <c r="BA44" s="866"/>
      <c r="BB44" s="866"/>
      <c r="BC44" s="866"/>
      <c r="BD44" s="866"/>
      <c r="BE44" s="867"/>
      <c r="BF44" s="867"/>
      <c r="BG44" s="867"/>
      <c r="BH44" s="867"/>
      <c r="BI44" s="868"/>
      <c r="BJ44" s="214"/>
      <c r="BK44" s="214"/>
      <c r="BL44" s="214"/>
      <c r="BM44" s="214"/>
      <c r="BN44" s="214"/>
      <c r="BO44" s="223"/>
      <c r="BP44" s="223"/>
      <c r="BQ44" s="220">
        <v>38</v>
      </c>
      <c r="BR44" s="221"/>
      <c r="BS44" s="808"/>
      <c r="BT44" s="809"/>
      <c r="BU44" s="809"/>
      <c r="BV44" s="809"/>
      <c r="BW44" s="809"/>
      <c r="BX44" s="809"/>
      <c r="BY44" s="809"/>
      <c r="BZ44" s="809"/>
      <c r="CA44" s="809"/>
      <c r="CB44" s="809"/>
      <c r="CC44" s="809"/>
      <c r="CD44" s="809"/>
      <c r="CE44" s="809"/>
      <c r="CF44" s="809"/>
      <c r="CG44" s="810"/>
      <c r="CH44" s="811"/>
      <c r="CI44" s="812"/>
      <c r="CJ44" s="812"/>
      <c r="CK44" s="812"/>
      <c r="CL44" s="813"/>
      <c r="CM44" s="811"/>
      <c r="CN44" s="812"/>
      <c r="CO44" s="812"/>
      <c r="CP44" s="812"/>
      <c r="CQ44" s="813"/>
      <c r="CR44" s="811"/>
      <c r="CS44" s="812"/>
      <c r="CT44" s="812"/>
      <c r="CU44" s="812"/>
      <c r="CV44" s="813"/>
      <c r="CW44" s="811"/>
      <c r="CX44" s="812"/>
      <c r="CY44" s="812"/>
      <c r="CZ44" s="812"/>
      <c r="DA44" s="813"/>
      <c r="DB44" s="811"/>
      <c r="DC44" s="812"/>
      <c r="DD44" s="812"/>
      <c r="DE44" s="812"/>
      <c r="DF44" s="813"/>
      <c r="DG44" s="811"/>
      <c r="DH44" s="812"/>
      <c r="DI44" s="812"/>
      <c r="DJ44" s="812"/>
      <c r="DK44" s="813"/>
      <c r="DL44" s="811"/>
      <c r="DM44" s="812"/>
      <c r="DN44" s="812"/>
      <c r="DO44" s="812"/>
      <c r="DP44" s="813"/>
      <c r="DQ44" s="811"/>
      <c r="DR44" s="812"/>
      <c r="DS44" s="812"/>
      <c r="DT44" s="812"/>
      <c r="DU44" s="813"/>
      <c r="DV44" s="808"/>
      <c r="DW44" s="809"/>
      <c r="DX44" s="809"/>
      <c r="DY44" s="809"/>
      <c r="DZ44" s="814"/>
      <c r="EA44" s="212"/>
    </row>
    <row r="45" spans="1:131" ht="26.25" customHeight="1" x14ac:dyDescent="0.2">
      <c r="A45" s="220">
        <v>18</v>
      </c>
      <c r="B45" s="815"/>
      <c r="C45" s="816"/>
      <c r="D45" s="816"/>
      <c r="E45" s="816"/>
      <c r="F45" s="816"/>
      <c r="G45" s="816"/>
      <c r="H45" s="816"/>
      <c r="I45" s="816"/>
      <c r="J45" s="816"/>
      <c r="K45" s="816"/>
      <c r="L45" s="816"/>
      <c r="M45" s="816"/>
      <c r="N45" s="816"/>
      <c r="O45" s="816"/>
      <c r="P45" s="817"/>
      <c r="Q45" s="818"/>
      <c r="R45" s="819"/>
      <c r="S45" s="819"/>
      <c r="T45" s="819"/>
      <c r="U45" s="819"/>
      <c r="V45" s="819"/>
      <c r="W45" s="819"/>
      <c r="X45" s="819"/>
      <c r="Y45" s="819"/>
      <c r="Z45" s="819"/>
      <c r="AA45" s="819"/>
      <c r="AB45" s="819"/>
      <c r="AC45" s="819"/>
      <c r="AD45" s="819"/>
      <c r="AE45" s="820"/>
      <c r="AF45" s="821"/>
      <c r="AG45" s="822"/>
      <c r="AH45" s="822"/>
      <c r="AI45" s="822"/>
      <c r="AJ45" s="823"/>
      <c r="AK45" s="869"/>
      <c r="AL45" s="865"/>
      <c r="AM45" s="865"/>
      <c r="AN45" s="865"/>
      <c r="AO45" s="865"/>
      <c r="AP45" s="865"/>
      <c r="AQ45" s="865"/>
      <c r="AR45" s="865"/>
      <c r="AS45" s="865"/>
      <c r="AT45" s="865"/>
      <c r="AU45" s="865"/>
      <c r="AV45" s="865"/>
      <c r="AW45" s="865"/>
      <c r="AX45" s="865"/>
      <c r="AY45" s="865"/>
      <c r="AZ45" s="866"/>
      <c r="BA45" s="866"/>
      <c r="BB45" s="866"/>
      <c r="BC45" s="866"/>
      <c r="BD45" s="866"/>
      <c r="BE45" s="867"/>
      <c r="BF45" s="867"/>
      <c r="BG45" s="867"/>
      <c r="BH45" s="867"/>
      <c r="BI45" s="868"/>
      <c r="BJ45" s="214"/>
      <c r="BK45" s="214"/>
      <c r="BL45" s="214"/>
      <c r="BM45" s="214"/>
      <c r="BN45" s="214"/>
      <c r="BO45" s="223"/>
      <c r="BP45" s="223"/>
      <c r="BQ45" s="220">
        <v>39</v>
      </c>
      <c r="BR45" s="221"/>
      <c r="BS45" s="808"/>
      <c r="BT45" s="809"/>
      <c r="BU45" s="809"/>
      <c r="BV45" s="809"/>
      <c r="BW45" s="809"/>
      <c r="BX45" s="809"/>
      <c r="BY45" s="809"/>
      <c r="BZ45" s="809"/>
      <c r="CA45" s="809"/>
      <c r="CB45" s="809"/>
      <c r="CC45" s="809"/>
      <c r="CD45" s="809"/>
      <c r="CE45" s="809"/>
      <c r="CF45" s="809"/>
      <c r="CG45" s="810"/>
      <c r="CH45" s="811"/>
      <c r="CI45" s="812"/>
      <c r="CJ45" s="812"/>
      <c r="CK45" s="812"/>
      <c r="CL45" s="813"/>
      <c r="CM45" s="811"/>
      <c r="CN45" s="812"/>
      <c r="CO45" s="812"/>
      <c r="CP45" s="812"/>
      <c r="CQ45" s="813"/>
      <c r="CR45" s="811"/>
      <c r="CS45" s="812"/>
      <c r="CT45" s="812"/>
      <c r="CU45" s="812"/>
      <c r="CV45" s="813"/>
      <c r="CW45" s="811"/>
      <c r="CX45" s="812"/>
      <c r="CY45" s="812"/>
      <c r="CZ45" s="812"/>
      <c r="DA45" s="813"/>
      <c r="DB45" s="811"/>
      <c r="DC45" s="812"/>
      <c r="DD45" s="812"/>
      <c r="DE45" s="812"/>
      <c r="DF45" s="813"/>
      <c r="DG45" s="811"/>
      <c r="DH45" s="812"/>
      <c r="DI45" s="812"/>
      <c r="DJ45" s="812"/>
      <c r="DK45" s="813"/>
      <c r="DL45" s="811"/>
      <c r="DM45" s="812"/>
      <c r="DN45" s="812"/>
      <c r="DO45" s="812"/>
      <c r="DP45" s="813"/>
      <c r="DQ45" s="811"/>
      <c r="DR45" s="812"/>
      <c r="DS45" s="812"/>
      <c r="DT45" s="812"/>
      <c r="DU45" s="813"/>
      <c r="DV45" s="808"/>
      <c r="DW45" s="809"/>
      <c r="DX45" s="809"/>
      <c r="DY45" s="809"/>
      <c r="DZ45" s="814"/>
      <c r="EA45" s="212"/>
    </row>
    <row r="46" spans="1:131" ht="26.25" customHeight="1" x14ac:dyDescent="0.2">
      <c r="A46" s="220">
        <v>19</v>
      </c>
      <c r="B46" s="815"/>
      <c r="C46" s="816"/>
      <c r="D46" s="816"/>
      <c r="E46" s="816"/>
      <c r="F46" s="816"/>
      <c r="G46" s="816"/>
      <c r="H46" s="816"/>
      <c r="I46" s="816"/>
      <c r="J46" s="816"/>
      <c r="K46" s="816"/>
      <c r="L46" s="816"/>
      <c r="M46" s="816"/>
      <c r="N46" s="816"/>
      <c r="O46" s="816"/>
      <c r="P46" s="817"/>
      <c r="Q46" s="818"/>
      <c r="R46" s="819"/>
      <c r="S46" s="819"/>
      <c r="T46" s="819"/>
      <c r="U46" s="819"/>
      <c r="V46" s="819"/>
      <c r="W46" s="819"/>
      <c r="X46" s="819"/>
      <c r="Y46" s="819"/>
      <c r="Z46" s="819"/>
      <c r="AA46" s="819"/>
      <c r="AB46" s="819"/>
      <c r="AC46" s="819"/>
      <c r="AD46" s="819"/>
      <c r="AE46" s="820"/>
      <c r="AF46" s="821"/>
      <c r="AG46" s="822"/>
      <c r="AH46" s="822"/>
      <c r="AI46" s="822"/>
      <c r="AJ46" s="823"/>
      <c r="AK46" s="869"/>
      <c r="AL46" s="865"/>
      <c r="AM46" s="865"/>
      <c r="AN46" s="865"/>
      <c r="AO46" s="865"/>
      <c r="AP46" s="865"/>
      <c r="AQ46" s="865"/>
      <c r="AR46" s="865"/>
      <c r="AS46" s="865"/>
      <c r="AT46" s="865"/>
      <c r="AU46" s="865"/>
      <c r="AV46" s="865"/>
      <c r="AW46" s="865"/>
      <c r="AX46" s="865"/>
      <c r="AY46" s="865"/>
      <c r="AZ46" s="866"/>
      <c r="BA46" s="866"/>
      <c r="BB46" s="866"/>
      <c r="BC46" s="866"/>
      <c r="BD46" s="866"/>
      <c r="BE46" s="867"/>
      <c r="BF46" s="867"/>
      <c r="BG46" s="867"/>
      <c r="BH46" s="867"/>
      <c r="BI46" s="868"/>
      <c r="BJ46" s="214"/>
      <c r="BK46" s="214"/>
      <c r="BL46" s="214"/>
      <c r="BM46" s="214"/>
      <c r="BN46" s="214"/>
      <c r="BO46" s="223"/>
      <c r="BP46" s="223"/>
      <c r="BQ46" s="220">
        <v>40</v>
      </c>
      <c r="BR46" s="221"/>
      <c r="BS46" s="808"/>
      <c r="BT46" s="809"/>
      <c r="BU46" s="809"/>
      <c r="BV46" s="809"/>
      <c r="BW46" s="809"/>
      <c r="BX46" s="809"/>
      <c r="BY46" s="809"/>
      <c r="BZ46" s="809"/>
      <c r="CA46" s="809"/>
      <c r="CB46" s="809"/>
      <c r="CC46" s="809"/>
      <c r="CD46" s="809"/>
      <c r="CE46" s="809"/>
      <c r="CF46" s="809"/>
      <c r="CG46" s="810"/>
      <c r="CH46" s="811"/>
      <c r="CI46" s="812"/>
      <c r="CJ46" s="812"/>
      <c r="CK46" s="812"/>
      <c r="CL46" s="813"/>
      <c r="CM46" s="811"/>
      <c r="CN46" s="812"/>
      <c r="CO46" s="812"/>
      <c r="CP46" s="812"/>
      <c r="CQ46" s="813"/>
      <c r="CR46" s="811"/>
      <c r="CS46" s="812"/>
      <c r="CT46" s="812"/>
      <c r="CU46" s="812"/>
      <c r="CV46" s="813"/>
      <c r="CW46" s="811"/>
      <c r="CX46" s="812"/>
      <c r="CY46" s="812"/>
      <c r="CZ46" s="812"/>
      <c r="DA46" s="813"/>
      <c r="DB46" s="811"/>
      <c r="DC46" s="812"/>
      <c r="DD46" s="812"/>
      <c r="DE46" s="812"/>
      <c r="DF46" s="813"/>
      <c r="DG46" s="811"/>
      <c r="DH46" s="812"/>
      <c r="DI46" s="812"/>
      <c r="DJ46" s="812"/>
      <c r="DK46" s="813"/>
      <c r="DL46" s="811"/>
      <c r="DM46" s="812"/>
      <c r="DN46" s="812"/>
      <c r="DO46" s="812"/>
      <c r="DP46" s="813"/>
      <c r="DQ46" s="811"/>
      <c r="DR46" s="812"/>
      <c r="DS46" s="812"/>
      <c r="DT46" s="812"/>
      <c r="DU46" s="813"/>
      <c r="DV46" s="808"/>
      <c r="DW46" s="809"/>
      <c r="DX46" s="809"/>
      <c r="DY46" s="809"/>
      <c r="DZ46" s="814"/>
      <c r="EA46" s="212"/>
    </row>
    <row r="47" spans="1:131" ht="26.25" customHeight="1" x14ac:dyDescent="0.2">
      <c r="A47" s="220">
        <v>20</v>
      </c>
      <c r="B47" s="815"/>
      <c r="C47" s="816"/>
      <c r="D47" s="816"/>
      <c r="E47" s="816"/>
      <c r="F47" s="816"/>
      <c r="G47" s="816"/>
      <c r="H47" s="816"/>
      <c r="I47" s="816"/>
      <c r="J47" s="816"/>
      <c r="K47" s="816"/>
      <c r="L47" s="816"/>
      <c r="M47" s="816"/>
      <c r="N47" s="816"/>
      <c r="O47" s="816"/>
      <c r="P47" s="817"/>
      <c r="Q47" s="818"/>
      <c r="R47" s="819"/>
      <c r="S47" s="819"/>
      <c r="T47" s="819"/>
      <c r="U47" s="819"/>
      <c r="V47" s="819"/>
      <c r="W47" s="819"/>
      <c r="X47" s="819"/>
      <c r="Y47" s="819"/>
      <c r="Z47" s="819"/>
      <c r="AA47" s="819"/>
      <c r="AB47" s="819"/>
      <c r="AC47" s="819"/>
      <c r="AD47" s="819"/>
      <c r="AE47" s="820"/>
      <c r="AF47" s="821"/>
      <c r="AG47" s="822"/>
      <c r="AH47" s="822"/>
      <c r="AI47" s="822"/>
      <c r="AJ47" s="823"/>
      <c r="AK47" s="869"/>
      <c r="AL47" s="865"/>
      <c r="AM47" s="865"/>
      <c r="AN47" s="865"/>
      <c r="AO47" s="865"/>
      <c r="AP47" s="865"/>
      <c r="AQ47" s="865"/>
      <c r="AR47" s="865"/>
      <c r="AS47" s="865"/>
      <c r="AT47" s="865"/>
      <c r="AU47" s="865"/>
      <c r="AV47" s="865"/>
      <c r="AW47" s="865"/>
      <c r="AX47" s="865"/>
      <c r="AY47" s="865"/>
      <c r="AZ47" s="866"/>
      <c r="BA47" s="866"/>
      <c r="BB47" s="866"/>
      <c r="BC47" s="866"/>
      <c r="BD47" s="866"/>
      <c r="BE47" s="867"/>
      <c r="BF47" s="867"/>
      <c r="BG47" s="867"/>
      <c r="BH47" s="867"/>
      <c r="BI47" s="868"/>
      <c r="BJ47" s="214"/>
      <c r="BK47" s="214"/>
      <c r="BL47" s="214"/>
      <c r="BM47" s="214"/>
      <c r="BN47" s="214"/>
      <c r="BO47" s="223"/>
      <c r="BP47" s="223"/>
      <c r="BQ47" s="220">
        <v>41</v>
      </c>
      <c r="BR47" s="221"/>
      <c r="BS47" s="808"/>
      <c r="BT47" s="809"/>
      <c r="BU47" s="809"/>
      <c r="BV47" s="809"/>
      <c r="BW47" s="809"/>
      <c r="BX47" s="809"/>
      <c r="BY47" s="809"/>
      <c r="BZ47" s="809"/>
      <c r="CA47" s="809"/>
      <c r="CB47" s="809"/>
      <c r="CC47" s="809"/>
      <c r="CD47" s="809"/>
      <c r="CE47" s="809"/>
      <c r="CF47" s="809"/>
      <c r="CG47" s="810"/>
      <c r="CH47" s="811"/>
      <c r="CI47" s="812"/>
      <c r="CJ47" s="812"/>
      <c r="CK47" s="812"/>
      <c r="CL47" s="813"/>
      <c r="CM47" s="811"/>
      <c r="CN47" s="812"/>
      <c r="CO47" s="812"/>
      <c r="CP47" s="812"/>
      <c r="CQ47" s="813"/>
      <c r="CR47" s="811"/>
      <c r="CS47" s="812"/>
      <c r="CT47" s="812"/>
      <c r="CU47" s="812"/>
      <c r="CV47" s="813"/>
      <c r="CW47" s="811"/>
      <c r="CX47" s="812"/>
      <c r="CY47" s="812"/>
      <c r="CZ47" s="812"/>
      <c r="DA47" s="813"/>
      <c r="DB47" s="811"/>
      <c r="DC47" s="812"/>
      <c r="DD47" s="812"/>
      <c r="DE47" s="812"/>
      <c r="DF47" s="813"/>
      <c r="DG47" s="811"/>
      <c r="DH47" s="812"/>
      <c r="DI47" s="812"/>
      <c r="DJ47" s="812"/>
      <c r="DK47" s="813"/>
      <c r="DL47" s="811"/>
      <c r="DM47" s="812"/>
      <c r="DN47" s="812"/>
      <c r="DO47" s="812"/>
      <c r="DP47" s="813"/>
      <c r="DQ47" s="811"/>
      <c r="DR47" s="812"/>
      <c r="DS47" s="812"/>
      <c r="DT47" s="812"/>
      <c r="DU47" s="813"/>
      <c r="DV47" s="808"/>
      <c r="DW47" s="809"/>
      <c r="DX47" s="809"/>
      <c r="DY47" s="809"/>
      <c r="DZ47" s="814"/>
      <c r="EA47" s="212"/>
    </row>
    <row r="48" spans="1:131" ht="26.25" customHeight="1" x14ac:dyDescent="0.2">
      <c r="A48" s="220">
        <v>21</v>
      </c>
      <c r="B48" s="815"/>
      <c r="C48" s="816"/>
      <c r="D48" s="816"/>
      <c r="E48" s="816"/>
      <c r="F48" s="816"/>
      <c r="G48" s="816"/>
      <c r="H48" s="816"/>
      <c r="I48" s="816"/>
      <c r="J48" s="816"/>
      <c r="K48" s="816"/>
      <c r="L48" s="816"/>
      <c r="M48" s="816"/>
      <c r="N48" s="816"/>
      <c r="O48" s="816"/>
      <c r="P48" s="817"/>
      <c r="Q48" s="818"/>
      <c r="R48" s="819"/>
      <c r="S48" s="819"/>
      <c r="T48" s="819"/>
      <c r="U48" s="819"/>
      <c r="V48" s="819"/>
      <c r="W48" s="819"/>
      <c r="X48" s="819"/>
      <c r="Y48" s="819"/>
      <c r="Z48" s="819"/>
      <c r="AA48" s="819"/>
      <c r="AB48" s="819"/>
      <c r="AC48" s="819"/>
      <c r="AD48" s="819"/>
      <c r="AE48" s="820"/>
      <c r="AF48" s="821"/>
      <c r="AG48" s="822"/>
      <c r="AH48" s="822"/>
      <c r="AI48" s="822"/>
      <c r="AJ48" s="823"/>
      <c r="AK48" s="869"/>
      <c r="AL48" s="865"/>
      <c r="AM48" s="865"/>
      <c r="AN48" s="865"/>
      <c r="AO48" s="865"/>
      <c r="AP48" s="865"/>
      <c r="AQ48" s="865"/>
      <c r="AR48" s="865"/>
      <c r="AS48" s="865"/>
      <c r="AT48" s="865"/>
      <c r="AU48" s="865"/>
      <c r="AV48" s="865"/>
      <c r="AW48" s="865"/>
      <c r="AX48" s="865"/>
      <c r="AY48" s="865"/>
      <c r="AZ48" s="866"/>
      <c r="BA48" s="866"/>
      <c r="BB48" s="866"/>
      <c r="BC48" s="866"/>
      <c r="BD48" s="866"/>
      <c r="BE48" s="867"/>
      <c r="BF48" s="867"/>
      <c r="BG48" s="867"/>
      <c r="BH48" s="867"/>
      <c r="BI48" s="868"/>
      <c r="BJ48" s="214"/>
      <c r="BK48" s="214"/>
      <c r="BL48" s="214"/>
      <c r="BM48" s="214"/>
      <c r="BN48" s="214"/>
      <c r="BO48" s="223"/>
      <c r="BP48" s="223"/>
      <c r="BQ48" s="220">
        <v>42</v>
      </c>
      <c r="BR48" s="221"/>
      <c r="BS48" s="808"/>
      <c r="BT48" s="809"/>
      <c r="BU48" s="809"/>
      <c r="BV48" s="809"/>
      <c r="BW48" s="809"/>
      <c r="BX48" s="809"/>
      <c r="BY48" s="809"/>
      <c r="BZ48" s="809"/>
      <c r="CA48" s="809"/>
      <c r="CB48" s="809"/>
      <c r="CC48" s="809"/>
      <c r="CD48" s="809"/>
      <c r="CE48" s="809"/>
      <c r="CF48" s="809"/>
      <c r="CG48" s="810"/>
      <c r="CH48" s="811"/>
      <c r="CI48" s="812"/>
      <c r="CJ48" s="812"/>
      <c r="CK48" s="812"/>
      <c r="CL48" s="813"/>
      <c r="CM48" s="811"/>
      <c r="CN48" s="812"/>
      <c r="CO48" s="812"/>
      <c r="CP48" s="812"/>
      <c r="CQ48" s="813"/>
      <c r="CR48" s="811"/>
      <c r="CS48" s="812"/>
      <c r="CT48" s="812"/>
      <c r="CU48" s="812"/>
      <c r="CV48" s="813"/>
      <c r="CW48" s="811"/>
      <c r="CX48" s="812"/>
      <c r="CY48" s="812"/>
      <c r="CZ48" s="812"/>
      <c r="DA48" s="813"/>
      <c r="DB48" s="811"/>
      <c r="DC48" s="812"/>
      <c r="DD48" s="812"/>
      <c r="DE48" s="812"/>
      <c r="DF48" s="813"/>
      <c r="DG48" s="811"/>
      <c r="DH48" s="812"/>
      <c r="DI48" s="812"/>
      <c r="DJ48" s="812"/>
      <c r="DK48" s="813"/>
      <c r="DL48" s="811"/>
      <c r="DM48" s="812"/>
      <c r="DN48" s="812"/>
      <c r="DO48" s="812"/>
      <c r="DP48" s="813"/>
      <c r="DQ48" s="811"/>
      <c r="DR48" s="812"/>
      <c r="DS48" s="812"/>
      <c r="DT48" s="812"/>
      <c r="DU48" s="813"/>
      <c r="DV48" s="808"/>
      <c r="DW48" s="809"/>
      <c r="DX48" s="809"/>
      <c r="DY48" s="809"/>
      <c r="DZ48" s="814"/>
      <c r="EA48" s="212"/>
    </row>
    <row r="49" spans="1:131" ht="26.25" customHeight="1" x14ac:dyDescent="0.2">
      <c r="A49" s="220">
        <v>22</v>
      </c>
      <c r="B49" s="815"/>
      <c r="C49" s="816"/>
      <c r="D49" s="816"/>
      <c r="E49" s="816"/>
      <c r="F49" s="816"/>
      <c r="G49" s="816"/>
      <c r="H49" s="816"/>
      <c r="I49" s="816"/>
      <c r="J49" s="816"/>
      <c r="K49" s="816"/>
      <c r="L49" s="816"/>
      <c r="M49" s="816"/>
      <c r="N49" s="816"/>
      <c r="O49" s="816"/>
      <c r="P49" s="817"/>
      <c r="Q49" s="818"/>
      <c r="R49" s="819"/>
      <c r="S49" s="819"/>
      <c r="T49" s="819"/>
      <c r="U49" s="819"/>
      <c r="V49" s="819"/>
      <c r="W49" s="819"/>
      <c r="X49" s="819"/>
      <c r="Y49" s="819"/>
      <c r="Z49" s="819"/>
      <c r="AA49" s="819"/>
      <c r="AB49" s="819"/>
      <c r="AC49" s="819"/>
      <c r="AD49" s="819"/>
      <c r="AE49" s="820"/>
      <c r="AF49" s="821"/>
      <c r="AG49" s="822"/>
      <c r="AH49" s="822"/>
      <c r="AI49" s="822"/>
      <c r="AJ49" s="823"/>
      <c r="AK49" s="869"/>
      <c r="AL49" s="865"/>
      <c r="AM49" s="865"/>
      <c r="AN49" s="865"/>
      <c r="AO49" s="865"/>
      <c r="AP49" s="865"/>
      <c r="AQ49" s="865"/>
      <c r="AR49" s="865"/>
      <c r="AS49" s="865"/>
      <c r="AT49" s="865"/>
      <c r="AU49" s="865"/>
      <c r="AV49" s="865"/>
      <c r="AW49" s="865"/>
      <c r="AX49" s="865"/>
      <c r="AY49" s="865"/>
      <c r="AZ49" s="866"/>
      <c r="BA49" s="866"/>
      <c r="BB49" s="866"/>
      <c r="BC49" s="866"/>
      <c r="BD49" s="866"/>
      <c r="BE49" s="867"/>
      <c r="BF49" s="867"/>
      <c r="BG49" s="867"/>
      <c r="BH49" s="867"/>
      <c r="BI49" s="868"/>
      <c r="BJ49" s="214"/>
      <c r="BK49" s="214"/>
      <c r="BL49" s="214"/>
      <c r="BM49" s="214"/>
      <c r="BN49" s="214"/>
      <c r="BO49" s="223"/>
      <c r="BP49" s="223"/>
      <c r="BQ49" s="220">
        <v>43</v>
      </c>
      <c r="BR49" s="221"/>
      <c r="BS49" s="808"/>
      <c r="BT49" s="809"/>
      <c r="BU49" s="809"/>
      <c r="BV49" s="809"/>
      <c r="BW49" s="809"/>
      <c r="BX49" s="809"/>
      <c r="BY49" s="809"/>
      <c r="BZ49" s="809"/>
      <c r="CA49" s="809"/>
      <c r="CB49" s="809"/>
      <c r="CC49" s="809"/>
      <c r="CD49" s="809"/>
      <c r="CE49" s="809"/>
      <c r="CF49" s="809"/>
      <c r="CG49" s="810"/>
      <c r="CH49" s="811"/>
      <c r="CI49" s="812"/>
      <c r="CJ49" s="812"/>
      <c r="CK49" s="812"/>
      <c r="CL49" s="813"/>
      <c r="CM49" s="811"/>
      <c r="CN49" s="812"/>
      <c r="CO49" s="812"/>
      <c r="CP49" s="812"/>
      <c r="CQ49" s="813"/>
      <c r="CR49" s="811"/>
      <c r="CS49" s="812"/>
      <c r="CT49" s="812"/>
      <c r="CU49" s="812"/>
      <c r="CV49" s="813"/>
      <c r="CW49" s="811"/>
      <c r="CX49" s="812"/>
      <c r="CY49" s="812"/>
      <c r="CZ49" s="812"/>
      <c r="DA49" s="813"/>
      <c r="DB49" s="811"/>
      <c r="DC49" s="812"/>
      <c r="DD49" s="812"/>
      <c r="DE49" s="812"/>
      <c r="DF49" s="813"/>
      <c r="DG49" s="811"/>
      <c r="DH49" s="812"/>
      <c r="DI49" s="812"/>
      <c r="DJ49" s="812"/>
      <c r="DK49" s="813"/>
      <c r="DL49" s="811"/>
      <c r="DM49" s="812"/>
      <c r="DN49" s="812"/>
      <c r="DO49" s="812"/>
      <c r="DP49" s="813"/>
      <c r="DQ49" s="811"/>
      <c r="DR49" s="812"/>
      <c r="DS49" s="812"/>
      <c r="DT49" s="812"/>
      <c r="DU49" s="813"/>
      <c r="DV49" s="808"/>
      <c r="DW49" s="809"/>
      <c r="DX49" s="809"/>
      <c r="DY49" s="809"/>
      <c r="DZ49" s="814"/>
      <c r="EA49" s="212"/>
    </row>
    <row r="50" spans="1:131" ht="26.25" customHeight="1" x14ac:dyDescent="0.2">
      <c r="A50" s="220">
        <v>23</v>
      </c>
      <c r="B50" s="815"/>
      <c r="C50" s="816"/>
      <c r="D50" s="816"/>
      <c r="E50" s="816"/>
      <c r="F50" s="816"/>
      <c r="G50" s="816"/>
      <c r="H50" s="816"/>
      <c r="I50" s="816"/>
      <c r="J50" s="816"/>
      <c r="K50" s="816"/>
      <c r="L50" s="816"/>
      <c r="M50" s="816"/>
      <c r="N50" s="816"/>
      <c r="O50" s="816"/>
      <c r="P50" s="817"/>
      <c r="Q50" s="870"/>
      <c r="R50" s="871"/>
      <c r="S50" s="871"/>
      <c r="T50" s="871"/>
      <c r="U50" s="871"/>
      <c r="V50" s="871"/>
      <c r="W50" s="871"/>
      <c r="X50" s="871"/>
      <c r="Y50" s="871"/>
      <c r="Z50" s="871"/>
      <c r="AA50" s="871"/>
      <c r="AB50" s="871"/>
      <c r="AC50" s="871"/>
      <c r="AD50" s="871"/>
      <c r="AE50" s="872"/>
      <c r="AF50" s="821"/>
      <c r="AG50" s="822"/>
      <c r="AH50" s="822"/>
      <c r="AI50" s="822"/>
      <c r="AJ50" s="823"/>
      <c r="AK50" s="874"/>
      <c r="AL50" s="871"/>
      <c r="AM50" s="871"/>
      <c r="AN50" s="871"/>
      <c r="AO50" s="871"/>
      <c r="AP50" s="871"/>
      <c r="AQ50" s="871"/>
      <c r="AR50" s="871"/>
      <c r="AS50" s="871"/>
      <c r="AT50" s="871"/>
      <c r="AU50" s="871"/>
      <c r="AV50" s="871"/>
      <c r="AW50" s="871"/>
      <c r="AX50" s="871"/>
      <c r="AY50" s="871"/>
      <c r="AZ50" s="873"/>
      <c r="BA50" s="873"/>
      <c r="BB50" s="873"/>
      <c r="BC50" s="873"/>
      <c r="BD50" s="873"/>
      <c r="BE50" s="867"/>
      <c r="BF50" s="867"/>
      <c r="BG50" s="867"/>
      <c r="BH50" s="867"/>
      <c r="BI50" s="868"/>
      <c r="BJ50" s="214"/>
      <c r="BK50" s="214"/>
      <c r="BL50" s="214"/>
      <c r="BM50" s="214"/>
      <c r="BN50" s="214"/>
      <c r="BO50" s="223"/>
      <c r="BP50" s="223"/>
      <c r="BQ50" s="220">
        <v>44</v>
      </c>
      <c r="BR50" s="221"/>
      <c r="BS50" s="808"/>
      <c r="BT50" s="809"/>
      <c r="BU50" s="809"/>
      <c r="BV50" s="809"/>
      <c r="BW50" s="809"/>
      <c r="BX50" s="809"/>
      <c r="BY50" s="809"/>
      <c r="BZ50" s="809"/>
      <c r="CA50" s="809"/>
      <c r="CB50" s="809"/>
      <c r="CC50" s="809"/>
      <c r="CD50" s="809"/>
      <c r="CE50" s="809"/>
      <c r="CF50" s="809"/>
      <c r="CG50" s="810"/>
      <c r="CH50" s="811"/>
      <c r="CI50" s="812"/>
      <c r="CJ50" s="812"/>
      <c r="CK50" s="812"/>
      <c r="CL50" s="813"/>
      <c r="CM50" s="811"/>
      <c r="CN50" s="812"/>
      <c r="CO50" s="812"/>
      <c r="CP50" s="812"/>
      <c r="CQ50" s="813"/>
      <c r="CR50" s="811"/>
      <c r="CS50" s="812"/>
      <c r="CT50" s="812"/>
      <c r="CU50" s="812"/>
      <c r="CV50" s="813"/>
      <c r="CW50" s="811"/>
      <c r="CX50" s="812"/>
      <c r="CY50" s="812"/>
      <c r="CZ50" s="812"/>
      <c r="DA50" s="813"/>
      <c r="DB50" s="811"/>
      <c r="DC50" s="812"/>
      <c r="DD50" s="812"/>
      <c r="DE50" s="812"/>
      <c r="DF50" s="813"/>
      <c r="DG50" s="811"/>
      <c r="DH50" s="812"/>
      <c r="DI50" s="812"/>
      <c r="DJ50" s="812"/>
      <c r="DK50" s="813"/>
      <c r="DL50" s="811"/>
      <c r="DM50" s="812"/>
      <c r="DN50" s="812"/>
      <c r="DO50" s="812"/>
      <c r="DP50" s="813"/>
      <c r="DQ50" s="811"/>
      <c r="DR50" s="812"/>
      <c r="DS50" s="812"/>
      <c r="DT50" s="812"/>
      <c r="DU50" s="813"/>
      <c r="DV50" s="808"/>
      <c r="DW50" s="809"/>
      <c r="DX50" s="809"/>
      <c r="DY50" s="809"/>
      <c r="DZ50" s="814"/>
      <c r="EA50" s="212"/>
    </row>
    <row r="51" spans="1:131" ht="26.25" customHeight="1" x14ac:dyDescent="0.2">
      <c r="A51" s="220">
        <v>24</v>
      </c>
      <c r="B51" s="815"/>
      <c r="C51" s="816"/>
      <c r="D51" s="816"/>
      <c r="E51" s="816"/>
      <c r="F51" s="816"/>
      <c r="G51" s="816"/>
      <c r="H51" s="816"/>
      <c r="I51" s="816"/>
      <c r="J51" s="816"/>
      <c r="K51" s="816"/>
      <c r="L51" s="816"/>
      <c r="M51" s="816"/>
      <c r="N51" s="816"/>
      <c r="O51" s="816"/>
      <c r="P51" s="817"/>
      <c r="Q51" s="870"/>
      <c r="R51" s="871"/>
      <c r="S51" s="871"/>
      <c r="T51" s="871"/>
      <c r="U51" s="871"/>
      <c r="V51" s="871"/>
      <c r="W51" s="871"/>
      <c r="X51" s="871"/>
      <c r="Y51" s="871"/>
      <c r="Z51" s="871"/>
      <c r="AA51" s="871"/>
      <c r="AB51" s="871"/>
      <c r="AC51" s="871"/>
      <c r="AD51" s="871"/>
      <c r="AE51" s="872"/>
      <c r="AF51" s="821"/>
      <c r="AG51" s="822"/>
      <c r="AH51" s="822"/>
      <c r="AI51" s="822"/>
      <c r="AJ51" s="823"/>
      <c r="AK51" s="874"/>
      <c r="AL51" s="871"/>
      <c r="AM51" s="871"/>
      <c r="AN51" s="871"/>
      <c r="AO51" s="871"/>
      <c r="AP51" s="871"/>
      <c r="AQ51" s="871"/>
      <c r="AR51" s="871"/>
      <c r="AS51" s="871"/>
      <c r="AT51" s="871"/>
      <c r="AU51" s="871"/>
      <c r="AV51" s="871"/>
      <c r="AW51" s="871"/>
      <c r="AX51" s="871"/>
      <c r="AY51" s="871"/>
      <c r="AZ51" s="873"/>
      <c r="BA51" s="873"/>
      <c r="BB51" s="873"/>
      <c r="BC51" s="873"/>
      <c r="BD51" s="873"/>
      <c r="BE51" s="867"/>
      <c r="BF51" s="867"/>
      <c r="BG51" s="867"/>
      <c r="BH51" s="867"/>
      <c r="BI51" s="868"/>
      <c r="BJ51" s="214"/>
      <c r="BK51" s="214"/>
      <c r="BL51" s="214"/>
      <c r="BM51" s="214"/>
      <c r="BN51" s="214"/>
      <c r="BO51" s="223"/>
      <c r="BP51" s="223"/>
      <c r="BQ51" s="220">
        <v>45</v>
      </c>
      <c r="BR51" s="221"/>
      <c r="BS51" s="808"/>
      <c r="BT51" s="809"/>
      <c r="BU51" s="809"/>
      <c r="BV51" s="809"/>
      <c r="BW51" s="809"/>
      <c r="BX51" s="809"/>
      <c r="BY51" s="809"/>
      <c r="BZ51" s="809"/>
      <c r="CA51" s="809"/>
      <c r="CB51" s="809"/>
      <c r="CC51" s="809"/>
      <c r="CD51" s="809"/>
      <c r="CE51" s="809"/>
      <c r="CF51" s="809"/>
      <c r="CG51" s="810"/>
      <c r="CH51" s="811"/>
      <c r="CI51" s="812"/>
      <c r="CJ51" s="812"/>
      <c r="CK51" s="812"/>
      <c r="CL51" s="813"/>
      <c r="CM51" s="811"/>
      <c r="CN51" s="812"/>
      <c r="CO51" s="812"/>
      <c r="CP51" s="812"/>
      <c r="CQ51" s="813"/>
      <c r="CR51" s="811"/>
      <c r="CS51" s="812"/>
      <c r="CT51" s="812"/>
      <c r="CU51" s="812"/>
      <c r="CV51" s="813"/>
      <c r="CW51" s="811"/>
      <c r="CX51" s="812"/>
      <c r="CY51" s="812"/>
      <c r="CZ51" s="812"/>
      <c r="DA51" s="813"/>
      <c r="DB51" s="811"/>
      <c r="DC51" s="812"/>
      <c r="DD51" s="812"/>
      <c r="DE51" s="812"/>
      <c r="DF51" s="813"/>
      <c r="DG51" s="811"/>
      <c r="DH51" s="812"/>
      <c r="DI51" s="812"/>
      <c r="DJ51" s="812"/>
      <c r="DK51" s="813"/>
      <c r="DL51" s="811"/>
      <c r="DM51" s="812"/>
      <c r="DN51" s="812"/>
      <c r="DO51" s="812"/>
      <c r="DP51" s="813"/>
      <c r="DQ51" s="811"/>
      <c r="DR51" s="812"/>
      <c r="DS51" s="812"/>
      <c r="DT51" s="812"/>
      <c r="DU51" s="813"/>
      <c r="DV51" s="808"/>
      <c r="DW51" s="809"/>
      <c r="DX51" s="809"/>
      <c r="DY51" s="809"/>
      <c r="DZ51" s="814"/>
      <c r="EA51" s="212"/>
    </row>
    <row r="52" spans="1:131" ht="26.25" customHeight="1" x14ac:dyDescent="0.2">
      <c r="A52" s="220">
        <v>25</v>
      </c>
      <c r="B52" s="815"/>
      <c r="C52" s="816"/>
      <c r="D52" s="816"/>
      <c r="E52" s="816"/>
      <c r="F52" s="816"/>
      <c r="G52" s="816"/>
      <c r="H52" s="816"/>
      <c r="I52" s="816"/>
      <c r="J52" s="816"/>
      <c r="K52" s="816"/>
      <c r="L52" s="816"/>
      <c r="M52" s="816"/>
      <c r="N52" s="816"/>
      <c r="O52" s="816"/>
      <c r="P52" s="817"/>
      <c r="Q52" s="870"/>
      <c r="R52" s="871"/>
      <c r="S52" s="871"/>
      <c r="T52" s="871"/>
      <c r="U52" s="871"/>
      <c r="V52" s="871"/>
      <c r="W52" s="871"/>
      <c r="X52" s="871"/>
      <c r="Y52" s="871"/>
      <c r="Z52" s="871"/>
      <c r="AA52" s="871"/>
      <c r="AB52" s="871"/>
      <c r="AC52" s="871"/>
      <c r="AD52" s="871"/>
      <c r="AE52" s="872"/>
      <c r="AF52" s="821"/>
      <c r="AG52" s="822"/>
      <c r="AH52" s="822"/>
      <c r="AI52" s="822"/>
      <c r="AJ52" s="823"/>
      <c r="AK52" s="874"/>
      <c r="AL52" s="871"/>
      <c r="AM52" s="871"/>
      <c r="AN52" s="871"/>
      <c r="AO52" s="871"/>
      <c r="AP52" s="871"/>
      <c r="AQ52" s="871"/>
      <c r="AR52" s="871"/>
      <c r="AS52" s="871"/>
      <c r="AT52" s="871"/>
      <c r="AU52" s="871"/>
      <c r="AV52" s="871"/>
      <c r="AW52" s="871"/>
      <c r="AX52" s="871"/>
      <c r="AY52" s="871"/>
      <c r="AZ52" s="873"/>
      <c r="BA52" s="873"/>
      <c r="BB52" s="873"/>
      <c r="BC52" s="873"/>
      <c r="BD52" s="873"/>
      <c r="BE52" s="867"/>
      <c r="BF52" s="867"/>
      <c r="BG52" s="867"/>
      <c r="BH52" s="867"/>
      <c r="BI52" s="868"/>
      <c r="BJ52" s="214"/>
      <c r="BK52" s="214"/>
      <c r="BL52" s="214"/>
      <c r="BM52" s="214"/>
      <c r="BN52" s="214"/>
      <c r="BO52" s="223"/>
      <c r="BP52" s="223"/>
      <c r="BQ52" s="220">
        <v>46</v>
      </c>
      <c r="BR52" s="221"/>
      <c r="BS52" s="808"/>
      <c r="BT52" s="809"/>
      <c r="BU52" s="809"/>
      <c r="BV52" s="809"/>
      <c r="BW52" s="809"/>
      <c r="BX52" s="809"/>
      <c r="BY52" s="809"/>
      <c r="BZ52" s="809"/>
      <c r="CA52" s="809"/>
      <c r="CB52" s="809"/>
      <c r="CC52" s="809"/>
      <c r="CD52" s="809"/>
      <c r="CE52" s="809"/>
      <c r="CF52" s="809"/>
      <c r="CG52" s="810"/>
      <c r="CH52" s="811"/>
      <c r="CI52" s="812"/>
      <c r="CJ52" s="812"/>
      <c r="CK52" s="812"/>
      <c r="CL52" s="813"/>
      <c r="CM52" s="811"/>
      <c r="CN52" s="812"/>
      <c r="CO52" s="812"/>
      <c r="CP52" s="812"/>
      <c r="CQ52" s="813"/>
      <c r="CR52" s="811"/>
      <c r="CS52" s="812"/>
      <c r="CT52" s="812"/>
      <c r="CU52" s="812"/>
      <c r="CV52" s="813"/>
      <c r="CW52" s="811"/>
      <c r="CX52" s="812"/>
      <c r="CY52" s="812"/>
      <c r="CZ52" s="812"/>
      <c r="DA52" s="813"/>
      <c r="DB52" s="811"/>
      <c r="DC52" s="812"/>
      <c r="DD52" s="812"/>
      <c r="DE52" s="812"/>
      <c r="DF52" s="813"/>
      <c r="DG52" s="811"/>
      <c r="DH52" s="812"/>
      <c r="DI52" s="812"/>
      <c r="DJ52" s="812"/>
      <c r="DK52" s="813"/>
      <c r="DL52" s="811"/>
      <c r="DM52" s="812"/>
      <c r="DN52" s="812"/>
      <c r="DO52" s="812"/>
      <c r="DP52" s="813"/>
      <c r="DQ52" s="811"/>
      <c r="DR52" s="812"/>
      <c r="DS52" s="812"/>
      <c r="DT52" s="812"/>
      <c r="DU52" s="813"/>
      <c r="DV52" s="808"/>
      <c r="DW52" s="809"/>
      <c r="DX52" s="809"/>
      <c r="DY52" s="809"/>
      <c r="DZ52" s="814"/>
      <c r="EA52" s="212"/>
    </row>
    <row r="53" spans="1:131" ht="26.25" customHeight="1" x14ac:dyDescent="0.2">
      <c r="A53" s="220">
        <v>26</v>
      </c>
      <c r="B53" s="815"/>
      <c r="C53" s="816"/>
      <c r="D53" s="816"/>
      <c r="E53" s="816"/>
      <c r="F53" s="816"/>
      <c r="G53" s="816"/>
      <c r="H53" s="816"/>
      <c r="I53" s="816"/>
      <c r="J53" s="816"/>
      <c r="K53" s="816"/>
      <c r="L53" s="816"/>
      <c r="M53" s="816"/>
      <c r="N53" s="816"/>
      <c r="O53" s="816"/>
      <c r="P53" s="817"/>
      <c r="Q53" s="870"/>
      <c r="R53" s="871"/>
      <c r="S53" s="871"/>
      <c r="T53" s="871"/>
      <c r="U53" s="871"/>
      <c r="V53" s="871"/>
      <c r="W53" s="871"/>
      <c r="X53" s="871"/>
      <c r="Y53" s="871"/>
      <c r="Z53" s="871"/>
      <c r="AA53" s="871"/>
      <c r="AB53" s="871"/>
      <c r="AC53" s="871"/>
      <c r="AD53" s="871"/>
      <c r="AE53" s="872"/>
      <c r="AF53" s="821"/>
      <c r="AG53" s="822"/>
      <c r="AH53" s="822"/>
      <c r="AI53" s="822"/>
      <c r="AJ53" s="823"/>
      <c r="AK53" s="874"/>
      <c r="AL53" s="871"/>
      <c r="AM53" s="871"/>
      <c r="AN53" s="871"/>
      <c r="AO53" s="871"/>
      <c r="AP53" s="871"/>
      <c r="AQ53" s="871"/>
      <c r="AR53" s="871"/>
      <c r="AS53" s="871"/>
      <c r="AT53" s="871"/>
      <c r="AU53" s="871"/>
      <c r="AV53" s="871"/>
      <c r="AW53" s="871"/>
      <c r="AX53" s="871"/>
      <c r="AY53" s="871"/>
      <c r="AZ53" s="873"/>
      <c r="BA53" s="873"/>
      <c r="BB53" s="873"/>
      <c r="BC53" s="873"/>
      <c r="BD53" s="873"/>
      <c r="BE53" s="867"/>
      <c r="BF53" s="867"/>
      <c r="BG53" s="867"/>
      <c r="BH53" s="867"/>
      <c r="BI53" s="868"/>
      <c r="BJ53" s="214"/>
      <c r="BK53" s="214"/>
      <c r="BL53" s="214"/>
      <c r="BM53" s="214"/>
      <c r="BN53" s="214"/>
      <c r="BO53" s="223"/>
      <c r="BP53" s="223"/>
      <c r="BQ53" s="220">
        <v>47</v>
      </c>
      <c r="BR53" s="221"/>
      <c r="BS53" s="808"/>
      <c r="BT53" s="809"/>
      <c r="BU53" s="809"/>
      <c r="BV53" s="809"/>
      <c r="BW53" s="809"/>
      <c r="BX53" s="809"/>
      <c r="BY53" s="809"/>
      <c r="BZ53" s="809"/>
      <c r="CA53" s="809"/>
      <c r="CB53" s="809"/>
      <c r="CC53" s="809"/>
      <c r="CD53" s="809"/>
      <c r="CE53" s="809"/>
      <c r="CF53" s="809"/>
      <c r="CG53" s="810"/>
      <c r="CH53" s="811"/>
      <c r="CI53" s="812"/>
      <c r="CJ53" s="812"/>
      <c r="CK53" s="812"/>
      <c r="CL53" s="813"/>
      <c r="CM53" s="811"/>
      <c r="CN53" s="812"/>
      <c r="CO53" s="812"/>
      <c r="CP53" s="812"/>
      <c r="CQ53" s="813"/>
      <c r="CR53" s="811"/>
      <c r="CS53" s="812"/>
      <c r="CT53" s="812"/>
      <c r="CU53" s="812"/>
      <c r="CV53" s="813"/>
      <c r="CW53" s="811"/>
      <c r="CX53" s="812"/>
      <c r="CY53" s="812"/>
      <c r="CZ53" s="812"/>
      <c r="DA53" s="813"/>
      <c r="DB53" s="811"/>
      <c r="DC53" s="812"/>
      <c r="DD53" s="812"/>
      <c r="DE53" s="812"/>
      <c r="DF53" s="813"/>
      <c r="DG53" s="811"/>
      <c r="DH53" s="812"/>
      <c r="DI53" s="812"/>
      <c r="DJ53" s="812"/>
      <c r="DK53" s="813"/>
      <c r="DL53" s="811"/>
      <c r="DM53" s="812"/>
      <c r="DN53" s="812"/>
      <c r="DO53" s="812"/>
      <c r="DP53" s="813"/>
      <c r="DQ53" s="811"/>
      <c r="DR53" s="812"/>
      <c r="DS53" s="812"/>
      <c r="DT53" s="812"/>
      <c r="DU53" s="813"/>
      <c r="DV53" s="808"/>
      <c r="DW53" s="809"/>
      <c r="DX53" s="809"/>
      <c r="DY53" s="809"/>
      <c r="DZ53" s="814"/>
      <c r="EA53" s="212"/>
    </row>
    <row r="54" spans="1:131" ht="26.25" customHeight="1" x14ac:dyDescent="0.2">
      <c r="A54" s="220">
        <v>27</v>
      </c>
      <c r="B54" s="815"/>
      <c r="C54" s="816"/>
      <c r="D54" s="816"/>
      <c r="E54" s="816"/>
      <c r="F54" s="816"/>
      <c r="G54" s="816"/>
      <c r="H54" s="816"/>
      <c r="I54" s="816"/>
      <c r="J54" s="816"/>
      <c r="K54" s="816"/>
      <c r="L54" s="816"/>
      <c r="M54" s="816"/>
      <c r="N54" s="816"/>
      <c r="O54" s="816"/>
      <c r="P54" s="817"/>
      <c r="Q54" s="870"/>
      <c r="R54" s="871"/>
      <c r="S54" s="871"/>
      <c r="T54" s="871"/>
      <c r="U54" s="871"/>
      <c r="V54" s="871"/>
      <c r="W54" s="871"/>
      <c r="X54" s="871"/>
      <c r="Y54" s="871"/>
      <c r="Z54" s="871"/>
      <c r="AA54" s="871"/>
      <c r="AB54" s="871"/>
      <c r="AC54" s="871"/>
      <c r="AD54" s="871"/>
      <c r="AE54" s="872"/>
      <c r="AF54" s="821"/>
      <c r="AG54" s="822"/>
      <c r="AH54" s="822"/>
      <c r="AI54" s="822"/>
      <c r="AJ54" s="823"/>
      <c r="AK54" s="874"/>
      <c r="AL54" s="871"/>
      <c r="AM54" s="871"/>
      <c r="AN54" s="871"/>
      <c r="AO54" s="871"/>
      <c r="AP54" s="871"/>
      <c r="AQ54" s="871"/>
      <c r="AR54" s="871"/>
      <c r="AS54" s="871"/>
      <c r="AT54" s="871"/>
      <c r="AU54" s="871"/>
      <c r="AV54" s="871"/>
      <c r="AW54" s="871"/>
      <c r="AX54" s="871"/>
      <c r="AY54" s="871"/>
      <c r="AZ54" s="873"/>
      <c r="BA54" s="873"/>
      <c r="BB54" s="873"/>
      <c r="BC54" s="873"/>
      <c r="BD54" s="873"/>
      <c r="BE54" s="867"/>
      <c r="BF54" s="867"/>
      <c r="BG54" s="867"/>
      <c r="BH54" s="867"/>
      <c r="BI54" s="868"/>
      <c r="BJ54" s="214"/>
      <c r="BK54" s="214"/>
      <c r="BL54" s="214"/>
      <c r="BM54" s="214"/>
      <c r="BN54" s="214"/>
      <c r="BO54" s="223"/>
      <c r="BP54" s="223"/>
      <c r="BQ54" s="220">
        <v>48</v>
      </c>
      <c r="BR54" s="221"/>
      <c r="BS54" s="808"/>
      <c r="BT54" s="809"/>
      <c r="BU54" s="809"/>
      <c r="BV54" s="809"/>
      <c r="BW54" s="809"/>
      <c r="BX54" s="809"/>
      <c r="BY54" s="809"/>
      <c r="BZ54" s="809"/>
      <c r="CA54" s="809"/>
      <c r="CB54" s="809"/>
      <c r="CC54" s="809"/>
      <c r="CD54" s="809"/>
      <c r="CE54" s="809"/>
      <c r="CF54" s="809"/>
      <c r="CG54" s="810"/>
      <c r="CH54" s="811"/>
      <c r="CI54" s="812"/>
      <c r="CJ54" s="812"/>
      <c r="CK54" s="812"/>
      <c r="CL54" s="813"/>
      <c r="CM54" s="811"/>
      <c r="CN54" s="812"/>
      <c r="CO54" s="812"/>
      <c r="CP54" s="812"/>
      <c r="CQ54" s="813"/>
      <c r="CR54" s="811"/>
      <c r="CS54" s="812"/>
      <c r="CT54" s="812"/>
      <c r="CU54" s="812"/>
      <c r="CV54" s="813"/>
      <c r="CW54" s="811"/>
      <c r="CX54" s="812"/>
      <c r="CY54" s="812"/>
      <c r="CZ54" s="812"/>
      <c r="DA54" s="813"/>
      <c r="DB54" s="811"/>
      <c r="DC54" s="812"/>
      <c r="DD54" s="812"/>
      <c r="DE54" s="812"/>
      <c r="DF54" s="813"/>
      <c r="DG54" s="811"/>
      <c r="DH54" s="812"/>
      <c r="DI54" s="812"/>
      <c r="DJ54" s="812"/>
      <c r="DK54" s="813"/>
      <c r="DL54" s="811"/>
      <c r="DM54" s="812"/>
      <c r="DN54" s="812"/>
      <c r="DO54" s="812"/>
      <c r="DP54" s="813"/>
      <c r="DQ54" s="811"/>
      <c r="DR54" s="812"/>
      <c r="DS54" s="812"/>
      <c r="DT54" s="812"/>
      <c r="DU54" s="813"/>
      <c r="DV54" s="808"/>
      <c r="DW54" s="809"/>
      <c r="DX54" s="809"/>
      <c r="DY54" s="809"/>
      <c r="DZ54" s="814"/>
      <c r="EA54" s="212"/>
    </row>
    <row r="55" spans="1:131" ht="26.25" customHeight="1" x14ac:dyDescent="0.2">
      <c r="A55" s="220">
        <v>28</v>
      </c>
      <c r="B55" s="815"/>
      <c r="C55" s="816"/>
      <c r="D55" s="816"/>
      <c r="E55" s="816"/>
      <c r="F55" s="816"/>
      <c r="G55" s="816"/>
      <c r="H55" s="816"/>
      <c r="I55" s="816"/>
      <c r="J55" s="816"/>
      <c r="K55" s="816"/>
      <c r="L55" s="816"/>
      <c r="M55" s="816"/>
      <c r="N55" s="816"/>
      <c r="O55" s="816"/>
      <c r="P55" s="817"/>
      <c r="Q55" s="870"/>
      <c r="R55" s="871"/>
      <c r="S55" s="871"/>
      <c r="T55" s="871"/>
      <c r="U55" s="871"/>
      <c r="V55" s="871"/>
      <c r="W55" s="871"/>
      <c r="X55" s="871"/>
      <c r="Y55" s="871"/>
      <c r="Z55" s="871"/>
      <c r="AA55" s="871"/>
      <c r="AB55" s="871"/>
      <c r="AC55" s="871"/>
      <c r="AD55" s="871"/>
      <c r="AE55" s="872"/>
      <c r="AF55" s="821"/>
      <c r="AG55" s="822"/>
      <c r="AH55" s="822"/>
      <c r="AI55" s="822"/>
      <c r="AJ55" s="823"/>
      <c r="AK55" s="874"/>
      <c r="AL55" s="871"/>
      <c r="AM55" s="871"/>
      <c r="AN55" s="871"/>
      <c r="AO55" s="871"/>
      <c r="AP55" s="871"/>
      <c r="AQ55" s="871"/>
      <c r="AR55" s="871"/>
      <c r="AS55" s="871"/>
      <c r="AT55" s="871"/>
      <c r="AU55" s="871"/>
      <c r="AV55" s="871"/>
      <c r="AW55" s="871"/>
      <c r="AX55" s="871"/>
      <c r="AY55" s="871"/>
      <c r="AZ55" s="873"/>
      <c r="BA55" s="873"/>
      <c r="BB55" s="873"/>
      <c r="BC55" s="873"/>
      <c r="BD55" s="873"/>
      <c r="BE55" s="867"/>
      <c r="BF55" s="867"/>
      <c r="BG55" s="867"/>
      <c r="BH55" s="867"/>
      <c r="BI55" s="868"/>
      <c r="BJ55" s="214"/>
      <c r="BK55" s="214"/>
      <c r="BL55" s="214"/>
      <c r="BM55" s="214"/>
      <c r="BN55" s="214"/>
      <c r="BO55" s="223"/>
      <c r="BP55" s="223"/>
      <c r="BQ55" s="220">
        <v>49</v>
      </c>
      <c r="BR55" s="221"/>
      <c r="BS55" s="808"/>
      <c r="BT55" s="809"/>
      <c r="BU55" s="809"/>
      <c r="BV55" s="809"/>
      <c r="BW55" s="809"/>
      <c r="BX55" s="809"/>
      <c r="BY55" s="809"/>
      <c r="BZ55" s="809"/>
      <c r="CA55" s="809"/>
      <c r="CB55" s="809"/>
      <c r="CC55" s="809"/>
      <c r="CD55" s="809"/>
      <c r="CE55" s="809"/>
      <c r="CF55" s="809"/>
      <c r="CG55" s="810"/>
      <c r="CH55" s="811"/>
      <c r="CI55" s="812"/>
      <c r="CJ55" s="812"/>
      <c r="CK55" s="812"/>
      <c r="CL55" s="813"/>
      <c r="CM55" s="811"/>
      <c r="CN55" s="812"/>
      <c r="CO55" s="812"/>
      <c r="CP55" s="812"/>
      <c r="CQ55" s="813"/>
      <c r="CR55" s="811"/>
      <c r="CS55" s="812"/>
      <c r="CT55" s="812"/>
      <c r="CU55" s="812"/>
      <c r="CV55" s="813"/>
      <c r="CW55" s="811"/>
      <c r="CX55" s="812"/>
      <c r="CY55" s="812"/>
      <c r="CZ55" s="812"/>
      <c r="DA55" s="813"/>
      <c r="DB55" s="811"/>
      <c r="DC55" s="812"/>
      <c r="DD55" s="812"/>
      <c r="DE55" s="812"/>
      <c r="DF55" s="813"/>
      <c r="DG55" s="811"/>
      <c r="DH55" s="812"/>
      <c r="DI55" s="812"/>
      <c r="DJ55" s="812"/>
      <c r="DK55" s="813"/>
      <c r="DL55" s="811"/>
      <c r="DM55" s="812"/>
      <c r="DN55" s="812"/>
      <c r="DO55" s="812"/>
      <c r="DP55" s="813"/>
      <c r="DQ55" s="811"/>
      <c r="DR55" s="812"/>
      <c r="DS55" s="812"/>
      <c r="DT55" s="812"/>
      <c r="DU55" s="813"/>
      <c r="DV55" s="808"/>
      <c r="DW55" s="809"/>
      <c r="DX55" s="809"/>
      <c r="DY55" s="809"/>
      <c r="DZ55" s="814"/>
      <c r="EA55" s="212"/>
    </row>
    <row r="56" spans="1:131" ht="26.25" customHeight="1" x14ac:dyDescent="0.2">
      <c r="A56" s="220">
        <v>29</v>
      </c>
      <c r="B56" s="815"/>
      <c r="C56" s="816"/>
      <c r="D56" s="816"/>
      <c r="E56" s="816"/>
      <c r="F56" s="816"/>
      <c r="G56" s="816"/>
      <c r="H56" s="816"/>
      <c r="I56" s="816"/>
      <c r="J56" s="816"/>
      <c r="K56" s="816"/>
      <c r="L56" s="816"/>
      <c r="M56" s="816"/>
      <c r="N56" s="816"/>
      <c r="O56" s="816"/>
      <c r="P56" s="817"/>
      <c r="Q56" s="870"/>
      <c r="R56" s="871"/>
      <c r="S56" s="871"/>
      <c r="T56" s="871"/>
      <c r="U56" s="871"/>
      <c r="V56" s="871"/>
      <c r="W56" s="871"/>
      <c r="X56" s="871"/>
      <c r="Y56" s="871"/>
      <c r="Z56" s="871"/>
      <c r="AA56" s="871"/>
      <c r="AB56" s="871"/>
      <c r="AC56" s="871"/>
      <c r="AD56" s="871"/>
      <c r="AE56" s="872"/>
      <c r="AF56" s="821"/>
      <c r="AG56" s="822"/>
      <c r="AH56" s="822"/>
      <c r="AI56" s="822"/>
      <c r="AJ56" s="823"/>
      <c r="AK56" s="874"/>
      <c r="AL56" s="871"/>
      <c r="AM56" s="871"/>
      <c r="AN56" s="871"/>
      <c r="AO56" s="871"/>
      <c r="AP56" s="871"/>
      <c r="AQ56" s="871"/>
      <c r="AR56" s="871"/>
      <c r="AS56" s="871"/>
      <c r="AT56" s="871"/>
      <c r="AU56" s="871"/>
      <c r="AV56" s="871"/>
      <c r="AW56" s="871"/>
      <c r="AX56" s="871"/>
      <c r="AY56" s="871"/>
      <c r="AZ56" s="873"/>
      <c r="BA56" s="873"/>
      <c r="BB56" s="873"/>
      <c r="BC56" s="873"/>
      <c r="BD56" s="873"/>
      <c r="BE56" s="867"/>
      <c r="BF56" s="867"/>
      <c r="BG56" s="867"/>
      <c r="BH56" s="867"/>
      <c r="BI56" s="868"/>
      <c r="BJ56" s="214"/>
      <c r="BK56" s="214"/>
      <c r="BL56" s="214"/>
      <c r="BM56" s="214"/>
      <c r="BN56" s="214"/>
      <c r="BO56" s="223"/>
      <c r="BP56" s="223"/>
      <c r="BQ56" s="220">
        <v>50</v>
      </c>
      <c r="BR56" s="221"/>
      <c r="BS56" s="808"/>
      <c r="BT56" s="809"/>
      <c r="BU56" s="809"/>
      <c r="BV56" s="809"/>
      <c r="BW56" s="809"/>
      <c r="BX56" s="809"/>
      <c r="BY56" s="809"/>
      <c r="BZ56" s="809"/>
      <c r="CA56" s="809"/>
      <c r="CB56" s="809"/>
      <c r="CC56" s="809"/>
      <c r="CD56" s="809"/>
      <c r="CE56" s="809"/>
      <c r="CF56" s="809"/>
      <c r="CG56" s="810"/>
      <c r="CH56" s="811"/>
      <c r="CI56" s="812"/>
      <c r="CJ56" s="812"/>
      <c r="CK56" s="812"/>
      <c r="CL56" s="813"/>
      <c r="CM56" s="811"/>
      <c r="CN56" s="812"/>
      <c r="CO56" s="812"/>
      <c r="CP56" s="812"/>
      <c r="CQ56" s="813"/>
      <c r="CR56" s="811"/>
      <c r="CS56" s="812"/>
      <c r="CT56" s="812"/>
      <c r="CU56" s="812"/>
      <c r="CV56" s="813"/>
      <c r="CW56" s="811"/>
      <c r="CX56" s="812"/>
      <c r="CY56" s="812"/>
      <c r="CZ56" s="812"/>
      <c r="DA56" s="813"/>
      <c r="DB56" s="811"/>
      <c r="DC56" s="812"/>
      <c r="DD56" s="812"/>
      <c r="DE56" s="812"/>
      <c r="DF56" s="813"/>
      <c r="DG56" s="811"/>
      <c r="DH56" s="812"/>
      <c r="DI56" s="812"/>
      <c r="DJ56" s="812"/>
      <c r="DK56" s="813"/>
      <c r="DL56" s="811"/>
      <c r="DM56" s="812"/>
      <c r="DN56" s="812"/>
      <c r="DO56" s="812"/>
      <c r="DP56" s="813"/>
      <c r="DQ56" s="811"/>
      <c r="DR56" s="812"/>
      <c r="DS56" s="812"/>
      <c r="DT56" s="812"/>
      <c r="DU56" s="813"/>
      <c r="DV56" s="808"/>
      <c r="DW56" s="809"/>
      <c r="DX56" s="809"/>
      <c r="DY56" s="809"/>
      <c r="DZ56" s="814"/>
      <c r="EA56" s="212"/>
    </row>
    <row r="57" spans="1:131" ht="26.25" customHeight="1" x14ac:dyDescent="0.2">
      <c r="A57" s="220">
        <v>30</v>
      </c>
      <c r="B57" s="815"/>
      <c r="C57" s="816"/>
      <c r="D57" s="816"/>
      <c r="E57" s="816"/>
      <c r="F57" s="816"/>
      <c r="G57" s="816"/>
      <c r="H57" s="816"/>
      <c r="I57" s="816"/>
      <c r="J57" s="816"/>
      <c r="K57" s="816"/>
      <c r="L57" s="816"/>
      <c r="M57" s="816"/>
      <c r="N57" s="816"/>
      <c r="O57" s="816"/>
      <c r="P57" s="817"/>
      <c r="Q57" s="870"/>
      <c r="R57" s="871"/>
      <c r="S57" s="871"/>
      <c r="T57" s="871"/>
      <c r="U57" s="871"/>
      <c r="V57" s="871"/>
      <c r="W57" s="871"/>
      <c r="X57" s="871"/>
      <c r="Y57" s="871"/>
      <c r="Z57" s="871"/>
      <c r="AA57" s="871"/>
      <c r="AB57" s="871"/>
      <c r="AC57" s="871"/>
      <c r="AD57" s="871"/>
      <c r="AE57" s="872"/>
      <c r="AF57" s="821"/>
      <c r="AG57" s="822"/>
      <c r="AH57" s="822"/>
      <c r="AI57" s="822"/>
      <c r="AJ57" s="823"/>
      <c r="AK57" s="874"/>
      <c r="AL57" s="871"/>
      <c r="AM57" s="871"/>
      <c r="AN57" s="871"/>
      <c r="AO57" s="871"/>
      <c r="AP57" s="871"/>
      <c r="AQ57" s="871"/>
      <c r="AR57" s="871"/>
      <c r="AS57" s="871"/>
      <c r="AT57" s="871"/>
      <c r="AU57" s="871"/>
      <c r="AV57" s="871"/>
      <c r="AW57" s="871"/>
      <c r="AX57" s="871"/>
      <c r="AY57" s="871"/>
      <c r="AZ57" s="873"/>
      <c r="BA57" s="873"/>
      <c r="BB57" s="873"/>
      <c r="BC57" s="873"/>
      <c r="BD57" s="873"/>
      <c r="BE57" s="867"/>
      <c r="BF57" s="867"/>
      <c r="BG57" s="867"/>
      <c r="BH57" s="867"/>
      <c r="BI57" s="868"/>
      <c r="BJ57" s="214"/>
      <c r="BK57" s="214"/>
      <c r="BL57" s="214"/>
      <c r="BM57" s="214"/>
      <c r="BN57" s="214"/>
      <c r="BO57" s="223"/>
      <c r="BP57" s="223"/>
      <c r="BQ57" s="220">
        <v>51</v>
      </c>
      <c r="BR57" s="221"/>
      <c r="BS57" s="808"/>
      <c r="BT57" s="809"/>
      <c r="BU57" s="809"/>
      <c r="BV57" s="809"/>
      <c r="BW57" s="809"/>
      <c r="BX57" s="809"/>
      <c r="BY57" s="809"/>
      <c r="BZ57" s="809"/>
      <c r="CA57" s="809"/>
      <c r="CB57" s="809"/>
      <c r="CC57" s="809"/>
      <c r="CD57" s="809"/>
      <c r="CE57" s="809"/>
      <c r="CF57" s="809"/>
      <c r="CG57" s="810"/>
      <c r="CH57" s="811"/>
      <c r="CI57" s="812"/>
      <c r="CJ57" s="812"/>
      <c r="CK57" s="812"/>
      <c r="CL57" s="813"/>
      <c r="CM57" s="811"/>
      <c r="CN57" s="812"/>
      <c r="CO57" s="812"/>
      <c r="CP57" s="812"/>
      <c r="CQ57" s="813"/>
      <c r="CR57" s="811"/>
      <c r="CS57" s="812"/>
      <c r="CT57" s="812"/>
      <c r="CU57" s="812"/>
      <c r="CV57" s="813"/>
      <c r="CW57" s="811"/>
      <c r="CX57" s="812"/>
      <c r="CY57" s="812"/>
      <c r="CZ57" s="812"/>
      <c r="DA57" s="813"/>
      <c r="DB57" s="811"/>
      <c r="DC57" s="812"/>
      <c r="DD57" s="812"/>
      <c r="DE57" s="812"/>
      <c r="DF57" s="813"/>
      <c r="DG57" s="811"/>
      <c r="DH57" s="812"/>
      <c r="DI57" s="812"/>
      <c r="DJ57" s="812"/>
      <c r="DK57" s="813"/>
      <c r="DL57" s="811"/>
      <c r="DM57" s="812"/>
      <c r="DN57" s="812"/>
      <c r="DO57" s="812"/>
      <c r="DP57" s="813"/>
      <c r="DQ57" s="811"/>
      <c r="DR57" s="812"/>
      <c r="DS57" s="812"/>
      <c r="DT57" s="812"/>
      <c r="DU57" s="813"/>
      <c r="DV57" s="808"/>
      <c r="DW57" s="809"/>
      <c r="DX57" s="809"/>
      <c r="DY57" s="809"/>
      <c r="DZ57" s="814"/>
      <c r="EA57" s="212"/>
    </row>
    <row r="58" spans="1:131" ht="26.25" customHeight="1" x14ac:dyDescent="0.2">
      <c r="A58" s="220">
        <v>31</v>
      </c>
      <c r="B58" s="815"/>
      <c r="C58" s="816"/>
      <c r="D58" s="816"/>
      <c r="E58" s="816"/>
      <c r="F58" s="816"/>
      <c r="G58" s="816"/>
      <c r="H58" s="816"/>
      <c r="I58" s="816"/>
      <c r="J58" s="816"/>
      <c r="K58" s="816"/>
      <c r="L58" s="816"/>
      <c r="M58" s="816"/>
      <c r="N58" s="816"/>
      <c r="O58" s="816"/>
      <c r="P58" s="817"/>
      <c r="Q58" s="870"/>
      <c r="R58" s="871"/>
      <c r="S58" s="871"/>
      <c r="T58" s="871"/>
      <c r="U58" s="871"/>
      <c r="V58" s="871"/>
      <c r="W58" s="871"/>
      <c r="X58" s="871"/>
      <c r="Y58" s="871"/>
      <c r="Z58" s="871"/>
      <c r="AA58" s="871"/>
      <c r="AB58" s="871"/>
      <c r="AC58" s="871"/>
      <c r="AD58" s="871"/>
      <c r="AE58" s="872"/>
      <c r="AF58" s="821"/>
      <c r="AG58" s="822"/>
      <c r="AH58" s="822"/>
      <c r="AI58" s="822"/>
      <c r="AJ58" s="823"/>
      <c r="AK58" s="874"/>
      <c r="AL58" s="871"/>
      <c r="AM58" s="871"/>
      <c r="AN58" s="871"/>
      <c r="AO58" s="871"/>
      <c r="AP58" s="871"/>
      <c r="AQ58" s="871"/>
      <c r="AR58" s="871"/>
      <c r="AS58" s="871"/>
      <c r="AT58" s="871"/>
      <c r="AU58" s="871"/>
      <c r="AV58" s="871"/>
      <c r="AW58" s="871"/>
      <c r="AX58" s="871"/>
      <c r="AY58" s="871"/>
      <c r="AZ58" s="873"/>
      <c r="BA58" s="873"/>
      <c r="BB58" s="873"/>
      <c r="BC58" s="873"/>
      <c r="BD58" s="873"/>
      <c r="BE58" s="867"/>
      <c r="BF58" s="867"/>
      <c r="BG58" s="867"/>
      <c r="BH58" s="867"/>
      <c r="BI58" s="868"/>
      <c r="BJ58" s="214"/>
      <c r="BK58" s="214"/>
      <c r="BL58" s="214"/>
      <c r="BM58" s="214"/>
      <c r="BN58" s="214"/>
      <c r="BO58" s="223"/>
      <c r="BP58" s="223"/>
      <c r="BQ58" s="220">
        <v>52</v>
      </c>
      <c r="BR58" s="221"/>
      <c r="BS58" s="808"/>
      <c r="BT58" s="809"/>
      <c r="BU58" s="809"/>
      <c r="BV58" s="809"/>
      <c r="BW58" s="809"/>
      <c r="BX58" s="809"/>
      <c r="BY58" s="809"/>
      <c r="BZ58" s="809"/>
      <c r="CA58" s="809"/>
      <c r="CB58" s="809"/>
      <c r="CC58" s="809"/>
      <c r="CD58" s="809"/>
      <c r="CE58" s="809"/>
      <c r="CF58" s="809"/>
      <c r="CG58" s="810"/>
      <c r="CH58" s="811"/>
      <c r="CI58" s="812"/>
      <c r="CJ58" s="812"/>
      <c r="CK58" s="812"/>
      <c r="CL58" s="813"/>
      <c r="CM58" s="811"/>
      <c r="CN58" s="812"/>
      <c r="CO58" s="812"/>
      <c r="CP58" s="812"/>
      <c r="CQ58" s="813"/>
      <c r="CR58" s="811"/>
      <c r="CS58" s="812"/>
      <c r="CT58" s="812"/>
      <c r="CU58" s="812"/>
      <c r="CV58" s="813"/>
      <c r="CW58" s="811"/>
      <c r="CX58" s="812"/>
      <c r="CY58" s="812"/>
      <c r="CZ58" s="812"/>
      <c r="DA58" s="813"/>
      <c r="DB58" s="811"/>
      <c r="DC58" s="812"/>
      <c r="DD58" s="812"/>
      <c r="DE58" s="812"/>
      <c r="DF58" s="813"/>
      <c r="DG58" s="811"/>
      <c r="DH58" s="812"/>
      <c r="DI58" s="812"/>
      <c r="DJ58" s="812"/>
      <c r="DK58" s="813"/>
      <c r="DL58" s="811"/>
      <c r="DM58" s="812"/>
      <c r="DN58" s="812"/>
      <c r="DO58" s="812"/>
      <c r="DP58" s="813"/>
      <c r="DQ58" s="811"/>
      <c r="DR58" s="812"/>
      <c r="DS58" s="812"/>
      <c r="DT58" s="812"/>
      <c r="DU58" s="813"/>
      <c r="DV58" s="808"/>
      <c r="DW58" s="809"/>
      <c r="DX58" s="809"/>
      <c r="DY58" s="809"/>
      <c r="DZ58" s="814"/>
      <c r="EA58" s="212"/>
    </row>
    <row r="59" spans="1:131" ht="26.25" customHeight="1" x14ac:dyDescent="0.2">
      <c r="A59" s="220">
        <v>32</v>
      </c>
      <c r="B59" s="815"/>
      <c r="C59" s="816"/>
      <c r="D59" s="816"/>
      <c r="E59" s="816"/>
      <c r="F59" s="816"/>
      <c r="G59" s="816"/>
      <c r="H59" s="816"/>
      <c r="I59" s="816"/>
      <c r="J59" s="816"/>
      <c r="K59" s="816"/>
      <c r="L59" s="816"/>
      <c r="M59" s="816"/>
      <c r="N59" s="816"/>
      <c r="O59" s="816"/>
      <c r="P59" s="817"/>
      <c r="Q59" s="870"/>
      <c r="R59" s="871"/>
      <c r="S59" s="871"/>
      <c r="T59" s="871"/>
      <c r="U59" s="871"/>
      <c r="V59" s="871"/>
      <c r="W59" s="871"/>
      <c r="X59" s="871"/>
      <c r="Y59" s="871"/>
      <c r="Z59" s="871"/>
      <c r="AA59" s="871"/>
      <c r="AB59" s="871"/>
      <c r="AC59" s="871"/>
      <c r="AD59" s="871"/>
      <c r="AE59" s="872"/>
      <c r="AF59" s="821"/>
      <c r="AG59" s="822"/>
      <c r="AH59" s="822"/>
      <c r="AI59" s="822"/>
      <c r="AJ59" s="823"/>
      <c r="AK59" s="874"/>
      <c r="AL59" s="871"/>
      <c r="AM59" s="871"/>
      <c r="AN59" s="871"/>
      <c r="AO59" s="871"/>
      <c r="AP59" s="871"/>
      <c r="AQ59" s="871"/>
      <c r="AR59" s="871"/>
      <c r="AS59" s="871"/>
      <c r="AT59" s="871"/>
      <c r="AU59" s="871"/>
      <c r="AV59" s="871"/>
      <c r="AW59" s="871"/>
      <c r="AX59" s="871"/>
      <c r="AY59" s="871"/>
      <c r="AZ59" s="873"/>
      <c r="BA59" s="873"/>
      <c r="BB59" s="873"/>
      <c r="BC59" s="873"/>
      <c r="BD59" s="873"/>
      <c r="BE59" s="867"/>
      <c r="BF59" s="867"/>
      <c r="BG59" s="867"/>
      <c r="BH59" s="867"/>
      <c r="BI59" s="868"/>
      <c r="BJ59" s="214"/>
      <c r="BK59" s="214"/>
      <c r="BL59" s="214"/>
      <c r="BM59" s="214"/>
      <c r="BN59" s="214"/>
      <c r="BO59" s="223"/>
      <c r="BP59" s="223"/>
      <c r="BQ59" s="220">
        <v>53</v>
      </c>
      <c r="BR59" s="221"/>
      <c r="BS59" s="808"/>
      <c r="BT59" s="809"/>
      <c r="BU59" s="809"/>
      <c r="BV59" s="809"/>
      <c r="BW59" s="809"/>
      <c r="BX59" s="809"/>
      <c r="BY59" s="809"/>
      <c r="BZ59" s="809"/>
      <c r="CA59" s="809"/>
      <c r="CB59" s="809"/>
      <c r="CC59" s="809"/>
      <c r="CD59" s="809"/>
      <c r="CE59" s="809"/>
      <c r="CF59" s="809"/>
      <c r="CG59" s="810"/>
      <c r="CH59" s="811"/>
      <c r="CI59" s="812"/>
      <c r="CJ59" s="812"/>
      <c r="CK59" s="812"/>
      <c r="CL59" s="813"/>
      <c r="CM59" s="811"/>
      <c r="CN59" s="812"/>
      <c r="CO59" s="812"/>
      <c r="CP59" s="812"/>
      <c r="CQ59" s="813"/>
      <c r="CR59" s="811"/>
      <c r="CS59" s="812"/>
      <c r="CT59" s="812"/>
      <c r="CU59" s="812"/>
      <c r="CV59" s="813"/>
      <c r="CW59" s="811"/>
      <c r="CX59" s="812"/>
      <c r="CY59" s="812"/>
      <c r="CZ59" s="812"/>
      <c r="DA59" s="813"/>
      <c r="DB59" s="811"/>
      <c r="DC59" s="812"/>
      <c r="DD59" s="812"/>
      <c r="DE59" s="812"/>
      <c r="DF59" s="813"/>
      <c r="DG59" s="811"/>
      <c r="DH59" s="812"/>
      <c r="DI59" s="812"/>
      <c r="DJ59" s="812"/>
      <c r="DK59" s="813"/>
      <c r="DL59" s="811"/>
      <c r="DM59" s="812"/>
      <c r="DN59" s="812"/>
      <c r="DO59" s="812"/>
      <c r="DP59" s="813"/>
      <c r="DQ59" s="811"/>
      <c r="DR59" s="812"/>
      <c r="DS59" s="812"/>
      <c r="DT59" s="812"/>
      <c r="DU59" s="813"/>
      <c r="DV59" s="808"/>
      <c r="DW59" s="809"/>
      <c r="DX59" s="809"/>
      <c r="DY59" s="809"/>
      <c r="DZ59" s="814"/>
      <c r="EA59" s="212"/>
    </row>
    <row r="60" spans="1:131" ht="26.25" customHeight="1" x14ac:dyDescent="0.2">
      <c r="A60" s="220">
        <v>33</v>
      </c>
      <c r="B60" s="815"/>
      <c r="C60" s="816"/>
      <c r="D60" s="816"/>
      <c r="E60" s="816"/>
      <c r="F60" s="816"/>
      <c r="G60" s="816"/>
      <c r="H60" s="816"/>
      <c r="I60" s="816"/>
      <c r="J60" s="816"/>
      <c r="K60" s="816"/>
      <c r="L60" s="816"/>
      <c r="M60" s="816"/>
      <c r="N60" s="816"/>
      <c r="O60" s="816"/>
      <c r="P60" s="817"/>
      <c r="Q60" s="870"/>
      <c r="R60" s="871"/>
      <c r="S60" s="871"/>
      <c r="T60" s="871"/>
      <c r="U60" s="871"/>
      <c r="V60" s="871"/>
      <c r="W60" s="871"/>
      <c r="X60" s="871"/>
      <c r="Y60" s="871"/>
      <c r="Z60" s="871"/>
      <c r="AA60" s="871"/>
      <c r="AB60" s="871"/>
      <c r="AC60" s="871"/>
      <c r="AD60" s="871"/>
      <c r="AE60" s="872"/>
      <c r="AF60" s="821"/>
      <c r="AG60" s="822"/>
      <c r="AH60" s="822"/>
      <c r="AI60" s="822"/>
      <c r="AJ60" s="823"/>
      <c r="AK60" s="874"/>
      <c r="AL60" s="871"/>
      <c r="AM60" s="871"/>
      <c r="AN60" s="871"/>
      <c r="AO60" s="871"/>
      <c r="AP60" s="871"/>
      <c r="AQ60" s="871"/>
      <c r="AR60" s="871"/>
      <c r="AS60" s="871"/>
      <c r="AT60" s="871"/>
      <c r="AU60" s="871"/>
      <c r="AV60" s="871"/>
      <c r="AW60" s="871"/>
      <c r="AX60" s="871"/>
      <c r="AY60" s="871"/>
      <c r="AZ60" s="873"/>
      <c r="BA60" s="873"/>
      <c r="BB60" s="873"/>
      <c r="BC60" s="873"/>
      <c r="BD60" s="873"/>
      <c r="BE60" s="867"/>
      <c r="BF60" s="867"/>
      <c r="BG60" s="867"/>
      <c r="BH60" s="867"/>
      <c r="BI60" s="868"/>
      <c r="BJ60" s="214"/>
      <c r="BK60" s="214"/>
      <c r="BL60" s="214"/>
      <c r="BM60" s="214"/>
      <c r="BN60" s="214"/>
      <c r="BO60" s="223"/>
      <c r="BP60" s="223"/>
      <c r="BQ60" s="220">
        <v>54</v>
      </c>
      <c r="BR60" s="221"/>
      <c r="BS60" s="808"/>
      <c r="BT60" s="809"/>
      <c r="BU60" s="809"/>
      <c r="BV60" s="809"/>
      <c r="BW60" s="809"/>
      <c r="BX60" s="809"/>
      <c r="BY60" s="809"/>
      <c r="BZ60" s="809"/>
      <c r="CA60" s="809"/>
      <c r="CB60" s="809"/>
      <c r="CC60" s="809"/>
      <c r="CD60" s="809"/>
      <c r="CE60" s="809"/>
      <c r="CF60" s="809"/>
      <c r="CG60" s="810"/>
      <c r="CH60" s="811"/>
      <c r="CI60" s="812"/>
      <c r="CJ60" s="812"/>
      <c r="CK60" s="812"/>
      <c r="CL60" s="813"/>
      <c r="CM60" s="811"/>
      <c r="CN60" s="812"/>
      <c r="CO60" s="812"/>
      <c r="CP60" s="812"/>
      <c r="CQ60" s="813"/>
      <c r="CR60" s="811"/>
      <c r="CS60" s="812"/>
      <c r="CT60" s="812"/>
      <c r="CU60" s="812"/>
      <c r="CV60" s="813"/>
      <c r="CW60" s="811"/>
      <c r="CX60" s="812"/>
      <c r="CY60" s="812"/>
      <c r="CZ60" s="812"/>
      <c r="DA60" s="813"/>
      <c r="DB60" s="811"/>
      <c r="DC60" s="812"/>
      <c r="DD60" s="812"/>
      <c r="DE60" s="812"/>
      <c r="DF60" s="813"/>
      <c r="DG60" s="811"/>
      <c r="DH60" s="812"/>
      <c r="DI60" s="812"/>
      <c r="DJ60" s="812"/>
      <c r="DK60" s="813"/>
      <c r="DL60" s="811"/>
      <c r="DM60" s="812"/>
      <c r="DN60" s="812"/>
      <c r="DO60" s="812"/>
      <c r="DP60" s="813"/>
      <c r="DQ60" s="811"/>
      <c r="DR60" s="812"/>
      <c r="DS60" s="812"/>
      <c r="DT60" s="812"/>
      <c r="DU60" s="813"/>
      <c r="DV60" s="808"/>
      <c r="DW60" s="809"/>
      <c r="DX60" s="809"/>
      <c r="DY60" s="809"/>
      <c r="DZ60" s="814"/>
      <c r="EA60" s="212"/>
    </row>
    <row r="61" spans="1:131" ht="26.25" customHeight="1" thickBot="1" x14ac:dyDescent="0.25">
      <c r="A61" s="220">
        <v>34</v>
      </c>
      <c r="B61" s="815"/>
      <c r="C61" s="816"/>
      <c r="D61" s="816"/>
      <c r="E61" s="816"/>
      <c r="F61" s="816"/>
      <c r="G61" s="816"/>
      <c r="H61" s="816"/>
      <c r="I61" s="816"/>
      <c r="J61" s="816"/>
      <c r="K61" s="816"/>
      <c r="L61" s="816"/>
      <c r="M61" s="816"/>
      <c r="N61" s="816"/>
      <c r="O61" s="816"/>
      <c r="P61" s="817"/>
      <c r="Q61" s="870"/>
      <c r="R61" s="871"/>
      <c r="S61" s="871"/>
      <c r="T61" s="871"/>
      <c r="U61" s="871"/>
      <c r="V61" s="871"/>
      <c r="W61" s="871"/>
      <c r="X61" s="871"/>
      <c r="Y61" s="871"/>
      <c r="Z61" s="871"/>
      <c r="AA61" s="871"/>
      <c r="AB61" s="871"/>
      <c r="AC61" s="871"/>
      <c r="AD61" s="871"/>
      <c r="AE61" s="872"/>
      <c r="AF61" s="821"/>
      <c r="AG61" s="822"/>
      <c r="AH61" s="822"/>
      <c r="AI61" s="822"/>
      <c r="AJ61" s="823"/>
      <c r="AK61" s="874"/>
      <c r="AL61" s="871"/>
      <c r="AM61" s="871"/>
      <c r="AN61" s="871"/>
      <c r="AO61" s="871"/>
      <c r="AP61" s="871"/>
      <c r="AQ61" s="871"/>
      <c r="AR61" s="871"/>
      <c r="AS61" s="871"/>
      <c r="AT61" s="871"/>
      <c r="AU61" s="871"/>
      <c r="AV61" s="871"/>
      <c r="AW61" s="871"/>
      <c r="AX61" s="871"/>
      <c r="AY61" s="871"/>
      <c r="AZ61" s="873"/>
      <c r="BA61" s="873"/>
      <c r="BB61" s="873"/>
      <c r="BC61" s="873"/>
      <c r="BD61" s="873"/>
      <c r="BE61" s="867"/>
      <c r="BF61" s="867"/>
      <c r="BG61" s="867"/>
      <c r="BH61" s="867"/>
      <c r="BI61" s="868"/>
      <c r="BJ61" s="214"/>
      <c r="BK61" s="214"/>
      <c r="BL61" s="214"/>
      <c r="BM61" s="214"/>
      <c r="BN61" s="214"/>
      <c r="BO61" s="223"/>
      <c r="BP61" s="223"/>
      <c r="BQ61" s="220">
        <v>55</v>
      </c>
      <c r="BR61" s="221"/>
      <c r="BS61" s="808"/>
      <c r="BT61" s="809"/>
      <c r="BU61" s="809"/>
      <c r="BV61" s="809"/>
      <c r="BW61" s="809"/>
      <c r="BX61" s="809"/>
      <c r="BY61" s="809"/>
      <c r="BZ61" s="809"/>
      <c r="CA61" s="809"/>
      <c r="CB61" s="809"/>
      <c r="CC61" s="809"/>
      <c r="CD61" s="809"/>
      <c r="CE61" s="809"/>
      <c r="CF61" s="809"/>
      <c r="CG61" s="810"/>
      <c r="CH61" s="811"/>
      <c r="CI61" s="812"/>
      <c r="CJ61" s="812"/>
      <c r="CK61" s="812"/>
      <c r="CL61" s="813"/>
      <c r="CM61" s="811"/>
      <c r="CN61" s="812"/>
      <c r="CO61" s="812"/>
      <c r="CP61" s="812"/>
      <c r="CQ61" s="813"/>
      <c r="CR61" s="811"/>
      <c r="CS61" s="812"/>
      <c r="CT61" s="812"/>
      <c r="CU61" s="812"/>
      <c r="CV61" s="813"/>
      <c r="CW61" s="811"/>
      <c r="CX61" s="812"/>
      <c r="CY61" s="812"/>
      <c r="CZ61" s="812"/>
      <c r="DA61" s="813"/>
      <c r="DB61" s="811"/>
      <c r="DC61" s="812"/>
      <c r="DD61" s="812"/>
      <c r="DE61" s="812"/>
      <c r="DF61" s="813"/>
      <c r="DG61" s="811"/>
      <c r="DH61" s="812"/>
      <c r="DI61" s="812"/>
      <c r="DJ61" s="812"/>
      <c r="DK61" s="813"/>
      <c r="DL61" s="811"/>
      <c r="DM61" s="812"/>
      <c r="DN61" s="812"/>
      <c r="DO61" s="812"/>
      <c r="DP61" s="813"/>
      <c r="DQ61" s="811"/>
      <c r="DR61" s="812"/>
      <c r="DS61" s="812"/>
      <c r="DT61" s="812"/>
      <c r="DU61" s="813"/>
      <c r="DV61" s="808"/>
      <c r="DW61" s="809"/>
      <c r="DX61" s="809"/>
      <c r="DY61" s="809"/>
      <c r="DZ61" s="814"/>
      <c r="EA61" s="212"/>
    </row>
    <row r="62" spans="1:131" ht="26.25" customHeight="1" x14ac:dyDescent="0.2">
      <c r="A62" s="220">
        <v>35</v>
      </c>
      <c r="B62" s="815"/>
      <c r="C62" s="816"/>
      <c r="D62" s="816"/>
      <c r="E62" s="816"/>
      <c r="F62" s="816"/>
      <c r="G62" s="816"/>
      <c r="H62" s="816"/>
      <c r="I62" s="816"/>
      <c r="J62" s="816"/>
      <c r="K62" s="816"/>
      <c r="L62" s="816"/>
      <c r="M62" s="816"/>
      <c r="N62" s="816"/>
      <c r="O62" s="816"/>
      <c r="P62" s="817"/>
      <c r="Q62" s="870"/>
      <c r="R62" s="871"/>
      <c r="S62" s="871"/>
      <c r="T62" s="871"/>
      <c r="U62" s="871"/>
      <c r="V62" s="871"/>
      <c r="W62" s="871"/>
      <c r="X62" s="871"/>
      <c r="Y62" s="871"/>
      <c r="Z62" s="871"/>
      <c r="AA62" s="871"/>
      <c r="AB62" s="871"/>
      <c r="AC62" s="871"/>
      <c r="AD62" s="871"/>
      <c r="AE62" s="872"/>
      <c r="AF62" s="821"/>
      <c r="AG62" s="822"/>
      <c r="AH62" s="822"/>
      <c r="AI62" s="822"/>
      <c r="AJ62" s="823"/>
      <c r="AK62" s="874"/>
      <c r="AL62" s="871"/>
      <c r="AM62" s="871"/>
      <c r="AN62" s="871"/>
      <c r="AO62" s="871"/>
      <c r="AP62" s="871"/>
      <c r="AQ62" s="871"/>
      <c r="AR62" s="871"/>
      <c r="AS62" s="871"/>
      <c r="AT62" s="871"/>
      <c r="AU62" s="871"/>
      <c r="AV62" s="871"/>
      <c r="AW62" s="871"/>
      <c r="AX62" s="871"/>
      <c r="AY62" s="871"/>
      <c r="AZ62" s="873"/>
      <c r="BA62" s="873"/>
      <c r="BB62" s="873"/>
      <c r="BC62" s="873"/>
      <c r="BD62" s="873"/>
      <c r="BE62" s="867"/>
      <c r="BF62" s="867"/>
      <c r="BG62" s="867"/>
      <c r="BH62" s="867"/>
      <c r="BI62" s="868"/>
      <c r="BJ62" s="882" t="s">
        <v>397</v>
      </c>
      <c r="BK62" s="841"/>
      <c r="BL62" s="841"/>
      <c r="BM62" s="841"/>
      <c r="BN62" s="842"/>
      <c r="BO62" s="223"/>
      <c r="BP62" s="223"/>
      <c r="BQ62" s="220">
        <v>56</v>
      </c>
      <c r="BR62" s="221"/>
      <c r="BS62" s="808"/>
      <c r="BT62" s="809"/>
      <c r="BU62" s="809"/>
      <c r="BV62" s="809"/>
      <c r="BW62" s="809"/>
      <c r="BX62" s="809"/>
      <c r="BY62" s="809"/>
      <c r="BZ62" s="809"/>
      <c r="CA62" s="809"/>
      <c r="CB62" s="809"/>
      <c r="CC62" s="809"/>
      <c r="CD62" s="809"/>
      <c r="CE62" s="809"/>
      <c r="CF62" s="809"/>
      <c r="CG62" s="810"/>
      <c r="CH62" s="811"/>
      <c r="CI62" s="812"/>
      <c r="CJ62" s="812"/>
      <c r="CK62" s="812"/>
      <c r="CL62" s="813"/>
      <c r="CM62" s="811"/>
      <c r="CN62" s="812"/>
      <c r="CO62" s="812"/>
      <c r="CP62" s="812"/>
      <c r="CQ62" s="813"/>
      <c r="CR62" s="811"/>
      <c r="CS62" s="812"/>
      <c r="CT62" s="812"/>
      <c r="CU62" s="812"/>
      <c r="CV62" s="813"/>
      <c r="CW62" s="811"/>
      <c r="CX62" s="812"/>
      <c r="CY62" s="812"/>
      <c r="CZ62" s="812"/>
      <c r="DA62" s="813"/>
      <c r="DB62" s="811"/>
      <c r="DC62" s="812"/>
      <c r="DD62" s="812"/>
      <c r="DE62" s="812"/>
      <c r="DF62" s="813"/>
      <c r="DG62" s="811"/>
      <c r="DH62" s="812"/>
      <c r="DI62" s="812"/>
      <c r="DJ62" s="812"/>
      <c r="DK62" s="813"/>
      <c r="DL62" s="811"/>
      <c r="DM62" s="812"/>
      <c r="DN62" s="812"/>
      <c r="DO62" s="812"/>
      <c r="DP62" s="813"/>
      <c r="DQ62" s="811"/>
      <c r="DR62" s="812"/>
      <c r="DS62" s="812"/>
      <c r="DT62" s="812"/>
      <c r="DU62" s="813"/>
      <c r="DV62" s="808"/>
      <c r="DW62" s="809"/>
      <c r="DX62" s="809"/>
      <c r="DY62" s="809"/>
      <c r="DZ62" s="814"/>
      <c r="EA62" s="212"/>
    </row>
    <row r="63" spans="1:131" ht="26.25" customHeight="1" thickBot="1" x14ac:dyDescent="0.25">
      <c r="A63" s="222" t="s">
        <v>377</v>
      </c>
      <c r="B63" s="824" t="s">
        <v>398</v>
      </c>
      <c r="C63" s="825"/>
      <c r="D63" s="825"/>
      <c r="E63" s="825"/>
      <c r="F63" s="825"/>
      <c r="G63" s="825"/>
      <c r="H63" s="825"/>
      <c r="I63" s="825"/>
      <c r="J63" s="825"/>
      <c r="K63" s="825"/>
      <c r="L63" s="825"/>
      <c r="M63" s="825"/>
      <c r="N63" s="825"/>
      <c r="O63" s="825"/>
      <c r="P63" s="826"/>
      <c r="Q63" s="875"/>
      <c r="R63" s="876"/>
      <c r="S63" s="876"/>
      <c r="T63" s="876"/>
      <c r="U63" s="876"/>
      <c r="V63" s="876"/>
      <c r="W63" s="876"/>
      <c r="X63" s="876"/>
      <c r="Y63" s="876"/>
      <c r="Z63" s="876"/>
      <c r="AA63" s="876"/>
      <c r="AB63" s="876"/>
      <c r="AC63" s="876"/>
      <c r="AD63" s="876"/>
      <c r="AE63" s="877"/>
      <c r="AF63" s="878">
        <v>241</v>
      </c>
      <c r="AG63" s="879"/>
      <c r="AH63" s="879"/>
      <c r="AI63" s="879"/>
      <c r="AJ63" s="880"/>
      <c r="AK63" s="881"/>
      <c r="AL63" s="876"/>
      <c r="AM63" s="876"/>
      <c r="AN63" s="876"/>
      <c r="AO63" s="876"/>
      <c r="AP63" s="879" t="s">
        <v>550</v>
      </c>
      <c r="AQ63" s="879"/>
      <c r="AR63" s="879"/>
      <c r="AS63" s="879"/>
      <c r="AT63" s="879"/>
      <c r="AU63" s="879" t="s">
        <v>550</v>
      </c>
      <c r="AV63" s="879"/>
      <c r="AW63" s="879"/>
      <c r="AX63" s="879"/>
      <c r="AY63" s="879"/>
      <c r="AZ63" s="883"/>
      <c r="BA63" s="883"/>
      <c r="BB63" s="883"/>
      <c r="BC63" s="883"/>
      <c r="BD63" s="883"/>
      <c r="BE63" s="884"/>
      <c r="BF63" s="884"/>
      <c r="BG63" s="884"/>
      <c r="BH63" s="884"/>
      <c r="BI63" s="885"/>
      <c r="BJ63" s="886" t="s">
        <v>113</v>
      </c>
      <c r="BK63" s="887"/>
      <c r="BL63" s="887"/>
      <c r="BM63" s="887"/>
      <c r="BN63" s="888"/>
      <c r="BO63" s="223"/>
      <c r="BP63" s="223"/>
      <c r="BQ63" s="220">
        <v>57</v>
      </c>
      <c r="BR63" s="221"/>
      <c r="BS63" s="808"/>
      <c r="BT63" s="809"/>
      <c r="BU63" s="809"/>
      <c r="BV63" s="809"/>
      <c r="BW63" s="809"/>
      <c r="BX63" s="809"/>
      <c r="BY63" s="809"/>
      <c r="BZ63" s="809"/>
      <c r="CA63" s="809"/>
      <c r="CB63" s="809"/>
      <c r="CC63" s="809"/>
      <c r="CD63" s="809"/>
      <c r="CE63" s="809"/>
      <c r="CF63" s="809"/>
      <c r="CG63" s="810"/>
      <c r="CH63" s="811"/>
      <c r="CI63" s="812"/>
      <c r="CJ63" s="812"/>
      <c r="CK63" s="812"/>
      <c r="CL63" s="813"/>
      <c r="CM63" s="811"/>
      <c r="CN63" s="812"/>
      <c r="CO63" s="812"/>
      <c r="CP63" s="812"/>
      <c r="CQ63" s="813"/>
      <c r="CR63" s="811"/>
      <c r="CS63" s="812"/>
      <c r="CT63" s="812"/>
      <c r="CU63" s="812"/>
      <c r="CV63" s="813"/>
      <c r="CW63" s="811"/>
      <c r="CX63" s="812"/>
      <c r="CY63" s="812"/>
      <c r="CZ63" s="812"/>
      <c r="DA63" s="813"/>
      <c r="DB63" s="811"/>
      <c r="DC63" s="812"/>
      <c r="DD63" s="812"/>
      <c r="DE63" s="812"/>
      <c r="DF63" s="813"/>
      <c r="DG63" s="811"/>
      <c r="DH63" s="812"/>
      <c r="DI63" s="812"/>
      <c r="DJ63" s="812"/>
      <c r="DK63" s="813"/>
      <c r="DL63" s="811"/>
      <c r="DM63" s="812"/>
      <c r="DN63" s="812"/>
      <c r="DO63" s="812"/>
      <c r="DP63" s="813"/>
      <c r="DQ63" s="811"/>
      <c r="DR63" s="812"/>
      <c r="DS63" s="812"/>
      <c r="DT63" s="812"/>
      <c r="DU63" s="813"/>
      <c r="DV63" s="808"/>
      <c r="DW63" s="809"/>
      <c r="DX63" s="809"/>
      <c r="DY63" s="809"/>
      <c r="DZ63" s="814"/>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808"/>
      <c r="BT64" s="809"/>
      <c r="BU64" s="809"/>
      <c r="BV64" s="809"/>
      <c r="BW64" s="809"/>
      <c r="BX64" s="809"/>
      <c r="BY64" s="809"/>
      <c r="BZ64" s="809"/>
      <c r="CA64" s="809"/>
      <c r="CB64" s="809"/>
      <c r="CC64" s="809"/>
      <c r="CD64" s="809"/>
      <c r="CE64" s="809"/>
      <c r="CF64" s="809"/>
      <c r="CG64" s="810"/>
      <c r="CH64" s="811"/>
      <c r="CI64" s="812"/>
      <c r="CJ64" s="812"/>
      <c r="CK64" s="812"/>
      <c r="CL64" s="813"/>
      <c r="CM64" s="811"/>
      <c r="CN64" s="812"/>
      <c r="CO64" s="812"/>
      <c r="CP64" s="812"/>
      <c r="CQ64" s="813"/>
      <c r="CR64" s="811"/>
      <c r="CS64" s="812"/>
      <c r="CT64" s="812"/>
      <c r="CU64" s="812"/>
      <c r="CV64" s="813"/>
      <c r="CW64" s="811"/>
      <c r="CX64" s="812"/>
      <c r="CY64" s="812"/>
      <c r="CZ64" s="812"/>
      <c r="DA64" s="813"/>
      <c r="DB64" s="811"/>
      <c r="DC64" s="812"/>
      <c r="DD64" s="812"/>
      <c r="DE64" s="812"/>
      <c r="DF64" s="813"/>
      <c r="DG64" s="811"/>
      <c r="DH64" s="812"/>
      <c r="DI64" s="812"/>
      <c r="DJ64" s="812"/>
      <c r="DK64" s="813"/>
      <c r="DL64" s="811"/>
      <c r="DM64" s="812"/>
      <c r="DN64" s="812"/>
      <c r="DO64" s="812"/>
      <c r="DP64" s="813"/>
      <c r="DQ64" s="811"/>
      <c r="DR64" s="812"/>
      <c r="DS64" s="812"/>
      <c r="DT64" s="812"/>
      <c r="DU64" s="813"/>
      <c r="DV64" s="808"/>
      <c r="DW64" s="809"/>
      <c r="DX64" s="809"/>
      <c r="DY64" s="809"/>
      <c r="DZ64" s="814"/>
      <c r="EA64" s="212"/>
    </row>
    <row r="65" spans="1:131" ht="26.25" customHeight="1" thickBot="1" x14ac:dyDescent="0.25">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808"/>
      <c r="BT65" s="809"/>
      <c r="BU65" s="809"/>
      <c r="BV65" s="809"/>
      <c r="BW65" s="809"/>
      <c r="BX65" s="809"/>
      <c r="BY65" s="809"/>
      <c r="BZ65" s="809"/>
      <c r="CA65" s="809"/>
      <c r="CB65" s="809"/>
      <c r="CC65" s="809"/>
      <c r="CD65" s="809"/>
      <c r="CE65" s="809"/>
      <c r="CF65" s="809"/>
      <c r="CG65" s="810"/>
      <c r="CH65" s="811"/>
      <c r="CI65" s="812"/>
      <c r="CJ65" s="812"/>
      <c r="CK65" s="812"/>
      <c r="CL65" s="813"/>
      <c r="CM65" s="811"/>
      <c r="CN65" s="812"/>
      <c r="CO65" s="812"/>
      <c r="CP65" s="812"/>
      <c r="CQ65" s="813"/>
      <c r="CR65" s="811"/>
      <c r="CS65" s="812"/>
      <c r="CT65" s="812"/>
      <c r="CU65" s="812"/>
      <c r="CV65" s="813"/>
      <c r="CW65" s="811"/>
      <c r="CX65" s="812"/>
      <c r="CY65" s="812"/>
      <c r="CZ65" s="812"/>
      <c r="DA65" s="813"/>
      <c r="DB65" s="811"/>
      <c r="DC65" s="812"/>
      <c r="DD65" s="812"/>
      <c r="DE65" s="812"/>
      <c r="DF65" s="813"/>
      <c r="DG65" s="811"/>
      <c r="DH65" s="812"/>
      <c r="DI65" s="812"/>
      <c r="DJ65" s="812"/>
      <c r="DK65" s="813"/>
      <c r="DL65" s="811"/>
      <c r="DM65" s="812"/>
      <c r="DN65" s="812"/>
      <c r="DO65" s="812"/>
      <c r="DP65" s="813"/>
      <c r="DQ65" s="811"/>
      <c r="DR65" s="812"/>
      <c r="DS65" s="812"/>
      <c r="DT65" s="812"/>
      <c r="DU65" s="813"/>
      <c r="DV65" s="808"/>
      <c r="DW65" s="809"/>
      <c r="DX65" s="809"/>
      <c r="DY65" s="809"/>
      <c r="DZ65" s="814"/>
      <c r="EA65" s="212"/>
    </row>
    <row r="66" spans="1:131" ht="26.25" customHeight="1" x14ac:dyDescent="0.2">
      <c r="A66" s="762" t="s">
        <v>400</v>
      </c>
      <c r="B66" s="763"/>
      <c r="C66" s="763"/>
      <c r="D66" s="763"/>
      <c r="E66" s="763"/>
      <c r="F66" s="763"/>
      <c r="G66" s="763"/>
      <c r="H66" s="763"/>
      <c r="I66" s="763"/>
      <c r="J66" s="763"/>
      <c r="K66" s="763"/>
      <c r="L66" s="763"/>
      <c r="M66" s="763"/>
      <c r="N66" s="763"/>
      <c r="O66" s="763"/>
      <c r="P66" s="764"/>
      <c r="Q66" s="768" t="s">
        <v>381</v>
      </c>
      <c r="R66" s="769"/>
      <c r="S66" s="769"/>
      <c r="T66" s="769"/>
      <c r="U66" s="770"/>
      <c r="V66" s="768" t="s">
        <v>382</v>
      </c>
      <c r="W66" s="769"/>
      <c r="X66" s="769"/>
      <c r="Y66" s="769"/>
      <c r="Z66" s="770"/>
      <c r="AA66" s="768" t="s">
        <v>383</v>
      </c>
      <c r="AB66" s="769"/>
      <c r="AC66" s="769"/>
      <c r="AD66" s="769"/>
      <c r="AE66" s="770"/>
      <c r="AF66" s="889" t="s">
        <v>384</v>
      </c>
      <c r="AG66" s="850"/>
      <c r="AH66" s="850"/>
      <c r="AI66" s="850"/>
      <c r="AJ66" s="890"/>
      <c r="AK66" s="768" t="s">
        <v>385</v>
      </c>
      <c r="AL66" s="763"/>
      <c r="AM66" s="763"/>
      <c r="AN66" s="763"/>
      <c r="AO66" s="764"/>
      <c r="AP66" s="768" t="s">
        <v>386</v>
      </c>
      <c r="AQ66" s="769"/>
      <c r="AR66" s="769"/>
      <c r="AS66" s="769"/>
      <c r="AT66" s="770"/>
      <c r="AU66" s="768" t="s">
        <v>401</v>
      </c>
      <c r="AV66" s="769"/>
      <c r="AW66" s="769"/>
      <c r="AX66" s="769"/>
      <c r="AY66" s="770"/>
      <c r="AZ66" s="768" t="s">
        <v>363</v>
      </c>
      <c r="BA66" s="769"/>
      <c r="BB66" s="769"/>
      <c r="BC66" s="769"/>
      <c r="BD66" s="775"/>
      <c r="BE66" s="223"/>
      <c r="BF66" s="223"/>
      <c r="BG66" s="223"/>
      <c r="BH66" s="223"/>
      <c r="BI66" s="223"/>
      <c r="BJ66" s="223"/>
      <c r="BK66" s="223"/>
      <c r="BL66" s="223"/>
      <c r="BM66" s="223"/>
      <c r="BN66" s="223"/>
      <c r="BO66" s="223"/>
      <c r="BP66" s="223"/>
      <c r="BQ66" s="220">
        <v>60</v>
      </c>
      <c r="BR66" s="225"/>
      <c r="BS66" s="894"/>
      <c r="BT66" s="895"/>
      <c r="BU66" s="895"/>
      <c r="BV66" s="895"/>
      <c r="BW66" s="895"/>
      <c r="BX66" s="895"/>
      <c r="BY66" s="895"/>
      <c r="BZ66" s="895"/>
      <c r="CA66" s="895"/>
      <c r="CB66" s="895"/>
      <c r="CC66" s="895"/>
      <c r="CD66" s="895"/>
      <c r="CE66" s="895"/>
      <c r="CF66" s="895"/>
      <c r="CG66" s="900"/>
      <c r="CH66" s="897"/>
      <c r="CI66" s="898"/>
      <c r="CJ66" s="898"/>
      <c r="CK66" s="898"/>
      <c r="CL66" s="899"/>
      <c r="CM66" s="897"/>
      <c r="CN66" s="898"/>
      <c r="CO66" s="898"/>
      <c r="CP66" s="898"/>
      <c r="CQ66" s="899"/>
      <c r="CR66" s="897"/>
      <c r="CS66" s="898"/>
      <c r="CT66" s="898"/>
      <c r="CU66" s="898"/>
      <c r="CV66" s="899"/>
      <c r="CW66" s="897"/>
      <c r="CX66" s="898"/>
      <c r="CY66" s="898"/>
      <c r="CZ66" s="898"/>
      <c r="DA66" s="899"/>
      <c r="DB66" s="897"/>
      <c r="DC66" s="898"/>
      <c r="DD66" s="898"/>
      <c r="DE66" s="898"/>
      <c r="DF66" s="899"/>
      <c r="DG66" s="897"/>
      <c r="DH66" s="898"/>
      <c r="DI66" s="898"/>
      <c r="DJ66" s="898"/>
      <c r="DK66" s="899"/>
      <c r="DL66" s="897"/>
      <c r="DM66" s="898"/>
      <c r="DN66" s="898"/>
      <c r="DO66" s="898"/>
      <c r="DP66" s="899"/>
      <c r="DQ66" s="897"/>
      <c r="DR66" s="898"/>
      <c r="DS66" s="898"/>
      <c r="DT66" s="898"/>
      <c r="DU66" s="899"/>
      <c r="DV66" s="894"/>
      <c r="DW66" s="895"/>
      <c r="DX66" s="895"/>
      <c r="DY66" s="895"/>
      <c r="DZ66" s="896"/>
      <c r="EA66" s="212"/>
    </row>
    <row r="67" spans="1:131" ht="26.25" customHeight="1" thickBot="1" x14ac:dyDescent="0.25">
      <c r="A67" s="765"/>
      <c r="B67" s="766"/>
      <c r="C67" s="766"/>
      <c r="D67" s="766"/>
      <c r="E67" s="766"/>
      <c r="F67" s="766"/>
      <c r="G67" s="766"/>
      <c r="H67" s="766"/>
      <c r="I67" s="766"/>
      <c r="J67" s="766"/>
      <c r="K67" s="766"/>
      <c r="L67" s="766"/>
      <c r="M67" s="766"/>
      <c r="N67" s="766"/>
      <c r="O67" s="766"/>
      <c r="P67" s="767"/>
      <c r="Q67" s="771"/>
      <c r="R67" s="772"/>
      <c r="S67" s="772"/>
      <c r="T67" s="772"/>
      <c r="U67" s="773"/>
      <c r="V67" s="771"/>
      <c r="W67" s="772"/>
      <c r="X67" s="772"/>
      <c r="Y67" s="772"/>
      <c r="Z67" s="773"/>
      <c r="AA67" s="771"/>
      <c r="AB67" s="772"/>
      <c r="AC67" s="772"/>
      <c r="AD67" s="772"/>
      <c r="AE67" s="773"/>
      <c r="AF67" s="891"/>
      <c r="AG67" s="853"/>
      <c r="AH67" s="853"/>
      <c r="AI67" s="853"/>
      <c r="AJ67" s="892"/>
      <c r="AK67" s="893"/>
      <c r="AL67" s="766"/>
      <c r="AM67" s="766"/>
      <c r="AN67" s="766"/>
      <c r="AO67" s="767"/>
      <c r="AP67" s="771"/>
      <c r="AQ67" s="772"/>
      <c r="AR67" s="772"/>
      <c r="AS67" s="772"/>
      <c r="AT67" s="773"/>
      <c r="AU67" s="771"/>
      <c r="AV67" s="772"/>
      <c r="AW67" s="772"/>
      <c r="AX67" s="772"/>
      <c r="AY67" s="773"/>
      <c r="AZ67" s="771"/>
      <c r="BA67" s="772"/>
      <c r="BB67" s="772"/>
      <c r="BC67" s="772"/>
      <c r="BD67" s="777"/>
      <c r="BE67" s="223"/>
      <c r="BF67" s="223"/>
      <c r="BG67" s="223"/>
      <c r="BH67" s="223"/>
      <c r="BI67" s="223"/>
      <c r="BJ67" s="223"/>
      <c r="BK67" s="223"/>
      <c r="BL67" s="223"/>
      <c r="BM67" s="223"/>
      <c r="BN67" s="223"/>
      <c r="BO67" s="223"/>
      <c r="BP67" s="223"/>
      <c r="BQ67" s="220">
        <v>61</v>
      </c>
      <c r="BR67" s="225"/>
      <c r="BS67" s="894"/>
      <c r="BT67" s="895"/>
      <c r="BU67" s="895"/>
      <c r="BV67" s="895"/>
      <c r="BW67" s="895"/>
      <c r="BX67" s="895"/>
      <c r="BY67" s="895"/>
      <c r="BZ67" s="895"/>
      <c r="CA67" s="895"/>
      <c r="CB67" s="895"/>
      <c r="CC67" s="895"/>
      <c r="CD67" s="895"/>
      <c r="CE67" s="895"/>
      <c r="CF67" s="895"/>
      <c r="CG67" s="900"/>
      <c r="CH67" s="897"/>
      <c r="CI67" s="898"/>
      <c r="CJ67" s="898"/>
      <c r="CK67" s="898"/>
      <c r="CL67" s="899"/>
      <c r="CM67" s="897"/>
      <c r="CN67" s="898"/>
      <c r="CO67" s="898"/>
      <c r="CP67" s="898"/>
      <c r="CQ67" s="899"/>
      <c r="CR67" s="897"/>
      <c r="CS67" s="898"/>
      <c r="CT67" s="898"/>
      <c r="CU67" s="898"/>
      <c r="CV67" s="899"/>
      <c r="CW67" s="897"/>
      <c r="CX67" s="898"/>
      <c r="CY67" s="898"/>
      <c r="CZ67" s="898"/>
      <c r="DA67" s="899"/>
      <c r="DB67" s="897"/>
      <c r="DC67" s="898"/>
      <c r="DD67" s="898"/>
      <c r="DE67" s="898"/>
      <c r="DF67" s="899"/>
      <c r="DG67" s="897"/>
      <c r="DH67" s="898"/>
      <c r="DI67" s="898"/>
      <c r="DJ67" s="898"/>
      <c r="DK67" s="899"/>
      <c r="DL67" s="897"/>
      <c r="DM67" s="898"/>
      <c r="DN67" s="898"/>
      <c r="DO67" s="898"/>
      <c r="DP67" s="899"/>
      <c r="DQ67" s="897"/>
      <c r="DR67" s="898"/>
      <c r="DS67" s="898"/>
      <c r="DT67" s="898"/>
      <c r="DU67" s="899"/>
      <c r="DV67" s="894"/>
      <c r="DW67" s="895"/>
      <c r="DX67" s="895"/>
      <c r="DY67" s="895"/>
      <c r="DZ67" s="896"/>
      <c r="EA67" s="212"/>
    </row>
    <row r="68" spans="1:131" ht="26.25" customHeight="1" thickTop="1" x14ac:dyDescent="0.2">
      <c r="A68" s="218">
        <v>1</v>
      </c>
      <c r="B68" s="904" t="s">
        <v>551</v>
      </c>
      <c r="C68" s="905"/>
      <c r="D68" s="905"/>
      <c r="E68" s="905"/>
      <c r="F68" s="905"/>
      <c r="G68" s="905"/>
      <c r="H68" s="905"/>
      <c r="I68" s="905"/>
      <c r="J68" s="905"/>
      <c r="K68" s="905"/>
      <c r="L68" s="905"/>
      <c r="M68" s="905"/>
      <c r="N68" s="905"/>
      <c r="O68" s="905"/>
      <c r="P68" s="906"/>
      <c r="Q68" s="907">
        <v>8989</v>
      </c>
      <c r="R68" s="901"/>
      <c r="S68" s="901"/>
      <c r="T68" s="901"/>
      <c r="U68" s="901"/>
      <c r="V68" s="901">
        <v>8935</v>
      </c>
      <c r="W68" s="901"/>
      <c r="X68" s="901"/>
      <c r="Y68" s="901"/>
      <c r="Z68" s="901"/>
      <c r="AA68" s="901">
        <v>54</v>
      </c>
      <c r="AB68" s="901"/>
      <c r="AC68" s="901"/>
      <c r="AD68" s="901"/>
      <c r="AE68" s="901"/>
      <c r="AF68" s="901">
        <v>54</v>
      </c>
      <c r="AG68" s="901"/>
      <c r="AH68" s="901"/>
      <c r="AI68" s="901"/>
      <c r="AJ68" s="901"/>
      <c r="AK68" s="901">
        <v>2644</v>
      </c>
      <c r="AL68" s="901"/>
      <c r="AM68" s="901"/>
      <c r="AN68" s="901"/>
      <c r="AO68" s="901"/>
      <c r="AP68" s="901">
        <v>126</v>
      </c>
      <c r="AQ68" s="901"/>
      <c r="AR68" s="901"/>
      <c r="AS68" s="901"/>
      <c r="AT68" s="901"/>
      <c r="AU68" s="901">
        <v>22</v>
      </c>
      <c r="AV68" s="901"/>
      <c r="AW68" s="901"/>
      <c r="AX68" s="901"/>
      <c r="AY68" s="901"/>
      <c r="AZ68" s="902"/>
      <c r="BA68" s="902"/>
      <c r="BB68" s="902"/>
      <c r="BC68" s="902"/>
      <c r="BD68" s="903"/>
      <c r="BE68" s="223"/>
      <c r="BF68" s="223"/>
      <c r="BG68" s="223"/>
      <c r="BH68" s="223"/>
      <c r="BI68" s="223"/>
      <c r="BJ68" s="223"/>
      <c r="BK68" s="223"/>
      <c r="BL68" s="223"/>
      <c r="BM68" s="223"/>
      <c r="BN68" s="223"/>
      <c r="BO68" s="223"/>
      <c r="BP68" s="223"/>
      <c r="BQ68" s="220">
        <v>62</v>
      </c>
      <c r="BR68" s="225"/>
      <c r="BS68" s="894"/>
      <c r="BT68" s="895"/>
      <c r="BU68" s="895"/>
      <c r="BV68" s="895"/>
      <c r="BW68" s="895"/>
      <c r="BX68" s="895"/>
      <c r="BY68" s="895"/>
      <c r="BZ68" s="895"/>
      <c r="CA68" s="895"/>
      <c r="CB68" s="895"/>
      <c r="CC68" s="895"/>
      <c r="CD68" s="895"/>
      <c r="CE68" s="895"/>
      <c r="CF68" s="895"/>
      <c r="CG68" s="900"/>
      <c r="CH68" s="897"/>
      <c r="CI68" s="898"/>
      <c r="CJ68" s="898"/>
      <c r="CK68" s="898"/>
      <c r="CL68" s="899"/>
      <c r="CM68" s="897"/>
      <c r="CN68" s="898"/>
      <c r="CO68" s="898"/>
      <c r="CP68" s="898"/>
      <c r="CQ68" s="899"/>
      <c r="CR68" s="897"/>
      <c r="CS68" s="898"/>
      <c r="CT68" s="898"/>
      <c r="CU68" s="898"/>
      <c r="CV68" s="899"/>
      <c r="CW68" s="897"/>
      <c r="CX68" s="898"/>
      <c r="CY68" s="898"/>
      <c r="CZ68" s="898"/>
      <c r="DA68" s="899"/>
      <c r="DB68" s="897"/>
      <c r="DC68" s="898"/>
      <c r="DD68" s="898"/>
      <c r="DE68" s="898"/>
      <c r="DF68" s="899"/>
      <c r="DG68" s="897"/>
      <c r="DH68" s="898"/>
      <c r="DI68" s="898"/>
      <c r="DJ68" s="898"/>
      <c r="DK68" s="899"/>
      <c r="DL68" s="897"/>
      <c r="DM68" s="898"/>
      <c r="DN68" s="898"/>
      <c r="DO68" s="898"/>
      <c r="DP68" s="899"/>
      <c r="DQ68" s="897"/>
      <c r="DR68" s="898"/>
      <c r="DS68" s="898"/>
      <c r="DT68" s="898"/>
      <c r="DU68" s="899"/>
      <c r="DV68" s="894"/>
      <c r="DW68" s="895"/>
      <c r="DX68" s="895"/>
      <c r="DY68" s="895"/>
      <c r="DZ68" s="896"/>
      <c r="EA68" s="212"/>
    </row>
    <row r="69" spans="1:131" ht="26.25" customHeight="1" x14ac:dyDescent="0.2">
      <c r="A69" s="220">
        <v>2</v>
      </c>
      <c r="B69" s="908" t="s">
        <v>552</v>
      </c>
      <c r="C69" s="909"/>
      <c r="D69" s="909"/>
      <c r="E69" s="909"/>
      <c r="F69" s="909"/>
      <c r="G69" s="909"/>
      <c r="H69" s="909"/>
      <c r="I69" s="909"/>
      <c r="J69" s="909"/>
      <c r="K69" s="909"/>
      <c r="L69" s="909"/>
      <c r="M69" s="909"/>
      <c r="N69" s="909"/>
      <c r="O69" s="909"/>
      <c r="P69" s="910"/>
      <c r="Q69" s="911">
        <v>63</v>
      </c>
      <c r="R69" s="865"/>
      <c r="S69" s="865"/>
      <c r="T69" s="865"/>
      <c r="U69" s="865"/>
      <c r="V69" s="865">
        <v>63</v>
      </c>
      <c r="W69" s="865"/>
      <c r="X69" s="865"/>
      <c r="Y69" s="865"/>
      <c r="Z69" s="865"/>
      <c r="AA69" s="865">
        <v>0</v>
      </c>
      <c r="AB69" s="865"/>
      <c r="AC69" s="865"/>
      <c r="AD69" s="865"/>
      <c r="AE69" s="865"/>
      <c r="AF69" s="865">
        <v>0</v>
      </c>
      <c r="AG69" s="865"/>
      <c r="AH69" s="865"/>
      <c r="AI69" s="865"/>
      <c r="AJ69" s="865"/>
      <c r="AK69" s="865">
        <v>0</v>
      </c>
      <c r="AL69" s="865"/>
      <c r="AM69" s="865"/>
      <c r="AN69" s="865"/>
      <c r="AO69" s="865"/>
      <c r="AP69" s="865">
        <v>0</v>
      </c>
      <c r="AQ69" s="865"/>
      <c r="AR69" s="865"/>
      <c r="AS69" s="865"/>
      <c r="AT69" s="865"/>
      <c r="AU69" s="865">
        <v>0</v>
      </c>
      <c r="AV69" s="865"/>
      <c r="AW69" s="865"/>
      <c r="AX69" s="865"/>
      <c r="AY69" s="865"/>
      <c r="AZ69" s="867"/>
      <c r="BA69" s="867"/>
      <c r="BB69" s="867"/>
      <c r="BC69" s="867"/>
      <c r="BD69" s="868"/>
      <c r="BE69" s="223"/>
      <c r="BF69" s="223"/>
      <c r="BG69" s="223"/>
      <c r="BH69" s="223"/>
      <c r="BI69" s="223"/>
      <c r="BJ69" s="223"/>
      <c r="BK69" s="223"/>
      <c r="BL69" s="223"/>
      <c r="BM69" s="223"/>
      <c r="BN69" s="223"/>
      <c r="BO69" s="223"/>
      <c r="BP69" s="223"/>
      <c r="BQ69" s="220">
        <v>63</v>
      </c>
      <c r="BR69" s="225"/>
      <c r="BS69" s="894"/>
      <c r="BT69" s="895"/>
      <c r="BU69" s="895"/>
      <c r="BV69" s="895"/>
      <c r="BW69" s="895"/>
      <c r="BX69" s="895"/>
      <c r="BY69" s="895"/>
      <c r="BZ69" s="895"/>
      <c r="CA69" s="895"/>
      <c r="CB69" s="895"/>
      <c r="CC69" s="895"/>
      <c r="CD69" s="895"/>
      <c r="CE69" s="895"/>
      <c r="CF69" s="895"/>
      <c r="CG69" s="900"/>
      <c r="CH69" s="897"/>
      <c r="CI69" s="898"/>
      <c r="CJ69" s="898"/>
      <c r="CK69" s="898"/>
      <c r="CL69" s="899"/>
      <c r="CM69" s="897"/>
      <c r="CN69" s="898"/>
      <c r="CO69" s="898"/>
      <c r="CP69" s="898"/>
      <c r="CQ69" s="899"/>
      <c r="CR69" s="897"/>
      <c r="CS69" s="898"/>
      <c r="CT69" s="898"/>
      <c r="CU69" s="898"/>
      <c r="CV69" s="899"/>
      <c r="CW69" s="897"/>
      <c r="CX69" s="898"/>
      <c r="CY69" s="898"/>
      <c r="CZ69" s="898"/>
      <c r="DA69" s="899"/>
      <c r="DB69" s="897"/>
      <c r="DC69" s="898"/>
      <c r="DD69" s="898"/>
      <c r="DE69" s="898"/>
      <c r="DF69" s="899"/>
      <c r="DG69" s="897"/>
      <c r="DH69" s="898"/>
      <c r="DI69" s="898"/>
      <c r="DJ69" s="898"/>
      <c r="DK69" s="899"/>
      <c r="DL69" s="897"/>
      <c r="DM69" s="898"/>
      <c r="DN69" s="898"/>
      <c r="DO69" s="898"/>
      <c r="DP69" s="899"/>
      <c r="DQ69" s="897"/>
      <c r="DR69" s="898"/>
      <c r="DS69" s="898"/>
      <c r="DT69" s="898"/>
      <c r="DU69" s="899"/>
      <c r="DV69" s="894"/>
      <c r="DW69" s="895"/>
      <c r="DX69" s="895"/>
      <c r="DY69" s="895"/>
      <c r="DZ69" s="896"/>
      <c r="EA69" s="212"/>
    </row>
    <row r="70" spans="1:131" ht="26.25" customHeight="1" x14ac:dyDescent="0.2">
      <c r="A70" s="220">
        <v>3</v>
      </c>
      <c r="B70" s="908" t="s">
        <v>553</v>
      </c>
      <c r="C70" s="909"/>
      <c r="D70" s="909"/>
      <c r="E70" s="909"/>
      <c r="F70" s="909"/>
      <c r="G70" s="909"/>
      <c r="H70" s="909"/>
      <c r="I70" s="909"/>
      <c r="J70" s="909"/>
      <c r="K70" s="909"/>
      <c r="L70" s="909"/>
      <c r="M70" s="909"/>
      <c r="N70" s="909"/>
      <c r="O70" s="909"/>
      <c r="P70" s="910"/>
      <c r="Q70" s="911">
        <v>997</v>
      </c>
      <c r="R70" s="865"/>
      <c r="S70" s="865"/>
      <c r="T70" s="865"/>
      <c r="U70" s="865"/>
      <c r="V70" s="865">
        <v>947</v>
      </c>
      <c r="W70" s="865"/>
      <c r="X70" s="865"/>
      <c r="Y70" s="865"/>
      <c r="Z70" s="865"/>
      <c r="AA70" s="865">
        <v>50</v>
      </c>
      <c r="AB70" s="865"/>
      <c r="AC70" s="865"/>
      <c r="AD70" s="865"/>
      <c r="AE70" s="865"/>
      <c r="AF70" s="865">
        <v>50</v>
      </c>
      <c r="AG70" s="865"/>
      <c r="AH70" s="865"/>
      <c r="AI70" s="865"/>
      <c r="AJ70" s="865"/>
      <c r="AK70" s="865">
        <v>0</v>
      </c>
      <c r="AL70" s="865"/>
      <c r="AM70" s="865"/>
      <c r="AN70" s="865"/>
      <c r="AO70" s="865"/>
      <c r="AP70" s="865">
        <v>0</v>
      </c>
      <c r="AQ70" s="865"/>
      <c r="AR70" s="865"/>
      <c r="AS70" s="865"/>
      <c r="AT70" s="865"/>
      <c r="AU70" s="865">
        <v>0</v>
      </c>
      <c r="AV70" s="865"/>
      <c r="AW70" s="865"/>
      <c r="AX70" s="865"/>
      <c r="AY70" s="865"/>
      <c r="AZ70" s="867"/>
      <c r="BA70" s="867"/>
      <c r="BB70" s="867"/>
      <c r="BC70" s="867"/>
      <c r="BD70" s="868"/>
      <c r="BE70" s="223"/>
      <c r="BF70" s="223"/>
      <c r="BG70" s="223"/>
      <c r="BH70" s="223"/>
      <c r="BI70" s="223"/>
      <c r="BJ70" s="223"/>
      <c r="BK70" s="223"/>
      <c r="BL70" s="223"/>
      <c r="BM70" s="223"/>
      <c r="BN70" s="223"/>
      <c r="BO70" s="223"/>
      <c r="BP70" s="223"/>
      <c r="BQ70" s="220">
        <v>64</v>
      </c>
      <c r="BR70" s="225"/>
      <c r="BS70" s="894"/>
      <c r="BT70" s="895"/>
      <c r="BU70" s="895"/>
      <c r="BV70" s="895"/>
      <c r="BW70" s="895"/>
      <c r="BX70" s="895"/>
      <c r="BY70" s="895"/>
      <c r="BZ70" s="895"/>
      <c r="CA70" s="895"/>
      <c r="CB70" s="895"/>
      <c r="CC70" s="895"/>
      <c r="CD70" s="895"/>
      <c r="CE70" s="895"/>
      <c r="CF70" s="895"/>
      <c r="CG70" s="900"/>
      <c r="CH70" s="897"/>
      <c r="CI70" s="898"/>
      <c r="CJ70" s="898"/>
      <c r="CK70" s="898"/>
      <c r="CL70" s="899"/>
      <c r="CM70" s="897"/>
      <c r="CN70" s="898"/>
      <c r="CO70" s="898"/>
      <c r="CP70" s="898"/>
      <c r="CQ70" s="899"/>
      <c r="CR70" s="897"/>
      <c r="CS70" s="898"/>
      <c r="CT70" s="898"/>
      <c r="CU70" s="898"/>
      <c r="CV70" s="899"/>
      <c r="CW70" s="897"/>
      <c r="CX70" s="898"/>
      <c r="CY70" s="898"/>
      <c r="CZ70" s="898"/>
      <c r="DA70" s="899"/>
      <c r="DB70" s="897"/>
      <c r="DC70" s="898"/>
      <c r="DD70" s="898"/>
      <c r="DE70" s="898"/>
      <c r="DF70" s="899"/>
      <c r="DG70" s="897"/>
      <c r="DH70" s="898"/>
      <c r="DI70" s="898"/>
      <c r="DJ70" s="898"/>
      <c r="DK70" s="899"/>
      <c r="DL70" s="897"/>
      <c r="DM70" s="898"/>
      <c r="DN70" s="898"/>
      <c r="DO70" s="898"/>
      <c r="DP70" s="899"/>
      <c r="DQ70" s="897"/>
      <c r="DR70" s="898"/>
      <c r="DS70" s="898"/>
      <c r="DT70" s="898"/>
      <c r="DU70" s="899"/>
      <c r="DV70" s="894"/>
      <c r="DW70" s="895"/>
      <c r="DX70" s="895"/>
      <c r="DY70" s="895"/>
      <c r="DZ70" s="896"/>
      <c r="EA70" s="212"/>
    </row>
    <row r="71" spans="1:131" ht="26.25" customHeight="1" x14ac:dyDescent="0.2">
      <c r="A71" s="220">
        <v>4</v>
      </c>
      <c r="B71" s="908" t="s">
        <v>554</v>
      </c>
      <c r="C71" s="909"/>
      <c r="D71" s="909"/>
      <c r="E71" s="909"/>
      <c r="F71" s="909"/>
      <c r="G71" s="909"/>
      <c r="H71" s="909"/>
      <c r="I71" s="909"/>
      <c r="J71" s="909"/>
      <c r="K71" s="909"/>
      <c r="L71" s="909"/>
      <c r="M71" s="909"/>
      <c r="N71" s="909"/>
      <c r="O71" s="909"/>
      <c r="P71" s="910"/>
      <c r="Q71" s="911">
        <v>259339</v>
      </c>
      <c r="R71" s="865"/>
      <c r="S71" s="865"/>
      <c r="T71" s="865"/>
      <c r="U71" s="865"/>
      <c r="V71" s="865">
        <v>254515</v>
      </c>
      <c r="W71" s="865"/>
      <c r="X71" s="865"/>
      <c r="Y71" s="865"/>
      <c r="Z71" s="865"/>
      <c r="AA71" s="865">
        <v>4824</v>
      </c>
      <c r="AB71" s="865"/>
      <c r="AC71" s="865"/>
      <c r="AD71" s="865"/>
      <c r="AE71" s="865"/>
      <c r="AF71" s="865">
        <v>4824</v>
      </c>
      <c r="AG71" s="865"/>
      <c r="AH71" s="865"/>
      <c r="AI71" s="865"/>
      <c r="AJ71" s="865"/>
      <c r="AK71" s="865">
        <v>1141</v>
      </c>
      <c r="AL71" s="865"/>
      <c r="AM71" s="865"/>
      <c r="AN71" s="865"/>
      <c r="AO71" s="865"/>
      <c r="AP71" s="865">
        <v>0</v>
      </c>
      <c r="AQ71" s="865"/>
      <c r="AR71" s="865"/>
      <c r="AS71" s="865"/>
      <c r="AT71" s="865"/>
      <c r="AU71" s="865">
        <v>0</v>
      </c>
      <c r="AV71" s="865"/>
      <c r="AW71" s="865"/>
      <c r="AX71" s="865"/>
      <c r="AY71" s="865"/>
      <c r="AZ71" s="867"/>
      <c r="BA71" s="867"/>
      <c r="BB71" s="867"/>
      <c r="BC71" s="867"/>
      <c r="BD71" s="868"/>
      <c r="BE71" s="223"/>
      <c r="BF71" s="223"/>
      <c r="BG71" s="223"/>
      <c r="BH71" s="223"/>
      <c r="BI71" s="223"/>
      <c r="BJ71" s="223"/>
      <c r="BK71" s="223"/>
      <c r="BL71" s="223"/>
      <c r="BM71" s="223"/>
      <c r="BN71" s="223"/>
      <c r="BO71" s="223"/>
      <c r="BP71" s="223"/>
      <c r="BQ71" s="220">
        <v>65</v>
      </c>
      <c r="BR71" s="225"/>
      <c r="BS71" s="894"/>
      <c r="BT71" s="895"/>
      <c r="BU71" s="895"/>
      <c r="BV71" s="895"/>
      <c r="BW71" s="895"/>
      <c r="BX71" s="895"/>
      <c r="BY71" s="895"/>
      <c r="BZ71" s="895"/>
      <c r="CA71" s="895"/>
      <c r="CB71" s="895"/>
      <c r="CC71" s="895"/>
      <c r="CD71" s="895"/>
      <c r="CE71" s="895"/>
      <c r="CF71" s="895"/>
      <c r="CG71" s="900"/>
      <c r="CH71" s="897"/>
      <c r="CI71" s="898"/>
      <c r="CJ71" s="898"/>
      <c r="CK71" s="898"/>
      <c r="CL71" s="899"/>
      <c r="CM71" s="897"/>
      <c r="CN71" s="898"/>
      <c r="CO71" s="898"/>
      <c r="CP71" s="898"/>
      <c r="CQ71" s="899"/>
      <c r="CR71" s="897"/>
      <c r="CS71" s="898"/>
      <c r="CT71" s="898"/>
      <c r="CU71" s="898"/>
      <c r="CV71" s="899"/>
      <c r="CW71" s="897"/>
      <c r="CX71" s="898"/>
      <c r="CY71" s="898"/>
      <c r="CZ71" s="898"/>
      <c r="DA71" s="899"/>
      <c r="DB71" s="897"/>
      <c r="DC71" s="898"/>
      <c r="DD71" s="898"/>
      <c r="DE71" s="898"/>
      <c r="DF71" s="899"/>
      <c r="DG71" s="897"/>
      <c r="DH71" s="898"/>
      <c r="DI71" s="898"/>
      <c r="DJ71" s="898"/>
      <c r="DK71" s="899"/>
      <c r="DL71" s="897"/>
      <c r="DM71" s="898"/>
      <c r="DN71" s="898"/>
      <c r="DO71" s="898"/>
      <c r="DP71" s="899"/>
      <c r="DQ71" s="897"/>
      <c r="DR71" s="898"/>
      <c r="DS71" s="898"/>
      <c r="DT71" s="898"/>
      <c r="DU71" s="899"/>
      <c r="DV71" s="894"/>
      <c r="DW71" s="895"/>
      <c r="DX71" s="895"/>
      <c r="DY71" s="895"/>
      <c r="DZ71" s="896"/>
      <c r="EA71" s="212"/>
    </row>
    <row r="72" spans="1:131" ht="26.25" customHeight="1" x14ac:dyDescent="0.2">
      <c r="A72" s="220">
        <v>5</v>
      </c>
      <c r="B72" s="908" t="s">
        <v>555</v>
      </c>
      <c r="C72" s="909"/>
      <c r="D72" s="909"/>
      <c r="E72" s="909"/>
      <c r="F72" s="909"/>
      <c r="G72" s="909"/>
      <c r="H72" s="909"/>
      <c r="I72" s="909"/>
      <c r="J72" s="909"/>
      <c r="K72" s="909"/>
      <c r="L72" s="909"/>
      <c r="M72" s="909"/>
      <c r="N72" s="909"/>
      <c r="O72" s="909"/>
      <c r="P72" s="910"/>
      <c r="Q72" s="911">
        <v>8445</v>
      </c>
      <c r="R72" s="865"/>
      <c r="S72" s="865"/>
      <c r="T72" s="865"/>
      <c r="U72" s="865"/>
      <c r="V72" s="865">
        <v>6617</v>
      </c>
      <c r="W72" s="865"/>
      <c r="X72" s="865"/>
      <c r="Y72" s="865"/>
      <c r="Z72" s="865"/>
      <c r="AA72" s="865">
        <v>1828</v>
      </c>
      <c r="AB72" s="865"/>
      <c r="AC72" s="865"/>
      <c r="AD72" s="865"/>
      <c r="AE72" s="865"/>
      <c r="AF72" s="865">
        <v>0</v>
      </c>
      <c r="AG72" s="865"/>
      <c r="AH72" s="865"/>
      <c r="AI72" s="865"/>
      <c r="AJ72" s="865"/>
      <c r="AK72" s="865">
        <v>14</v>
      </c>
      <c r="AL72" s="865"/>
      <c r="AM72" s="865"/>
      <c r="AN72" s="865"/>
      <c r="AO72" s="865"/>
      <c r="AP72" s="865">
        <v>0</v>
      </c>
      <c r="AQ72" s="865"/>
      <c r="AR72" s="865"/>
      <c r="AS72" s="865"/>
      <c r="AT72" s="865"/>
      <c r="AU72" s="865">
        <v>0</v>
      </c>
      <c r="AV72" s="865"/>
      <c r="AW72" s="865"/>
      <c r="AX72" s="865"/>
      <c r="AY72" s="865"/>
      <c r="AZ72" s="867"/>
      <c r="BA72" s="867"/>
      <c r="BB72" s="867"/>
      <c r="BC72" s="867"/>
      <c r="BD72" s="868"/>
      <c r="BE72" s="223"/>
      <c r="BF72" s="223"/>
      <c r="BG72" s="223"/>
      <c r="BH72" s="223"/>
      <c r="BI72" s="223"/>
      <c r="BJ72" s="223"/>
      <c r="BK72" s="223"/>
      <c r="BL72" s="223"/>
      <c r="BM72" s="223"/>
      <c r="BN72" s="223"/>
      <c r="BO72" s="223"/>
      <c r="BP72" s="223"/>
      <c r="BQ72" s="220">
        <v>66</v>
      </c>
      <c r="BR72" s="225"/>
      <c r="BS72" s="894"/>
      <c r="BT72" s="895"/>
      <c r="BU72" s="895"/>
      <c r="BV72" s="895"/>
      <c r="BW72" s="895"/>
      <c r="BX72" s="895"/>
      <c r="BY72" s="895"/>
      <c r="BZ72" s="895"/>
      <c r="CA72" s="895"/>
      <c r="CB72" s="895"/>
      <c r="CC72" s="895"/>
      <c r="CD72" s="895"/>
      <c r="CE72" s="895"/>
      <c r="CF72" s="895"/>
      <c r="CG72" s="900"/>
      <c r="CH72" s="897"/>
      <c r="CI72" s="898"/>
      <c r="CJ72" s="898"/>
      <c r="CK72" s="898"/>
      <c r="CL72" s="899"/>
      <c r="CM72" s="897"/>
      <c r="CN72" s="898"/>
      <c r="CO72" s="898"/>
      <c r="CP72" s="898"/>
      <c r="CQ72" s="899"/>
      <c r="CR72" s="897"/>
      <c r="CS72" s="898"/>
      <c r="CT72" s="898"/>
      <c r="CU72" s="898"/>
      <c r="CV72" s="899"/>
      <c r="CW72" s="897"/>
      <c r="CX72" s="898"/>
      <c r="CY72" s="898"/>
      <c r="CZ72" s="898"/>
      <c r="DA72" s="899"/>
      <c r="DB72" s="897"/>
      <c r="DC72" s="898"/>
      <c r="DD72" s="898"/>
      <c r="DE72" s="898"/>
      <c r="DF72" s="899"/>
      <c r="DG72" s="897"/>
      <c r="DH72" s="898"/>
      <c r="DI72" s="898"/>
      <c r="DJ72" s="898"/>
      <c r="DK72" s="899"/>
      <c r="DL72" s="897"/>
      <c r="DM72" s="898"/>
      <c r="DN72" s="898"/>
      <c r="DO72" s="898"/>
      <c r="DP72" s="899"/>
      <c r="DQ72" s="897"/>
      <c r="DR72" s="898"/>
      <c r="DS72" s="898"/>
      <c r="DT72" s="898"/>
      <c r="DU72" s="899"/>
      <c r="DV72" s="894"/>
      <c r="DW72" s="895"/>
      <c r="DX72" s="895"/>
      <c r="DY72" s="895"/>
      <c r="DZ72" s="896"/>
      <c r="EA72" s="212"/>
    </row>
    <row r="73" spans="1:131" ht="26.25" customHeight="1" x14ac:dyDescent="0.2">
      <c r="A73" s="220">
        <v>6</v>
      </c>
      <c r="B73" s="908" t="s">
        <v>556</v>
      </c>
      <c r="C73" s="909"/>
      <c r="D73" s="909"/>
      <c r="E73" s="909"/>
      <c r="F73" s="909"/>
      <c r="G73" s="909"/>
      <c r="H73" s="909"/>
      <c r="I73" s="909"/>
      <c r="J73" s="909"/>
      <c r="K73" s="909"/>
      <c r="L73" s="909"/>
      <c r="M73" s="909"/>
      <c r="N73" s="909"/>
      <c r="O73" s="909"/>
      <c r="P73" s="910"/>
      <c r="Q73" s="911">
        <v>1514</v>
      </c>
      <c r="R73" s="865"/>
      <c r="S73" s="865"/>
      <c r="T73" s="865"/>
      <c r="U73" s="865"/>
      <c r="V73" s="865">
        <v>1513</v>
      </c>
      <c r="W73" s="865"/>
      <c r="X73" s="865"/>
      <c r="Y73" s="865"/>
      <c r="Z73" s="865"/>
      <c r="AA73" s="865">
        <v>1</v>
      </c>
      <c r="AB73" s="865"/>
      <c r="AC73" s="865"/>
      <c r="AD73" s="865"/>
      <c r="AE73" s="865"/>
      <c r="AF73" s="865">
        <v>0</v>
      </c>
      <c r="AG73" s="865"/>
      <c r="AH73" s="865"/>
      <c r="AI73" s="865"/>
      <c r="AJ73" s="865"/>
      <c r="AK73" s="865">
        <v>0</v>
      </c>
      <c r="AL73" s="865"/>
      <c r="AM73" s="865"/>
      <c r="AN73" s="865"/>
      <c r="AO73" s="865"/>
      <c r="AP73" s="865">
        <v>0</v>
      </c>
      <c r="AQ73" s="865"/>
      <c r="AR73" s="865"/>
      <c r="AS73" s="865"/>
      <c r="AT73" s="865"/>
      <c r="AU73" s="865">
        <v>0</v>
      </c>
      <c r="AV73" s="865"/>
      <c r="AW73" s="865"/>
      <c r="AX73" s="865"/>
      <c r="AY73" s="865"/>
      <c r="AZ73" s="867"/>
      <c r="BA73" s="867"/>
      <c r="BB73" s="867"/>
      <c r="BC73" s="867"/>
      <c r="BD73" s="868"/>
      <c r="BE73" s="223"/>
      <c r="BF73" s="223"/>
      <c r="BG73" s="223"/>
      <c r="BH73" s="223"/>
      <c r="BI73" s="223"/>
      <c r="BJ73" s="223"/>
      <c r="BK73" s="223"/>
      <c r="BL73" s="223"/>
      <c r="BM73" s="223"/>
      <c r="BN73" s="223"/>
      <c r="BO73" s="223"/>
      <c r="BP73" s="223"/>
      <c r="BQ73" s="220">
        <v>67</v>
      </c>
      <c r="BR73" s="225"/>
      <c r="BS73" s="894"/>
      <c r="BT73" s="895"/>
      <c r="BU73" s="895"/>
      <c r="BV73" s="895"/>
      <c r="BW73" s="895"/>
      <c r="BX73" s="895"/>
      <c r="BY73" s="895"/>
      <c r="BZ73" s="895"/>
      <c r="CA73" s="895"/>
      <c r="CB73" s="895"/>
      <c r="CC73" s="895"/>
      <c r="CD73" s="895"/>
      <c r="CE73" s="895"/>
      <c r="CF73" s="895"/>
      <c r="CG73" s="900"/>
      <c r="CH73" s="897"/>
      <c r="CI73" s="898"/>
      <c r="CJ73" s="898"/>
      <c r="CK73" s="898"/>
      <c r="CL73" s="899"/>
      <c r="CM73" s="897"/>
      <c r="CN73" s="898"/>
      <c r="CO73" s="898"/>
      <c r="CP73" s="898"/>
      <c r="CQ73" s="899"/>
      <c r="CR73" s="897"/>
      <c r="CS73" s="898"/>
      <c r="CT73" s="898"/>
      <c r="CU73" s="898"/>
      <c r="CV73" s="899"/>
      <c r="CW73" s="897"/>
      <c r="CX73" s="898"/>
      <c r="CY73" s="898"/>
      <c r="CZ73" s="898"/>
      <c r="DA73" s="899"/>
      <c r="DB73" s="897"/>
      <c r="DC73" s="898"/>
      <c r="DD73" s="898"/>
      <c r="DE73" s="898"/>
      <c r="DF73" s="899"/>
      <c r="DG73" s="897"/>
      <c r="DH73" s="898"/>
      <c r="DI73" s="898"/>
      <c r="DJ73" s="898"/>
      <c r="DK73" s="899"/>
      <c r="DL73" s="897"/>
      <c r="DM73" s="898"/>
      <c r="DN73" s="898"/>
      <c r="DO73" s="898"/>
      <c r="DP73" s="899"/>
      <c r="DQ73" s="897"/>
      <c r="DR73" s="898"/>
      <c r="DS73" s="898"/>
      <c r="DT73" s="898"/>
      <c r="DU73" s="899"/>
      <c r="DV73" s="894"/>
      <c r="DW73" s="895"/>
      <c r="DX73" s="895"/>
      <c r="DY73" s="895"/>
      <c r="DZ73" s="896"/>
      <c r="EA73" s="212"/>
    </row>
    <row r="74" spans="1:131" ht="26.25" customHeight="1" x14ac:dyDescent="0.2">
      <c r="A74" s="220">
        <v>7</v>
      </c>
      <c r="B74" s="908" t="s">
        <v>557</v>
      </c>
      <c r="C74" s="909"/>
      <c r="D74" s="909"/>
      <c r="E74" s="909"/>
      <c r="F74" s="909"/>
      <c r="G74" s="909"/>
      <c r="H74" s="909"/>
      <c r="I74" s="909"/>
      <c r="J74" s="909"/>
      <c r="K74" s="909"/>
      <c r="L74" s="909"/>
      <c r="M74" s="909"/>
      <c r="N74" s="909"/>
      <c r="O74" s="909"/>
      <c r="P74" s="910"/>
      <c r="Q74" s="911">
        <v>2</v>
      </c>
      <c r="R74" s="865"/>
      <c r="S74" s="865"/>
      <c r="T74" s="865"/>
      <c r="U74" s="865"/>
      <c r="V74" s="865">
        <v>0</v>
      </c>
      <c r="W74" s="865"/>
      <c r="X74" s="865"/>
      <c r="Y74" s="865"/>
      <c r="Z74" s="865"/>
      <c r="AA74" s="865">
        <v>2</v>
      </c>
      <c r="AB74" s="865"/>
      <c r="AC74" s="865"/>
      <c r="AD74" s="865"/>
      <c r="AE74" s="865"/>
      <c r="AF74" s="865">
        <v>0</v>
      </c>
      <c r="AG74" s="865"/>
      <c r="AH74" s="865"/>
      <c r="AI74" s="865"/>
      <c r="AJ74" s="865"/>
      <c r="AK74" s="865">
        <v>0</v>
      </c>
      <c r="AL74" s="865"/>
      <c r="AM74" s="865"/>
      <c r="AN74" s="865"/>
      <c r="AO74" s="865"/>
      <c r="AP74" s="865">
        <v>0</v>
      </c>
      <c r="AQ74" s="865"/>
      <c r="AR74" s="865"/>
      <c r="AS74" s="865"/>
      <c r="AT74" s="865"/>
      <c r="AU74" s="865">
        <v>0</v>
      </c>
      <c r="AV74" s="865"/>
      <c r="AW74" s="865"/>
      <c r="AX74" s="865"/>
      <c r="AY74" s="865"/>
      <c r="AZ74" s="867"/>
      <c r="BA74" s="867"/>
      <c r="BB74" s="867"/>
      <c r="BC74" s="867"/>
      <c r="BD74" s="868"/>
      <c r="BE74" s="223"/>
      <c r="BF74" s="223"/>
      <c r="BG74" s="223"/>
      <c r="BH74" s="223"/>
      <c r="BI74" s="223"/>
      <c r="BJ74" s="223"/>
      <c r="BK74" s="223"/>
      <c r="BL74" s="223"/>
      <c r="BM74" s="223"/>
      <c r="BN74" s="223"/>
      <c r="BO74" s="223"/>
      <c r="BP74" s="223"/>
      <c r="BQ74" s="220">
        <v>68</v>
      </c>
      <c r="BR74" s="225"/>
      <c r="BS74" s="894"/>
      <c r="BT74" s="895"/>
      <c r="BU74" s="895"/>
      <c r="BV74" s="895"/>
      <c r="BW74" s="895"/>
      <c r="BX74" s="895"/>
      <c r="BY74" s="895"/>
      <c r="BZ74" s="895"/>
      <c r="CA74" s="895"/>
      <c r="CB74" s="895"/>
      <c r="CC74" s="895"/>
      <c r="CD74" s="895"/>
      <c r="CE74" s="895"/>
      <c r="CF74" s="895"/>
      <c r="CG74" s="900"/>
      <c r="CH74" s="897"/>
      <c r="CI74" s="898"/>
      <c r="CJ74" s="898"/>
      <c r="CK74" s="898"/>
      <c r="CL74" s="899"/>
      <c r="CM74" s="897"/>
      <c r="CN74" s="898"/>
      <c r="CO74" s="898"/>
      <c r="CP74" s="898"/>
      <c r="CQ74" s="899"/>
      <c r="CR74" s="897"/>
      <c r="CS74" s="898"/>
      <c r="CT74" s="898"/>
      <c r="CU74" s="898"/>
      <c r="CV74" s="899"/>
      <c r="CW74" s="897"/>
      <c r="CX74" s="898"/>
      <c r="CY74" s="898"/>
      <c r="CZ74" s="898"/>
      <c r="DA74" s="899"/>
      <c r="DB74" s="897"/>
      <c r="DC74" s="898"/>
      <c r="DD74" s="898"/>
      <c r="DE74" s="898"/>
      <c r="DF74" s="899"/>
      <c r="DG74" s="897"/>
      <c r="DH74" s="898"/>
      <c r="DI74" s="898"/>
      <c r="DJ74" s="898"/>
      <c r="DK74" s="899"/>
      <c r="DL74" s="897"/>
      <c r="DM74" s="898"/>
      <c r="DN74" s="898"/>
      <c r="DO74" s="898"/>
      <c r="DP74" s="899"/>
      <c r="DQ74" s="897"/>
      <c r="DR74" s="898"/>
      <c r="DS74" s="898"/>
      <c r="DT74" s="898"/>
      <c r="DU74" s="899"/>
      <c r="DV74" s="894"/>
      <c r="DW74" s="895"/>
      <c r="DX74" s="895"/>
      <c r="DY74" s="895"/>
      <c r="DZ74" s="896"/>
      <c r="EA74" s="212"/>
    </row>
    <row r="75" spans="1:131" ht="26.25" customHeight="1" x14ac:dyDescent="0.2">
      <c r="A75" s="220">
        <v>8</v>
      </c>
      <c r="B75" s="908" t="s">
        <v>558</v>
      </c>
      <c r="C75" s="909"/>
      <c r="D75" s="909"/>
      <c r="E75" s="909"/>
      <c r="F75" s="909"/>
      <c r="G75" s="909"/>
      <c r="H75" s="909"/>
      <c r="I75" s="909"/>
      <c r="J75" s="909"/>
      <c r="K75" s="909"/>
      <c r="L75" s="909"/>
      <c r="M75" s="909"/>
      <c r="N75" s="909"/>
      <c r="O75" s="909"/>
      <c r="P75" s="910"/>
      <c r="Q75" s="912">
        <v>53</v>
      </c>
      <c r="R75" s="913"/>
      <c r="S75" s="913"/>
      <c r="T75" s="913"/>
      <c r="U75" s="869"/>
      <c r="V75" s="914">
        <v>29</v>
      </c>
      <c r="W75" s="913"/>
      <c r="X75" s="913"/>
      <c r="Y75" s="913"/>
      <c r="Z75" s="869"/>
      <c r="AA75" s="914">
        <v>24</v>
      </c>
      <c r="AB75" s="913"/>
      <c r="AC75" s="913"/>
      <c r="AD75" s="913"/>
      <c r="AE75" s="869"/>
      <c r="AF75" s="914">
        <v>0</v>
      </c>
      <c r="AG75" s="913"/>
      <c r="AH75" s="913"/>
      <c r="AI75" s="913"/>
      <c r="AJ75" s="869"/>
      <c r="AK75" s="914">
        <v>0</v>
      </c>
      <c r="AL75" s="913"/>
      <c r="AM75" s="913"/>
      <c r="AN75" s="913"/>
      <c r="AO75" s="869"/>
      <c r="AP75" s="914">
        <v>0</v>
      </c>
      <c r="AQ75" s="913"/>
      <c r="AR75" s="913"/>
      <c r="AS75" s="913"/>
      <c r="AT75" s="869"/>
      <c r="AU75" s="914">
        <v>0</v>
      </c>
      <c r="AV75" s="913"/>
      <c r="AW75" s="913"/>
      <c r="AX75" s="913"/>
      <c r="AY75" s="869"/>
      <c r="AZ75" s="867"/>
      <c r="BA75" s="867"/>
      <c r="BB75" s="867"/>
      <c r="BC75" s="867"/>
      <c r="BD75" s="868"/>
      <c r="BE75" s="223"/>
      <c r="BF75" s="223"/>
      <c r="BG75" s="223"/>
      <c r="BH75" s="223"/>
      <c r="BI75" s="223"/>
      <c r="BJ75" s="223"/>
      <c r="BK75" s="223"/>
      <c r="BL75" s="223"/>
      <c r="BM75" s="223"/>
      <c r="BN75" s="223"/>
      <c r="BO75" s="223"/>
      <c r="BP75" s="223"/>
      <c r="BQ75" s="220">
        <v>69</v>
      </c>
      <c r="BR75" s="225"/>
      <c r="BS75" s="894"/>
      <c r="BT75" s="895"/>
      <c r="BU75" s="895"/>
      <c r="BV75" s="895"/>
      <c r="BW75" s="895"/>
      <c r="BX75" s="895"/>
      <c r="BY75" s="895"/>
      <c r="BZ75" s="895"/>
      <c r="CA75" s="895"/>
      <c r="CB75" s="895"/>
      <c r="CC75" s="895"/>
      <c r="CD75" s="895"/>
      <c r="CE75" s="895"/>
      <c r="CF75" s="895"/>
      <c r="CG75" s="900"/>
      <c r="CH75" s="897"/>
      <c r="CI75" s="898"/>
      <c r="CJ75" s="898"/>
      <c r="CK75" s="898"/>
      <c r="CL75" s="899"/>
      <c r="CM75" s="897"/>
      <c r="CN75" s="898"/>
      <c r="CO75" s="898"/>
      <c r="CP75" s="898"/>
      <c r="CQ75" s="899"/>
      <c r="CR75" s="897"/>
      <c r="CS75" s="898"/>
      <c r="CT75" s="898"/>
      <c r="CU75" s="898"/>
      <c r="CV75" s="899"/>
      <c r="CW75" s="897"/>
      <c r="CX75" s="898"/>
      <c r="CY75" s="898"/>
      <c r="CZ75" s="898"/>
      <c r="DA75" s="899"/>
      <c r="DB75" s="897"/>
      <c r="DC75" s="898"/>
      <c r="DD75" s="898"/>
      <c r="DE75" s="898"/>
      <c r="DF75" s="899"/>
      <c r="DG75" s="897"/>
      <c r="DH75" s="898"/>
      <c r="DI75" s="898"/>
      <c r="DJ75" s="898"/>
      <c r="DK75" s="899"/>
      <c r="DL75" s="897"/>
      <c r="DM75" s="898"/>
      <c r="DN75" s="898"/>
      <c r="DO75" s="898"/>
      <c r="DP75" s="899"/>
      <c r="DQ75" s="897"/>
      <c r="DR75" s="898"/>
      <c r="DS75" s="898"/>
      <c r="DT75" s="898"/>
      <c r="DU75" s="899"/>
      <c r="DV75" s="894"/>
      <c r="DW75" s="895"/>
      <c r="DX75" s="895"/>
      <c r="DY75" s="895"/>
      <c r="DZ75" s="896"/>
      <c r="EA75" s="212"/>
    </row>
    <row r="76" spans="1:131" ht="26.25" customHeight="1" x14ac:dyDescent="0.2">
      <c r="A76" s="220">
        <v>9</v>
      </c>
      <c r="B76" s="908" t="s">
        <v>559</v>
      </c>
      <c r="C76" s="909"/>
      <c r="D76" s="909"/>
      <c r="E76" s="909"/>
      <c r="F76" s="909"/>
      <c r="G76" s="909"/>
      <c r="H76" s="909"/>
      <c r="I76" s="909"/>
      <c r="J76" s="909"/>
      <c r="K76" s="909"/>
      <c r="L76" s="909"/>
      <c r="M76" s="909"/>
      <c r="N76" s="909"/>
      <c r="O76" s="909"/>
      <c r="P76" s="910"/>
      <c r="Q76" s="912">
        <v>43</v>
      </c>
      <c r="R76" s="913"/>
      <c r="S76" s="913"/>
      <c r="T76" s="913"/>
      <c r="U76" s="869"/>
      <c r="V76" s="914">
        <v>42</v>
      </c>
      <c r="W76" s="913"/>
      <c r="X76" s="913"/>
      <c r="Y76" s="913"/>
      <c r="Z76" s="869"/>
      <c r="AA76" s="914">
        <v>1</v>
      </c>
      <c r="AB76" s="913"/>
      <c r="AC76" s="913"/>
      <c r="AD76" s="913"/>
      <c r="AE76" s="869"/>
      <c r="AF76" s="914">
        <v>0</v>
      </c>
      <c r="AG76" s="913"/>
      <c r="AH76" s="913"/>
      <c r="AI76" s="913"/>
      <c r="AJ76" s="869"/>
      <c r="AK76" s="914">
        <v>0</v>
      </c>
      <c r="AL76" s="913"/>
      <c r="AM76" s="913"/>
      <c r="AN76" s="913"/>
      <c r="AO76" s="869"/>
      <c r="AP76" s="914">
        <v>0</v>
      </c>
      <c r="AQ76" s="913"/>
      <c r="AR76" s="913"/>
      <c r="AS76" s="913"/>
      <c r="AT76" s="869"/>
      <c r="AU76" s="914">
        <v>0</v>
      </c>
      <c r="AV76" s="913"/>
      <c r="AW76" s="913"/>
      <c r="AX76" s="913"/>
      <c r="AY76" s="869"/>
      <c r="AZ76" s="867"/>
      <c r="BA76" s="867"/>
      <c r="BB76" s="867"/>
      <c r="BC76" s="867"/>
      <c r="BD76" s="868"/>
      <c r="BE76" s="223"/>
      <c r="BF76" s="223"/>
      <c r="BG76" s="223"/>
      <c r="BH76" s="223"/>
      <c r="BI76" s="223"/>
      <c r="BJ76" s="223"/>
      <c r="BK76" s="223"/>
      <c r="BL76" s="223"/>
      <c r="BM76" s="223"/>
      <c r="BN76" s="223"/>
      <c r="BO76" s="223"/>
      <c r="BP76" s="223"/>
      <c r="BQ76" s="220">
        <v>70</v>
      </c>
      <c r="BR76" s="225"/>
      <c r="BS76" s="894"/>
      <c r="BT76" s="895"/>
      <c r="BU76" s="895"/>
      <c r="BV76" s="895"/>
      <c r="BW76" s="895"/>
      <c r="BX76" s="895"/>
      <c r="BY76" s="895"/>
      <c r="BZ76" s="895"/>
      <c r="CA76" s="895"/>
      <c r="CB76" s="895"/>
      <c r="CC76" s="895"/>
      <c r="CD76" s="895"/>
      <c r="CE76" s="895"/>
      <c r="CF76" s="895"/>
      <c r="CG76" s="900"/>
      <c r="CH76" s="897"/>
      <c r="CI76" s="898"/>
      <c r="CJ76" s="898"/>
      <c r="CK76" s="898"/>
      <c r="CL76" s="899"/>
      <c r="CM76" s="897"/>
      <c r="CN76" s="898"/>
      <c r="CO76" s="898"/>
      <c r="CP76" s="898"/>
      <c r="CQ76" s="899"/>
      <c r="CR76" s="897"/>
      <c r="CS76" s="898"/>
      <c r="CT76" s="898"/>
      <c r="CU76" s="898"/>
      <c r="CV76" s="899"/>
      <c r="CW76" s="897"/>
      <c r="CX76" s="898"/>
      <c r="CY76" s="898"/>
      <c r="CZ76" s="898"/>
      <c r="DA76" s="899"/>
      <c r="DB76" s="897"/>
      <c r="DC76" s="898"/>
      <c r="DD76" s="898"/>
      <c r="DE76" s="898"/>
      <c r="DF76" s="899"/>
      <c r="DG76" s="897"/>
      <c r="DH76" s="898"/>
      <c r="DI76" s="898"/>
      <c r="DJ76" s="898"/>
      <c r="DK76" s="899"/>
      <c r="DL76" s="897"/>
      <c r="DM76" s="898"/>
      <c r="DN76" s="898"/>
      <c r="DO76" s="898"/>
      <c r="DP76" s="899"/>
      <c r="DQ76" s="897"/>
      <c r="DR76" s="898"/>
      <c r="DS76" s="898"/>
      <c r="DT76" s="898"/>
      <c r="DU76" s="899"/>
      <c r="DV76" s="894"/>
      <c r="DW76" s="895"/>
      <c r="DX76" s="895"/>
      <c r="DY76" s="895"/>
      <c r="DZ76" s="896"/>
      <c r="EA76" s="212"/>
    </row>
    <row r="77" spans="1:131" ht="26.25" customHeight="1" x14ac:dyDescent="0.2">
      <c r="A77" s="220">
        <v>10</v>
      </c>
      <c r="B77" s="908" t="s">
        <v>560</v>
      </c>
      <c r="C77" s="909"/>
      <c r="D77" s="909"/>
      <c r="E77" s="909"/>
      <c r="F77" s="909"/>
      <c r="G77" s="909"/>
      <c r="H77" s="909"/>
      <c r="I77" s="909"/>
      <c r="J77" s="909"/>
      <c r="K77" s="909"/>
      <c r="L77" s="909"/>
      <c r="M77" s="909"/>
      <c r="N77" s="909"/>
      <c r="O77" s="909"/>
      <c r="P77" s="910"/>
      <c r="Q77" s="912">
        <v>1354</v>
      </c>
      <c r="R77" s="913"/>
      <c r="S77" s="913"/>
      <c r="T77" s="913"/>
      <c r="U77" s="869"/>
      <c r="V77" s="914">
        <v>1564</v>
      </c>
      <c r="W77" s="913"/>
      <c r="X77" s="913"/>
      <c r="Y77" s="913"/>
      <c r="Z77" s="869"/>
      <c r="AA77" s="914">
        <v>-210</v>
      </c>
      <c r="AB77" s="913"/>
      <c r="AC77" s="913"/>
      <c r="AD77" s="913"/>
      <c r="AE77" s="869"/>
      <c r="AF77" s="914">
        <v>3496</v>
      </c>
      <c r="AG77" s="913"/>
      <c r="AH77" s="913"/>
      <c r="AI77" s="913"/>
      <c r="AJ77" s="869"/>
      <c r="AK77" s="914">
        <v>0</v>
      </c>
      <c r="AL77" s="913"/>
      <c r="AM77" s="913"/>
      <c r="AN77" s="913"/>
      <c r="AO77" s="869"/>
      <c r="AP77" s="914">
        <v>1789</v>
      </c>
      <c r="AQ77" s="913"/>
      <c r="AR77" s="913"/>
      <c r="AS77" s="913"/>
      <c r="AT77" s="869"/>
      <c r="AU77" s="914">
        <v>0</v>
      </c>
      <c r="AV77" s="913"/>
      <c r="AW77" s="913"/>
      <c r="AX77" s="913"/>
      <c r="AY77" s="869"/>
      <c r="AZ77" s="867"/>
      <c r="BA77" s="867"/>
      <c r="BB77" s="867"/>
      <c r="BC77" s="867"/>
      <c r="BD77" s="868"/>
      <c r="BE77" s="223"/>
      <c r="BF77" s="223"/>
      <c r="BG77" s="223"/>
      <c r="BH77" s="223"/>
      <c r="BI77" s="223"/>
      <c r="BJ77" s="223"/>
      <c r="BK77" s="223"/>
      <c r="BL77" s="223"/>
      <c r="BM77" s="223"/>
      <c r="BN77" s="223"/>
      <c r="BO77" s="223"/>
      <c r="BP77" s="223"/>
      <c r="BQ77" s="220">
        <v>71</v>
      </c>
      <c r="BR77" s="225"/>
      <c r="BS77" s="894"/>
      <c r="BT77" s="895"/>
      <c r="BU77" s="895"/>
      <c r="BV77" s="895"/>
      <c r="BW77" s="895"/>
      <c r="BX77" s="895"/>
      <c r="BY77" s="895"/>
      <c r="BZ77" s="895"/>
      <c r="CA77" s="895"/>
      <c r="CB77" s="895"/>
      <c r="CC77" s="895"/>
      <c r="CD77" s="895"/>
      <c r="CE77" s="895"/>
      <c r="CF77" s="895"/>
      <c r="CG77" s="900"/>
      <c r="CH77" s="897"/>
      <c r="CI77" s="898"/>
      <c r="CJ77" s="898"/>
      <c r="CK77" s="898"/>
      <c r="CL77" s="899"/>
      <c r="CM77" s="897"/>
      <c r="CN77" s="898"/>
      <c r="CO77" s="898"/>
      <c r="CP77" s="898"/>
      <c r="CQ77" s="899"/>
      <c r="CR77" s="897"/>
      <c r="CS77" s="898"/>
      <c r="CT77" s="898"/>
      <c r="CU77" s="898"/>
      <c r="CV77" s="899"/>
      <c r="CW77" s="897"/>
      <c r="CX77" s="898"/>
      <c r="CY77" s="898"/>
      <c r="CZ77" s="898"/>
      <c r="DA77" s="899"/>
      <c r="DB77" s="897"/>
      <c r="DC77" s="898"/>
      <c r="DD77" s="898"/>
      <c r="DE77" s="898"/>
      <c r="DF77" s="899"/>
      <c r="DG77" s="897"/>
      <c r="DH77" s="898"/>
      <c r="DI77" s="898"/>
      <c r="DJ77" s="898"/>
      <c r="DK77" s="899"/>
      <c r="DL77" s="897"/>
      <c r="DM77" s="898"/>
      <c r="DN77" s="898"/>
      <c r="DO77" s="898"/>
      <c r="DP77" s="899"/>
      <c r="DQ77" s="897"/>
      <c r="DR77" s="898"/>
      <c r="DS77" s="898"/>
      <c r="DT77" s="898"/>
      <c r="DU77" s="899"/>
      <c r="DV77" s="894"/>
      <c r="DW77" s="895"/>
      <c r="DX77" s="895"/>
      <c r="DY77" s="895"/>
      <c r="DZ77" s="896"/>
      <c r="EA77" s="212"/>
    </row>
    <row r="78" spans="1:131" ht="26.25" customHeight="1" x14ac:dyDescent="0.2">
      <c r="A78" s="220">
        <v>11</v>
      </c>
      <c r="B78" s="908" t="s">
        <v>561</v>
      </c>
      <c r="C78" s="909"/>
      <c r="D78" s="909"/>
      <c r="E78" s="909"/>
      <c r="F78" s="909"/>
      <c r="G78" s="909"/>
      <c r="H78" s="909"/>
      <c r="I78" s="909"/>
      <c r="J78" s="909"/>
      <c r="K78" s="909"/>
      <c r="L78" s="909"/>
      <c r="M78" s="909"/>
      <c r="N78" s="909"/>
      <c r="O78" s="909"/>
      <c r="P78" s="910"/>
      <c r="Q78" s="911">
        <v>589</v>
      </c>
      <c r="R78" s="865"/>
      <c r="S78" s="865"/>
      <c r="T78" s="865"/>
      <c r="U78" s="865"/>
      <c r="V78" s="865">
        <v>469</v>
      </c>
      <c r="W78" s="865"/>
      <c r="X78" s="865"/>
      <c r="Y78" s="865"/>
      <c r="Z78" s="865"/>
      <c r="AA78" s="865">
        <v>120</v>
      </c>
      <c r="AB78" s="865"/>
      <c r="AC78" s="865"/>
      <c r="AD78" s="865"/>
      <c r="AE78" s="865"/>
      <c r="AF78" s="865">
        <v>996</v>
      </c>
      <c r="AG78" s="865"/>
      <c r="AH78" s="865"/>
      <c r="AI78" s="865"/>
      <c r="AJ78" s="865"/>
      <c r="AK78" s="865">
        <v>0</v>
      </c>
      <c r="AL78" s="865"/>
      <c r="AM78" s="865"/>
      <c r="AN78" s="865"/>
      <c r="AO78" s="865"/>
      <c r="AP78" s="865">
        <v>864</v>
      </c>
      <c r="AQ78" s="865"/>
      <c r="AR78" s="865"/>
      <c r="AS78" s="865"/>
      <c r="AT78" s="865"/>
      <c r="AU78" s="865">
        <v>0</v>
      </c>
      <c r="AV78" s="865"/>
      <c r="AW78" s="865"/>
      <c r="AX78" s="865"/>
      <c r="AY78" s="865"/>
      <c r="AZ78" s="867"/>
      <c r="BA78" s="867"/>
      <c r="BB78" s="867"/>
      <c r="BC78" s="867"/>
      <c r="BD78" s="868"/>
      <c r="BE78" s="223"/>
      <c r="BF78" s="223"/>
      <c r="BG78" s="223"/>
      <c r="BH78" s="223"/>
      <c r="BI78" s="223"/>
      <c r="BJ78" s="212"/>
      <c r="BK78" s="212"/>
      <c r="BL78" s="212"/>
      <c r="BM78" s="212"/>
      <c r="BN78" s="212"/>
      <c r="BO78" s="223"/>
      <c r="BP78" s="223"/>
      <c r="BQ78" s="220">
        <v>72</v>
      </c>
      <c r="BR78" s="225"/>
      <c r="BS78" s="894"/>
      <c r="BT78" s="895"/>
      <c r="BU78" s="895"/>
      <c r="BV78" s="895"/>
      <c r="BW78" s="895"/>
      <c r="BX78" s="895"/>
      <c r="BY78" s="895"/>
      <c r="BZ78" s="895"/>
      <c r="CA78" s="895"/>
      <c r="CB78" s="895"/>
      <c r="CC78" s="895"/>
      <c r="CD78" s="895"/>
      <c r="CE78" s="895"/>
      <c r="CF78" s="895"/>
      <c r="CG78" s="900"/>
      <c r="CH78" s="897"/>
      <c r="CI78" s="898"/>
      <c r="CJ78" s="898"/>
      <c r="CK78" s="898"/>
      <c r="CL78" s="899"/>
      <c r="CM78" s="897"/>
      <c r="CN78" s="898"/>
      <c r="CO78" s="898"/>
      <c r="CP78" s="898"/>
      <c r="CQ78" s="899"/>
      <c r="CR78" s="897"/>
      <c r="CS78" s="898"/>
      <c r="CT78" s="898"/>
      <c r="CU78" s="898"/>
      <c r="CV78" s="899"/>
      <c r="CW78" s="897"/>
      <c r="CX78" s="898"/>
      <c r="CY78" s="898"/>
      <c r="CZ78" s="898"/>
      <c r="DA78" s="899"/>
      <c r="DB78" s="897"/>
      <c r="DC78" s="898"/>
      <c r="DD78" s="898"/>
      <c r="DE78" s="898"/>
      <c r="DF78" s="899"/>
      <c r="DG78" s="897"/>
      <c r="DH78" s="898"/>
      <c r="DI78" s="898"/>
      <c r="DJ78" s="898"/>
      <c r="DK78" s="899"/>
      <c r="DL78" s="897"/>
      <c r="DM78" s="898"/>
      <c r="DN78" s="898"/>
      <c r="DO78" s="898"/>
      <c r="DP78" s="899"/>
      <c r="DQ78" s="897"/>
      <c r="DR78" s="898"/>
      <c r="DS78" s="898"/>
      <c r="DT78" s="898"/>
      <c r="DU78" s="899"/>
      <c r="DV78" s="894"/>
      <c r="DW78" s="895"/>
      <c r="DX78" s="895"/>
      <c r="DY78" s="895"/>
      <c r="DZ78" s="896"/>
      <c r="EA78" s="212"/>
    </row>
    <row r="79" spans="1:131" ht="26.25" customHeight="1" x14ac:dyDescent="0.2">
      <c r="A79" s="220">
        <v>12</v>
      </c>
      <c r="B79" s="908"/>
      <c r="C79" s="909"/>
      <c r="D79" s="909"/>
      <c r="E79" s="909"/>
      <c r="F79" s="909"/>
      <c r="G79" s="909"/>
      <c r="H79" s="909"/>
      <c r="I79" s="909"/>
      <c r="J79" s="909"/>
      <c r="K79" s="909"/>
      <c r="L79" s="909"/>
      <c r="M79" s="909"/>
      <c r="N79" s="909"/>
      <c r="O79" s="909"/>
      <c r="P79" s="910"/>
      <c r="Q79" s="911"/>
      <c r="R79" s="865"/>
      <c r="S79" s="865"/>
      <c r="T79" s="865"/>
      <c r="U79" s="865"/>
      <c r="V79" s="865"/>
      <c r="W79" s="865"/>
      <c r="X79" s="865"/>
      <c r="Y79" s="865"/>
      <c r="Z79" s="865"/>
      <c r="AA79" s="865"/>
      <c r="AB79" s="865"/>
      <c r="AC79" s="865"/>
      <c r="AD79" s="865"/>
      <c r="AE79" s="865"/>
      <c r="AF79" s="865"/>
      <c r="AG79" s="865"/>
      <c r="AH79" s="865"/>
      <c r="AI79" s="865"/>
      <c r="AJ79" s="865"/>
      <c r="AK79" s="865"/>
      <c r="AL79" s="865"/>
      <c r="AM79" s="865"/>
      <c r="AN79" s="865"/>
      <c r="AO79" s="865"/>
      <c r="AP79" s="865"/>
      <c r="AQ79" s="865"/>
      <c r="AR79" s="865"/>
      <c r="AS79" s="865"/>
      <c r="AT79" s="865"/>
      <c r="AU79" s="865"/>
      <c r="AV79" s="865"/>
      <c r="AW79" s="865"/>
      <c r="AX79" s="865"/>
      <c r="AY79" s="865"/>
      <c r="AZ79" s="867"/>
      <c r="BA79" s="867"/>
      <c r="BB79" s="867"/>
      <c r="BC79" s="867"/>
      <c r="BD79" s="868"/>
      <c r="BE79" s="223"/>
      <c r="BF79" s="223"/>
      <c r="BG79" s="223"/>
      <c r="BH79" s="223"/>
      <c r="BI79" s="223"/>
      <c r="BJ79" s="212"/>
      <c r="BK79" s="212"/>
      <c r="BL79" s="212"/>
      <c r="BM79" s="212"/>
      <c r="BN79" s="212"/>
      <c r="BO79" s="223"/>
      <c r="BP79" s="223"/>
      <c r="BQ79" s="220">
        <v>73</v>
      </c>
      <c r="BR79" s="225"/>
      <c r="BS79" s="894"/>
      <c r="BT79" s="895"/>
      <c r="BU79" s="895"/>
      <c r="BV79" s="895"/>
      <c r="BW79" s="895"/>
      <c r="BX79" s="895"/>
      <c r="BY79" s="895"/>
      <c r="BZ79" s="895"/>
      <c r="CA79" s="895"/>
      <c r="CB79" s="895"/>
      <c r="CC79" s="895"/>
      <c r="CD79" s="895"/>
      <c r="CE79" s="895"/>
      <c r="CF79" s="895"/>
      <c r="CG79" s="900"/>
      <c r="CH79" s="897"/>
      <c r="CI79" s="898"/>
      <c r="CJ79" s="898"/>
      <c r="CK79" s="898"/>
      <c r="CL79" s="899"/>
      <c r="CM79" s="897"/>
      <c r="CN79" s="898"/>
      <c r="CO79" s="898"/>
      <c r="CP79" s="898"/>
      <c r="CQ79" s="899"/>
      <c r="CR79" s="897"/>
      <c r="CS79" s="898"/>
      <c r="CT79" s="898"/>
      <c r="CU79" s="898"/>
      <c r="CV79" s="899"/>
      <c r="CW79" s="897"/>
      <c r="CX79" s="898"/>
      <c r="CY79" s="898"/>
      <c r="CZ79" s="898"/>
      <c r="DA79" s="899"/>
      <c r="DB79" s="897"/>
      <c r="DC79" s="898"/>
      <c r="DD79" s="898"/>
      <c r="DE79" s="898"/>
      <c r="DF79" s="899"/>
      <c r="DG79" s="897"/>
      <c r="DH79" s="898"/>
      <c r="DI79" s="898"/>
      <c r="DJ79" s="898"/>
      <c r="DK79" s="899"/>
      <c r="DL79" s="897"/>
      <c r="DM79" s="898"/>
      <c r="DN79" s="898"/>
      <c r="DO79" s="898"/>
      <c r="DP79" s="899"/>
      <c r="DQ79" s="897"/>
      <c r="DR79" s="898"/>
      <c r="DS79" s="898"/>
      <c r="DT79" s="898"/>
      <c r="DU79" s="899"/>
      <c r="DV79" s="894"/>
      <c r="DW79" s="895"/>
      <c r="DX79" s="895"/>
      <c r="DY79" s="895"/>
      <c r="DZ79" s="896"/>
      <c r="EA79" s="212"/>
    </row>
    <row r="80" spans="1:131" ht="26.25" customHeight="1" x14ac:dyDescent="0.2">
      <c r="A80" s="220">
        <v>13</v>
      </c>
      <c r="B80" s="908"/>
      <c r="C80" s="909"/>
      <c r="D80" s="909"/>
      <c r="E80" s="909"/>
      <c r="F80" s="909"/>
      <c r="G80" s="909"/>
      <c r="H80" s="909"/>
      <c r="I80" s="909"/>
      <c r="J80" s="909"/>
      <c r="K80" s="909"/>
      <c r="L80" s="909"/>
      <c r="M80" s="909"/>
      <c r="N80" s="909"/>
      <c r="O80" s="909"/>
      <c r="P80" s="910"/>
      <c r="Q80" s="911"/>
      <c r="R80" s="865"/>
      <c r="S80" s="865"/>
      <c r="T80" s="865"/>
      <c r="U80" s="865"/>
      <c r="V80" s="865"/>
      <c r="W80" s="865"/>
      <c r="X80" s="865"/>
      <c r="Y80" s="865"/>
      <c r="Z80" s="865"/>
      <c r="AA80" s="865"/>
      <c r="AB80" s="865"/>
      <c r="AC80" s="865"/>
      <c r="AD80" s="865"/>
      <c r="AE80" s="865"/>
      <c r="AF80" s="865"/>
      <c r="AG80" s="865"/>
      <c r="AH80" s="865"/>
      <c r="AI80" s="865"/>
      <c r="AJ80" s="865"/>
      <c r="AK80" s="865"/>
      <c r="AL80" s="865"/>
      <c r="AM80" s="865"/>
      <c r="AN80" s="865"/>
      <c r="AO80" s="865"/>
      <c r="AP80" s="865"/>
      <c r="AQ80" s="865"/>
      <c r="AR80" s="865"/>
      <c r="AS80" s="865"/>
      <c r="AT80" s="865"/>
      <c r="AU80" s="865"/>
      <c r="AV80" s="865"/>
      <c r="AW80" s="865"/>
      <c r="AX80" s="865"/>
      <c r="AY80" s="865"/>
      <c r="AZ80" s="867"/>
      <c r="BA80" s="867"/>
      <c r="BB80" s="867"/>
      <c r="BC80" s="867"/>
      <c r="BD80" s="868"/>
      <c r="BE80" s="223"/>
      <c r="BF80" s="223"/>
      <c r="BG80" s="223"/>
      <c r="BH80" s="223"/>
      <c r="BI80" s="223"/>
      <c r="BJ80" s="223"/>
      <c r="BK80" s="223"/>
      <c r="BL80" s="223"/>
      <c r="BM80" s="223"/>
      <c r="BN80" s="223"/>
      <c r="BO80" s="223"/>
      <c r="BP80" s="223"/>
      <c r="BQ80" s="220">
        <v>74</v>
      </c>
      <c r="BR80" s="225"/>
      <c r="BS80" s="894"/>
      <c r="BT80" s="895"/>
      <c r="BU80" s="895"/>
      <c r="BV80" s="895"/>
      <c r="BW80" s="895"/>
      <c r="BX80" s="895"/>
      <c r="BY80" s="895"/>
      <c r="BZ80" s="895"/>
      <c r="CA80" s="895"/>
      <c r="CB80" s="895"/>
      <c r="CC80" s="895"/>
      <c r="CD80" s="895"/>
      <c r="CE80" s="895"/>
      <c r="CF80" s="895"/>
      <c r="CG80" s="900"/>
      <c r="CH80" s="897"/>
      <c r="CI80" s="898"/>
      <c r="CJ80" s="898"/>
      <c r="CK80" s="898"/>
      <c r="CL80" s="899"/>
      <c r="CM80" s="897"/>
      <c r="CN80" s="898"/>
      <c r="CO80" s="898"/>
      <c r="CP80" s="898"/>
      <c r="CQ80" s="899"/>
      <c r="CR80" s="897"/>
      <c r="CS80" s="898"/>
      <c r="CT80" s="898"/>
      <c r="CU80" s="898"/>
      <c r="CV80" s="899"/>
      <c r="CW80" s="897"/>
      <c r="CX80" s="898"/>
      <c r="CY80" s="898"/>
      <c r="CZ80" s="898"/>
      <c r="DA80" s="899"/>
      <c r="DB80" s="897"/>
      <c r="DC80" s="898"/>
      <c r="DD80" s="898"/>
      <c r="DE80" s="898"/>
      <c r="DF80" s="899"/>
      <c r="DG80" s="897"/>
      <c r="DH80" s="898"/>
      <c r="DI80" s="898"/>
      <c r="DJ80" s="898"/>
      <c r="DK80" s="899"/>
      <c r="DL80" s="897"/>
      <c r="DM80" s="898"/>
      <c r="DN80" s="898"/>
      <c r="DO80" s="898"/>
      <c r="DP80" s="899"/>
      <c r="DQ80" s="897"/>
      <c r="DR80" s="898"/>
      <c r="DS80" s="898"/>
      <c r="DT80" s="898"/>
      <c r="DU80" s="899"/>
      <c r="DV80" s="894"/>
      <c r="DW80" s="895"/>
      <c r="DX80" s="895"/>
      <c r="DY80" s="895"/>
      <c r="DZ80" s="896"/>
      <c r="EA80" s="212"/>
    </row>
    <row r="81" spans="1:131" ht="26.25" customHeight="1" x14ac:dyDescent="0.2">
      <c r="A81" s="220">
        <v>14</v>
      </c>
      <c r="B81" s="908"/>
      <c r="C81" s="909"/>
      <c r="D81" s="909"/>
      <c r="E81" s="909"/>
      <c r="F81" s="909"/>
      <c r="G81" s="909"/>
      <c r="H81" s="909"/>
      <c r="I81" s="909"/>
      <c r="J81" s="909"/>
      <c r="K81" s="909"/>
      <c r="L81" s="909"/>
      <c r="M81" s="909"/>
      <c r="N81" s="909"/>
      <c r="O81" s="909"/>
      <c r="P81" s="910"/>
      <c r="Q81" s="911"/>
      <c r="R81" s="865"/>
      <c r="S81" s="865"/>
      <c r="T81" s="865"/>
      <c r="U81" s="865"/>
      <c r="V81" s="865"/>
      <c r="W81" s="865"/>
      <c r="X81" s="865"/>
      <c r="Y81" s="865"/>
      <c r="Z81" s="865"/>
      <c r="AA81" s="865"/>
      <c r="AB81" s="865"/>
      <c r="AC81" s="865"/>
      <c r="AD81" s="865"/>
      <c r="AE81" s="865"/>
      <c r="AF81" s="865"/>
      <c r="AG81" s="865"/>
      <c r="AH81" s="865"/>
      <c r="AI81" s="865"/>
      <c r="AJ81" s="865"/>
      <c r="AK81" s="865"/>
      <c r="AL81" s="865"/>
      <c r="AM81" s="865"/>
      <c r="AN81" s="865"/>
      <c r="AO81" s="865"/>
      <c r="AP81" s="865"/>
      <c r="AQ81" s="865"/>
      <c r="AR81" s="865"/>
      <c r="AS81" s="865"/>
      <c r="AT81" s="865"/>
      <c r="AU81" s="865"/>
      <c r="AV81" s="865"/>
      <c r="AW81" s="865"/>
      <c r="AX81" s="865"/>
      <c r="AY81" s="865"/>
      <c r="AZ81" s="867"/>
      <c r="BA81" s="867"/>
      <c r="BB81" s="867"/>
      <c r="BC81" s="867"/>
      <c r="BD81" s="868"/>
      <c r="BE81" s="223"/>
      <c r="BF81" s="223"/>
      <c r="BG81" s="223"/>
      <c r="BH81" s="223"/>
      <c r="BI81" s="223"/>
      <c r="BJ81" s="223"/>
      <c r="BK81" s="223"/>
      <c r="BL81" s="223"/>
      <c r="BM81" s="223"/>
      <c r="BN81" s="223"/>
      <c r="BO81" s="223"/>
      <c r="BP81" s="223"/>
      <c r="BQ81" s="220">
        <v>75</v>
      </c>
      <c r="BR81" s="225"/>
      <c r="BS81" s="894"/>
      <c r="BT81" s="895"/>
      <c r="BU81" s="895"/>
      <c r="BV81" s="895"/>
      <c r="BW81" s="895"/>
      <c r="BX81" s="895"/>
      <c r="BY81" s="895"/>
      <c r="BZ81" s="895"/>
      <c r="CA81" s="895"/>
      <c r="CB81" s="895"/>
      <c r="CC81" s="895"/>
      <c r="CD81" s="895"/>
      <c r="CE81" s="895"/>
      <c r="CF81" s="895"/>
      <c r="CG81" s="900"/>
      <c r="CH81" s="897"/>
      <c r="CI81" s="898"/>
      <c r="CJ81" s="898"/>
      <c r="CK81" s="898"/>
      <c r="CL81" s="899"/>
      <c r="CM81" s="897"/>
      <c r="CN81" s="898"/>
      <c r="CO81" s="898"/>
      <c r="CP81" s="898"/>
      <c r="CQ81" s="899"/>
      <c r="CR81" s="897"/>
      <c r="CS81" s="898"/>
      <c r="CT81" s="898"/>
      <c r="CU81" s="898"/>
      <c r="CV81" s="899"/>
      <c r="CW81" s="897"/>
      <c r="CX81" s="898"/>
      <c r="CY81" s="898"/>
      <c r="CZ81" s="898"/>
      <c r="DA81" s="899"/>
      <c r="DB81" s="897"/>
      <c r="DC81" s="898"/>
      <c r="DD81" s="898"/>
      <c r="DE81" s="898"/>
      <c r="DF81" s="899"/>
      <c r="DG81" s="897"/>
      <c r="DH81" s="898"/>
      <c r="DI81" s="898"/>
      <c r="DJ81" s="898"/>
      <c r="DK81" s="899"/>
      <c r="DL81" s="897"/>
      <c r="DM81" s="898"/>
      <c r="DN81" s="898"/>
      <c r="DO81" s="898"/>
      <c r="DP81" s="899"/>
      <c r="DQ81" s="897"/>
      <c r="DR81" s="898"/>
      <c r="DS81" s="898"/>
      <c r="DT81" s="898"/>
      <c r="DU81" s="899"/>
      <c r="DV81" s="894"/>
      <c r="DW81" s="895"/>
      <c r="DX81" s="895"/>
      <c r="DY81" s="895"/>
      <c r="DZ81" s="896"/>
      <c r="EA81" s="212"/>
    </row>
    <row r="82" spans="1:131" ht="26.25" customHeight="1" x14ac:dyDescent="0.2">
      <c r="A82" s="220">
        <v>15</v>
      </c>
      <c r="B82" s="908"/>
      <c r="C82" s="909"/>
      <c r="D82" s="909"/>
      <c r="E82" s="909"/>
      <c r="F82" s="909"/>
      <c r="G82" s="909"/>
      <c r="H82" s="909"/>
      <c r="I82" s="909"/>
      <c r="J82" s="909"/>
      <c r="K82" s="909"/>
      <c r="L82" s="909"/>
      <c r="M82" s="909"/>
      <c r="N82" s="909"/>
      <c r="O82" s="909"/>
      <c r="P82" s="910"/>
      <c r="Q82" s="911"/>
      <c r="R82" s="865"/>
      <c r="S82" s="865"/>
      <c r="T82" s="865"/>
      <c r="U82" s="865"/>
      <c r="V82" s="865"/>
      <c r="W82" s="865"/>
      <c r="X82" s="865"/>
      <c r="Y82" s="865"/>
      <c r="Z82" s="865"/>
      <c r="AA82" s="865"/>
      <c r="AB82" s="865"/>
      <c r="AC82" s="865"/>
      <c r="AD82" s="865"/>
      <c r="AE82" s="865"/>
      <c r="AF82" s="865"/>
      <c r="AG82" s="865"/>
      <c r="AH82" s="865"/>
      <c r="AI82" s="865"/>
      <c r="AJ82" s="865"/>
      <c r="AK82" s="865"/>
      <c r="AL82" s="865"/>
      <c r="AM82" s="865"/>
      <c r="AN82" s="865"/>
      <c r="AO82" s="865"/>
      <c r="AP82" s="865"/>
      <c r="AQ82" s="865"/>
      <c r="AR82" s="865"/>
      <c r="AS82" s="865"/>
      <c r="AT82" s="865"/>
      <c r="AU82" s="865"/>
      <c r="AV82" s="865"/>
      <c r="AW82" s="865"/>
      <c r="AX82" s="865"/>
      <c r="AY82" s="865"/>
      <c r="AZ82" s="867"/>
      <c r="BA82" s="867"/>
      <c r="BB82" s="867"/>
      <c r="BC82" s="867"/>
      <c r="BD82" s="868"/>
      <c r="BE82" s="223"/>
      <c r="BF82" s="223"/>
      <c r="BG82" s="223"/>
      <c r="BH82" s="223"/>
      <c r="BI82" s="223"/>
      <c r="BJ82" s="223"/>
      <c r="BK82" s="223"/>
      <c r="BL82" s="223"/>
      <c r="BM82" s="223"/>
      <c r="BN82" s="223"/>
      <c r="BO82" s="223"/>
      <c r="BP82" s="223"/>
      <c r="BQ82" s="220">
        <v>76</v>
      </c>
      <c r="BR82" s="225"/>
      <c r="BS82" s="894"/>
      <c r="BT82" s="895"/>
      <c r="BU82" s="895"/>
      <c r="BV82" s="895"/>
      <c r="BW82" s="895"/>
      <c r="BX82" s="895"/>
      <c r="BY82" s="895"/>
      <c r="BZ82" s="895"/>
      <c r="CA82" s="895"/>
      <c r="CB82" s="895"/>
      <c r="CC82" s="895"/>
      <c r="CD82" s="895"/>
      <c r="CE82" s="895"/>
      <c r="CF82" s="895"/>
      <c r="CG82" s="900"/>
      <c r="CH82" s="897"/>
      <c r="CI82" s="898"/>
      <c r="CJ82" s="898"/>
      <c r="CK82" s="898"/>
      <c r="CL82" s="899"/>
      <c r="CM82" s="897"/>
      <c r="CN82" s="898"/>
      <c r="CO82" s="898"/>
      <c r="CP82" s="898"/>
      <c r="CQ82" s="899"/>
      <c r="CR82" s="897"/>
      <c r="CS82" s="898"/>
      <c r="CT82" s="898"/>
      <c r="CU82" s="898"/>
      <c r="CV82" s="899"/>
      <c r="CW82" s="897"/>
      <c r="CX82" s="898"/>
      <c r="CY82" s="898"/>
      <c r="CZ82" s="898"/>
      <c r="DA82" s="899"/>
      <c r="DB82" s="897"/>
      <c r="DC82" s="898"/>
      <c r="DD82" s="898"/>
      <c r="DE82" s="898"/>
      <c r="DF82" s="899"/>
      <c r="DG82" s="897"/>
      <c r="DH82" s="898"/>
      <c r="DI82" s="898"/>
      <c r="DJ82" s="898"/>
      <c r="DK82" s="899"/>
      <c r="DL82" s="897"/>
      <c r="DM82" s="898"/>
      <c r="DN82" s="898"/>
      <c r="DO82" s="898"/>
      <c r="DP82" s="899"/>
      <c r="DQ82" s="897"/>
      <c r="DR82" s="898"/>
      <c r="DS82" s="898"/>
      <c r="DT82" s="898"/>
      <c r="DU82" s="899"/>
      <c r="DV82" s="894"/>
      <c r="DW82" s="895"/>
      <c r="DX82" s="895"/>
      <c r="DY82" s="895"/>
      <c r="DZ82" s="896"/>
      <c r="EA82" s="212"/>
    </row>
    <row r="83" spans="1:131" ht="26.25" customHeight="1" x14ac:dyDescent="0.2">
      <c r="A83" s="220">
        <v>16</v>
      </c>
      <c r="B83" s="908"/>
      <c r="C83" s="909"/>
      <c r="D83" s="909"/>
      <c r="E83" s="909"/>
      <c r="F83" s="909"/>
      <c r="G83" s="909"/>
      <c r="H83" s="909"/>
      <c r="I83" s="909"/>
      <c r="J83" s="909"/>
      <c r="K83" s="909"/>
      <c r="L83" s="909"/>
      <c r="M83" s="909"/>
      <c r="N83" s="909"/>
      <c r="O83" s="909"/>
      <c r="P83" s="910"/>
      <c r="Q83" s="911"/>
      <c r="R83" s="865"/>
      <c r="S83" s="865"/>
      <c r="T83" s="865"/>
      <c r="U83" s="865"/>
      <c r="V83" s="865"/>
      <c r="W83" s="865"/>
      <c r="X83" s="865"/>
      <c r="Y83" s="865"/>
      <c r="Z83" s="865"/>
      <c r="AA83" s="865"/>
      <c r="AB83" s="865"/>
      <c r="AC83" s="865"/>
      <c r="AD83" s="865"/>
      <c r="AE83" s="865"/>
      <c r="AF83" s="865"/>
      <c r="AG83" s="865"/>
      <c r="AH83" s="865"/>
      <c r="AI83" s="865"/>
      <c r="AJ83" s="865"/>
      <c r="AK83" s="865"/>
      <c r="AL83" s="865"/>
      <c r="AM83" s="865"/>
      <c r="AN83" s="865"/>
      <c r="AO83" s="865"/>
      <c r="AP83" s="865"/>
      <c r="AQ83" s="865"/>
      <c r="AR83" s="865"/>
      <c r="AS83" s="865"/>
      <c r="AT83" s="865"/>
      <c r="AU83" s="865"/>
      <c r="AV83" s="865"/>
      <c r="AW83" s="865"/>
      <c r="AX83" s="865"/>
      <c r="AY83" s="865"/>
      <c r="AZ83" s="867"/>
      <c r="BA83" s="867"/>
      <c r="BB83" s="867"/>
      <c r="BC83" s="867"/>
      <c r="BD83" s="868"/>
      <c r="BE83" s="223"/>
      <c r="BF83" s="223"/>
      <c r="BG83" s="223"/>
      <c r="BH83" s="223"/>
      <c r="BI83" s="223"/>
      <c r="BJ83" s="223"/>
      <c r="BK83" s="223"/>
      <c r="BL83" s="223"/>
      <c r="BM83" s="223"/>
      <c r="BN83" s="223"/>
      <c r="BO83" s="223"/>
      <c r="BP83" s="223"/>
      <c r="BQ83" s="220">
        <v>77</v>
      </c>
      <c r="BR83" s="225"/>
      <c r="BS83" s="894"/>
      <c r="BT83" s="895"/>
      <c r="BU83" s="895"/>
      <c r="BV83" s="895"/>
      <c r="BW83" s="895"/>
      <c r="BX83" s="895"/>
      <c r="BY83" s="895"/>
      <c r="BZ83" s="895"/>
      <c r="CA83" s="895"/>
      <c r="CB83" s="895"/>
      <c r="CC83" s="895"/>
      <c r="CD83" s="895"/>
      <c r="CE83" s="895"/>
      <c r="CF83" s="895"/>
      <c r="CG83" s="900"/>
      <c r="CH83" s="897"/>
      <c r="CI83" s="898"/>
      <c r="CJ83" s="898"/>
      <c r="CK83" s="898"/>
      <c r="CL83" s="899"/>
      <c r="CM83" s="897"/>
      <c r="CN83" s="898"/>
      <c r="CO83" s="898"/>
      <c r="CP83" s="898"/>
      <c r="CQ83" s="899"/>
      <c r="CR83" s="897"/>
      <c r="CS83" s="898"/>
      <c r="CT83" s="898"/>
      <c r="CU83" s="898"/>
      <c r="CV83" s="899"/>
      <c r="CW83" s="897"/>
      <c r="CX83" s="898"/>
      <c r="CY83" s="898"/>
      <c r="CZ83" s="898"/>
      <c r="DA83" s="899"/>
      <c r="DB83" s="897"/>
      <c r="DC83" s="898"/>
      <c r="DD83" s="898"/>
      <c r="DE83" s="898"/>
      <c r="DF83" s="899"/>
      <c r="DG83" s="897"/>
      <c r="DH83" s="898"/>
      <c r="DI83" s="898"/>
      <c r="DJ83" s="898"/>
      <c r="DK83" s="899"/>
      <c r="DL83" s="897"/>
      <c r="DM83" s="898"/>
      <c r="DN83" s="898"/>
      <c r="DO83" s="898"/>
      <c r="DP83" s="899"/>
      <c r="DQ83" s="897"/>
      <c r="DR83" s="898"/>
      <c r="DS83" s="898"/>
      <c r="DT83" s="898"/>
      <c r="DU83" s="899"/>
      <c r="DV83" s="894"/>
      <c r="DW83" s="895"/>
      <c r="DX83" s="895"/>
      <c r="DY83" s="895"/>
      <c r="DZ83" s="896"/>
      <c r="EA83" s="212"/>
    </row>
    <row r="84" spans="1:131" ht="26.25" customHeight="1" x14ac:dyDescent="0.2">
      <c r="A84" s="220">
        <v>17</v>
      </c>
      <c r="B84" s="908"/>
      <c r="C84" s="909"/>
      <c r="D84" s="909"/>
      <c r="E84" s="909"/>
      <c r="F84" s="909"/>
      <c r="G84" s="909"/>
      <c r="H84" s="909"/>
      <c r="I84" s="909"/>
      <c r="J84" s="909"/>
      <c r="K84" s="909"/>
      <c r="L84" s="909"/>
      <c r="M84" s="909"/>
      <c r="N84" s="909"/>
      <c r="O84" s="909"/>
      <c r="P84" s="910"/>
      <c r="Q84" s="911"/>
      <c r="R84" s="865"/>
      <c r="S84" s="865"/>
      <c r="T84" s="865"/>
      <c r="U84" s="865"/>
      <c r="V84" s="865"/>
      <c r="W84" s="865"/>
      <c r="X84" s="865"/>
      <c r="Y84" s="865"/>
      <c r="Z84" s="865"/>
      <c r="AA84" s="865"/>
      <c r="AB84" s="865"/>
      <c r="AC84" s="865"/>
      <c r="AD84" s="865"/>
      <c r="AE84" s="865"/>
      <c r="AF84" s="865"/>
      <c r="AG84" s="865"/>
      <c r="AH84" s="865"/>
      <c r="AI84" s="865"/>
      <c r="AJ84" s="865"/>
      <c r="AK84" s="865"/>
      <c r="AL84" s="865"/>
      <c r="AM84" s="865"/>
      <c r="AN84" s="865"/>
      <c r="AO84" s="865"/>
      <c r="AP84" s="865"/>
      <c r="AQ84" s="865"/>
      <c r="AR84" s="865"/>
      <c r="AS84" s="865"/>
      <c r="AT84" s="865"/>
      <c r="AU84" s="865"/>
      <c r="AV84" s="865"/>
      <c r="AW84" s="865"/>
      <c r="AX84" s="865"/>
      <c r="AY84" s="865"/>
      <c r="AZ84" s="867"/>
      <c r="BA84" s="867"/>
      <c r="BB84" s="867"/>
      <c r="BC84" s="867"/>
      <c r="BD84" s="868"/>
      <c r="BE84" s="223"/>
      <c r="BF84" s="223"/>
      <c r="BG84" s="223"/>
      <c r="BH84" s="223"/>
      <c r="BI84" s="223"/>
      <c r="BJ84" s="223"/>
      <c r="BK84" s="223"/>
      <c r="BL84" s="223"/>
      <c r="BM84" s="223"/>
      <c r="BN84" s="223"/>
      <c r="BO84" s="223"/>
      <c r="BP84" s="223"/>
      <c r="BQ84" s="220">
        <v>78</v>
      </c>
      <c r="BR84" s="225"/>
      <c r="BS84" s="894"/>
      <c r="BT84" s="895"/>
      <c r="BU84" s="895"/>
      <c r="BV84" s="895"/>
      <c r="BW84" s="895"/>
      <c r="BX84" s="895"/>
      <c r="BY84" s="895"/>
      <c r="BZ84" s="895"/>
      <c r="CA84" s="895"/>
      <c r="CB84" s="895"/>
      <c r="CC84" s="895"/>
      <c r="CD84" s="895"/>
      <c r="CE84" s="895"/>
      <c r="CF84" s="895"/>
      <c r="CG84" s="900"/>
      <c r="CH84" s="897"/>
      <c r="CI84" s="898"/>
      <c r="CJ84" s="898"/>
      <c r="CK84" s="898"/>
      <c r="CL84" s="899"/>
      <c r="CM84" s="897"/>
      <c r="CN84" s="898"/>
      <c r="CO84" s="898"/>
      <c r="CP84" s="898"/>
      <c r="CQ84" s="899"/>
      <c r="CR84" s="897"/>
      <c r="CS84" s="898"/>
      <c r="CT84" s="898"/>
      <c r="CU84" s="898"/>
      <c r="CV84" s="899"/>
      <c r="CW84" s="897"/>
      <c r="CX84" s="898"/>
      <c r="CY84" s="898"/>
      <c r="CZ84" s="898"/>
      <c r="DA84" s="899"/>
      <c r="DB84" s="897"/>
      <c r="DC84" s="898"/>
      <c r="DD84" s="898"/>
      <c r="DE84" s="898"/>
      <c r="DF84" s="899"/>
      <c r="DG84" s="897"/>
      <c r="DH84" s="898"/>
      <c r="DI84" s="898"/>
      <c r="DJ84" s="898"/>
      <c r="DK84" s="899"/>
      <c r="DL84" s="897"/>
      <c r="DM84" s="898"/>
      <c r="DN84" s="898"/>
      <c r="DO84" s="898"/>
      <c r="DP84" s="899"/>
      <c r="DQ84" s="897"/>
      <c r="DR84" s="898"/>
      <c r="DS84" s="898"/>
      <c r="DT84" s="898"/>
      <c r="DU84" s="899"/>
      <c r="DV84" s="894"/>
      <c r="DW84" s="895"/>
      <c r="DX84" s="895"/>
      <c r="DY84" s="895"/>
      <c r="DZ84" s="896"/>
      <c r="EA84" s="212"/>
    </row>
    <row r="85" spans="1:131" ht="26.25" customHeight="1" x14ac:dyDescent="0.2">
      <c r="A85" s="220">
        <v>18</v>
      </c>
      <c r="B85" s="908"/>
      <c r="C85" s="909"/>
      <c r="D85" s="909"/>
      <c r="E85" s="909"/>
      <c r="F85" s="909"/>
      <c r="G85" s="909"/>
      <c r="H85" s="909"/>
      <c r="I85" s="909"/>
      <c r="J85" s="909"/>
      <c r="K85" s="909"/>
      <c r="L85" s="909"/>
      <c r="M85" s="909"/>
      <c r="N85" s="909"/>
      <c r="O85" s="909"/>
      <c r="P85" s="910"/>
      <c r="Q85" s="911"/>
      <c r="R85" s="865"/>
      <c r="S85" s="865"/>
      <c r="T85" s="865"/>
      <c r="U85" s="865"/>
      <c r="V85" s="865"/>
      <c r="W85" s="865"/>
      <c r="X85" s="865"/>
      <c r="Y85" s="865"/>
      <c r="Z85" s="865"/>
      <c r="AA85" s="865"/>
      <c r="AB85" s="865"/>
      <c r="AC85" s="865"/>
      <c r="AD85" s="865"/>
      <c r="AE85" s="865"/>
      <c r="AF85" s="865"/>
      <c r="AG85" s="865"/>
      <c r="AH85" s="865"/>
      <c r="AI85" s="865"/>
      <c r="AJ85" s="865"/>
      <c r="AK85" s="865"/>
      <c r="AL85" s="865"/>
      <c r="AM85" s="865"/>
      <c r="AN85" s="865"/>
      <c r="AO85" s="865"/>
      <c r="AP85" s="865"/>
      <c r="AQ85" s="865"/>
      <c r="AR85" s="865"/>
      <c r="AS85" s="865"/>
      <c r="AT85" s="865"/>
      <c r="AU85" s="865"/>
      <c r="AV85" s="865"/>
      <c r="AW85" s="865"/>
      <c r="AX85" s="865"/>
      <c r="AY85" s="865"/>
      <c r="AZ85" s="867"/>
      <c r="BA85" s="867"/>
      <c r="BB85" s="867"/>
      <c r="BC85" s="867"/>
      <c r="BD85" s="868"/>
      <c r="BE85" s="223"/>
      <c r="BF85" s="223"/>
      <c r="BG85" s="223"/>
      <c r="BH85" s="223"/>
      <c r="BI85" s="223"/>
      <c r="BJ85" s="223"/>
      <c r="BK85" s="223"/>
      <c r="BL85" s="223"/>
      <c r="BM85" s="223"/>
      <c r="BN85" s="223"/>
      <c r="BO85" s="223"/>
      <c r="BP85" s="223"/>
      <c r="BQ85" s="220">
        <v>79</v>
      </c>
      <c r="BR85" s="225"/>
      <c r="BS85" s="894"/>
      <c r="BT85" s="895"/>
      <c r="BU85" s="895"/>
      <c r="BV85" s="895"/>
      <c r="BW85" s="895"/>
      <c r="BX85" s="895"/>
      <c r="BY85" s="895"/>
      <c r="BZ85" s="895"/>
      <c r="CA85" s="895"/>
      <c r="CB85" s="895"/>
      <c r="CC85" s="895"/>
      <c r="CD85" s="895"/>
      <c r="CE85" s="895"/>
      <c r="CF85" s="895"/>
      <c r="CG85" s="900"/>
      <c r="CH85" s="897"/>
      <c r="CI85" s="898"/>
      <c r="CJ85" s="898"/>
      <c r="CK85" s="898"/>
      <c r="CL85" s="899"/>
      <c r="CM85" s="897"/>
      <c r="CN85" s="898"/>
      <c r="CO85" s="898"/>
      <c r="CP85" s="898"/>
      <c r="CQ85" s="899"/>
      <c r="CR85" s="897"/>
      <c r="CS85" s="898"/>
      <c r="CT85" s="898"/>
      <c r="CU85" s="898"/>
      <c r="CV85" s="899"/>
      <c r="CW85" s="897"/>
      <c r="CX85" s="898"/>
      <c r="CY85" s="898"/>
      <c r="CZ85" s="898"/>
      <c r="DA85" s="899"/>
      <c r="DB85" s="897"/>
      <c r="DC85" s="898"/>
      <c r="DD85" s="898"/>
      <c r="DE85" s="898"/>
      <c r="DF85" s="899"/>
      <c r="DG85" s="897"/>
      <c r="DH85" s="898"/>
      <c r="DI85" s="898"/>
      <c r="DJ85" s="898"/>
      <c r="DK85" s="899"/>
      <c r="DL85" s="897"/>
      <c r="DM85" s="898"/>
      <c r="DN85" s="898"/>
      <c r="DO85" s="898"/>
      <c r="DP85" s="899"/>
      <c r="DQ85" s="897"/>
      <c r="DR85" s="898"/>
      <c r="DS85" s="898"/>
      <c r="DT85" s="898"/>
      <c r="DU85" s="899"/>
      <c r="DV85" s="894"/>
      <c r="DW85" s="895"/>
      <c r="DX85" s="895"/>
      <c r="DY85" s="895"/>
      <c r="DZ85" s="896"/>
      <c r="EA85" s="212"/>
    </row>
    <row r="86" spans="1:131" ht="26.25" customHeight="1" x14ac:dyDescent="0.2">
      <c r="A86" s="220">
        <v>19</v>
      </c>
      <c r="B86" s="908"/>
      <c r="C86" s="909"/>
      <c r="D86" s="909"/>
      <c r="E86" s="909"/>
      <c r="F86" s="909"/>
      <c r="G86" s="909"/>
      <c r="H86" s="909"/>
      <c r="I86" s="909"/>
      <c r="J86" s="909"/>
      <c r="K86" s="909"/>
      <c r="L86" s="909"/>
      <c r="M86" s="909"/>
      <c r="N86" s="909"/>
      <c r="O86" s="909"/>
      <c r="P86" s="910"/>
      <c r="Q86" s="911"/>
      <c r="R86" s="865"/>
      <c r="S86" s="865"/>
      <c r="T86" s="865"/>
      <c r="U86" s="865"/>
      <c r="V86" s="865"/>
      <c r="W86" s="865"/>
      <c r="X86" s="865"/>
      <c r="Y86" s="865"/>
      <c r="Z86" s="865"/>
      <c r="AA86" s="865"/>
      <c r="AB86" s="865"/>
      <c r="AC86" s="865"/>
      <c r="AD86" s="865"/>
      <c r="AE86" s="865"/>
      <c r="AF86" s="865"/>
      <c r="AG86" s="865"/>
      <c r="AH86" s="865"/>
      <c r="AI86" s="865"/>
      <c r="AJ86" s="865"/>
      <c r="AK86" s="865"/>
      <c r="AL86" s="865"/>
      <c r="AM86" s="865"/>
      <c r="AN86" s="865"/>
      <c r="AO86" s="865"/>
      <c r="AP86" s="865"/>
      <c r="AQ86" s="865"/>
      <c r="AR86" s="865"/>
      <c r="AS86" s="865"/>
      <c r="AT86" s="865"/>
      <c r="AU86" s="865"/>
      <c r="AV86" s="865"/>
      <c r="AW86" s="865"/>
      <c r="AX86" s="865"/>
      <c r="AY86" s="865"/>
      <c r="AZ86" s="867"/>
      <c r="BA86" s="867"/>
      <c r="BB86" s="867"/>
      <c r="BC86" s="867"/>
      <c r="BD86" s="868"/>
      <c r="BE86" s="223"/>
      <c r="BF86" s="223"/>
      <c r="BG86" s="223"/>
      <c r="BH86" s="223"/>
      <c r="BI86" s="223"/>
      <c r="BJ86" s="223"/>
      <c r="BK86" s="223"/>
      <c r="BL86" s="223"/>
      <c r="BM86" s="223"/>
      <c r="BN86" s="223"/>
      <c r="BO86" s="223"/>
      <c r="BP86" s="223"/>
      <c r="BQ86" s="220">
        <v>80</v>
      </c>
      <c r="BR86" s="225"/>
      <c r="BS86" s="894"/>
      <c r="BT86" s="895"/>
      <c r="BU86" s="895"/>
      <c r="BV86" s="895"/>
      <c r="BW86" s="895"/>
      <c r="BX86" s="895"/>
      <c r="BY86" s="895"/>
      <c r="BZ86" s="895"/>
      <c r="CA86" s="895"/>
      <c r="CB86" s="895"/>
      <c r="CC86" s="895"/>
      <c r="CD86" s="895"/>
      <c r="CE86" s="895"/>
      <c r="CF86" s="895"/>
      <c r="CG86" s="900"/>
      <c r="CH86" s="897"/>
      <c r="CI86" s="898"/>
      <c r="CJ86" s="898"/>
      <c r="CK86" s="898"/>
      <c r="CL86" s="899"/>
      <c r="CM86" s="897"/>
      <c r="CN86" s="898"/>
      <c r="CO86" s="898"/>
      <c r="CP86" s="898"/>
      <c r="CQ86" s="899"/>
      <c r="CR86" s="897"/>
      <c r="CS86" s="898"/>
      <c r="CT86" s="898"/>
      <c r="CU86" s="898"/>
      <c r="CV86" s="899"/>
      <c r="CW86" s="897"/>
      <c r="CX86" s="898"/>
      <c r="CY86" s="898"/>
      <c r="CZ86" s="898"/>
      <c r="DA86" s="899"/>
      <c r="DB86" s="897"/>
      <c r="DC86" s="898"/>
      <c r="DD86" s="898"/>
      <c r="DE86" s="898"/>
      <c r="DF86" s="899"/>
      <c r="DG86" s="897"/>
      <c r="DH86" s="898"/>
      <c r="DI86" s="898"/>
      <c r="DJ86" s="898"/>
      <c r="DK86" s="899"/>
      <c r="DL86" s="897"/>
      <c r="DM86" s="898"/>
      <c r="DN86" s="898"/>
      <c r="DO86" s="898"/>
      <c r="DP86" s="899"/>
      <c r="DQ86" s="897"/>
      <c r="DR86" s="898"/>
      <c r="DS86" s="898"/>
      <c r="DT86" s="898"/>
      <c r="DU86" s="899"/>
      <c r="DV86" s="894"/>
      <c r="DW86" s="895"/>
      <c r="DX86" s="895"/>
      <c r="DY86" s="895"/>
      <c r="DZ86" s="896"/>
      <c r="EA86" s="212"/>
    </row>
    <row r="87" spans="1:131" ht="26.25" customHeight="1" x14ac:dyDescent="0.2">
      <c r="A87" s="226">
        <v>20</v>
      </c>
      <c r="B87" s="915"/>
      <c r="C87" s="916"/>
      <c r="D87" s="916"/>
      <c r="E87" s="916"/>
      <c r="F87" s="916"/>
      <c r="G87" s="916"/>
      <c r="H87" s="916"/>
      <c r="I87" s="916"/>
      <c r="J87" s="916"/>
      <c r="K87" s="916"/>
      <c r="L87" s="916"/>
      <c r="M87" s="916"/>
      <c r="N87" s="916"/>
      <c r="O87" s="916"/>
      <c r="P87" s="917"/>
      <c r="Q87" s="918"/>
      <c r="R87" s="919"/>
      <c r="S87" s="919"/>
      <c r="T87" s="919"/>
      <c r="U87" s="919"/>
      <c r="V87" s="919"/>
      <c r="W87" s="919"/>
      <c r="X87" s="919"/>
      <c r="Y87" s="919"/>
      <c r="Z87" s="919"/>
      <c r="AA87" s="919"/>
      <c r="AB87" s="919"/>
      <c r="AC87" s="919"/>
      <c r="AD87" s="919"/>
      <c r="AE87" s="919"/>
      <c r="AF87" s="919"/>
      <c r="AG87" s="919"/>
      <c r="AH87" s="919"/>
      <c r="AI87" s="919"/>
      <c r="AJ87" s="919"/>
      <c r="AK87" s="919"/>
      <c r="AL87" s="919"/>
      <c r="AM87" s="919"/>
      <c r="AN87" s="919"/>
      <c r="AO87" s="919"/>
      <c r="AP87" s="919"/>
      <c r="AQ87" s="919"/>
      <c r="AR87" s="919"/>
      <c r="AS87" s="919"/>
      <c r="AT87" s="919"/>
      <c r="AU87" s="919"/>
      <c r="AV87" s="919"/>
      <c r="AW87" s="919"/>
      <c r="AX87" s="919"/>
      <c r="AY87" s="919"/>
      <c r="AZ87" s="920"/>
      <c r="BA87" s="920"/>
      <c r="BB87" s="920"/>
      <c r="BC87" s="920"/>
      <c r="BD87" s="921"/>
      <c r="BE87" s="223"/>
      <c r="BF87" s="223"/>
      <c r="BG87" s="223"/>
      <c r="BH87" s="223"/>
      <c r="BI87" s="223"/>
      <c r="BJ87" s="223"/>
      <c r="BK87" s="223"/>
      <c r="BL87" s="223"/>
      <c r="BM87" s="223"/>
      <c r="BN87" s="223"/>
      <c r="BO87" s="223"/>
      <c r="BP87" s="223"/>
      <c r="BQ87" s="220">
        <v>81</v>
      </c>
      <c r="BR87" s="225"/>
      <c r="BS87" s="894"/>
      <c r="BT87" s="895"/>
      <c r="BU87" s="895"/>
      <c r="BV87" s="895"/>
      <c r="BW87" s="895"/>
      <c r="BX87" s="895"/>
      <c r="BY87" s="895"/>
      <c r="BZ87" s="895"/>
      <c r="CA87" s="895"/>
      <c r="CB87" s="895"/>
      <c r="CC87" s="895"/>
      <c r="CD87" s="895"/>
      <c r="CE87" s="895"/>
      <c r="CF87" s="895"/>
      <c r="CG87" s="900"/>
      <c r="CH87" s="897"/>
      <c r="CI87" s="898"/>
      <c r="CJ87" s="898"/>
      <c r="CK87" s="898"/>
      <c r="CL87" s="899"/>
      <c r="CM87" s="897"/>
      <c r="CN87" s="898"/>
      <c r="CO87" s="898"/>
      <c r="CP87" s="898"/>
      <c r="CQ87" s="899"/>
      <c r="CR87" s="897"/>
      <c r="CS87" s="898"/>
      <c r="CT87" s="898"/>
      <c r="CU87" s="898"/>
      <c r="CV87" s="899"/>
      <c r="CW87" s="897"/>
      <c r="CX87" s="898"/>
      <c r="CY87" s="898"/>
      <c r="CZ87" s="898"/>
      <c r="DA87" s="899"/>
      <c r="DB87" s="897"/>
      <c r="DC87" s="898"/>
      <c r="DD87" s="898"/>
      <c r="DE87" s="898"/>
      <c r="DF87" s="899"/>
      <c r="DG87" s="897"/>
      <c r="DH87" s="898"/>
      <c r="DI87" s="898"/>
      <c r="DJ87" s="898"/>
      <c r="DK87" s="899"/>
      <c r="DL87" s="897"/>
      <c r="DM87" s="898"/>
      <c r="DN87" s="898"/>
      <c r="DO87" s="898"/>
      <c r="DP87" s="899"/>
      <c r="DQ87" s="897"/>
      <c r="DR87" s="898"/>
      <c r="DS87" s="898"/>
      <c r="DT87" s="898"/>
      <c r="DU87" s="899"/>
      <c r="DV87" s="894"/>
      <c r="DW87" s="895"/>
      <c r="DX87" s="895"/>
      <c r="DY87" s="895"/>
      <c r="DZ87" s="896"/>
      <c r="EA87" s="212"/>
    </row>
    <row r="88" spans="1:131" ht="26.25" customHeight="1" thickBot="1" x14ac:dyDescent="0.25">
      <c r="A88" s="222" t="s">
        <v>377</v>
      </c>
      <c r="B88" s="824" t="s">
        <v>402</v>
      </c>
      <c r="C88" s="825"/>
      <c r="D88" s="825"/>
      <c r="E88" s="825"/>
      <c r="F88" s="825"/>
      <c r="G88" s="825"/>
      <c r="H88" s="825"/>
      <c r="I88" s="825"/>
      <c r="J88" s="825"/>
      <c r="K88" s="825"/>
      <c r="L88" s="825"/>
      <c r="M88" s="825"/>
      <c r="N88" s="825"/>
      <c r="O88" s="825"/>
      <c r="P88" s="826"/>
      <c r="Q88" s="875"/>
      <c r="R88" s="876"/>
      <c r="S88" s="876"/>
      <c r="T88" s="876"/>
      <c r="U88" s="876"/>
      <c r="V88" s="876"/>
      <c r="W88" s="876"/>
      <c r="X88" s="876"/>
      <c r="Y88" s="876"/>
      <c r="Z88" s="876"/>
      <c r="AA88" s="876"/>
      <c r="AB88" s="876"/>
      <c r="AC88" s="876"/>
      <c r="AD88" s="876"/>
      <c r="AE88" s="876"/>
      <c r="AF88" s="879">
        <f>SUM(AF68:AJ79)</f>
        <v>9420</v>
      </c>
      <c r="AG88" s="879"/>
      <c r="AH88" s="879"/>
      <c r="AI88" s="879"/>
      <c r="AJ88" s="879"/>
      <c r="AK88" s="876"/>
      <c r="AL88" s="876"/>
      <c r="AM88" s="876"/>
      <c r="AN88" s="876"/>
      <c r="AO88" s="876"/>
      <c r="AP88" s="879">
        <f>SUM(AP68:AT78)</f>
        <v>2779</v>
      </c>
      <c r="AQ88" s="879"/>
      <c r="AR88" s="879"/>
      <c r="AS88" s="879"/>
      <c r="AT88" s="879"/>
      <c r="AU88" s="879">
        <f>SUM(AU68:AY78)</f>
        <v>22</v>
      </c>
      <c r="AV88" s="879"/>
      <c r="AW88" s="879"/>
      <c r="AX88" s="879"/>
      <c r="AY88" s="879"/>
      <c r="AZ88" s="884"/>
      <c r="BA88" s="884"/>
      <c r="BB88" s="884"/>
      <c r="BC88" s="884"/>
      <c r="BD88" s="885"/>
      <c r="BE88" s="223"/>
      <c r="BF88" s="223"/>
      <c r="BG88" s="223"/>
      <c r="BH88" s="223"/>
      <c r="BI88" s="223"/>
      <c r="BJ88" s="223"/>
      <c r="BK88" s="223"/>
      <c r="BL88" s="223"/>
      <c r="BM88" s="223"/>
      <c r="BN88" s="223"/>
      <c r="BO88" s="223"/>
      <c r="BP88" s="223"/>
      <c r="BQ88" s="220">
        <v>82</v>
      </c>
      <c r="BR88" s="225"/>
      <c r="BS88" s="894"/>
      <c r="BT88" s="895"/>
      <c r="BU88" s="895"/>
      <c r="BV88" s="895"/>
      <c r="BW88" s="895"/>
      <c r="BX88" s="895"/>
      <c r="BY88" s="895"/>
      <c r="BZ88" s="895"/>
      <c r="CA88" s="895"/>
      <c r="CB88" s="895"/>
      <c r="CC88" s="895"/>
      <c r="CD88" s="895"/>
      <c r="CE88" s="895"/>
      <c r="CF88" s="895"/>
      <c r="CG88" s="900"/>
      <c r="CH88" s="897"/>
      <c r="CI88" s="898"/>
      <c r="CJ88" s="898"/>
      <c r="CK88" s="898"/>
      <c r="CL88" s="899"/>
      <c r="CM88" s="897"/>
      <c r="CN88" s="898"/>
      <c r="CO88" s="898"/>
      <c r="CP88" s="898"/>
      <c r="CQ88" s="899"/>
      <c r="CR88" s="897"/>
      <c r="CS88" s="898"/>
      <c r="CT88" s="898"/>
      <c r="CU88" s="898"/>
      <c r="CV88" s="899"/>
      <c r="CW88" s="897"/>
      <c r="CX88" s="898"/>
      <c r="CY88" s="898"/>
      <c r="CZ88" s="898"/>
      <c r="DA88" s="899"/>
      <c r="DB88" s="897"/>
      <c r="DC88" s="898"/>
      <c r="DD88" s="898"/>
      <c r="DE88" s="898"/>
      <c r="DF88" s="899"/>
      <c r="DG88" s="897"/>
      <c r="DH88" s="898"/>
      <c r="DI88" s="898"/>
      <c r="DJ88" s="898"/>
      <c r="DK88" s="899"/>
      <c r="DL88" s="897"/>
      <c r="DM88" s="898"/>
      <c r="DN88" s="898"/>
      <c r="DO88" s="898"/>
      <c r="DP88" s="899"/>
      <c r="DQ88" s="897"/>
      <c r="DR88" s="898"/>
      <c r="DS88" s="898"/>
      <c r="DT88" s="898"/>
      <c r="DU88" s="899"/>
      <c r="DV88" s="894"/>
      <c r="DW88" s="895"/>
      <c r="DX88" s="895"/>
      <c r="DY88" s="895"/>
      <c r="DZ88" s="896"/>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94"/>
      <c r="BT89" s="895"/>
      <c r="BU89" s="895"/>
      <c r="BV89" s="895"/>
      <c r="BW89" s="895"/>
      <c r="BX89" s="895"/>
      <c r="BY89" s="895"/>
      <c r="BZ89" s="895"/>
      <c r="CA89" s="895"/>
      <c r="CB89" s="895"/>
      <c r="CC89" s="895"/>
      <c r="CD89" s="895"/>
      <c r="CE89" s="895"/>
      <c r="CF89" s="895"/>
      <c r="CG89" s="900"/>
      <c r="CH89" s="897"/>
      <c r="CI89" s="898"/>
      <c r="CJ89" s="898"/>
      <c r="CK89" s="898"/>
      <c r="CL89" s="899"/>
      <c r="CM89" s="897"/>
      <c r="CN89" s="898"/>
      <c r="CO89" s="898"/>
      <c r="CP89" s="898"/>
      <c r="CQ89" s="899"/>
      <c r="CR89" s="897"/>
      <c r="CS89" s="898"/>
      <c r="CT89" s="898"/>
      <c r="CU89" s="898"/>
      <c r="CV89" s="899"/>
      <c r="CW89" s="897"/>
      <c r="CX89" s="898"/>
      <c r="CY89" s="898"/>
      <c r="CZ89" s="898"/>
      <c r="DA89" s="899"/>
      <c r="DB89" s="897"/>
      <c r="DC89" s="898"/>
      <c r="DD89" s="898"/>
      <c r="DE89" s="898"/>
      <c r="DF89" s="899"/>
      <c r="DG89" s="897"/>
      <c r="DH89" s="898"/>
      <c r="DI89" s="898"/>
      <c r="DJ89" s="898"/>
      <c r="DK89" s="899"/>
      <c r="DL89" s="897"/>
      <c r="DM89" s="898"/>
      <c r="DN89" s="898"/>
      <c r="DO89" s="898"/>
      <c r="DP89" s="899"/>
      <c r="DQ89" s="897"/>
      <c r="DR89" s="898"/>
      <c r="DS89" s="898"/>
      <c r="DT89" s="898"/>
      <c r="DU89" s="899"/>
      <c r="DV89" s="894"/>
      <c r="DW89" s="895"/>
      <c r="DX89" s="895"/>
      <c r="DY89" s="895"/>
      <c r="DZ89" s="896"/>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94"/>
      <c r="BT90" s="895"/>
      <c r="BU90" s="895"/>
      <c r="BV90" s="895"/>
      <c r="BW90" s="895"/>
      <c r="BX90" s="895"/>
      <c r="BY90" s="895"/>
      <c r="BZ90" s="895"/>
      <c r="CA90" s="895"/>
      <c r="CB90" s="895"/>
      <c r="CC90" s="895"/>
      <c r="CD90" s="895"/>
      <c r="CE90" s="895"/>
      <c r="CF90" s="895"/>
      <c r="CG90" s="900"/>
      <c r="CH90" s="897"/>
      <c r="CI90" s="898"/>
      <c r="CJ90" s="898"/>
      <c r="CK90" s="898"/>
      <c r="CL90" s="899"/>
      <c r="CM90" s="897"/>
      <c r="CN90" s="898"/>
      <c r="CO90" s="898"/>
      <c r="CP90" s="898"/>
      <c r="CQ90" s="899"/>
      <c r="CR90" s="897"/>
      <c r="CS90" s="898"/>
      <c r="CT90" s="898"/>
      <c r="CU90" s="898"/>
      <c r="CV90" s="899"/>
      <c r="CW90" s="897"/>
      <c r="CX90" s="898"/>
      <c r="CY90" s="898"/>
      <c r="CZ90" s="898"/>
      <c r="DA90" s="899"/>
      <c r="DB90" s="897"/>
      <c r="DC90" s="898"/>
      <c r="DD90" s="898"/>
      <c r="DE90" s="898"/>
      <c r="DF90" s="899"/>
      <c r="DG90" s="897"/>
      <c r="DH90" s="898"/>
      <c r="DI90" s="898"/>
      <c r="DJ90" s="898"/>
      <c r="DK90" s="899"/>
      <c r="DL90" s="897"/>
      <c r="DM90" s="898"/>
      <c r="DN90" s="898"/>
      <c r="DO90" s="898"/>
      <c r="DP90" s="899"/>
      <c r="DQ90" s="897"/>
      <c r="DR90" s="898"/>
      <c r="DS90" s="898"/>
      <c r="DT90" s="898"/>
      <c r="DU90" s="899"/>
      <c r="DV90" s="894"/>
      <c r="DW90" s="895"/>
      <c r="DX90" s="895"/>
      <c r="DY90" s="895"/>
      <c r="DZ90" s="896"/>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94"/>
      <c r="BT91" s="895"/>
      <c r="BU91" s="895"/>
      <c r="BV91" s="895"/>
      <c r="BW91" s="895"/>
      <c r="BX91" s="895"/>
      <c r="BY91" s="895"/>
      <c r="BZ91" s="895"/>
      <c r="CA91" s="895"/>
      <c r="CB91" s="895"/>
      <c r="CC91" s="895"/>
      <c r="CD91" s="895"/>
      <c r="CE91" s="895"/>
      <c r="CF91" s="895"/>
      <c r="CG91" s="900"/>
      <c r="CH91" s="897"/>
      <c r="CI91" s="898"/>
      <c r="CJ91" s="898"/>
      <c r="CK91" s="898"/>
      <c r="CL91" s="899"/>
      <c r="CM91" s="897"/>
      <c r="CN91" s="898"/>
      <c r="CO91" s="898"/>
      <c r="CP91" s="898"/>
      <c r="CQ91" s="899"/>
      <c r="CR91" s="897"/>
      <c r="CS91" s="898"/>
      <c r="CT91" s="898"/>
      <c r="CU91" s="898"/>
      <c r="CV91" s="899"/>
      <c r="CW91" s="897"/>
      <c r="CX91" s="898"/>
      <c r="CY91" s="898"/>
      <c r="CZ91" s="898"/>
      <c r="DA91" s="899"/>
      <c r="DB91" s="897"/>
      <c r="DC91" s="898"/>
      <c r="DD91" s="898"/>
      <c r="DE91" s="898"/>
      <c r="DF91" s="899"/>
      <c r="DG91" s="897"/>
      <c r="DH91" s="898"/>
      <c r="DI91" s="898"/>
      <c r="DJ91" s="898"/>
      <c r="DK91" s="899"/>
      <c r="DL91" s="897"/>
      <c r="DM91" s="898"/>
      <c r="DN91" s="898"/>
      <c r="DO91" s="898"/>
      <c r="DP91" s="899"/>
      <c r="DQ91" s="897"/>
      <c r="DR91" s="898"/>
      <c r="DS91" s="898"/>
      <c r="DT91" s="898"/>
      <c r="DU91" s="899"/>
      <c r="DV91" s="894"/>
      <c r="DW91" s="895"/>
      <c r="DX91" s="895"/>
      <c r="DY91" s="895"/>
      <c r="DZ91" s="896"/>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94"/>
      <c r="BT92" s="895"/>
      <c r="BU92" s="895"/>
      <c r="BV92" s="895"/>
      <c r="BW92" s="895"/>
      <c r="BX92" s="895"/>
      <c r="BY92" s="895"/>
      <c r="BZ92" s="895"/>
      <c r="CA92" s="895"/>
      <c r="CB92" s="895"/>
      <c r="CC92" s="895"/>
      <c r="CD92" s="895"/>
      <c r="CE92" s="895"/>
      <c r="CF92" s="895"/>
      <c r="CG92" s="900"/>
      <c r="CH92" s="897"/>
      <c r="CI92" s="898"/>
      <c r="CJ92" s="898"/>
      <c r="CK92" s="898"/>
      <c r="CL92" s="899"/>
      <c r="CM92" s="897"/>
      <c r="CN92" s="898"/>
      <c r="CO92" s="898"/>
      <c r="CP92" s="898"/>
      <c r="CQ92" s="899"/>
      <c r="CR92" s="897"/>
      <c r="CS92" s="898"/>
      <c r="CT92" s="898"/>
      <c r="CU92" s="898"/>
      <c r="CV92" s="899"/>
      <c r="CW92" s="897"/>
      <c r="CX92" s="898"/>
      <c r="CY92" s="898"/>
      <c r="CZ92" s="898"/>
      <c r="DA92" s="899"/>
      <c r="DB92" s="897"/>
      <c r="DC92" s="898"/>
      <c r="DD92" s="898"/>
      <c r="DE92" s="898"/>
      <c r="DF92" s="899"/>
      <c r="DG92" s="897"/>
      <c r="DH92" s="898"/>
      <c r="DI92" s="898"/>
      <c r="DJ92" s="898"/>
      <c r="DK92" s="899"/>
      <c r="DL92" s="897"/>
      <c r="DM92" s="898"/>
      <c r="DN92" s="898"/>
      <c r="DO92" s="898"/>
      <c r="DP92" s="899"/>
      <c r="DQ92" s="897"/>
      <c r="DR92" s="898"/>
      <c r="DS92" s="898"/>
      <c r="DT92" s="898"/>
      <c r="DU92" s="899"/>
      <c r="DV92" s="894"/>
      <c r="DW92" s="895"/>
      <c r="DX92" s="895"/>
      <c r="DY92" s="895"/>
      <c r="DZ92" s="896"/>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94"/>
      <c r="BT93" s="895"/>
      <c r="BU93" s="895"/>
      <c r="BV93" s="895"/>
      <c r="BW93" s="895"/>
      <c r="BX93" s="895"/>
      <c r="BY93" s="895"/>
      <c r="BZ93" s="895"/>
      <c r="CA93" s="895"/>
      <c r="CB93" s="895"/>
      <c r="CC93" s="895"/>
      <c r="CD93" s="895"/>
      <c r="CE93" s="895"/>
      <c r="CF93" s="895"/>
      <c r="CG93" s="900"/>
      <c r="CH93" s="897"/>
      <c r="CI93" s="898"/>
      <c r="CJ93" s="898"/>
      <c r="CK93" s="898"/>
      <c r="CL93" s="899"/>
      <c r="CM93" s="897"/>
      <c r="CN93" s="898"/>
      <c r="CO93" s="898"/>
      <c r="CP93" s="898"/>
      <c r="CQ93" s="899"/>
      <c r="CR93" s="897"/>
      <c r="CS93" s="898"/>
      <c r="CT93" s="898"/>
      <c r="CU93" s="898"/>
      <c r="CV93" s="899"/>
      <c r="CW93" s="897"/>
      <c r="CX93" s="898"/>
      <c r="CY93" s="898"/>
      <c r="CZ93" s="898"/>
      <c r="DA93" s="899"/>
      <c r="DB93" s="897"/>
      <c r="DC93" s="898"/>
      <c r="DD93" s="898"/>
      <c r="DE93" s="898"/>
      <c r="DF93" s="899"/>
      <c r="DG93" s="897"/>
      <c r="DH93" s="898"/>
      <c r="DI93" s="898"/>
      <c r="DJ93" s="898"/>
      <c r="DK93" s="899"/>
      <c r="DL93" s="897"/>
      <c r="DM93" s="898"/>
      <c r="DN93" s="898"/>
      <c r="DO93" s="898"/>
      <c r="DP93" s="899"/>
      <c r="DQ93" s="897"/>
      <c r="DR93" s="898"/>
      <c r="DS93" s="898"/>
      <c r="DT93" s="898"/>
      <c r="DU93" s="899"/>
      <c r="DV93" s="894"/>
      <c r="DW93" s="895"/>
      <c r="DX93" s="895"/>
      <c r="DY93" s="895"/>
      <c r="DZ93" s="896"/>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94"/>
      <c r="BT94" s="895"/>
      <c r="BU94" s="895"/>
      <c r="BV94" s="895"/>
      <c r="BW94" s="895"/>
      <c r="BX94" s="895"/>
      <c r="BY94" s="895"/>
      <c r="BZ94" s="895"/>
      <c r="CA94" s="895"/>
      <c r="CB94" s="895"/>
      <c r="CC94" s="895"/>
      <c r="CD94" s="895"/>
      <c r="CE94" s="895"/>
      <c r="CF94" s="895"/>
      <c r="CG94" s="900"/>
      <c r="CH94" s="897"/>
      <c r="CI94" s="898"/>
      <c r="CJ94" s="898"/>
      <c r="CK94" s="898"/>
      <c r="CL94" s="899"/>
      <c r="CM94" s="897"/>
      <c r="CN94" s="898"/>
      <c r="CO94" s="898"/>
      <c r="CP94" s="898"/>
      <c r="CQ94" s="899"/>
      <c r="CR94" s="897"/>
      <c r="CS94" s="898"/>
      <c r="CT94" s="898"/>
      <c r="CU94" s="898"/>
      <c r="CV94" s="899"/>
      <c r="CW94" s="897"/>
      <c r="CX94" s="898"/>
      <c r="CY94" s="898"/>
      <c r="CZ94" s="898"/>
      <c r="DA94" s="899"/>
      <c r="DB94" s="897"/>
      <c r="DC94" s="898"/>
      <c r="DD94" s="898"/>
      <c r="DE94" s="898"/>
      <c r="DF94" s="899"/>
      <c r="DG94" s="897"/>
      <c r="DH94" s="898"/>
      <c r="DI94" s="898"/>
      <c r="DJ94" s="898"/>
      <c r="DK94" s="899"/>
      <c r="DL94" s="897"/>
      <c r="DM94" s="898"/>
      <c r="DN94" s="898"/>
      <c r="DO94" s="898"/>
      <c r="DP94" s="899"/>
      <c r="DQ94" s="897"/>
      <c r="DR94" s="898"/>
      <c r="DS94" s="898"/>
      <c r="DT94" s="898"/>
      <c r="DU94" s="899"/>
      <c r="DV94" s="894"/>
      <c r="DW94" s="895"/>
      <c r="DX94" s="895"/>
      <c r="DY94" s="895"/>
      <c r="DZ94" s="896"/>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94"/>
      <c r="BT95" s="895"/>
      <c r="BU95" s="895"/>
      <c r="BV95" s="895"/>
      <c r="BW95" s="895"/>
      <c r="BX95" s="895"/>
      <c r="BY95" s="895"/>
      <c r="BZ95" s="895"/>
      <c r="CA95" s="895"/>
      <c r="CB95" s="895"/>
      <c r="CC95" s="895"/>
      <c r="CD95" s="895"/>
      <c r="CE95" s="895"/>
      <c r="CF95" s="895"/>
      <c r="CG95" s="900"/>
      <c r="CH95" s="897"/>
      <c r="CI95" s="898"/>
      <c r="CJ95" s="898"/>
      <c r="CK95" s="898"/>
      <c r="CL95" s="899"/>
      <c r="CM95" s="897"/>
      <c r="CN95" s="898"/>
      <c r="CO95" s="898"/>
      <c r="CP95" s="898"/>
      <c r="CQ95" s="899"/>
      <c r="CR95" s="897"/>
      <c r="CS95" s="898"/>
      <c r="CT95" s="898"/>
      <c r="CU95" s="898"/>
      <c r="CV95" s="899"/>
      <c r="CW95" s="897"/>
      <c r="CX95" s="898"/>
      <c r="CY95" s="898"/>
      <c r="CZ95" s="898"/>
      <c r="DA95" s="899"/>
      <c r="DB95" s="897"/>
      <c r="DC95" s="898"/>
      <c r="DD95" s="898"/>
      <c r="DE95" s="898"/>
      <c r="DF95" s="899"/>
      <c r="DG95" s="897"/>
      <c r="DH95" s="898"/>
      <c r="DI95" s="898"/>
      <c r="DJ95" s="898"/>
      <c r="DK95" s="899"/>
      <c r="DL95" s="897"/>
      <c r="DM95" s="898"/>
      <c r="DN95" s="898"/>
      <c r="DO95" s="898"/>
      <c r="DP95" s="899"/>
      <c r="DQ95" s="897"/>
      <c r="DR95" s="898"/>
      <c r="DS95" s="898"/>
      <c r="DT95" s="898"/>
      <c r="DU95" s="899"/>
      <c r="DV95" s="894"/>
      <c r="DW95" s="895"/>
      <c r="DX95" s="895"/>
      <c r="DY95" s="895"/>
      <c r="DZ95" s="896"/>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94"/>
      <c r="BT96" s="895"/>
      <c r="BU96" s="895"/>
      <c r="BV96" s="895"/>
      <c r="BW96" s="895"/>
      <c r="BX96" s="895"/>
      <c r="BY96" s="895"/>
      <c r="BZ96" s="895"/>
      <c r="CA96" s="895"/>
      <c r="CB96" s="895"/>
      <c r="CC96" s="895"/>
      <c r="CD96" s="895"/>
      <c r="CE96" s="895"/>
      <c r="CF96" s="895"/>
      <c r="CG96" s="900"/>
      <c r="CH96" s="897"/>
      <c r="CI96" s="898"/>
      <c r="CJ96" s="898"/>
      <c r="CK96" s="898"/>
      <c r="CL96" s="899"/>
      <c r="CM96" s="897"/>
      <c r="CN96" s="898"/>
      <c r="CO96" s="898"/>
      <c r="CP96" s="898"/>
      <c r="CQ96" s="899"/>
      <c r="CR96" s="897"/>
      <c r="CS96" s="898"/>
      <c r="CT96" s="898"/>
      <c r="CU96" s="898"/>
      <c r="CV96" s="899"/>
      <c r="CW96" s="897"/>
      <c r="CX96" s="898"/>
      <c r="CY96" s="898"/>
      <c r="CZ96" s="898"/>
      <c r="DA96" s="899"/>
      <c r="DB96" s="897"/>
      <c r="DC96" s="898"/>
      <c r="DD96" s="898"/>
      <c r="DE96" s="898"/>
      <c r="DF96" s="899"/>
      <c r="DG96" s="897"/>
      <c r="DH96" s="898"/>
      <c r="DI96" s="898"/>
      <c r="DJ96" s="898"/>
      <c r="DK96" s="899"/>
      <c r="DL96" s="897"/>
      <c r="DM96" s="898"/>
      <c r="DN96" s="898"/>
      <c r="DO96" s="898"/>
      <c r="DP96" s="899"/>
      <c r="DQ96" s="897"/>
      <c r="DR96" s="898"/>
      <c r="DS96" s="898"/>
      <c r="DT96" s="898"/>
      <c r="DU96" s="899"/>
      <c r="DV96" s="894"/>
      <c r="DW96" s="895"/>
      <c r="DX96" s="895"/>
      <c r="DY96" s="895"/>
      <c r="DZ96" s="896"/>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94"/>
      <c r="BT97" s="895"/>
      <c r="BU97" s="895"/>
      <c r="BV97" s="895"/>
      <c r="BW97" s="895"/>
      <c r="BX97" s="895"/>
      <c r="BY97" s="895"/>
      <c r="BZ97" s="895"/>
      <c r="CA97" s="895"/>
      <c r="CB97" s="895"/>
      <c r="CC97" s="895"/>
      <c r="CD97" s="895"/>
      <c r="CE97" s="895"/>
      <c r="CF97" s="895"/>
      <c r="CG97" s="900"/>
      <c r="CH97" s="897"/>
      <c r="CI97" s="898"/>
      <c r="CJ97" s="898"/>
      <c r="CK97" s="898"/>
      <c r="CL97" s="899"/>
      <c r="CM97" s="897"/>
      <c r="CN97" s="898"/>
      <c r="CO97" s="898"/>
      <c r="CP97" s="898"/>
      <c r="CQ97" s="899"/>
      <c r="CR97" s="897"/>
      <c r="CS97" s="898"/>
      <c r="CT97" s="898"/>
      <c r="CU97" s="898"/>
      <c r="CV97" s="899"/>
      <c r="CW97" s="897"/>
      <c r="CX97" s="898"/>
      <c r="CY97" s="898"/>
      <c r="CZ97" s="898"/>
      <c r="DA97" s="899"/>
      <c r="DB97" s="897"/>
      <c r="DC97" s="898"/>
      <c r="DD97" s="898"/>
      <c r="DE97" s="898"/>
      <c r="DF97" s="899"/>
      <c r="DG97" s="897"/>
      <c r="DH97" s="898"/>
      <c r="DI97" s="898"/>
      <c r="DJ97" s="898"/>
      <c r="DK97" s="899"/>
      <c r="DL97" s="897"/>
      <c r="DM97" s="898"/>
      <c r="DN97" s="898"/>
      <c r="DO97" s="898"/>
      <c r="DP97" s="899"/>
      <c r="DQ97" s="897"/>
      <c r="DR97" s="898"/>
      <c r="DS97" s="898"/>
      <c r="DT97" s="898"/>
      <c r="DU97" s="899"/>
      <c r="DV97" s="894"/>
      <c r="DW97" s="895"/>
      <c r="DX97" s="895"/>
      <c r="DY97" s="895"/>
      <c r="DZ97" s="896"/>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94"/>
      <c r="BT98" s="895"/>
      <c r="BU98" s="895"/>
      <c r="BV98" s="895"/>
      <c r="BW98" s="895"/>
      <c r="BX98" s="895"/>
      <c r="BY98" s="895"/>
      <c r="BZ98" s="895"/>
      <c r="CA98" s="895"/>
      <c r="CB98" s="895"/>
      <c r="CC98" s="895"/>
      <c r="CD98" s="895"/>
      <c r="CE98" s="895"/>
      <c r="CF98" s="895"/>
      <c r="CG98" s="900"/>
      <c r="CH98" s="897"/>
      <c r="CI98" s="898"/>
      <c r="CJ98" s="898"/>
      <c r="CK98" s="898"/>
      <c r="CL98" s="899"/>
      <c r="CM98" s="897"/>
      <c r="CN98" s="898"/>
      <c r="CO98" s="898"/>
      <c r="CP98" s="898"/>
      <c r="CQ98" s="899"/>
      <c r="CR98" s="897"/>
      <c r="CS98" s="898"/>
      <c r="CT98" s="898"/>
      <c r="CU98" s="898"/>
      <c r="CV98" s="899"/>
      <c r="CW98" s="897"/>
      <c r="CX98" s="898"/>
      <c r="CY98" s="898"/>
      <c r="CZ98" s="898"/>
      <c r="DA98" s="899"/>
      <c r="DB98" s="897"/>
      <c r="DC98" s="898"/>
      <c r="DD98" s="898"/>
      <c r="DE98" s="898"/>
      <c r="DF98" s="899"/>
      <c r="DG98" s="897"/>
      <c r="DH98" s="898"/>
      <c r="DI98" s="898"/>
      <c r="DJ98" s="898"/>
      <c r="DK98" s="899"/>
      <c r="DL98" s="897"/>
      <c r="DM98" s="898"/>
      <c r="DN98" s="898"/>
      <c r="DO98" s="898"/>
      <c r="DP98" s="899"/>
      <c r="DQ98" s="897"/>
      <c r="DR98" s="898"/>
      <c r="DS98" s="898"/>
      <c r="DT98" s="898"/>
      <c r="DU98" s="899"/>
      <c r="DV98" s="894"/>
      <c r="DW98" s="895"/>
      <c r="DX98" s="895"/>
      <c r="DY98" s="895"/>
      <c r="DZ98" s="896"/>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94"/>
      <c r="BT99" s="895"/>
      <c r="BU99" s="895"/>
      <c r="BV99" s="895"/>
      <c r="BW99" s="895"/>
      <c r="BX99" s="895"/>
      <c r="BY99" s="895"/>
      <c r="BZ99" s="895"/>
      <c r="CA99" s="895"/>
      <c r="CB99" s="895"/>
      <c r="CC99" s="895"/>
      <c r="CD99" s="895"/>
      <c r="CE99" s="895"/>
      <c r="CF99" s="895"/>
      <c r="CG99" s="900"/>
      <c r="CH99" s="897"/>
      <c r="CI99" s="898"/>
      <c r="CJ99" s="898"/>
      <c r="CK99" s="898"/>
      <c r="CL99" s="899"/>
      <c r="CM99" s="897"/>
      <c r="CN99" s="898"/>
      <c r="CO99" s="898"/>
      <c r="CP99" s="898"/>
      <c r="CQ99" s="899"/>
      <c r="CR99" s="897"/>
      <c r="CS99" s="898"/>
      <c r="CT99" s="898"/>
      <c r="CU99" s="898"/>
      <c r="CV99" s="899"/>
      <c r="CW99" s="897"/>
      <c r="CX99" s="898"/>
      <c r="CY99" s="898"/>
      <c r="CZ99" s="898"/>
      <c r="DA99" s="899"/>
      <c r="DB99" s="897"/>
      <c r="DC99" s="898"/>
      <c r="DD99" s="898"/>
      <c r="DE99" s="898"/>
      <c r="DF99" s="899"/>
      <c r="DG99" s="897"/>
      <c r="DH99" s="898"/>
      <c r="DI99" s="898"/>
      <c r="DJ99" s="898"/>
      <c r="DK99" s="899"/>
      <c r="DL99" s="897"/>
      <c r="DM99" s="898"/>
      <c r="DN99" s="898"/>
      <c r="DO99" s="898"/>
      <c r="DP99" s="899"/>
      <c r="DQ99" s="897"/>
      <c r="DR99" s="898"/>
      <c r="DS99" s="898"/>
      <c r="DT99" s="898"/>
      <c r="DU99" s="899"/>
      <c r="DV99" s="894"/>
      <c r="DW99" s="895"/>
      <c r="DX99" s="895"/>
      <c r="DY99" s="895"/>
      <c r="DZ99" s="896"/>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94"/>
      <c r="BT100" s="895"/>
      <c r="BU100" s="895"/>
      <c r="BV100" s="895"/>
      <c r="BW100" s="895"/>
      <c r="BX100" s="895"/>
      <c r="BY100" s="895"/>
      <c r="BZ100" s="895"/>
      <c r="CA100" s="895"/>
      <c r="CB100" s="895"/>
      <c r="CC100" s="895"/>
      <c r="CD100" s="895"/>
      <c r="CE100" s="895"/>
      <c r="CF100" s="895"/>
      <c r="CG100" s="900"/>
      <c r="CH100" s="897"/>
      <c r="CI100" s="898"/>
      <c r="CJ100" s="898"/>
      <c r="CK100" s="898"/>
      <c r="CL100" s="899"/>
      <c r="CM100" s="897"/>
      <c r="CN100" s="898"/>
      <c r="CO100" s="898"/>
      <c r="CP100" s="898"/>
      <c r="CQ100" s="899"/>
      <c r="CR100" s="897"/>
      <c r="CS100" s="898"/>
      <c r="CT100" s="898"/>
      <c r="CU100" s="898"/>
      <c r="CV100" s="899"/>
      <c r="CW100" s="897"/>
      <c r="CX100" s="898"/>
      <c r="CY100" s="898"/>
      <c r="CZ100" s="898"/>
      <c r="DA100" s="899"/>
      <c r="DB100" s="897"/>
      <c r="DC100" s="898"/>
      <c r="DD100" s="898"/>
      <c r="DE100" s="898"/>
      <c r="DF100" s="899"/>
      <c r="DG100" s="897"/>
      <c r="DH100" s="898"/>
      <c r="DI100" s="898"/>
      <c r="DJ100" s="898"/>
      <c r="DK100" s="899"/>
      <c r="DL100" s="897"/>
      <c r="DM100" s="898"/>
      <c r="DN100" s="898"/>
      <c r="DO100" s="898"/>
      <c r="DP100" s="899"/>
      <c r="DQ100" s="897"/>
      <c r="DR100" s="898"/>
      <c r="DS100" s="898"/>
      <c r="DT100" s="898"/>
      <c r="DU100" s="899"/>
      <c r="DV100" s="894"/>
      <c r="DW100" s="895"/>
      <c r="DX100" s="895"/>
      <c r="DY100" s="895"/>
      <c r="DZ100" s="896"/>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94"/>
      <c r="BT101" s="895"/>
      <c r="BU101" s="895"/>
      <c r="BV101" s="895"/>
      <c r="BW101" s="895"/>
      <c r="BX101" s="895"/>
      <c r="BY101" s="895"/>
      <c r="BZ101" s="895"/>
      <c r="CA101" s="895"/>
      <c r="CB101" s="895"/>
      <c r="CC101" s="895"/>
      <c r="CD101" s="895"/>
      <c r="CE101" s="895"/>
      <c r="CF101" s="895"/>
      <c r="CG101" s="900"/>
      <c r="CH101" s="897"/>
      <c r="CI101" s="898"/>
      <c r="CJ101" s="898"/>
      <c r="CK101" s="898"/>
      <c r="CL101" s="899"/>
      <c r="CM101" s="897"/>
      <c r="CN101" s="898"/>
      <c r="CO101" s="898"/>
      <c r="CP101" s="898"/>
      <c r="CQ101" s="899"/>
      <c r="CR101" s="897"/>
      <c r="CS101" s="898"/>
      <c r="CT101" s="898"/>
      <c r="CU101" s="898"/>
      <c r="CV101" s="899"/>
      <c r="CW101" s="897"/>
      <c r="CX101" s="898"/>
      <c r="CY101" s="898"/>
      <c r="CZ101" s="898"/>
      <c r="DA101" s="899"/>
      <c r="DB101" s="897"/>
      <c r="DC101" s="898"/>
      <c r="DD101" s="898"/>
      <c r="DE101" s="898"/>
      <c r="DF101" s="899"/>
      <c r="DG101" s="897"/>
      <c r="DH101" s="898"/>
      <c r="DI101" s="898"/>
      <c r="DJ101" s="898"/>
      <c r="DK101" s="899"/>
      <c r="DL101" s="897"/>
      <c r="DM101" s="898"/>
      <c r="DN101" s="898"/>
      <c r="DO101" s="898"/>
      <c r="DP101" s="899"/>
      <c r="DQ101" s="897"/>
      <c r="DR101" s="898"/>
      <c r="DS101" s="898"/>
      <c r="DT101" s="898"/>
      <c r="DU101" s="899"/>
      <c r="DV101" s="894"/>
      <c r="DW101" s="895"/>
      <c r="DX101" s="895"/>
      <c r="DY101" s="895"/>
      <c r="DZ101" s="896"/>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824" t="s">
        <v>403</v>
      </c>
      <c r="BS102" s="825"/>
      <c r="BT102" s="825"/>
      <c r="BU102" s="825"/>
      <c r="BV102" s="825"/>
      <c r="BW102" s="825"/>
      <c r="BX102" s="825"/>
      <c r="BY102" s="825"/>
      <c r="BZ102" s="825"/>
      <c r="CA102" s="825"/>
      <c r="CB102" s="825"/>
      <c r="CC102" s="825"/>
      <c r="CD102" s="825"/>
      <c r="CE102" s="825"/>
      <c r="CF102" s="825"/>
      <c r="CG102" s="826"/>
      <c r="CH102" s="922"/>
      <c r="CI102" s="923"/>
      <c r="CJ102" s="923"/>
      <c r="CK102" s="923"/>
      <c r="CL102" s="924"/>
      <c r="CM102" s="922"/>
      <c r="CN102" s="923"/>
      <c r="CO102" s="923"/>
      <c r="CP102" s="923"/>
      <c r="CQ102" s="924"/>
      <c r="CR102" s="925">
        <f>SUM(CR7:CV9)</f>
        <v>430</v>
      </c>
      <c r="CS102" s="887"/>
      <c r="CT102" s="887"/>
      <c r="CU102" s="887"/>
      <c r="CV102" s="926"/>
      <c r="CW102" s="925">
        <f>SUM(CW7:DA9)</f>
        <v>46</v>
      </c>
      <c r="CX102" s="887"/>
      <c r="CY102" s="887"/>
      <c r="CZ102" s="887"/>
      <c r="DA102" s="926"/>
      <c r="DB102" s="925" t="s">
        <v>550</v>
      </c>
      <c r="DC102" s="887"/>
      <c r="DD102" s="887"/>
      <c r="DE102" s="887"/>
      <c r="DF102" s="926"/>
      <c r="DG102" s="925" t="s">
        <v>550</v>
      </c>
      <c r="DH102" s="887"/>
      <c r="DI102" s="887"/>
      <c r="DJ102" s="887"/>
      <c r="DK102" s="926"/>
      <c r="DL102" s="925" t="s">
        <v>550</v>
      </c>
      <c r="DM102" s="887"/>
      <c r="DN102" s="887"/>
      <c r="DO102" s="887"/>
      <c r="DP102" s="926"/>
      <c r="DQ102" s="925" t="s">
        <v>550</v>
      </c>
      <c r="DR102" s="887"/>
      <c r="DS102" s="887"/>
      <c r="DT102" s="887"/>
      <c r="DU102" s="926"/>
      <c r="DV102" s="824"/>
      <c r="DW102" s="825"/>
      <c r="DX102" s="825"/>
      <c r="DY102" s="825"/>
      <c r="DZ102" s="949"/>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0" t="s">
        <v>404</v>
      </c>
      <c r="BR103" s="950"/>
      <c r="BS103" s="950"/>
      <c r="BT103" s="950"/>
      <c r="BU103" s="950"/>
      <c r="BV103" s="950"/>
      <c r="BW103" s="950"/>
      <c r="BX103" s="950"/>
      <c r="BY103" s="950"/>
      <c r="BZ103" s="950"/>
      <c r="CA103" s="950"/>
      <c r="CB103" s="950"/>
      <c r="CC103" s="950"/>
      <c r="CD103" s="950"/>
      <c r="CE103" s="950"/>
      <c r="CF103" s="950"/>
      <c r="CG103" s="950"/>
      <c r="CH103" s="950"/>
      <c r="CI103" s="950"/>
      <c r="CJ103" s="950"/>
      <c r="CK103" s="950"/>
      <c r="CL103" s="950"/>
      <c r="CM103" s="950"/>
      <c r="CN103" s="950"/>
      <c r="CO103" s="950"/>
      <c r="CP103" s="950"/>
      <c r="CQ103" s="950"/>
      <c r="CR103" s="950"/>
      <c r="CS103" s="950"/>
      <c r="CT103" s="950"/>
      <c r="CU103" s="950"/>
      <c r="CV103" s="950"/>
      <c r="CW103" s="950"/>
      <c r="CX103" s="950"/>
      <c r="CY103" s="950"/>
      <c r="CZ103" s="950"/>
      <c r="DA103" s="950"/>
      <c r="DB103" s="950"/>
      <c r="DC103" s="950"/>
      <c r="DD103" s="950"/>
      <c r="DE103" s="950"/>
      <c r="DF103" s="950"/>
      <c r="DG103" s="950"/>
      <c r="DH103" s="950"/>
      <c r="DI103" s="950"/>
      <c r="DJ103" s="950"/>
      <c r="DK103" s="950"/>
      <c r="DL103" s="950"/>
      <c r="DM103" s="950"/>
      <c r="DN103" s="950"/>
      <c r="DO103" s="950"/>
      <c r="DP103" s="950"/>
      <c r="DQ103" s="950"/>
      <c r="DR103" s="950"/>
      <c r="DS103" s="950"/>
      <c r="DT103" s="950"/>
      <c r="DU103" s="950"/>
      <c r="DV103" s="950"/>
      <c r="DW103" s="950"/>
      <c r="DX103" s="950"/>
      <c r="DY103" s="950"/>
      <c r="DZ103" s="950"/>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1" t="s">
        <v>405</v>
      </c>
      <c r="BR104" s="951"/>
      <c r="BS104" s="951"/>
      <c r="BT104" s="951"/>
      <c r="BU104" s="951"/>
      <c r="BV104" s="951"/>
      <c r="BW104" s="951"/>
      <c r="BX104" s="951"/>
      <c r="BY104" s="951"/>
      <c r="BZ104" s="951"/>
      <c r="CA104" s="951"/>
      <c r="CB104" s="951"/>
      <c r="CC104" s="951"/>
      <c r="CD104" s="951"/>
      <c r="CE104" s="951"/>
      <c r="CF104" s="951"/>
      <c r="CG104" s="951"/>
      <c r="CH104" s="951"/>
      <c r="CI104" s="951"/>
      <c r="CJ104" s="951"/>
      <c r="CK104" s="951"/>
      <c r="CL104" s="951"/>
      <c r="CM104" s="951"/>
      <c r="CN104" s="951"/>
      <c r="CO104" s="951"/>
      <c r="CP104" s="951"/>
      <c r="CQ104" s="951"/>
      <c r="CR104" s="951"/>
      <c r="CS104" s="951"/>
      <c r="CT104" s="951"/>
      <c r="CU104" s="951"/>
      <c r="CV104" s="951"/>
      <c r="CW104" s="951"/>
      <c r="CX104" s="951"/>
      <c r="CY104" s="951"/>
      <c r="CZ104" s="951"/>
      <c r="DA104" s="951"/>
      <c r="DB104" s="951"/>
      <c r="DC104" s="951"/>
      <c r="DD104" s="951"/>
      <c r="DE104" s="951"/>
      <c r="DF104" s="951"/>
      <c r="DG104" s="951"/>
      <c r="DH104" s="951"/>
      <c r="DI104" s="951"/>
      <c r="DJ104" s="951"/>
      <c r="DK104" s="951"/>
      <c r="DL104" s="951"/>
      <c r="DM104" s="951"/>
      <c r="DN104" s="951"/>
      <c r="DO104" s="951"/>
      <c r="DP104" s="951"/>
      <c r="DQ104" s="951"/>
      <c r="DR104" s="951"/>
      <c r="DS104" s="951"/>
      <c r="DT104" s="951"/>
      <c r="DU104" s="951"/>
      <c r="DV104" s="951"/>
      <c r="DW104" s="951"/>
      <c r="DX104" s="951"/>
      <c r="DY104" s="951"/>
      <c r="DZ104" s="951"/>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2" t="s">
        <v>408</v>
      </c>
      <c r="B108" s="953"/>
      <c r="C108" s="953"/>
      <c r="D108" s="953"/>
      <c r="E108" s="953"/>
      <c r="F108" s="953"/>
      <c r="G108" s="953"/>
      <c r="H108" s="953"/>
      <c r="I108" s="953"/>
      <c r="J108" s="953"/>
      <c r="K108" s="953"/>
      <c r="L108" s="953"/>
      <c r="M108" s="953"/>
      <c r="N108" s="953"/>
      <c r="O108" s="953"/>
      <c r="P108" s="953"/>
      <c r="Q108" s="953"/>
      <c r="R108" s="953"/>
      <c r="S108" s="953"/>
      <c r="T108" s="953"/>
      <c r="U108" s="953"/>
      <c r="V108" s="953"/>
      <c r="W108" s="953"/>
      <c r="X108" s="953"/>
      <c r="Y108" s="953"/>
      <c r="Z108" s="953"/>
      <c r="AA108" s="953"/>
      <c r="AB108" s="953"/>
      <c r="AC108" s="953"/>
      <c r="AD108" s="953"/>
      <c r="AE108" s="953"/>
      <c r="AF108" s="953"/>
      <c r="AG108" s="953"/>
      <c r="AH108" s="953"/>
      <c r="AI108" s="953"/>
      <c r="AJ108" s="953"/>
      <c r="AK108" s="953"/>
      <c r="AL108" s="953"/>
      <c r="AM108" s="953"/>
      <c r="AN108" s="953"/>
      <c r="AO108" s="953"/>
      <c r="AP108" s="953"/>
      <c r="AQ108" s="953"/>
      <c r="AR108" s="953"/>
      <c r="AS108" s="953"/>
      <c r="AT108" s="954"/>
      <c r="AU108" s="952" t="s">
        <v>409</v>
      </c>
      <c r="AV108" s="953"/>
      <c r="AW108" s="953"/>
      <c r="AX108" s="953"/>
      <c r="AY108" s="953"/>
      <c r="AZ108" s="953"/>
      <c r="BA108" s="953"/>
      <c r="BB108" s="953"/>
      <c r="BC108" s="953"/>
      <c r="BD108" s="953"/>
      <c r="BE108" s="953"/>
      <c r="BF108" s="953"/>
      <c r="BG108" s="953"/>
      <c r="BH108" s="953"/>
      <c r="BI108" s="953"/>
      <c r="BJ108" s="953"/>
      <c r="BK108" s="953"/>
      <c r="BL108" s="953"/>
      <c r="BM108" s="953"/>
      <c r="BN108" s="953"/>
      <c r="BO108" s="953"/>
      <c r="BP108" s="953"/>
      <c r="BQ108" s="953"/>
      <c r="BR108" s="953"/>
      <c r="BS108" s="953"/>
      <c r="BT108" s="953"/>
      <c r="BU108" s="953"/>
      <c r="BV108" s="953"/>
      <c r="BW108" s="953"/>
      <c r="BX108" s="953"/>
      <c r="BY108" s="953"/>
      <c r="BZ108" s="953"/>
      <c r="CA108" s="953"/>
      <c r="CB108" s="953"/>
      <c r="CC108" s="953"/>
      <c r="CD108" s="953"/>
      <c r="CE108" s="953"/>
      <c r="CF108" s="953"/>
      <c r="CG108" s="953"/>
      <c r="CH108" s="953"/>
      <c r="CI108" s="953"/>
      <c r="CJ108" s="953"/>
      <c r="CK108" s="953"/>
      <c r="CL108" s="953"/>
      <c r="CM108" s="953"/>
      <c r="CN108" s="953"/>
      <c r="CO108" s="953"/>
      <c r="CP108" s="953"/>
      <c r="CQ108" s="953"/>
      <c r="CR108" s="953"/>
      <c r="CS108" s="953"/>
      <c r="CT108" s="953"/>
      <c r="CU108" s="953"/>
      <c r="CV108" s="953"/>
      <c r="CW108" s="953"/>
      <c r="CX108" s="953"/>
      <c r="CY108" s="953"/>
      <c r="CZ108" s="953"/>
      <c r="DA108" s="953"/>
      <c r="DB108" s="953"/>
      <c r="DC108" s="953"/>
      <c r="DD108" s="953"/>
      <c r="DE108" s="953"/>
      <c r="DF108" s="953"/>
      <c r="DG108" s="953"/>
      <c r="DH108" s="953"/>
      <c r="DI108" s="953"/>
      <c r="DJ108" s="953"/>
      <c r="DK108" s="953"/>
      <c r="DL108" s="953"/>
      <c r="DM108" s="953"/>
      <c r="DN108" s="953"/>
      <c r="DO108" s="953"/>
      <c r="DP108" s="953"/>
      <c r="DQ108" s="953"/>
      <c r="DR108" s="953"/>
      <c r="DS108" s="953"/>
      <c r="DT108" s="953"/>
      <c r="DU108" s="953"/>
      <c r="DV108" s="953"/>
      <c r="DW108" s="953"/>
      <c r="DX108" s="953"/>
      <c r="DY108" s="953"/>
      <c r="DZ108" s="954"/>
    </row>
    <row r="109" spans="1:131" s="212" customFormat="1" ht="26.25" customHeight="1" x14ac:dyDescent="0.2">
      <c r="A109" s="947" t="s">
        <v>410</v>
      </c>
      <c r="B109" s="928"/>
      <c r="C109" s="928"/>
      <c r="D109" s="928"/>
      <c r="E109" s="928"/>
      <c r="F109" s="928"/>
      <c r="G109" s="928"/>
      <c r="H109" s="928"/>
      <c r="I109" s="928"/>
      <c r="J109" s="928"/>
      <c r="K109" s="928"/>
      <c r="L109" s="928"/>
      <c r="M109" s="928"/>
      <c r="N109" s="928"/>
      <c r="O109" s="928"/>
      <c r="P109" s="928"/>
      <c r="Q109" s="928"/>
      <c r="R109" s="928"/>
      <c r="S109" s="928"/>
      <c r="T109" s="928"/>
      <c r="U109" s="928"/>
      <c r="V109" s="928"/>
      <c r="W109" s="928"/>
      <c r="X109" s="928"/>
      <c r="Y109" s="928"/>
      <c r="Z109" s="929"/>
      <c r="AA109" s="927" t="s">
        <v>411</v>
      </c>
      <c r="AB109" s="928"/>
      <c r="AC109" s="928"/>
      <c r="AD109" s="928"/>
      <c r="AE109" s="929"/>
      <c r="AF109" s="927" t="s">
        <v>412</v>
      </c>
      <c r="AG109" s="928"/>
      <c r="AH109" s="928"/>
      <c r="AI109" s="928"/>
      <c r="AJ109" s="929"/>
      <c r="AK109" s="927" t="s">
        <v>294</v>
      </c>
      <c r="AL109" s="928"/>
      <c r="AM109" s="928"/>
      <c r="AN109" s="928"/>
      <c r="AO109" s="929"/>
      <c r="AP109" s="927" t="s">
        <v>413</v>
      </c>
      <c r="AQ109" s="928"/>
      <c r="AR109" s="928"/>
      <c r="AS109" s="928"/>
      <c r="AT109" s="930"/>
      <c r="AU109" s="947" t="s">
        <v>410</v>
      </c>
      <c r="AV109" s="928"/>
      <c r="AW109" s="928"/>
      <c r="AX109" s="928"/>
      <c r="AY109" s="928"/>
      <c r="AZ109" s="928"/>
      <c r="BA109" s="928"/>
      <c r="BB109" s="928"/>
      <c r="BC109" s="928"/>
      <c r="BD109" s="928"/>
      <c r="BE109" s="928"/>
      <c r="BF109" s="928"/>
      <c r="BG109" s="928"/>
      <c r="BH109" s="928"/>
      <c r="BI109" s="928"/>
      <c r="BJ109" s="928"/>
      <c r="BK109" s="928"/>
      <c r="BL109" s="928"/>
      <c r="BM109" s="928"/>
      <c r="BN109" s="928"/>
      <c r="BO109" s="928"/>
      <c r="BP109" s="929"/>
      <c r="BQ109" s="927" t="s">
        <v>411</v>
      </c>
      <c r="BR109" s="928"/>
      <c r="BS109" s="928"/>
      <c r="BT109" s="928"/>
      <c r="BU109" s="929"/>
      <c r="BV109" s="927" t="s">
        <v>412</v>
      </c>
      <c r="BW109" s="928"/>
      <c r="BX109" s="928"/>
      <c r="BY109" s="928"/>
      <c r="BZ109" s="929"/>
      <c r="CA109" s="927" t="s">
        <v>294</v>
      </c>
      <c r="CB109" s="928"/>
      <c r="CC109" s="928"/>
      <c r="CD109" s="928"/>
      <c r="CE109" s="929"/>
      <c r="CF109" s="948" t="s">
        <v>413</v>
      </c>
      <c r="CG109" s="948"/>
      <c r="CH109" s="948"/>
      <c r="CI109" s="948"/>
      <c r="CJ109" s="948"/>
      <c r="CK109" s="927" t="s">
        <v>414</v>
      </c>
      <c r="CL109" s="928"/>
      <c r="CM109" s="928"/>
      <c r="CN109" s="928"/>
      <c r="CO109" s="928"/>
      <c r="CP109" s="928"/>
      <c r="CQ109" s="928"/>
      <c r="CR109" s="928"/>
      <c r="CS109" s="928"/>
      <c r="CT109" s="928"/>
      <c r="CU109" s="928"/>
      <c r="CV109" s="928"/>
      <c r="CW109" s="928"/>
      <c r="CX109" s="928"/>
      <c r="CY109" s="928"/>
      <c r="CZ109" s="928"/>
      <c r="DA109" s="928"/>
      <c r="DB109" s="928"/>
      <c r="DC109" s="928"/>
      <c r="DD109" s="928"/>
      <c r="DE109" s="928"/>
      <c r="DF109" s="929"/>
      <c r="DG109" s="927" t="s">
        <v>411</v>
      </c>
      <c r="DH109" s="928"/>
      <c r="DI109" s="928"/>
      <c r="DJ109" s="928"/>
      <c r="DK109" s="929"/>
      <c r="DL109" s="927" t="s">
        <v>412</v>
      </c>
      <c r="DM109" s="928"/>
      <c r="DN109" s="928"/>
      <c r="DO109" s="928"/>
      <c r="DP109" s="929"/>
      <c r="DQ109" s="927" t="s">
        <v>294</v>
      </c>
      <c r="DR109" s="928"/>
      <c r="DS109" s="928"/>
      <c r="DT109" s="928"/>
      <c r="DU109" s="929"/>
      <c r="DV109" s="927" t="s">
        <v>413</v>
      </c>
      <c r="DW109" s="928"/>
      <c r="DX109" s="928"/>
      <c r="DY109" s="928"/>
      <c r="DZ109" s="930"/>
    </row>
    <row r="110" spans="1:131" s="212" customFormat="1" ht="26.25" customHeight="1" x14ac:dyDescent="0.2">
      <c r="A110" s="931" t="s">
        <v>415</v>
      </c>
      <c r="B110" s="932"/>
      <c r="C110" s="932"/>
      <c r="D110" s="932"/>
      <c r="E110" s="932"/>
      <c r="F110" s="932"/>
      <c r="G110" s="932"/>
      <c r="H110" s="932"/>
      <c r="I110" s="932"/>
      <c r="J110" s="932"/>
      <c r="K110" s="932"/>
      <c r="L110" s="932"/>
      <c r="M110" s="932"/>
      <c r="N110" s="932"/>
      <c r="O110" s="932"/>
      <c r="P110" s="932"/>
      <c r="Q110" s="932"/>
      <c r="R110" s="932"/>
      <c r="S110" s="932"/>
      <c r="T110" s="932"/>
      <c r="U110" s="932"/>
      <c r="V110" s="932"/>
      <c r="W110" s="932"/>
      <c r="X110" s="932"/>
      <c r="Y110" s="932"/>
      <c r="Z110" s="933"/>
      <c r="AA110" s="934" t="s">
        <v>113</v>
      </c>
      <c r="AB110" s="935"/>
      <c r="AC110" s="935"/>
      <c r="AD110" s="935"/>
      <c r="AE110" s="936"/>
      <c r="AF110" s="937" t="s">
        <v>113</v>
      </c>
      <c r="AG110" s="935"/>
      <c r="AH110" s="935"/>
      <c r="AI110" s="935"/>
      <c r="AJ110" s="936"/>
      <c r="AK110" s="937" t="s">
        <v>113</v>
      </c>
      <c r="AL110" s="935"/>
      <c r="AM110" s="935"/>
      <c r="AN110" s="935"/>
      <c r="AO110" s="936"/>
      <c r="AP110" s="938" t="s">
        <v>113</v>
      </c>
      <c r="AQ110" s="939"/>
      <c r="AR110" s="939"/>
      <c r="AS110" s="939"/>
      <c r="AT110" s="940"/>
      <c r="AU110" s="941" t="s">
        <v>69</v>
      </c>
      <c r="AV110" s="942"/>
      <c r="AW110" s="942"/>
      <c r="AX110" s="942"/>
      <c r="AY110" s="942"/>
      <c r="AZ110" s="964" t="s">
        <v>416</v>
      </c>
      <c r="BA110" s="932"/>
      <c r="BB110" s="932"/>
      <c r="BC110" s="932"/>
      <c r="BD110" s="932"/>
      <c r="BE110" s="932"/>
      <c r="BF110" s="932"/>
      <c r="BG110" s="932"/>
      <c r="BH110" s="932"/>
      <c r="BI110" s="932"/>
      <c r="BJ110" s="932"/>
      <c r="BK110" s="932"/>
      <c r="BL110" s="932"/>
      <c r="BM110" s="932"/>
      <c r="BN110" s="932"/>
      <c r="BO110" s="932"/>
      <c r="BP110" s="933"/>
      <c r="BQ110" s="965" t="s">
        <v>113</v>
      </c>
      <c r="BR110" s="966"/>
      <c r="BS110" s="966"/>
      <c r="BT110" s="966"/>
      <c r="BU110" s="966"/>
      <c r="BV110" s="966" t="s">
        <v>113</v>
      </c>
      <c r="BW110" s="966"/>
      <c r="BX110" s="966"/>
      <c r="BY110" s="966"/>
      <c r="BZ110" s="966"/>
      <c r="CA110" s="966" t="s">
        <v>113</v>
      </c>
      <c r="CB110" s="966"/>
      <c r="CC110" s="966"/>
      <c r="CD110" s="966"/>
      <c r="CE110" s="966"/>
      <c r="CF110" s="979" t="s">
        <v>113</v>
      </c>
      <c r="CG110" s="980"/>
      <c r="CH110" s="980"/>
      <c r="CI110" s="980"/>
      <c r="CJ110" s="980"/>
      <c r="CK110" s="981" t="s">
        <v>417</v>
      </c>
      <c r="CL110" s="982"/>
      <c r="CM110" s="964" t="s">
        <v>418</v>
      </c>
      <c r="CN110" s="932"/>
      <c r="CO110" s="932"/>
      <c r="CP110" s="932"/>
      <c r="CQ110" s="932"/>
      <c r="CR110" s="932"/>
      <c r="CS110" s="932"/>
      <c r="CT110" s="932"/>
      <c r="CU110" s="932"/>
      <c r="CV110" s="932"/>
      <c r="CW110" s="932"/>
      <c r="CX110" s="932"/>
      <c r="CY110" s="932"/>
      <c r="CZ110" s="932"/>
      <c r="DA110" s="932"/>
      <c r="DB110" s="932"/>
      <c r="DC110" s="932"/>
      <c r="DD110" s="932"/>
      <c r="DE110" s="932"/>
      <c r="DF110" s="933"/>
      <c r="DG110" s="965" t="s">
        <v>113</v>
      </c>
      <c r="DH110" s="966"/>
      <c r="DI110" s="966"/>
      <c r="DJ110" s="966"/>
      <c r="DK110" s="966"/>
      <c r="DL110" s="966" t="s">
        <v>113</v>
      </c>
      <c r="DM110" s="966"/>
      <c r="DN110" s="966"/>
      <c r="DO110" s="966"/>
      <c r="DP110" s="966"/>
      <c r="DQ110" s="966" t="s">
        <v>113</v>
      </c>
      <c r="DR110" s="966"/>
      <c r="DS110" s="966"/>
      <c r="DT110" s="966"/>
      <c r="DU110" s="966"/>
      <c r="DV110" s="967" t="s">
        <v>113</v>
      </c>
      <c r="DW110" s="967"/>
      <c r="DX110" s="967"/>
      <c r="DY110" s="967"/>
      <c r="DZ110" s="968"/>
    </row>
    <row r="111" spans="1:131" s="212" customFormat="1" ht="26.25" customHeight="1" x14ac:dyDescent="0.2">
      <c r="A111" s="969" t="s">
        <v>419</v>
      </c>
      <c r="B111" s="970"/>
      <c r="C111" s="970"/>
      <c r="D111" s="970"/>
      <c r="E111" s="970"/>
      <c r="F111" s="970"/>
      <c r="G111" s="970"/>
      <c r="H111" s="970"/>
      <c r="I111" s="970"/>
      <c r="J111" s="970"/>
      <c r="K111" s="970"/>
      <c r="L111" s="970"/>
      <c r="M111" s="970"/>
      <c r="N111" s="970"/>
      <c r="O111" s="970"/>
      <c r="P111" s="970"/>
      <c r="Q111" s="970"/>
      <c r="R111" s="970"/>
      <c r="S111" s="970"/>
      <c r="T111" s="970"/>
      <c r="U111" s="970"/>
      <c r="V111" s="970"/>
      <c r="W111" s="970"/>
      <c r="X111" s="970"/>
      <c r="Y111" s="970"/>
      <c r="Z111" s="971"/>
      <c r="AA111" s="972" t="s">
        <v>113</v>
      </c>
      <c r="AB111" s="973"/>
      <c r="AC111" s="973"/>
      <c r="AD111" s="973"/>
      <c r="AE111" s="974"/>
      <c r="AF111" s="975" t="s">
        <v>113</v>
      </c>
      <c r="AG111" s="973"/>
      <c r="AH111" s="973"/>
      <c r="AI111" s="973"/>
      <c r="AJ111" s="974"/>
      <c r="AK111" s="975" t="s">
        <v>113</v>
      </c>
      <c r="AL111" s="973"/>
      <c r="AM111" s="973"/>
      <c r="AN111" s="973"/>
      <c r="AO111" s="974"/>
      <c r="AP111" s="976" t="s">
        <v>113</v>
      </c>
      <c r="AQ111" s="977"/>
      <c r="AR111" s="977"/>
      <c r="AS111" s="977"/>
      <c r="AT111" s="978"/>
      <c r="AU111" s="943"/>
      <c r="AV111" s="944"/>
      <c r="AW111" s="944"/>
      <c r="AX111" s="944"/>
      <c r="AY111" s="944"/>
      <c r="AZ111" s="957" t="s">
        <v>420</v>
      </c>
      <c r="BA111" s="958"/>
      <c r="BB111" s="958"/>
      <c r="BC111" s="958"/>
      <c r="BD111" s="958"/>
      <c r="BE111" s="958"/>
      <c r="BF111" s="958"/>
      <c r="BG111" s="958"/>
      <c r="BH111" s="958"/>
      <c r="BI111" s="958"/>
      <c r="BJ111" s="958"/>
      <c r="BK111" s="958"/>
      <c r="BL111" s="958"/>
      <c r="BM111" s="958"/>
      <c r="BN111" s="958"/>
      <c r="BO111" s="958"/>
      <c r="BP111" s="959"/>
      <c r="BQ111" s="960" t="s">
        <v>113</v>
      </c>
      <c r="BR111" s="961"/>
      <c r="BS111" s="961"/>
      <c r="BT111" s="961"/>
      <c r="BU111" s="961"/>
      <c r="BV111" s="961" t="s">
        <v>113</v>
      </c>
      <c r="BW111" s="961"/>
      <c r="BX111" s="961"/>
      <c r="BY111" s="961"/>
      <c r="BZ111" s="961"/>
      <c r="CA111" s="961" t="s">
        <v>113</v>
      </c>
      <c r="CB111" s="961"/>
      <c r="CC111" s="961"/>
      <c r="CD111" s="961"/>
      <c r="CE111" s="961"/>
      <c r="CF111" s="955" t="s">
        <v>113</v>
      </c>
      <c r="CG111" s="956"/>
      <c r="CH111" s="956"/>
      <c r="CI111" s="956"/>
      <c r="CJ111" s="956"/>
      <c r="CK111" s="983"/>
      <c r="CL111" s="984"/>
      <c r="CM111" s="957" t="s">
        <v>421</v>
      </c>
      <c r="CN111" s="958"/>
      <c r="CO111" s="958"/>
      <c r="CP111" s="958"/>
      <c r="CQ111" s="958"/>
      <c r="CR111" s="958"/>
      <c r="CS111" s="958"/>
      <c r="CT111" s="958"/>
      <c r="CU111" s="958"/>
      <c r="CV111" s="958"/>
      <c r="CW111" s="958"/>
      <c r="CX111" s="958"/>
      <c r="CY111" s="958"/>
      <c r="CZ111" s="958"/>
      <c r="DA111" s="958"/>
      <c r="DB111" s="958"/>
      <c r="DC111" s="958"/>
      <c r="DD111" s="958"/>
      <c r="DE111" s="958"/>
      <c r="DF111" s="959"/>
      <c r="DG111" s="960" t="s">
        <v>113</v>
      </c>
      <c r="DH111" s="961"/>
      <c r="DI111" s="961"/>
      <c r="DJ111" s="961"/>
      <c r="DK111" s="961"/>
      <c r="DL111" s="961" t="s">
        <v>113</v>
      </c>
      <c r="DM111" s="961"/>
      <c r="DN111" s="961"/>
      <c r="DO111" s="961"/>
      <c r="DP111" s="961"/>
      <c r="DQ111" s="961" t="s">
        <v>113</v>
      </c>
      <c r="DR111" s="961"/>
      <c r="DS111" s="961"/>
      <c r="DT111" s="961"/>
      <c r="DU111" s="961"/>
      <c r="DV111" s="962" t="s">
        <v>113</v>
      </c>
      <c r="DW111" s="962"/>
      <c r="DX111" s="962"/>
      <c r="DY111" s="962"/>
      <c r="DZ111" s="963"/>
    </row>
    <row r="112" spans="1:131" s="212" customFormat="1" ht="26.25" customHeight="1" x14ac:dyDescent="0.2">
      <c r="A112" s="987" t="s">
        <v>422</v>
      </c>
      <c r="B112" s="988"/>
      <c r="C112" s="958" t="s">
        <v>423</v>
      </c>
      <c r="D112" s="958"/>
      <c r="E112" s="958"/>
      <c r="F112" s="958"/>
      <c r="G112" s="958"/>
      <c r="H112" s="958"/>
      <c r="I112" s="958"/>
      <c r="J112" s="958"/>
      <c r="K112" s="958"/>
      <c r="L112" s="958"/>
      <c r="M112" s="958"/>
      <c r="N112" s="958"/>
      <c r="O112" s="958"/>
      <c r="P112" s="958"/>
      <c r="Q112" s="958"/>
      <c r="R112" s="958"/>
      <c r="S112" s="958"/>
      <c r="T112" s="958"/>
      <c r="U112" s="958"/>
      <c r="V112" s="958"/>
      <c r="W112" s="958"/>
      <c r="X112" s="958"/>
      <c r="Y112" s="958"/>
      <c r="Z112" s="959"/>
      <c r="AA112" s="993" t="s">
        <v>113</v>
      </c>
      <c r="AB112" s="994"/>
      <c r="AC112" s="994"/>
      <c r="AD112" s="994"/>
      <c r="AE112" s="995"/>
      <c r="AF112" s="996" t="s">
        <v>113</v>
      </c>
      <c r="AG112" s="994"/>
      <c r="AH112" s="994"/>
      <c r="AI112" s="994"/>
      <c r="AJ112" s="995"/>
      <c r="AK112" s="996" t="s">
        <v>113</v>
      </c>
      <c r="AL112" s="994"/>
      <c r="AM112" s="994"/>
      <c r="AN112" s="994"/>
      <c r="AO112" s="995"/>
      <c r="AP112" s="997" t="s">
        <v>113</v>
      </c>
      <c r="AQ112" s="998"/>
      <c r="AR112" s="998"/>
      <c r="AS112" s="998"/>
      <c r="AT112" s="999"/>
      <c r="AU112" s="943"/>
      <c r="AV112" s="944"/>
      <c r="AW112" s="944"/>
      <c r="AX112" s="944"/>
      <c r="AY112" s="944"/>
      <c r="AZ112" s="957" t="s">
        <v>424</v>
      </c>
      <c r="BA112" s="958"/>
      <c r="BB112" s="958"/>
      <c r="BC112" s="958"/>
      <c r="BD112" s="958"/>
      <c r="BE112" s="958"/>
      <c r="BF112" s="958"/>
      <c r="BG112" s="958"/>
      <c r="BH112" s="958"/>
      <c r="BI112" s="958"/>
      <c r="BJ112" s="958"/>
      <c r="BK112" s="958"/>
      <c r="BL112" s="958"/>
      <c r="BM112" s="958"/>
      <c r="BN112" s="958"/>
      <c r="BO112" s="958"/>
      <c r="BP112" s="959"/>
      <c r="BQ112" s="960" t="s">
        <v>113</v>
      </c>
      <c r="BR112" s="961"/>
      <c r="BS112" s="961"/>
      <c r="BT112" s="961"/>
      <c r="BU112" s="961"/>
      <c r="BV112" s="961" t="s">
        <v>113</v>
      </c>
      <c r="BW112" s="961"/>
      <c r="BX112" s="961"/>
      <c r="BY112" s="961"/>
      <c r="BZ112" s="961"/>
      <c r="CA112" s="961" t="s">
        <v>113</v>
      </c>
      <c r="CB112" s="961"/>
      <c r="CC112" s="961"/>
      <c r="CD112" s="961"/>
      <c r="CE112" s="961"/>
      <c r="CF112" s="955" t="s">
        <v>113</v>
      </c>
      <c r="CG112" s="956"/>
      <c r="CH112" s="956"/>
      <c r="CI112" s="956"/>
      <c r="CJ112" s="956"/>
      <c r="CK112" s="983"/>
      <c r="CL112" s="984"/>
      <c r="CM112" s="957" t="s">
        <v>425</v>
      </c>
      <c r="CN112" s="958"/>
      <c r="CO112" s="958"/>
      <c r="CP112" s="958"/>
      <c r="CQ112" s="958"/>
      <c r="CR112" s="958"/>
      <c r="CS112" s="958"/>
      <c r="CT112" s="958"/>
      <c r="CU112" s="958"/>
      <c r="CV112" s="958"/>
      <c r="CW112" s="958"/>
      <c r="CX112" s="958"/>
      <c r="CY112" s="958"/>
      <c r="CZ112" s="958"/>
      <c r="DA112" s="958"/>
      <c r="DB112" s="958"/>
      <c r="DC112" s="958"/>
      <c r="DD112" s="958"/>
      <c r="DE112" s="958"/>
      <c r="DF112" s="959"/>
      <c r="DG112" s="960" t="s">
        <v>113</v>
      </c>
      <c r="DH112" s="961"/>
      <c r="DI112" s="961"/>
      <c r="DJ112" s="961"/>
      <c r="DK112" s="961"/>
      <c r="DL112" s="961" t="s">
        <v>113</v>
      </c>
      <c r="DM112" s="961"/>
      <c r="DN112" s="961"/>
      <c r="DO112" s="961"/>
      <c r="DP112" s="961"/>
      <c r="DQ112" s="961" t="s">
        <v>113</v>
      </c>
      <c r="DR112" s="961"/>
      <c r="DS112" s="961"/>
      <c r="DT112" s="961"/>
      <c r="DU112" s="961"/>
      <c r="DV112" s="962" t="s">
        <v>113</v>
      </c>
      <c r="DW112" s="962"/>
      <c r="DX112" s="962"/>
      <c r="DY112" s="962"/>
      <c r="DZ112" s="963"/>
    </row>
    <row r="113" spans="1:130" s="212" customFormat="1" ht="26.25" customHeight="1" x14ac:dyDescent="0.2">
      <c r="A113" s="989"/>
      <c r="B113" s="990"/>
      <c r="C113" s="958" t="s">
        <v>426</v>
      </c>
      <c r="D113" s="958"/>
      <c r="E113" s="958"/>
      <c r="F113" s="958"/>
      <c r="G113" s="958"/>
      <c r="H113" s="958"/>
      <c r="I113" s="958"/>
      <c r="J113" s="958"/>
      <c r="K113" s="958"/>
      <c r="L113" s="958"/>
      <c r="M113" s="958"/>
      <c r="N113" s="958"/>
      <c r="O113" s="958"/>
      <c r="P113" s="958"/>
      <c r="Q113" s="958"/>
      <c r="R113" s="958"/>
      <c r="S113" s="958"/>
      <c r="T113" s="958"/>
      <c r="U113" s="958"/>
      <c r="V113" s="958"/>
      <c r="W113" s="958"/>
      <c r="X113" s="958"/>
      <c r="Y113" s="958"/>
      <c r="Z113" s="959"/>
      <c r="AA113" s="972" t="s">
        <v>113</v>
      </c>
      <c r="AB113" s="973"/>
      <c r="AC113" s="973"/>
      <c r="AD113" s="973"/>
      <c r="AE113" s="974"/>
      <c r="AF113" s="975" t="s">
        <v>113</v>
      </c>
      <c r="AG113" s="973"/>
      <c r="AH113" s="973"/>
      <c r="AI113" s="973"/>
      <c r="AJ113" s="974"/>
      <c r="AK113" s="975" t="s">
        <v>113</v>
      </c>
      <c r="AL113" s="973"/>
      <c r="AM113" s="973"/>
      <c r="AN113" s="973"/>
      <c r="AO113" s="974"/>
      <c r="AP113" s="976" t="s">
        <v>113</v>
      </c>
      <c r="AQ113" s="977"/>
      <c r="AR113" s="977"/>
      <c r="AS113" s="977"/>
      <c r="AT113" s="978"/>
      <c r="AU113" s="943"/>
      <c r="AV113" s="944"/>
      <c r="AW113" s="944"/>
      <c r="AX113" s="944"/>
      <c r="AY113" s="944"/>
      <c r="AZ113" s="957" t="s">
        <v>427</v>
      </c>
      <c r="BA113" s="958"/>
      <c r="BB113" s="958"/>
      <c r="BC113" s="958"/>
      <c r="BD113" s="958"/>
      <c r="BE113" s="958"/>
      <c r="BF113" s="958"/>
      <c r="BG113" s="958"/>
      <c r="BH113" s="958"/>
      <c r="BI113" s="958"/>
      <c r="BJ113" s="958"/>
      <c r="BK113" s="958"/>
      <c r="BL113" s="958"/>
      <c r="BM113" s="958"/>
      <c r="BN113" s="958"/>
      <c r="BO113" s="958"/>
      <c r="BP113" s="959"/>
      <c r="BQ113" s="960">
        <v>28703</v>
      </c>
      <c r="BR113" s="961"/>
      <c r="BS113" s="961"/>
      <c r="BT113" s="961"/>
      <c r="BU113" s="961"/>
      <c r="BV113" s="961">
        <v>20325</v>
      </c>
      <c r="BW113" s="961"/>
      <c r="BX113" s="961"/>
      <c r="BY113" s="961"/>
      <c r="BZ113" s="961"/>
      <c r="CA113" s="961">
        <v>21875</v>
      </c>
      <c r="CB113" s="961"/>
      <c r="CC113" s="961"/>
      <c r="CD113" s="961"/>
      <c r="CE113" s="961"/>
      <c r="CF113" s="955">
        <v>0.3</v>
      </c>
      <c r="CG113" s="956"/>
      <c r="CH113" s="956"/>
      <c r="CI113" s="956"/>
      <c r="CJ113" s="956"/>
      <c r="CK113" s="983"/>
      <c r="CL113" s="984"/>
      <c r="CM113" s="957" t="s">
        <v>428</v>
      </c>
      <c r="CN113" s="958"/>
      <c r="CO113" s="958"/>
      <c r="CP113" s="958"/>
      <c r="CQ113" s="958"/>
      <c r="CR113" s="958"/>
      <c r="CS113" s="958"/>
      <c r="CT113" s="958"/>
      <c r="CU113" s="958"/>
      <c r="CV113" s="958"/>
      <c r="CW113" s="958"/>
      <c r="CX113" s="958"/>
      <c r="CY113" s="958"/>
      <c r="CZ113" s="958"/>
      <c r="DA113" s="958"/>
      <c r="DB113" s="958"/>
      <c r="DC113" s="958"/>
      <c r="DD113" s="958"/>
      <c r="DE113" s="958"/>
      <c r="DF113" s="959"/>
      <c r="DG113" s="993" t="s">
        <v>113</v>
      </c>
      <c r="DH113" s="994"/>
      <c r="DI113" s="994"/>
      <c r="DJ113" s="994"/>
      <c r="DK113" s="995"/>
      <c r="DL113" s="996" t="s">
        <v>113</v>
      </c>
      <c r="DM113" s="994"/>
      <c r="DN113" s="994"/>
      <c r="DO113" s="994"/>
      <c r="DP113" s="995"/>
      <c r="DQ113" s="996" t="s">
        <v>113</v>
      </c>
      <c r="DR113" s="994"/>
      <c r="DS113" s="994"/>
      <c r="DT113" s="994"/>
      <c r="DU113" s="995"/>
      <c r="DV113" s="997" t="s">
        <v>113</v>
      </c>
      <c r="DW113" s="998"/>
      <c r="DX113" s="998"/>
      <c r="DY113" s="998"/>
      <c r="DZ113" s="999"/>
    </row>
    <row r="114" spans="1:130" s="212" customFormat="1" ht="26.25" customHeight="1" x14ac:dyDescent="0.2">
      <c r="A114" s="989"/>
      <c r="B114" s="990"/>
      <c r="C114" s="958" t="s">
        <v>429</v>
      </c>
      <c r="D114" s="958"/>
      <c r="E114" s="958"/>
      <c r="F114" s="958"/>
      <c r="G114" s="958"/>
      <c r="H114" s="958"/>
      <c r="I114" s="958"/>
      <c r="J114" s="958"/>
      <c r="K114" s="958"/>
      <c r="L114" s="958"/>
      <c r="M114" s="958"/>
      <c r="N114" s="958"/>
      <c r="O114" s="958"/>
      <c r="P114" s="958"/>
      <c r="Q114" s="958"/>
      <c r="R114" s="958"/>
      <c r="S114" s="958"/>
      <c r="T114" s="958"/>
      <c r="U114" s="958"/>
      <c r="V114" s="958"/>
      <c r="W114" s="958"/>
      <c r="X114" s="958"/>
      <c r="Y114" s="958"/>
      <c r="Z114" s="959"/>
      <c r="AA114" s="993">
        <v>41618</v>
      </c>
      <c r="AB114" s="994"/>
      <c r="AC114" s="994"/>
      <c r="AD114" s="994"/>
      <c r="AE114" s="995"/>
      <c r="AF114" s="996">
        <v>41121</v>
      </c>
      <c r="AG114" s="994"/>
      <c r="AH114" s="994"/>
      <c r="AI114" s="994"/>
      <c r="AJ114" s="995"/>
      <c r="AK114" s="996">
        <v>39730</v>
      </c>
      <c r="AL114" s="994"/>
      <c r="AM114" s="994"/>
      <c r="AN114" s="994"/>
      <c r="AO114" s="995"/>
      <c r="AP114" s="997">
        <v>0.6</v>
      </c>
      <c r="AQ114" s="998"/>
      <c r="AR114" s="998"/>
      <c r="AS114" s="998"/>
      <c r="AT114" s="999"/>
      <c r="AU114" s="943"/>
      <c r="AV114" s="944"/>
      <c r="AW114" s="944"/>
      <c r="AX114" s="944"/>
      <c r="AY114" s="944"/>
      <c r="AZ114" s="957" t="s">
        <v>430</v>
      </c>
      <c r="BA114" s="958"/>
      <c r="BB114" s="958"/>
      <c r="BC114" s="958"/>
      <c r="BD114" s="958"/>
      <c r="BE114" s="958"/>
      <c r="BF114" s="958"/>
      <c r="BG114" s="958"/>
      <c r="BH114" s="958"/>
      <c r="BI114" s="958"/>
      <c r="BJ114" s="958"/>
      <c r="BK114" s="958"/>
      <c r="BL114" s="958"/>
      <c r="BM114" s="958"/>
      <c r="BN114" s="958"/>
      <c r="BO114" s="958"/>
      <c r="BP114" s="959"/>
      <c r="BQ114" s="960">
        <v>141173</v>
      </c>
      <c r="BR114" s="961"/>
      <c r="BS114" s="961"/>
      <c r="BT114" s="961"/>
      <c r="BU114" s="961"/>
      <c r="BV114" s="961">
        <v>177705</v>
      </c>
      <c r="BW114" s="961"/>
      <c r="BX114" s="961"/>
      <c r="BY114" s="961"/>
      <c r="BZ114" s="961"/>
      <c r="CA114" s="961">
        <v>92952</v>
      </c>
      <c r="CB114" s="961"/>
      <c r="CC114" s="961"/>
      <c r="CD114" s="961"/>
      <c r="CE114" s="961"/>
      <c r="CF114" s="955">
        <v>1.4</v>
      </c>
      <c r="CG114" s="956"/>
      <c r="CH114" s="956"/>
      <c r="CI114" s="956"/>
      <c r="CJ114" s="956"/>
      <c r="CK114" s="983"/>
      <c r="CL114" s="984"/>
      <c r="CM114" s="957" t="s">
        <v>431</v>
      </c>
      <c r="CN114" s="958"/>
      <c r="CO114" s="958"/>
      <c r="CP114" s="958"/>
      <c r="CQ114" s="958"/>
      <c r="CR114" s="958"/>
      <c r="CS114" s="958"/>
      <c r="CT114" s="958"/>
      <c r="CU114" s="958"/>
      <c r="CV114" s="958"/>
      <c r="CW114" s="958"/>
      <c r="CX114" s="958"/>
      <c r="CY114" s="958"/>
      <c r="CZ114" s="958"/>
      <c r="DA114" s="958"/>
      <c r="DB114" s="958"/>
      <c r="DC114" s="958"/>
      <c r="DD114" s="958"/>
      <c r="DE114" s="958"/>
      <c r="DF114" s="959"/>
      <c r="DG114" s="993" t="s">
        <v>113</v>
      </c>
      <c r="DH114" s="994"/>
      <c r="DI114" s="994"/>
      <c r="DJ114" s="994"/>
      <c r="DK114" s="995"/>
      <c r="DL114" s="996" t="s">
        <v>113</v>
      </c>
      <c r="DM114" s="994"/>
      <c r="DN114" s="994"/>
      <c r="DO114" s="994"/>
      <c r="DP114" s="995"/>
      <c r="DQ114" s="996" t="s">
        <v>113</v>
      </c>
      <c r="DR114" s="994"/>
      <c r="DS114" s="994"/>
      <c r="DT114" s="994"/>
      <c r="DU114" s="995"/>
      <c r="DV114" s="997" t="s">
        <v>113</v>
      </c>
      <c r="DW114" s="998"/>
      <c r="DX114" s="998"/>
      <c r="DY114" s="998"/>
      <c r="DZ114" s="999"/>
    </row>
    <row r="115" spans="1:130" s="212" customFormat="1" ht="26.25" customHeight="1" x14ac:dyDescent="0.2">
      <c r="A115" s="989"/>
      <c r="B115" s="990"/>
      <c r="C115" s="958" t="s">
        <v>432</v>
      </c>
      <c r="D115" s="958"/>
      <c r="E115" s="958"/>
      <c r="F115" s="958"/>
      <c r="G115" s="958"/>
      <c r="H115" s="958"/>
      <c r="I115" s="958"/>
      <c r="J115" s="958"/>
      <c r="K115" s="958"/>
      <c r="L115" s="958"/>
      <c r="M115" s="958"/>
      <c r="N115" s="958"/>
      <c r="O115" s="958"/>
      <c r="P115" s="958"/>
      <c r="Q115" s="958"/>
      <c r="R115" s="958"/>
      <c r="S115" s="958"/>
      <c r="T115" s="958"/>
      <c r="U115" s="958"/>
      <c r="V115" s="958"/>
      <c r="W115" s="958"/>
      <c r="X115" s="958"/>
      <c r="Y115" s="958"/>
      <c r="Z115" s="959"/>
      <c r="AA115" s="972" t="s">
        <v>113</v>
      </c>
      <c r="AB115" s="973"/>
      <c r="AC115" s="973"/>
      <c r="AD115" s="973"/>
      <c r="AE115" s="974"/>
      <c r="AF115" s="975" t="s">
        <v>113</v>
      </c>
      <c r="AG115" s="973"/>
      <c r="AH115" s="973"/>
      <c r="AI115" s="973"/>
      <c r="AJ115" s="974"/>
      <c r="AK115" s="975" t="s">
        <v>113</v>
      </c>
      <c r="AL115" s="973"/>
      <c r="AM115" s="973"/>
      <c r="AN115" s="973"/>
      <c r="AO115" s="974"/>
      <c r="AP115" s="976" t="s">
        <v>113</v>
      </c>
      <c r="AQ115" s="977"/>
      <c r="AR115" s="977"/>
      <c r="AS115" s="977"/>
      <c r="AT115" s="978"/>
      <c r="AU115" s="943"/>
      <c r="AV115" s="944"/>
      <c r="AW115" s="944"/>
      <c r="AX115" s="944"/>
      <c r="AY115" s="944"/>
      <c r="AZ115" s="957" t="s">
        <v>433</v>
      </c>
      <c r="BA115" s="958"/>
      <c r="BB115" s="958"/>
      <c r="BC115" s="958"/>
      <c r="BD115" s="958"/>
      <c r="BE115" s="958"/>
      <c r="BF115" s="958"/>
      <c r="BG115" s="958"/>
      <c r="BH115" s="958"/>
      <c r="BI115" s="958"/>
      <c r="BJ115" s="958"/>
      <c r="BK115" s="958"/>
      <c r="BL115" s="958"/>
      <c r="BM115" s="958"/>
      <c r="BN115" s="958"/>
      <c r="BO115" s="958"/>
      <c r="BP115" s="959"/>
      <c r="BQ115" s="960" t="s">
        <v>113</v>
      </c>
      <c r="BR115" s="961"/>
      <c r="BS115" s="961"/>
      <c r="BT115" s="961"/>
      <c r="BU115" s="961"/>
      <c r="BV115" s="961" t="s">
        <v>113</v>
      </c>
      <c r="BW115" s="961"/>
      <c r="BX115" s="961"/>
      <c r="BY115" s="961"/>
      <c r="BZ115" s="961"/>
      <c r="CA115" s="961" t="s">
        <v>113</v>
      </c>
      <c r="CB115" s="961"/>
      <c r="CC115" s="961"/>
      <c r="CD115" s="961"/>
      <c r="CE115" s="961"/>
      <c r="CF115" s="955" t="s">
        <v>113</v>
      </c>
      <c r="CG115" s="956"/>
      <c r="CH115" s="956"/>
      <c r="CI115" s="956"/>
      <c r="CJ115" s="956"/>
      <c r="CK115" s="983"/>
      <c r="CL115" s="984"/>
      <c r="CM115" s="957" t="s">
        <v>434</v>
      </c>
      <c r="CN115" s="958"/>
      <c r="CO115" s="958"/>
      <c r="CP115" s="958"/>
      <c r="CQ115" s="958"/>
      <c r="CR115" s="958"/>
      <c r="CS115" s="958"/>
      <c r="CT115" s="958"/>
      <c r="CU115" s="958"/>
      <c r="CV115" s="958"/>
      <c r="CW115" s="958"/>
      <c r="CX115" s="958"/>
      <c r="CY115" s="958"/>
      <c r="CZ115" s="958"/>
      <c r="DA115" s="958"/>
      <c r="DB115" s="958"/>
      <c r="DC115" s="958"/>
      <c r="DD115" s="958"/>
      <c r="DE115" s="958"/>
      <c r="DF115" s="959"/>
      <c r="DG115" s="993" t="s">
        <v>113</v>
      </c>
      <c r="DH115" s="994"/>
      <c r="DI115" s="994"/>
      <c r="DJ115" s="994"/>
      <c r="DK115" s="995"/>
      <c r="DL115" s="996" t="s">
        <v>113</v>
      </c>
      <c r="DM115" s="994"/>
      <c r="DN115" s="994"/>
      <c r="DO115" s="994"/>
      <c r="DP115" s="995"/>
      <c r="DQ115" s="996" t="s">
        <v>113</v>
      </c>
      <c r="DR115" s="994"/>
      <c r="DS115" s="994"/>
      <c r="DT115" s="994"/>
      <c r="DU115" s="995"/>
      <c r="DV115" s="997" t="s">
        <v>113</v>
      </c>
      <c r="DW115" s="998"/>
      <c r="DX115" s="998"/>
      <c r="DY115" s="998"/>
      <c r="DZ115" s="999"/>
    </row>
    <row r="116" spans="1:130" s="212" customFormat="1" ht="26.25" customHeight="1" x14ac:dyDescent="0.2">
      <c r="A116" s="991"/>
      <c r="B116" s="992"/>
      <c r="C116" s="1000" t="s">
        <v>435</v>
      </c>
      <c r="D116" s="1000"/>
      <c r="E116" s="1000"/>
      <c r="F116" s="1000"/>
      <c r="G116" s="1000"/>
      <c r="H116" s="1000"/>
      <c r="I116" s="1000"/>
      <c r="J116" s="1000"/>
      <c r="K116" s="1000"/>
      <c r="L116" s="1000"/>
      <c r="M116" s="1000"/>
      <c r="N116" s="1000"/>
      <c r="O116" s="1000"/>
      <c r="P116" s="1000"/>
      <c r="Q116" s="1000"/>
      <c r="R116" s="1000"/>
      <c r="S116" s="1000"/>
      <c r="T116" s="1000"/>
      <c r="U116" s="1000"/>
      <c r="V116" s="1000"/>
      <c r="W116" s="1000"/>
      <c r="X116" s="1000"/>
      <c r="Y116" s="1000"/>
      <c r="Z116" s="1001"/>
      <c r="AA116" s="993" t="s">
        <v>113</v>
      </c>
      <c r="AB116" s="994"/>
      <c r="AC116" s="994"/>
      <c r="AD116" s="994"/>
      <c r="AE116" s="995"/>
      <c r="AF116" s="996" t="s">
        <v>113</v>
      </c>
      <c r="AG116" s="994"/>
      <c r="AH116" s="994"/>
      <c r="AI116" s="994"/>
      <c r="AJ116" s="995"/>
      <c r="AK116" s="996" t="s">
        <v>113</v>
      </c>
      <c r="AL116" s="994"/>
      <c r="AM116" s="994"/>
      <c r="AN116" s="994"/>
      <c r="AO116" s="995"/>
      <c r="AP116" s="997" t="s">
        <v>113</v>
      </c>
      <c r="AQ116" s="998"/>
      <c r="AR116" s="998"/>
      <c r="AS116" s="998"/>
      <c r="AT116" s="999"/>
      <c r="AU116" s="943"/>
      <c r="AV116" s="944"/>
      <c r="AW116" s="944"/>
      <c r="AX116" s="944"/>
      <c r="AY116" s="944"/>
      <c r="AZ116" s="1002" t="s">
        <v>436</v>
      </c>
      <c r="BA116" s="1003"/>
      <c r="BB116" s="1003"/>
      <c r="BC116" s="1003"/>
      <c r="BD116" s="1003"/>
      <c r="BE116" s="1003"/>
      <c r="BF116" s="1003"/>
      <c r="BG116" s="1003"/>
      <c r="BH116" s="1003"/>
      <c r="BI116" s="1003"/>
      <c r="BJ116" s="1003"/>
      <c r="BK116" s="1003"/>
      <c r="BL116" s="1003"/>
      <c r="BM116" s="1003"/>
      <c r="BN116" s="1003"/>
      <c r="BO116" s="1003"/>
      <c r="BP116" s="1004"/>
      <c r="BQ116" s="960" t="s">
        <v>113</v>
      </c>
      <c r="BR116" s="961"/>
      <c r="BS116" s="961"/>
      <c r="BT116" s="961"/>
      <c r="BU116" s="961"/>
      <c r="BV116" s="961" t="s">
        <v>113</v>
      </c>
      <c r="BW116" s="961"/>
      <c r="BX116" s="961"/>
      <c r="BY116" s="961"/>
      <c r="BZ116" s="961"/>
      <c r="CA116" s="961" t="s">
        <v>113</v>
      </c>
      <c r="CB116" s="961"/>
      <c r="CC116" s="961"/>
      <c r="CD116" s="961"/>
      <c r="CE116" s="961"/>
      <c r="CF116" s="955" t="s">
        <v>113</v>
      </c>
      <c r="CG116" s="956"/>
      <c r="CH116" s="956"/>
      <c r="CI116" s="956"/>
      <c r="CJ116" s="956"/>
      <c r="CK116" s="983"/>
      <c r="CL116" s="984"/>
      <c r="CM116" s="957" t="s">
        <v>437</v>
      </c>
      <c r="CN116" s="958"/>
      <c r="CO116" s="958"/>
      <c r="CP116" s="958"/>
      <c r="CQ116" s="958"/>
      <c r="CR116" s="958"/>
      <c r="CS116" s="958"/>
      <c r="CT116" s="958"/>
      <c r="CU116" s="958"/>
      <c r="CV116" s="958"/>
      <c r="CW116" s="958"/>
      <c r="CX116" s="958"/>
      <c r="CY116" s="958"/>
      <c r="CZ116" s="958"/>
      <c r="DA116" s="958"/>
      <c r="DB116" s="958"/>
      <c r="DC116" s="958"/>
      <c r="DD116" s="958"/>
      <c r="DE116" s="958"/>
      <c r="DF116" s="959"/>
      <c r="DG116" s="993" t="s">
        <v>113</v>
      </c>
      <c r="DH116" s="994"/>
      <c r="DI116" s="994"/>
      <c r="DJ116" s="994"/>
      <c r="DK116" s="995"/>
      <c r="DL116" s="996" t="s">
        <v>113</v>
      </c>
      <c r="DM116" s="994"/>
      <c r="DN116" s="994"/>
      <c r="DO116" s="994"/>
      <c r="DP116" s="995"/>
      <c r="DQ116" s="996" t="s">
        <v>113</v>
      </c>
      <c r="DR116" s="994"/>
      <c r="DS116" s="994"/>
      <c r="DT116" s="994"/>
      <c r="DU116" s="995"/>
      <c r="DV116" s="997" t="s">
        <v>113</v>
      </c>
      <c r="DW116" s="998"/>
      <c r="DX116" s="998"/>
      <c r="DY116" s="998"/>
      <c r="DZ116" s="999"/>
    </row>
    <row r="117" spans="1:130" s="212" customFormat="1" ht="26.25" customHeight="1" x14ac:dyDescent="0.2">
      <c r="A117" s="947" t="s">
        <v>177</v>
      </c>
      <c r="B117" s="928"/>
      <c r="C117" s="928"/>
      <c r="D117" s="928"/>
      <c r="E117" s="928"/>
      <c r="F117" s="928"/>
      <c r="G117" s="928"/>
      <c r="H117" s="928"/>
      <c r="I117" s="928"/>
      <c r="J117" s="928"/>
      <c r="K117" s="928"/>
      <c r="L117" s="928"/>
      <c r="M117" s="928"/>
      <c r="N117" s="928"/>
      <c r="O117" s="928"/>
      <c r="P117" s="928"/>
      <c r="Q117" s="928"/>
      <c r="R117" s="928"/>
      <c r="S117" s="928"/>
      <c r="T117" s="928"/>
      <c r="U117" s="928"/>
      <c r="V117" s="928"/>
      <c r="W117" s="928"/>
      <c r="X117" s="928"/>
      <c r="Y117" s="1012" t="s">
        <v>438</v>
      </c>
      <c r="Z117" s="929"/>
      <c r="AA117" s="1013">
        <v>41618</v>
      </c>
      <c r="AB117" s="1014"/>
      <c r="AC117" s="1014"/>
      <c r="AD117" s="1014"/>
      <c r="AE117" s="1015"/>
      <c r="AF117" s="1016">
        <v>41121</v>
      </c>
      <c r="AG117" s="1014"/>
      <c r="AH117" s="1014"/>
      <c r="AI117" s="1014"/>
      <c r="AJ117" s="1015"/>
      <c r="AK117" s="1016">
        <v>39730</v>
      </c>
      <c r="AL117" s="1014"/>
      <c r="AM117" s="1014"/>
      <c r="AN117" s="1014"/>
      <c r="AO117" s="1015"/>
      <c r="AP117" s="1017"/>
      <c r="AQ117" s="1018"/>
      <c r="AR117" s="1018"/>
      <c r="AS117" s="1018"/>
      <c r="AT117" s="1019"/>
      <c r="AU117" s="943"/>
      <c r="AV117" s="944"/>
      <c r="AW117" s="944"/>
      <c r="AX117" s="944"/>
      <c r="AY117" s="944"/>
      <c r="AZ117" s="1009" t="s">
        <v>439</v>
      </c>
      <c r="BA117" s="1010"/>
      <c r="BB117" s="1010"/>
      <c r="BC117" s="1010"/>
      <c r="BD117" s="1010"/>
      <c r="BE117" s="1010"/>
      <c r="BF117" s="1010"/>
      <c r="BG117" s="1010"/>
      <c r="BH117" s="1010"/>
      <c r="BI117" s="1010"/>
      <c r="BJ117" s="1010"/>
      <c r="BK117" s="1010"/>
      <c r="BL117" s="1010"/>
      <c r="BM117" s="1010"/>
      <c r="BN117" s="1010"/>
      <c r="BO117" s="1010"/>
      <c r="BP117" s="1011"/>
      <c r="BQ117" s="960" t="s">
        <v>113</v>
      </c>
      <c r="BR117" s="961"/>
      <c r="BS117" s="961"/>
      <c r="BT117" s="961"/>
      <c r="BU117" s="961"/>
      <c r="BV117" s="961" t="s">
        <v>113</v>
      </c>
      <c r="BW117" s="961"/>
      <c r="BX117" s="961"/>
      <c r="BY117" s="961"/>
      <c r="BZ117" s="961"/>
      <c r="CA117" s="961" t="s">
        <v>113</v>
      </c>
      <c r="CB117" s="961"/>
      <c r="CC117" s="961"/>
      <c r="CD117" s="961"/>
      <c r="CE117" s="961"/>
      <c r="CF117" s="955" t="s">
        <v>113</v>
      </c>
      <c r="CG117" s="956"/>
      <c r="CH117" s="956"/>
      <c r="CI117" s="956"/>
      <c r="CJ117" s="956"/>
      <c r="CK117" s="983"/>
      <c r="CL117" s="984"/>
      <c r="CM117" s="957" t="s">
        <v>440</v>
      </c>
      <c r="CN117" s="958"/>
      <c r="CO117" s="958"/>
      <c r="CP117" s="958"/>
      <c r="CQ117" s="958"/>
      <c r="CR117" s="958"/>
      <c r="CS117" s="958"/>
      <c r="CT117" s="958"/>
      <c r="CU117" s="958"/>
      <c r="CV117" s="958"/>
      <c r="CW117" s="958"/>
      <c r="CX117" s="958"/>
      <c r="CY117" s="958"/>
      <c r="CZ117" s="958"/>
      <c r="DA117" s="958"/>
      <c r="DB117" s="958"/>
      <c r="DC117" s="958"/>
      <c r="DD117" s="958"/>
      <c r="DE117" s="958"/>
      <c r="DF117" s="959"/>
      <c r="DG117" s="993" t="s">
        <v>113</v>
      </c>
      <c r="DH117" s="994"/>
      <c r="DI117" s="994"/>
      <c r="DJ117" s="994"/>
      <c r="DK117" s="995"/>
      <c r="DL117" s="996" t="s">
        <v>113</v>
      </c>
      <c r="DM117" s="994"/>
      <c r="DN117" s="994"/>
      <c r="DO117" s="994"/>
      <c r="DP117" s="995"/>
      <c r="DQ117" s="996" t="s">
        <v>113</v>
      </c>
      <c r="DR117" s="994"/>
      <c r="DS117" s="994"/>
      <c r="DT117" s="994"/>
      <c r="DU117" s="995"/>
      <c r="DV117" s="997" t="s">
        <v>113</v>
      </c>
      <c r="DW117" s="998"/>
      <c r="DX117" s="998"/>
      <c r="DY117" s="998"/>
      <c r="DZ117" s="999"/>
    </row>
    <row r="118" spans="1:130" s="212" customFormat="1" ht="26.25" customHeight="1" x14ac:dyDescent="0.2">
      <c r="A118" s="947" t="s">
        <v>414</v>
      </c>
      <c r="B118" s="928"/>
      <c r="C118" s="928"/>
      <c r="D118" s="928"/>
      <c r="E118" s="928"/>
      <c r="F118" s="928"/>
      <c r="G118" s="928"/>
      <c r="H118" s="928"/>
      <c r="I118" s="928"/>
      <c r="J118" s="928"/>
      <c r="K118" s="928"/>
      <c r="L118" s="928"/>
      <c r="M118" s="928"/>
      <c r="N118" s="928"/>
      <c r="O118" s="928"/>
      <c r="P118" s="928"/>
      <c r="Q118" s="928"/>
      <c r="R118" s="928"/>
      <c r="S118" s="928"/>
      <c r="T118" s="928"/>
      <c r="U118" s="928"/>
      <c r="V118" s="928"/>
      <c r="W118" s="928"/>
      <c r="X118" s="928"/>
      <c r="Y118" s="928"/>
      <c r="Z118" s="929"/>
      <c r="AA118" s="927" t="s">
        <v>411</v>
      </c>
      <c r="AB118" s="928"/>
      <c r="AC118" s="928"/>
      <c r="AD118" s="928"/>
      <c r="AE118" s="929"/>
      <c r="AF118" s="927" t="s">
        <v>412</v>
      </c>
      <c r="AG118" s="928"/>
      <c r="AH118" s="928"/>
      <c r="AI118" s="928"/>
      <c r="AJ118" s="929"/>
      <c r="AK118" s="927" t="s">
        <v>294</v>
      </c>
      <c r="AL118" s="928"/>
      <c r="AM118" s="928"/>
      <c r="AN118" s="928"/>
      <c r="AO118" s="929"/>
      <c r="AP118" s="1005" t="s">
        <v>413</v>
      </c>
      <c r="AQ118" s="1006"/>
      <c r="AR118" s="1006"/>
      <c r="AS118" s="1006"/>
      <c r="AT118" s="1007"/>
      <c r="AU118" s="943"/>
      <c r="AV118" s="944"/>
      <c r="AW118" s="944"/>
      <c r="AX118" s="944"/>
      <c r="AY118" s="944"/>
      <c r="AZ118" s="1008" t="s">
        <v>441</v>
      </c>
      <c r="BA118" s="1000"/>
      <c r="BB118" s="1000"/>
      <c r="BC118" s="1000"/>
      <c r="BD118" s="1000"/>
      <c r="BE118" s="1000"/>
      <c r="BF118" s="1000"/>
      <c r="BG118" s="1000"/>
      <c r="BH118" s="1000"/>
      <c r="BI118" s="1000"/>
      <c r="BJ118" s="1000"/>
      <c r="BK118" s="1000"/>
      <c r="BL118" s="1000"/>
      <c r="BM118" s="1000"/>
      <c r="BN118" s="1000"/>
      <c r="BO118" s="1000"/>
      <c r="BP118" s="1001"/>
      <c r="BQ118" s="1034" t="s">
        <v>113</v>
      </c>
      <c r="BR118" s="1035"/>
      <c r="BS118" s="1035"/>
      <c r="BT118" s="1035"/>
      <c r="BU118" s="1035"/>
      <c r="BV118" s="1035" t="s">
        <v>113</v>
      </c>
      <c r="BW118" s="1035"/>
      <c r="BX118" s="1035"/>
      <c r="BY118" s="1035"/>
      <c r="BZ118" s="1035"/>
      <c r="CA118" s="1035" t="s">
        <v>113</v>
      </c>
      <c r="CB118" s="1035"/>
      <c r="CC118" s="1035"/>
      <c r="CD118" s="1035"/>
      <c r="CE118" s="1035"/>
      <c r="CF118" s="955" t="s">
        <v>113</v>
      </c>
      <c r="CG118" s="956"/>
      <c r="CH118" s="956"/>
      <c r="CI118" s="956"/>
      <c r="CJ118" s="956"/>
      <c r="CK118" s="983"/>
      <c r="CL118" s="984"/>
      <c r="CM118" s="957" t="s">
        <v>442</v>
      </c>
      <c r="CN118" s="958"/>
      <c r="CO118" s="958"/>
      <c r="CP118" s="958"/>
      <c r="CQ118" s="958"/>
      <c r="CR118" s="958"/>
      <c r="CS118" s="958"/>
      <c r="CT118" s="958"/>
      <c r="CU118" s="958"/>
      <c r="CV118" s="958"/>
      <c r="CW118" s="958"/>
      <c r="CX118" s="958"/>
      <c r="CY118" s="958"/>
      <c r="CZ118" s="958"/>
      <c r="DA118" s="958"/>
      <c r="DB118" s="958"/>
      <c r="DC118" s="958"/>
      <c r="DD118" s="958"/>
      <c r="DE118" s="958"/>
      <c r="DF118" s="959"/>
      <c r="DG118" s="993" t="s">
        <v>113</v>
      </c>
      <c r="DH118" s="994"/>
      <c r="DI118" s="994"/>
      <c r="DJ118" s="994"/>
      <c r="DK118" s="995"/>
      <c r="DL118" s="996" t="s">
        <v>113</v>
      </c>
      <c r="DM118" s="994"/>
      <c r="DN118" s="994"/>
      <c r="DO118" s="994"/>
      <c r="DP118" s="995"/>
      <c r="DQ118" s="996" t="s">
        <v>113</v>
      </c>
      <c r="DR118" s="994"/>
      <c r="DS118" s="994"/>
      <c r="DT118" s="994"/>
      <c r="DU118" s="995"/>
      <c r="DV118" s="997" t="s">
        <v>113</v>
      </c>
      <c r="DW118" s="998"/>
      <c r="DX118" s="998"/>
      <c r="DY118" s="998"/>
      <c r="DZ118" s="999"/>
    </row>
    <row r="119" spans="1:130" s="212" customFormat="1" ht="26.25" customHeight="1" x14ac:dyDescent="0.2">
      <c r="A119" s="1091" t="s">
        <v>417</v>
      </c>
      <c r="B119" s="982"/>
      <c r="C119" s="964" t="s">
        <v>418</v>
      </c>
      <c r="D119" s="932"/>
      <c r="E119" s="932"/>
      <c r="F119" s="932"/>
      <c r="G119" s="932"/>
      <c r="H119" s="932"/>
      <c r="I119" s="932"/>
      <c r="J119" s="932"/>
      <c r="K119" s="932"/>
      <c r="L119" s="932"/>
      <c r="M119" s="932"/>
      <c r="N119" s="932"/>
      <c r="O119" s="932"/>
      <c r="P119" s="932"/>
      <c r="Q119" s="932"/>
      <c r="R119" s="932"/>
      <c r="S119" s="932"/>
      <c r="T119" s="932"/>
      <c r="U119" s="932"/>
      <c r="V119" s="932"/>
      <c r="W119" s="932"/>
      <c r="X119" s="932"/>
      <c r="Y119" s="932"/>
      <c r="Z119" s="933"/>
      <c r="AA119" s="934" t="s">
        <v>113</v>
      </c>
      <c r="AB119" s="935"/>
      <c r="AC119" s="935"/>
      <c r="AD119" s="935"/>
      <c r="AE119" s="936"/>
      <c r="AF119" s="937" t="s">
        <v>113</v>
      </c>
      <c r="AG119" s="935"/>
      <c r="AH119" s="935"/>
      <c r="AI119" s="935"/>
      <c r="AJ119" s="936"/>
      <c r="AK119" s="937" t="s">
        <v>113</v>
      </c>
      <c r="AL119" s="935"/>
      <c r="AM119" s="935"/>
      <c r="AN119" s="935"/>
      <c r="AO119" s="936"/>
      <c r="AP119" s="938" t="s">
        <v>113</v>
      </c>
      <c r="AQ119" s="939"/>
      <c r="AR119" s="939"/>
      <c r="AS119" s="939"/>
      <c r="AT119" s="940"/>
      <c r="AU119" s="945"/>
      <c r="AV119" s="946"/>
      <c r="AW119" s="946"/>
      <c r="AX119" s="946"/>
      <c r="AY119" s="946"/>
      <c r="AZ119" s="233" t="s">
        <v>177</v>
      </c>
      <c r="BA119" s="233"/>
      <c r="BB119" s="233"/>
      <c r="BC119" s="233"/>
      <c r="BD119" s="233"/>
      <c r="BE119" s="233"/>
      <c r="BF119" s="233"/>
      <c r="BG119" s="233"/>
      <c r="BH119" s="233"/>
      <c r="BI119" s="233"/>
      <c r="BJ119" s="233"/>
      <c r="BK119" s="233"/>
      <c r="BL119" s="233"/>
      <c r="BM119" s="233"/>
      <c r="BN119" s="233"/>
      <c r="BO119" s="1012" t="s">
        <v>443</v>
      </c>
      <c r="BP119" s="1040"/>
      <c r="BQ119" s="1034">
        <v>169876</v>
      </c>
      <c r="BR119" s="1035"/>
      <c r="BS119" s="1035"/>
      <c r="BT119" s="1035"/>
      <c r="BU119" s="1035"/>
      <c r="BV119" s="1035">
        <v>198030</v>
      </c>
      <c r="BW119" s="1035"/>
      <c r="BX119" s="1035"/>
      <c r="BY119" s="1035"/>
      <c r="BZ119" s="1035"/>
      <c r="CA119" s="1035">
        <v>114827</v>
      </c>
      <c r="CB119" s="1035"/>
      <c r="CC119" s="1035"/>
      <c r="CD119" s="1035"/>
      <c r="CE119" s="1035"/>
      <c r="CF119" s="1036"/>
      <c r="CG119" s="1037"/>
      <c r="CH119" s="1037"/>
      <c r="CI119" s="1037"/>
      <c r="CJ119" s="1038"/>
      <c r="CK119" s="985"/>
      <c r="CL119" s="986"/>
      <c r="CM119" s="1008" t="s">
        <v>444</v>
      </c>
      <c r="CN119" s="1000"/>
      <c r="CO119" s="1000"/>
      <c r="CP119" s="1000"/>
      <c r="CQ119" s="1000"/>
      <c r="CR119" s="1000"/>
      <c r="CS119" s="1000"/>
      <c r="CT119" s="1000"/>
      <c r="CU119" s="1000"/>
      <c r="CV119" s="1000"/>
      <c r="CW119" s="1000"/>
      <c r="CX119" s="1000"/>
      <c r="CY119" s="1000"/>
      <c r="CZ119" s="1000"/>
      <c r="DA119" s="1000"/>
      <c r="DB119" s="1000"/>
      <c r="DC119" s="1000"/>
      <c r="DD119" s="1000"/>
      <c r="DE119" s="1000"/>
      <c r="DF119" s="1001"/>
      <c r="DG119" s="1039" t="s">
        <v>113</v>
      </c>
      <c r="DH119" s="1021"/>
      <c r="DI119" s="1021"/>
      <c r="DJ119" s="1021"/>
      <c r="DK119" s="1022"/>
      <c r="DL119" s="1020" t="s">
        <v>113</v>
      </c>
      <c r="DM119" s="1021"/>
      <c r="DN119" s="1021"/>
      <c r="DO119" s="1021"/>
      <c r="DP119" s="1022"/>
      <c r="DQ119" s="1020" t="s">
        <v>113</v>
      </c>
      <c r="DR119" s="1021"/>
      <c r="DS119" s="1021"/>
      <c r="DT119" s="1021"/>
      <c r="DU119" s="1022"/>
      <c r="DV119" s="1023" t="s">
        <v>113</v>
      </c>
      <c r="DW119" s="1024"/>
      <c r="DX119" s="1024"/>
      <c r="DY119" s="1024"/>
      <c r="DZ119" s="1025"/>
    </row>
    <row r="120" spans="1:130" s="212" customFormat="1" ht="26.25" customHeight="1" x14ac:dyDescent="0.2">
      <c r="A120" s="1092"/>
      <c r="B120" s="984"/>
      <c r="C120" s="957" t="s">
        <v>421</v>
      </c>
      <c r="D120" s="958"/>
      <c r="E120" s="958"/>
      <c r="F120" s="958"/>
      <c r="G120" s="958"/>
      <c r="H120" s="958"/>
      <c r="I120" s="958"/>
      <c r="J120" s="958"/>
      <c r="K120" s="958"/>
      <c r="L120" s="958"/>
      <c r="M120" s="958"/>
      <c r="N120" s="958"/>
      <c r="O120" s="958"/>
      <c r="P120" s="958"/>
      <c r="Q120" s="958"/>
      <c r="R120" s="958"/>
      <c r="S120" s="958"/>
      <c r="T120" s="958"/>
      <c r="U120" s="958"/>
      <c r="V120" s="958"/>
      <c r="W120" s="958"/>
      <c r="X120" s="958"/>
      <c r="Y120" s="958"/>
      <c r="Z120" s="959"/>
      <c r="AA120" s="993" t="s">
        <v>113</v>
      </c>
      <c r="AB120" s="994"/>
      <c r="AC120" s="994"/>
      <c r="AD120" s="994"/>
      <c r="AE120" s="995"/>
      <c r="AF120" s="996" t="s">
        <v>113</v>
      </c>
      <c r="AG120" s="994"/>
      <c r="AH120" s="994"/>
      <c r="AI120" s="994"/>
      <c r="AJ120" s="995"/>
      <c r="AK120" s="996" t="s">
        <v>113</v>
      </c>
      <c r="AL120" s="994"/>
      <c r="AM120" s="994"/>
      <c r="AN120" s="994"/>
      <c r="AO120" s="995"/>
      <c r="AP120" s="997" t="s">
        <v>113</v>
      </c>
      <c r="AQ120" s="998"/>
      <c r="AR120" s="998"/>
      <c r="AS120" s="998"/>
      <c r="AT120" s="999"/>
      <c r="AU120" s="1026" t="s">
        <v>445</v>
      </c>
      <c r="AV120" s="1027"/>
      <c r="AW120" s="1027"/>
      <c r="AX120" s="1027"/>
      <c r="AY120" s="1028"/>
      <c r="AZ120" s="964" t="s">
        <v>446</v>
      </c>
      <c r="BA120" s="932"/>
      <c r="BB120" s="932"/>
      <c r="BC120" s="932"/>
      <c r="BD120" s="932"/>
      <c r="BE120" s="932"/>
      <c r="BF120" s="932"/>
      <c r="BG120" s="932"/>
      <c r="BH120" s="932"/>
      <c r="BI120" s="932"/>
      <c r="BJ120" s="932"/>
      <c r="BK120" s="932"/>
      <c r="BL120" s="932"/>
      <c r="BM120" s="932"/>
      <c r="BN120" s="932"/>
      <c r="BO120" s="932"/>
      <c r="BP120" s="933"/>
      <c r="BQ120" s="965">
        <v>38813731</v>
      </c>
      <c r="BR120" s="966"/>
      <c r="BS120" s="966"/>
      <c r="BT120" s="966"/>
      <c r="BU120" s="966"/>
      <c r="BV120" s="966">
        <v>42297817</v>
      </c>
      <c r="BW120" s="966"/>
      <c r="BX120" s="966"/>
      <c r="BY120" s="966"/>
      <c r="BZ120" s="966"/>
      <c r="CA120" s="966">
        <v>48471139</v>
      </c>
      <c r="CB120" s="966"/>
      <c r="CC120" s="966"/>
      <c r="CD120" s="966"/>
      <c r="CE120" s="966"/>
      <c r="CF120" s="979">
        <v>714.1</v>
      </c>
      <c r="CG120" s="980"/>
      <c r="CH120" s="980"/>
      <c r="CI120" s="980"/>
      <c r="CJ120" s="980"/>
      <c r="CK120" s="1041" t="s">
        <v>447</v>
      </c>
      <c r="CL120" s="1042"/>
      <c r="CM120" s="1042"/>
      <c r="CN120" s="1042"/>
      <c r="CO120" s="1043"/>
      <c r="CP120" s="1049" t="s">
        <v>391</v>
      </c>
      <c r="CQ120" s="1050"/>
      <c r="CR120" s="1050"/>
      <c r="CS120" s="1050"/>
      <c r="CT120" s="1050"/>
      <c r="CU120" s="1050"/>
      <c r="CV120" s="1050"/>
      <c r="CW120" s="1050"/>
      <c r="CX120" s="1050"/>
      <c r="CY120" s="1050"/>
      <c r="CZ120" s="1050"/>
      <c r="DA120" s="1050"/>
      <c r="DB120" s="1050"/>
      <c r="DC120" s="1050"/>
      <c r="DD120" s="1050"/>
      <c r="DE120" s="1050"/>
      <c r="DF120" s="1051"/>
      <c r="DG120" s="965" t="s">
        <v>113</v>
      </c>
      <c r="DH120" s="966"/>
      <c r="DI120" s="966"/>
      <c r="DJ120" s="966"/>
      <c r="DK120" s="966"/>
      <c r="DL120" s="966" t="s">
        <v>113</v>
      </c>
      <c r="DM120" s="966"/>
      <c r="DN120" s="966"/>
      <c r="DO120" s="966"/>
      <c r="DP120" s="966"/>
      <c r="DQ120" s="966" t="s">
        <v>113</v>
      </c>
      <c r="DR120" s="966"/>
      <c r="DS120" s="966"/>
      <c r="DT120" s="966"/>
      <c r="DU120" s="966"/>
      <c r="DV120" s="967" t="s">
        <v>113</v>
      </c>
      <c r="DW120" s="967"/>
      <c r="DX120" s="967"/>
      <c r="DY120" s="967"/>
      <c r="DZ120" s="968"/>
    </row>
    <row r="121" spans="1:130" s="212" customFormat="1" ht="26.25" customHeight="1" x14ac:dyDescent="0.2">
      <c r="A121" s="1092"/>
      <c r="B121" s="984"/>
      <c r="C121" s="1009" t="s">
        <v>448</v>
      </c>
      <c r="D121" s="1010"/>
      <c r="E121" s="1010"/>
      <c r="F121" s="1010"/>
      <c r="G121" s="1010"/>
      <c r="H121" s="1010"/>
      <c r="I121" s="1010"/>
      <c r="J121" s="1010"/>
      <c r="K121" s="1010"/>
      <c r="L121" s="1010"/>
      <c r="M121" s="1010"/>
      <c r="N121" s="1010"/>
      <c r="O121" s="1010"/>
      <c r="P121" s="1010"/>
      <c r="Q121" s="1010"/>
      <c r="R121" s="1010"/>
      <c r="S121" s="1010"/>
      <c r="T121" s="1010"/>
      <c r="U121" s="1010"/>
      <c r="V121" s="1010"/>
      <c r="W121" s="1010"/>
      <c r="X121" s="1010"/>
      <c r="Y121" s="1010"/>
      <c r="Z121" s="1011"/>
      <c r="AA121" s="993" t="s">
        <v>113</v>
      </c>
      <c r="AB121" s="994"/>
      <c r="AC121" s="994"/>
      <c r="AD121" s="994"/>
      <c r="AE121" s="995"/>
      <c r="AF121" s="996" t="s">
        <v>113</v>
      </c>
      <c r="AG121" s="994"/>
      <c r="AH121" s="994"/>
      <c r="AI121" s="994"/>
      <c r="AJ121" s="995"/>
      <c r="AK121" s="996" t="s">
        <v>113</v>
      </c>
      <c r="AL121" s="994"/>
      <c r="AM121" s="994"/>
      <c r="AN121" s="994"/>
      <c r="AO121" s="995"/>
      <c r="AP121" s="997" t="s">
        <v>113</v>
      </c>
      <c r="AQ121" s="998"/>
      <c r="AR121" s="998"/>
      <c r="AS121" s="998"/>
      <c r="AT121" s="999"/>
      <c r="AU121" s="1029"/>
      <c r="AV121" s="1030"/>
      <c r="AW121" s="1030"/>
      <c r="AX121" s="1030"/>
      <c r="AY121" s="1031"/>
      <c r="AZ121" s="957" t="s">
        <v>449</v>
      </c>
      <c r="BA121" s="958"/>
      <c r="BB121" s="958"/>
      <c r="BC121" s="958"/>
      <c r="BD121" s="958"/>
      <c r="BE121" s="958"/>
      <c r="BF121" s="958"/>
      <c r="BG121" s="958"/>
      <c r="BH121" s="958"/>
      <c r="BI121" s="958"/>
      <c r="BJ121" s="958"/>
      <c r="BK121" s="958"/>
      <c r="BL121" s="958"/>
      <c r="BM121" s="958"/>
      <c r="BN121" s="958"/>
      <c r="BO121" s="958"/>
      <c r="BP121" s="959"/>
      <c r="BQ121" s="960" t="s">
        <v>113</v>
      </c>
      <c r="BR121" s="961"/>
      <c r="BS121" s="961"/>
      <c r="BT121" s="961"/>
      <c r="BU121" s="961"/>
      <c r="BV121" s="961" t="s">
        <v>113</v>
      </c>
      <c r="BW121" s="961"/>
      <c r="BX121" s="961"/>
      <c r="BY121" s="961"/>
      <c r="BZ121" s="961"/>
      <c r="CA121" s="961" t="s">
        <v>113</v>
      </c>
      <c r="CB121" s="961"/>
      <c r="CC121" s="961"/>
      <c r="CD121" s="961"/>
      <c r="CE121" s="961"/>
      <c r="CF121" s="955" t="s">
        <v>113</v>
      </c>
      <c r="CG121" s="956"/>
      <c r="CH121" s="956"/>
      <c r="CI121" s="956"/>
      <c r="CJ121" s="956"/>
      <c r="CK121" s="1044"/>
      <c r="CL121" s="1045"/>
      <c r="CM121" s="1045"/>
      <c r="CN121" s="1045"/>
      <c r="CO121" s="1046"/>
      <c r="CP121" s="1054" t="s">
        <v>390</v>
      </c>
      <c r="CQ121" s="1055"/>
      <c r="CR121" s="1055"/>
      <c r="CS121" s="1055"/>
      <c r="CT121" s="1055"/>
      <c r="CU121" s="1055"/>
      <c r="CV121" s="1055"/>
      <c r="CW121" s="1055"/>
      <c r="CX121" s="1055"/>
      <c r="CY121" s="1055"/>
      <c r="CZ121" s="1055"/>
      <c r="DA121" s="1055"/>
      <c r="DB121" s="1055"/>
      <c r="DC121" s="1055"/>
      <c r="DD121" s="1055"/>
      <c r="DE121" s="1055"/>
      <c r="DF121" s="1056"/>
      <c r="DG121" s="960" t="s">
        <v>113</v>
      </c>
      <c r="DH121" s="961"/>
      <c r="DI121" s="961"/>
      <c r="DJ121" s="961"/>
      <c r="DK121" s="961"/>
      <c r="DL121" s="961" t="s">
        <v>113</v>
      </c>
      <c r="DM121" s="961"/>
      <c r="DN121" s="961"/>
      <c r="DO121" s="961"/>
      <c r="DP121" s="961"/>
      <c r="DQ121" s="961" t="s">
        <v>113</v>
      </c>
      <c r="DR121" s="961"/>
      <c r="DS121" s="961"/>
      <c r="DT121" s="961"/>
      <c r="DU121" s="961"/>
      <c r="DV121" s="962" t="s">
        <v>113</v>
      </c>
      <c r="DW121" s="962"/>
      <c r="DX121" s="962"/>
      <c r="DY121" s="962"/>
      <c r="DZ121" s="963"/>
    </row>
    <row r="122" spans="1:130" s="212" customFormat="1" ht="26.25" customHeight="1" x14ac:dyDescent="0.2">
      <c r="A122" s="1092"/>
      <c r="B122" s="984"/>
      <c r="C122" s="957" t="s">
        <v>431</v>
      </c>
      <c r="D122" s="958"/>
      <c r="E122" s="958"/>
      <c r="F122" s="958"/>
      <c r="G122" s="958"/>
      <c r="H122" s="958"/>
      <c r="I122" s="958"/>
      <c r="J122" s="958"/>
      <c r="K122" s="958"/>
      <c r="L122" s="958"/>
      <c r="M122" s="958"/>
      <c r="N122" s="958"/>
      <c r="O122" s="958"/>
      <c r="P122" s="958"/>
      <c r="Q122" s="958"/>
      <c r="R122" s="958"/>
      <c r="S122" s="958"/>
      <c r="T122" s="958"/>
      <c r="U122" s="958"/>
      <c r="V122" s="958"/>
      <c r="W122" s="958"/>
      <c r="X122" s="958"/>
      <c r="Y122" s="958"/>
      <c r="Z122" s="959"/>
      <c r="AA122" s="993" t="s">
        <v>113</v>
      </c>
      <c r="AB122" s="994"/>
      <c r="AC122" s="994"/>
      <c r="AD122" s="994"/>
      <c r="AE122" s="995"/>
      <c r="AF122" s="996" t="s">
        <v>113</v>
      </c>
      <c r="AG122" s="994"/>
      <c r="AH122" s="994"/>
      <c r="AI122" s="994"/>
      <c r="AJ122" s="995"/>
      <c r="AK122" s="996" t="s">
        <v>113</v>
      </c>
      <c r="AL122" s="994"/>
      <c r="AM122" s="994"/>
      <c r="AN122" s="994"/>
      <c r="AO122" s="995"/>
      <c r="AP122" s="997" t="s">
        <v>113</v>
      </c>
      <c r="AQ122" s="998"/>
      <c r="AR122" s="998"/>
      <c r="AS122" s="998"/>
      <c r="AT122" s="999"/>
      <c r="AU122" s="1029"/>
      <c r="AV122" s="1030"/>
      <c r="AW122" s="1030"/>
      <c r="AX122" s="1030"/>
      <c r="AY122" s="1031"/>
      <c r="AZ122" s="1008" t="s">
        <v>450</v>
      </c>
      <c r="BA122" s="1000"/>
      <c r="BB122" s="1000"/>
      <c r="BC122" s="1000"/>
      <c r="BD122" s="1000"/>
      <c r="BE122" s="1000"/>
      <c r="BF122" s="1000"/>
      <c r="BG122" s="1000"/>
      <c r="BH122" s="1000"/>
      <c r="BI122" s="1000"/>
      <c r="BJ122" s="1000"/>
      <c r="BK122" s="1000"/>
      <c r="BL122" s="1000"/>
      <c r="BM122" s="1000"/>
      <c r="BN122" s="1000"/>
      <c r="BO122" s="1000"/>
      <c r="BP122" s="1001"/>
      <c r="BQ122" s="1034">
        <v>553844</v>
      </c>
      <c r="BR122" s="1035"/>
      <c r="BS122" s="1035"/>
      <c r="BT122" s="1035"/>
      <c r="BU122" s="1035"/>
      <c r="BV122" s="1035">
        <v>440956</v>
      </c>
      <c r="BW122" s="1035"/>
      <c r="BX122" s="1035"/>
      <c r="BY122" s="1035"/>
      <c r="BZ122" s="1035"/>
      <c r="CA122" s="1035">
        <v>331459</v>
      </c>
      <c r="CB122" s="1035"/>
      <c r="CC122" s="1035"/>
      <c r="CD122" s="1035"/>
      <c r="CE122" s="1035"/>
      <c r="CF122" s="1052">
        <v>4.9000000000000004</v>
      </c>
      <c r="CG122" s="1053"/>
      <c r="CH122" s="1053"/>
      <c r="CI122" s="1053"/>
      <c r="CJ122" s="1053"/>
      <c r="CK122" s="1044"/>
      <c r="CL122" s="1045"/>
      <c r="CM122" s="1045"/>
      <c r="CN122" s="1045"/>
      <c r="CO122" s="1046"/>
      <c r="CP122" s="1054" t="s">
        <v>392</v>
      </c>
      <c r="CQ122" s="1055"/>
      <c r="CR122" s="1055"/>
      <c r="CS122" s="1055"/>
      <c r="CT122" s="1055"/>
      <c r="CU122" s="1055"/>
      <c r="CV122" s="1055"/>
      <c r="CW122" s="1055"/>
      <c r="CX122" s="1055"/>
      <c r="CY122" s="1055"/>
      <c r="CZ122" s="1055"/>
      <c r="DA122" s="1055"/>
      <c r="DB122" s="1055"/>
      <c r="DC122" s="1055"/>
      <c r="DD122" s="1055"/>
      <c r="DE122" s="1055"/>
      <c r="DF122" s="1056"/>
      <c r="DG122" s="960" t="s">
        <v>113</v>
      </c>
      <c r="DH122" s="961"/>
      <c r="DI122" s="961"/>
      <c r="DJ122" s="961"/>
      <c r="DK122" s="961"/>
      <c r="DL122" s="961" t="s">
        <v>113</v>
      </c>
      <c r="DM122" s="961"/>
      <c r="DN122" s="961"/>
      <c r="DO122" s="961"/>
      <c r="DP122" s="961"/>
      <c r="DQ122" s="961" t="s">
        <v>113</v>
      </c>
      <c r="DR122" s="961"/>
      <c r="DS122" s="961"/>
      <c r="DT122" s="961"/>
      <c r="DU122" s="961"/>
      <c r="DV122" s="962" t="s">
        <v>113</v>
      </c>
      <c r="DW122" s="962"/>
      <c r="DX122" s="962"/>
      <c r="DY122" s="962"/>
      <c r="DZ122" s="963"/>
    </row>
    <row r="123" spans="1:130" s="212" customFormat="1" ht="26.25" customHeight="1" x14ac:dyDescent="0.2">
      <c r="A123" s="1092"/>
      <c r="B123" s="984"/>
      <c r="C123" s="957" t="s">
        <v>437</v>
      </c>
      <c r="D123" s="958"/>
      <c r="E123" s="958"/>
      <c r="F123" s="958"/>
      <c r="G123" s="958"/>
      <c r="H123" s="958"/>
      <c r="I123" s="958"/>
      <c r="J123" s="958"/>
      <c r="K123" s="958"/>
      <c r="L123" s="958"/>
      <c r="M123" s="958"/>
      <c r="N123" s="958"/>
      <c r="O123" s="958"/>
      <c r="P123" s="958"/>
      <c r="Q123" s="958"/>
      <c r="R123" s="958"/>
      <c r="S123" s="958"/>
      <c r="T123" s="958"/>
      <c r="U123" s="958"/>
      <c r="V123" s="958"/>
      <c r="W123" s="958"/>
      <c r="X123" s="958"/>
      <c r="Y123" s="958"/>
      <c r="Z123" s="959"/>
      <c r="AA123" s="993" t="s">
        <v>113</v>
      </c>
      <c r="AB123" s="994"/>
      <c r="AC123" s="994"/>
      <c r="AD123" s="994"/>
      <c r="AE123" s="995"/>
      <c r="AF123" s="996" t="s">
        <v>113</v>
      </c>
      <c r="AG123" s="994"/>
      <c r="AH123" s="994"/>
      <c r="AI123" s="994"/>
      <c r="AJ123" s="995"/>
      <c r="AK123" s="996" t="s">
        <v>113</v>
      </c>
      <c r="AL123" s="994"/>
      <c r="AM123" s="994"/>
      <c r="AN123" s="994"/>
      <c r="AO123" s="995"/>
      <c r="AP123" s="997" t="s">
        <v>113</v>
      </c>
      <c r="AQ123" s="998"/>
      <c r="AR123" s="998"/>
      <c r="AS123" s="998"/>
      <c r="AT123" s="999"/>
      <c r="AU123" s="1032"/>
      <c r="AV123" s="1033"/>
      <c r="AW123" s="1033"/>
      <c r="AX123" s="1033"/>
      <c r="AY123" s="1033"/>
      <c r="AZ123" s="233" t="s">
        <v>177</v>
      </c>
      <c r="BA123" s="233"/>
      <c r="BB123" s="233"/>
      <c r="BC123" s="233"/>
      <c r="BD123" s="233"/>
      <c r="BE123" s="233"/>
      <c r="BF123" s="233"/>
      <c r="BG123" s="233"/>
      <c r="BH123" s="233"/>
      <c r="BI123" s="233"/>
      <c r="BJ123" s="233"/>
      <c r="BK123" s="233"/>
      <c r="BL123" s="233"/>
      <c r="BM123" s="233"/>
      <c r="BN123" s="233"/>
      <c r="BO123" s="1012" t="s">
        <v>451</v>
      </c>
      <c r="BP123" s="1040"/>
      <c r="BQ123" s="1098">
        <v>39367575</v>
      </c>
      <c r="BR123" s="1099"/>
      <c r="BS123" s="1099"/>
      <c r="BT123" s="1099"/>
      <c r="BU123" s="1099"/>
      <c r="BV123" s="1099">
        <v>42738773</v>
      </c>
      <c r="BW123" s="1099"/>
      <c r="BX123" s="1099"/>
      <c r="BY123" s="1099"/>
      <c r="BZ123" s="1099"/>
      <c r="CA123" s="1099">
        <v>48802598</v>
      </c>
      <c r="CB123" s="1099"/>
      <c r="CC123" s="1099"/>
      <c r="CD123" s="1099"/>
      <c r="CE123" s="1099"/>
      <c r="CF123" s="1036"/>
      <c r="CG123" s="1037"/>
      <c r="CH123" s="1037"/>
      <c r="CI123" s="1037"/>
      <c r="CJ123" s="1038"/>
      <c r="CK123" s="1044"/>
      <c r="CL123" s="1045"/>
      <c r="CM123" s="1045"/>
      <c r="CN123" s="1045"/>
      <c r="CO123" s="1046"/>
      <c r="CP123" s="1054" t="s">
        <v>389</v>
      </c>
      <c r="CQ123" s="1055"/>
      <c r="CR123" s="1055"/>
      <c r="CS123" s="1055"/>
      <c r="CT123" s="1055"/>
      <c r="CU123" s="1055"/>
      <c r="CV123" s="1055"/>
      <c r="CW123" s="1055"/>
      <c r="CX123" s="1055"/>
      <c r="CY123" s="1055"/>
      <c r="CZ123" s="1055"/>
      <c r="DA123" s="1055"/>
      <c r="DB123" s="1055"/>
      <c r="DC123" s="1055"/>
      <c r="DD123" s="1055"/>
      <c r="DE123" s="1055"/>
      <c r="DF123" s="1056"/>
      <c r="DG123" s="993" t="s">
        <v>113</v>
      </c>
      <c r="DH123" s="994"/>
      <c r="DI123" s="994"/>
      <c r="DJ123" s="994"/>
      <c r="DK123" s="995"/>
      <c r="DL123" s="996" t="s">
        <v>113</v>
      </c>
      <c r="DM123" s="994"/>
      <c r="DN123" s="994"/>
      <c r="DO123" s="994"/>
      <c r="DP123" s="995"/>
      <c r="DQ123" s="996" t="s">
        <v>113</v>
      </c>
      <c r="DR123" s="994"/>
      <c r="DS123" s="994"/>
      <c r="DT123" s="994"/>
      <c r="DU123" s="995"/>
      <c r="DV123" s="997" t="s">
        <v>113</v>
      </c>
      <c r="DW123" s="998"/>
      <c r="DX123" s="998"/>
      <c r="DY123" s="998"/>
      <c r="DZ123" s="999"/>
    </row>
    <row r="124" spans="1:130" s="212" customFormat="1" ht="26.25" customHeight="1" thickBot="1" x14ac:dyDescent="0.25">
      <c r="A124" s="1092"/>
      <c r="B124" s="984"/>
      <c r="C124" s="957" t="s">
        <v>440</v>
      </c>
      <c r="D124" s="958"/>
      <c r="E124" s="958"/>
      <c r="F124" s="958"/>
      <c r="G124" s="958"/>
      <c r="H124" s="958"/>
      <c r="I124" s="958"/>
      <c r="J124" s="958"/>
      <c r="K124" s="958"/>
      <c r="L124" s="958"/>
      <c r="M124" s="958"/>
      <c r="N124" s="958"/>
      <c r="O124" s="958"/>
      <c r="P124" s="958"/>
      <c r="Q124" s="958"/>
      <c r="R124" s="958"/>
      <c r="S124" s="958"/>
      <c r="T124" s="958"/>
      <c r="U124" s="958"/>
      <c r="V124" s="958"/>
      <c r="W124" s="958"/>
      <c r="X124" s="958"/>
      <c r="Y124" s="958"/>
      <c r="Z124" s="959"/>
      <c r="AA124" s="993" t="s">
        <v>113</v>
      </c>
      <c r="AB124" s="994"/>
      <c r="AC124" s="994"/>
      <c r="AD124" s="994"/>
      <c r="AE124" s="995"/>
      <c r="AF124" s="996" t="s">
        <v>113</v>
      </c>
      <c r="AG124" s="994"/>
      <c r="AH124" s="994"/>
      <c r="AI124" s="994"/>
      <c r="AJ124" s="995"/>
      <c r="AK124" s="996" t="s">
        <v>113</v>
      </c>
      <c r="AL124" s="994"/>
      <c r="AM124" s="994"/>
      <c r="AN124" s="994"/>
      <c r="AO124" s="995"/>
      <c r="AP124" s="997" t="s">
        <v>113</v>
      </c>
      <c r="AQ124" s="998"/>
      <c r="AR124" s="998"/>
      <c r="AS124" s="998"/>
      <c r="AT124" s="999"/>
      <c r="AU124" s="1094" t="s">
        <v>452</v>
      </c>
      <c r="AV124" s="1095"/>
      <c r="AW124" s="1095"/>
      <c r="AX124" s="1095"/>
      <c r="AY124" s="1095"/>
      <c r="AZ124" s="1095"/>
      <c r="BA124" s="1095"/>
      <c r="BB124" s="1095"/>
      <c r="BC124" s="1095"/>
      <c r="BD124" s="1095"/>
      <c r="BE124" s="1095"/>
      <c r="BF124" s="1095"/>
      <c r="BG124" s="1095"/>
      <c r="BH124" s="1095"/>
      <c r="BI124" s="1095"/>
      <c r="BJ124" s="1095"/>
      <c r="BK124" s="1095"/>
      <c r="BL124" s="1095"/>
      <c r="BM124" s="1095"/>
      <c r="BN124" s="1095"/>
      <c r="BO124" s="1095"/>
      <c r="BP124" s="1096"/>
      <c r="BQ124" s="1097" t="s">
        <v>113</v>
      </c>
      <c r="BR124" s="1062"/>
      <c r="BS124" s="1062"/>
      <c r="BT124" s="1062"/>
      <c r="BU124" s="1062"/>
      <c r="BV124" s="1062" t="s">
        <v>113</v>
      </c>
      <c r="BW124" s="1062"/>
      <c r="BX124" s="1062"/>
      <c r="BY124" s="1062"/>
      <c r="BZ124" s="1062"/>
      <c r="CA124" s="1062" t="s">
        <v>113</v>
      </c>
      <c r="CB124" s="1062"/>
      <c r="CC124" s="1062"/>
      <c r="CD124" s="1062"/>
      <c r="CE124" s="1062"/>
      <c r="CF124" s="1063"/>
      <c r="CG124" s="1064"/>
      <c r="CH124" s="1064"/>
      <c r="CI124" s="1064"/>
      <c r="CJ124" s="1065"/>
      <c r="CK124" s="1047"/>
      <c r="CL124" s="1047"/>
      <c r="CM124" s="1047"/>
      <c r="CN124" s="1047"/>
      <c r="CO124" s="1048"/>
      <c r="CP124" s="1054" t="s">
        <v>453</v>
      </c>
      <c r="CQ124" s="1055"/>
      <c r="CR124" s="1055"/>
      <c r="CS124" s="1055"/>
      <c r="CT124" s="1055"/>
      <c r="CU124" s="1055"/>
      <c r="CV124" s="1055"/>
      <c r="CW124" s="1055"/>
      <c r="CX124" s="1055"/>
      <c r="CY124" s="1055"/>
      <c r="CZ124" s="1055"/>
      <c r="DA124" s="1055"/>
      <c r="DB124" s="1055"/>
      <c r="DC124" s="1055"/>
      <c r="DD124" s="1055"/>
      <c r="DE124" s="1055"/>
      <c r="DF124" s="1056"/>
      <c r="DG124" s="1039" t="s">
        <v>113</v>
      </c>
      <c r="DH124" s="1021"/>
      <c r="DI124" s="1021"/>
      <c r="DJ124" s="1021"/>
      <c r="DK124" s="1022"/>
      <c r="DL124" s="1020" t="s">
        <v>113</v>
      </c>
      <c r="DM124" s="1021"/>
      <c r="DN124" s="1021"/>
      <c r="DO124" s="1021"/>
      <c r="DP124" s="1022"/>
      <c r="DQ124" s="1020" t="s">
        <v>113</v>
      </c>
      <c r="DR124" s="1021"/>
      <c r="DS124" s="1021"/>
      <c r="DT124" s="1021"/>
      <c r="DU124" s="1022"/>
      <c r="DV124" s="1023" t="s">
        <v>113</v>
      </c>
      <c r="DW124" s="1024"/>
      <c r="DX124" s="1024"/>
      <c r="DY124" s="1024"/>
      <c r="DZ124" s="1025"/>
    </row>
    <row r="125" spans="1:130" s="212" customFormat="1" ht="26.25" customHeight="1" x14ac:dyDescent="0.2">
      <c r="A125" s="1092"/>
      <c r="B125" s="984"/>
      <c r="C125" s="957" t="s">
        <v>442</v>
      </c>
      <c r="D125" s="958"/>
      <c r="E125" s="958"/>
      <c r="F125" s="958"/>
      <c r="G125" s="958"/>
      <c r="H125" s="958"/>
      <c r="I125" s="958"/>
      <c r="J125" s="958"/>
      <c r="K125" s="958"/>
      <c r="L125" s="958"/>
      <c r="M125" s="958"/>
      <c r="N125" s="958"/>
      <c r="O125" s="958"/>
      <c r="P125" s="958"/>
      <c r="Q125" s="958"/>
      <c r="R125" s="958"/>
      <c r="S125" s="958"/>
      <c r="T125" s="958"/>
      <c r="U125" s="958"/>
      <c r="V125" s="958"/>
      <c r="W125" s="958"/>
      <c r="X125" s="958"/>
      <c r="Y125" s="958"/>
      <c r="Z125" s="959"/>
      <c r="AA125" s="993" t="s">
        <v>113</v>
      </c>
      <c r="AB125" s="994"/>
      <c r="AC125" s="994"/>
      <c r="AD125" s="994"/>
      <c r="AE125" s="995"/>
      <c r="AF125" s="996" t="s">
        <v>113</v>
      </c>
      <c r="AG125" s="994"/>
      <c r="AH125" s="994"/>
      <c r="AI125" s="994"/>
      <c r="AJ125" s="995"/>
      <c r="AK125" s="996" t="s">
        <v>113</v>
      </c>
      <c r="AL125" s="994"/>
      <c r="AM125" s="994"/>
      <c r="AN125" s="994"/>
      <c r="AO125" s="995"/>
      <c r="AP125" s="997" t="s">
        <v>113</v>
      </c>
      <c r="AQ125" s="998"/>
      <c r="AR125" s="998"/>
      <c r="AS125" s="998"/>
      <c r="AT125" s="99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57" t="s">
        <v>454</v>
      </c>
      <c r="CL125" s="1042"/>
      <c r="CM125" s="1042"/>
      <c r="CN125" s="1042"/>
      <c r="CO125" s="1043"/>
      <c r="CP125" s="964" t="s">
        <v>455</v>
      </c>
      <c r="CQ125" s="932"/>
      <c r="CR125" s="932"/>
      <c r="CS125" s="932"/>
      <c r="CT125" s="932"/>
      <c r="CU125" s="932"/>
      <c r="CV125" s="932"/>
      <c r="CW125" s="932"/>
      <c r="CX125" s="932"/>
      <c r="CY125" s="932"/>
      <c r="CZ125" s="932"/>
      <c r="DA125" s="932"/>
      <c r="DB125" s="932"/>
      <c r="DC125" s="932"/>
      <c r="DD125" s="932"/>
      <c r="DE125" s="932"/>
      <c r="DF125" s="933"/>
      <c r="DG125" s="965" t="s">
        <v>113</v>
      </c>
      <c r="DH125" s="966"/>
      <c r="DI125" s="966"/>
      <c r="DJ125" s="966"/>
      <c r="DK125" s="966"/>
      <c r="DL125" s="966" t="s">
        <v>113</v>
      </c>
      <c r="DM125" s="966"/>
      <c r="DN125" s="966"/>
      <c r="DO125" s="966"/>
      <c r="DP125" s="966"/>
      <c r="DQ125" s="966" t="s">
        <v>113</v>
      </c>
      <c r="DR125" s="966"/>
      <c r="DS125" s="966"/>
      <c r="DT125" s="966"/>
      <c r="DU125" s="966"/>
      <c r="DV125" s="967" t="s">
        <v>113</v>
      </c>
      <c r="DW125" s="967"/>
      <c r="DX125" s="967"/>
      <c r="DY125" s="967"/>
      <c r="DZ125" s="968"/>
    </row>
    <row r="126" spans="1:130" s="212" customFormat="1" ht="26.25" customHeight="1" thickBot="1" x14ac:dyDescent="0.25">
      <c r="A126" s="1092"/>
      <c r="B126" s="984"/>
      <c r="C126" s="957" t="s">
        <v>444</v>
      </c>
      <c r="D126" s="958"/>
      <c r="E126" s="958"/>
      <c r="F126" s="958"/>
      <c r="G126" s="958"/>
      <c r="H126" s="958"/>
      <c r="I126" s="958"/>
      <c r="J126" s="958"/>
      <c r="K126" s="958"/>
      <c r="L126" s="958"/>
      <c r="M126" s="958"/>
      <c r="N126" s="958"/>
      <c r="O126" s="958"/>
      <c r="P126" s="958"/>
      <c r="Q126" s="958"/>
      <c r="R126" s="958"/>
      <c r="S126" s="958"/>
      <c r="T126" s="958"/>
      <c r="U126" s="958"/>
      <c r="V126" s="958"/>
      <c r="W126" s="958"/>
      <c r="X126" s="958"/>
      <c r="Y126" s="958"/>
      <c r="Z126" s="959"/>
      <c r="AA126" s="993" t="s">
        <v>113</v>
      </c>
      <c r="AB126" s="994"/>
      <c r="AC126" s="994"/>
      <c r="AD126" s="994"/>
      <c r="AE126" s="995"/>
      <c r="AF126" s="996" t="s">
        <v>113</v>
      </c>
      <c r="AG126" s="994"/>
      <c r="AH126" s="994"/>
      <c r="AI126" s="994"/>
      <c r="AJ126" s="995"/>
      <c r="AK126" s="996" t="s">
        <v>113</v>
      </c>
      <c r="AL126" s="994"/>
      <c r="AM126" s="994"/>
      <c r="AN126" s="994"/>
      <c r="AO126" s="995"/>
      <c r="AP126" s="997" t="s">
        <v>113</v>
      </c>
      <c r="AQ126" s="998"/>
      <c r="AR126" s="998"/>
      <c r="AS126" s="998"/>
      <c r="AT126" s="99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58"/>
      <c r="CL126" s="1045"/>
      <c r="CM126" s="1045"/>
      <c r="CN126" s="1045"/>
      <c r="CO126" s="1046"/>
      <c r="CP126" s="957" t="s">
        <v>456</v>
      </c>
      <c r="CQ126" s="958"/>
      <c r="CR126" s="958"/>
      <c r="CS126" s="958"/>
      <c r="CT126" s="958"/>
      <c r="CU126" s="958"/>
      <c r="CV126" s="958"/>
      <c r="CW126" s="958"/>
      <c r="CX126" s="958"/>
      <c r="CY126" s="958"/>
      <c r="CZ126" s="958"/>
      <c r="DA126" s="958"/>
      <c r="DB126" s="958"/>
      <c r="DC126" s="958"/>
      <c r="DD126" s="958"/>
      <c r="DE126" s="958"/>
      <c r="DF126" s="959"/>
      <c r="DG126" s="960" t="s">
        <v>113</v>
      </c>
      <c r="DH126" s="961"/>
      <c r="DI126" s="961"/>
      <c r="DJ126" s="961"/>
      <c r="DK126" s="961"/>
      <c r="DL126" s="961" t="s">
        <v>113</v>
      </c>
      <c r="DM126" s="961"/>
      <c r="DN126" s="961"/>
      <c r="DO126" s="961"/>
      <c r="DP126" s="961"/>
      <c r="DQ126" s="961" t="s">
        <v>113</v>
      </c>
      <c r="DR126" s="961"/>
      <c r="DS126" s="961"/>
      <c r="DT126" s="961"/>
      <c r="DU126" s="961"/>
      <c r="DV126" s="962" t="s">
        <v>113</v>
      </c>
      <c r="DW126" s="962"/>
      <c r="DX126" s="962"/>
      <c r="DY126" s="962"/>
      <c r="DZ126" s="963"/>
    </row>
    <row r="127" spans="1:130" s="212" customFormat="1" ht="26.25" customHeight="1" x14ac:dyDescent="0.2">
      <c r="A127" s="1093"/>
      <c r="B127" s="986"/>
      <c r="C127" s="1008" t="s">
        <v>457</v>
      </c>
      <c r="D127" s="1000"/>
      <c r="E127" s="1000"/>
      <c r="F127" s="1000"/>
      <c r="G127" s="1000"/>
      <c r="H127" s="1000"/>
      <c r="I127" s="1000"/>
      <c r="J127" s="1000"/>
      <c r="K127" s="1000"/>
      <c r="L127" s="1000"/>
      <c r="M127" s="1000"/>
      <c r="N127" s="1000"/>
      <c r="O127" s="1000"/>
      <c r="P127" s="1000"/>
      <c r="Q127" s="1000"/>
      <c r="R127" s="1000"/>
      <c r="S127" s="1000"/>
      <c r="T127" s="1000"/>
      <c r="U127" s="1000"/>
      <c r="V127" s="1000"/>
      <c r="W127" s="1000"/>
      <c r="X127" s="1000"/>
      <c r="Y127" s="1000"/>
      <c r="Z127" s="1001"/>
      <c r="AA127" s="993" t="s">
        <v>113</v>
      </c>
      <c r="AB127" s="994"/>
      <c r="AC127" s="994"/>
      <c r="AD127" s="994"/>
      <c r="AE127" s="995"/>
      <c r="AF127" s="996" t="s">
        <v>113</v>
      </c>
      <c r="AG127" s="994"/>
      <c r="AH127" s="994"/>
      <c r="AI127" s="994"/>
      <c r="AJ127" s="995"/>
      <c r="AK127" s="996" t="s">
        <v>113</v>
      </c>
      <c r="AL127" s="994"/>
      <c r="AM127" s="994"/>
      <c r="AN127" s="994"/>
      <c r="AO127" s="995"/>
      <c r="AP127" s="997" t="s">
        <v>113</v>
      </c>
      <c r="AQ127" s="998"/>
      <c r="AR127" s="998"/>
      <c r="AS127" s="998"/>
      <c r="AT127" s="999"/>
      <c r="AU127" s="214"/>
      <c r="AV127" s="214"/>
      <c r="AW127" s="214"/>
      <c r="AX127" s="1066" t="s">
        <v>458</v>
      </c>
      <c r="AY127" s="1067"/>
      <c r="AZ127" s="1067"/>
      <c r="BA127" s="1067"/>
      <c r="BB127" s="1067"/>
      <c r="BC127" s="1067"/>
      <c r="BD127" s="1067"/>
      <c r="BE127" s="1068"/>
      <c r="BF127" s="1069" t="s">
        <v>459</v>
      </c>
      <c r="BG127" s="1067"/>
      <c r="BH127" s="1067"/>
      <c r="BI127" s="1067"/>
      <c r="BJ127" s="1067"/>
      <c r="BK127" s="1067"/>
      <c r="BL127" s="1068"/>
      <c r="BM127" s="1069" t="s">
        <v>460</v>
      </c>
      <c r="BN127" s="1067"/>
      <c r="BO127" s="1067"/>
      <c r="BP127" s="1067"/>
      <c r="BQ127" s="1067"/>
      <c r="BR127" s="1067"/>
      <c r="BS127" s="1068"/>
      <c r="BT127" s="1069" t="s">
        <v>461</v>
      </c>
      <c r="BU127" s="1067"/>
      <c r="BV127" s="1067"/>
      <c r="BW127" s="1067"/>
      <c r="BX127" s="1067"/>
      <c r="BY127" s="1067"/>
      <c r="BZ127" s="1090"/>
      <c r="CA127" s="214"/>
      <c r="CB127" s="214"/>
      <c r="CC127" s="214"/>
      <c r="CD127" s="237"/>
      <c r="CE127" s="237"/>
      <c r="CF127" s="237"/>
      <c r="CG127" s="214"/>
      <c r="CH127" s="214"/>
      <c r="CI127" s="214"/>
      <c r="CJ127" s="236"/>
      <c r="CK127" s="1058"/>
      <c r="CL127" s="1045"/>
      <c r="CM127" s="1045"/>
      <c r="CN127" s="1045"/>
      <c r="CO127" s="1046"/>
      <c r="CP127" s="957" t="s">
        <v>462</v>
      </c>
      <c r="CQ127" s="958"/>
      <c r="CR127" s="958"/>
      <c r="CS127" s="958"/>
      <c r="CT127" s="958"/>
      <c r="CU127" s="958"/>
      <c r="CV127" s="958"/>
      <c r="CW127" s="958"/>
      <c r="CX127" s="958"/>
      <c r="CY127" s="958"/>
      <c r="CZ127" s="958"/>
      <c r="DA127" s="958"/>
      <c r="DB127" s="958"/>
      <c r="DC127" s="958"/>
      <c r="DD127" s="958"/>
      <c r="DE127" s="958"/>
      <c r="DF127" s="959"/>
      <c r="DG127" s="960" t="s">
        <v>113</v>
      </c>
      <c r="DH127" s="961"/>
      <c r="DI127" s="961"/>
      <c r="DJ127" s="961"/>
      <c r="DK127" s="961"/>
      <c r="DL127" s="961" t="s">
        <v>113</v>
      </c>
      <c r="DM127" s="961"/>
      <c r="DN127" s="961"/>
      <c r="DO127" s="961"/>
      <c r="DP127" s="961"/>
      <c r="DQ127" s="961" t="s">
        <v>113</v>
      </c>
      <c r="DR127" s="961"/>
      <c r="DS127" s="961"/>
      <c r="DT127" s="961"/>
      <c r="DU127" s="961"/>
      <c r="DV127" s="962" t="s">
        <v>113</v>
      </c>
      <c r="DW127" s="962"/>
      <c r="DX127" s="962"/>
      <c r="DY127" s="962"/>
      <c r="DZ127" s="963"/>
    </row>
    <row r="128" spans="1:130" s="212" customFormat="1" ht="26.25" customHeight="1" thickBot="1" x14ac:dyDescent="0.25">
      <c r="A128" s="1076" t="s">
        <v>463</v>
      </c>
      <c r="B128" s="1077"/>
      <c r="C128" s="1077"/>
      <c r="D128" s="1077"/>
      <c r="E128" s="1077"/>
      <c r="F128" s="1077"/>
      <c r="G128" s="1077"/>
      <c r="H128" s="1077"/>
      <c r="I128" s="1077"/>
      <c r="J128" s="1077"/>
      <c r="K128" s="1077"/>
      <c r="L128" s="1077"/>
      <c r="M128" s="1077"/>
      <c r="N128" s="1077"/>
      <c r="O128" s="1077"/>
      <c r="P128" s="1077"/>
      <c r="Q128" s="1077"/>
      <c r="R128" s="1077"/>
      <c r="S128" s="1077"/>
      <c r="T128" s="1077"/>
      <c r="U128" s="1077"/>
      <c r="V128" s="1077"/>
      <c r="W128" s="1078" t="s">
        <v>464</v>
      </c>
      <c r="X128" s="1078"/>
      <c r="Y128" s="1078"/>
      <c r="Z128" s="1079"/>
      <c r="AA128" s="1080" t="s">
        <v>113</v>
      </c>
      <c r="AB128" s="1081"/>
      <c r="AC128" s="1081"/>
      <c r="AD128" s="1081"/>
      <c r="AE128" s="1082"/>
      <c r="AF128" s="1083" t="s">
        <v>113</v>
      </c>
      <c r="AG128" s="1081"/>
      <c r="AH128" s="1081"/>
      <c r="AI128" s="1081"/>
      <c r="AJ128" s="1082"/>
      <c r="AK128" s="1083" t="s">
        <v>113</v>
      </c>
      <c r="AL128" s="1081"/>
      <c r="AM128" s="1081"/>
      <c r="AN128" s="1081"/>
      <c r="AO128" s="1082"/>
      <c r="AP128" s="1084"/>
      <c r="AQ128" s="1085"/>
      <c r="AR128" s="1085"/>
      <c r="AS128" s="1085"/>
      <c r="AT128" s="1086"/>
      <c r="AU128" s="214"/>
      <c r="AV128" s="214"/>
      <c r="AW128" s="214"/>
      <c r="AX128" s="931" t="s">
        <v>465</v>
      </c>
      <c r="AY128" s="932"/>
      <c r="AZ128" s="932"/>
      <c r="BA128" s="932"/>
      <c r="BB128" s="932"/>
      <c r="BC128" s="932"/>
      <c r="BD128" s="932"/>
      <c r="BE128" s="933"/>
      <c r="BF128" s="1087" t="s">
        <v>113</v>
      </c>
      <c r="BG128" s="1088"/>
      <c r="BH128" s="1088"/>
      <c r="BI128" s="1088"/>
      <c r="BJ128" s="1088"/>
      <c r="BK128" s="1088"/>
      <c r="BL128" s="1089"/>
      <c r="BM128" s="1087">
        <v>14.09</v>
      </c>
      <c r="BN128" s="1088"/>
      <c r="BO128" s="1088"/>
      <c r="BP128" s="1088"/>
      <c r="BQ128" s="1088"/>
      <c r="BR128" s="1088"/>
      <c r="BS128" s="1089"/>
      <c r="BT128" s="1087">
        <v>20</v>
      </c>
      <c r="BU128" s="1088"/>
      <c r="BV128" s="1088"/>
      <c r="BW128" s="1088"/>
      <c r="BX128" s="1088"/>
      <c r="BY128" s="1088"/>
      <c r="BZ128" s="1111"/>
      <c r="CA128" s="237"/>
      <c r="CB128" s="237"/>
      <c r="CC128" s="237"/>
      <c r="CD128" s="237"/>
      <c r="CE128" s="237"/>
      <c r="CF128" s="237"/>
      <c r="CG128" s="214"/>
      <c r="CH128" s="214"/>
      <c r="CI128" s="214"/>
      <c r="CJ128" s="236"/>
      <c r="CK128" s="1059"/>
      <c r="CL128" s="1060"/>
      <c r="CM128" s="1060"/>
      <c r="CN128" s="1060"/>
      <c r="CO128" s="1061"/>
      <c r="CP128" s="1070" t="s">
        <v>466</v>
      </c>
      <c r="CQ128" s="761"/>
      <c r="CR128" s="761"/>
      <c r="CS128" s="761"/>
      <c r="CT128" s="761"/>
      <c r="CU128" s="761"/>
      <c r="CV128" s="761"/>
      <c r="CW128" s="761"/>
      <c r="CX128" s="761"/>
      <c r="CY128" s="761"/>
      <c r="CZ128" s="761"/>
      <c r="DA128" s="761"/>
      <c r="DB128" s="761"/>
      <c r="DC128" s="761"/>
      <c r="DD128" s="761"/>
      <c r="DE128" s="761"/>
      <c r="DF128" s="1071"/>
      <c r="DG128" s="1072" t="s">
        <v>113</v>
      </c>
      <c r="DH128" s="1073"/>
      <c r="DI128" s="1073"/>
      <c r="DJ128" s="1073"/>
      <c r="DK128" s="1073"/>
      <c r="DL128" s="1073" t="s">
        <v>113</v>
      </c>
      <c r="DM128" s="1073"/>
      <c r="DN128" s="1073"/>
      <c r="DO128" s="1073"/>
      <c r="DP128" s="1073"/>
      <c r="DQ128" s="1073" t="s">
        <v>113</v>
      </c>
      <c r="DR128" s="1073"/>
      <c r="DS128" s="1073"/>
      <c r="DT128" s="1073"/>
      <c r="DU128" s="1073"/>
      <c r="DV128" s="1074" t="s">
        <v>113</v>
      </c>
      <c r="DW128" s="1074"/>
      <c r="DX128" s="1074"/>
      <c r="DY128" s="1074"/>
      <c r="DZ128" s="1075"/>
    </row>
    <row r="129" spans="1:131" s="212" customFormat="1" ht="26.25" customHeight="1" x14ac:dyDescent="0.2">
      <c r="A129" s="969" t="s">
        <v>103</v>
      </c>
      <c r="B129" s="970"/>
      <c r="C129" s="970"/>
      <c r="D129" s="970"/>
      <c r="E129" s="970"/>
      <c r="F129" s="970"/>
      <c r="G129" s="970"/>
      <c r="H129" s="970"/>
      <c r="I129" s="970"/>
      <c r="J129" s="970"/>
      <c r="K129" s="970"/>
      <c r="L129" s="970"/>
      <c r="M129" s="970"/>
      <c r="N129" s="970"/>
      <c r="O129" s="970"/>
      <c r="P129" s="970"/>
      <c r="Q129" s="970"/>
      <c r="R129" s="970"/>
      <c r="S129" s="970"/>
      <c r="T129" s="970"/>
      <c r="U129" s="970"/>
      <c r="V129" s="970"/>
      <c r="W129" s="1105" t="s">
        <v>467</v>
      </c>
      <c r="X129" s="1106"/>
      <c r="Y129" s="1106"/>
      <c r="Z129" s="1107"/>
      <c r="AA129" s="993">
        <v>6819303</v>
      </c>
      <c r="AB129" s="994"/>
      <c r="AC129" s="994"/>
      <c r="AD129" s="994"/>
      <c r="AE129" s="995"/>
      <c r="AF129" s="996">
        <v>6601326</v>
      </c>
      <c r="AG129" s="994"/>
      <c r="AH129" s="994"/>
      <c r="AI129" s="994"/>
      <c r="AJ129" s="995"/>
      <c r="AK129" s="996">
        <v>6882576</v>
      </c>
      <c r="AL129" s="994"/>
      <c r="AM129" s="994"/>
      <c r="AN129" s="994"/>
      <c r="AO129" s="995"/>
      <c r="AP129" s="1108"/>
      <c r="AQ129" s="1109"/>
      <c r="AR129" s="1109"/>
      <c r="AS129" s="1109"/>
      <c r="AT129" s="1110"/>
      <c r="AU129" s="215"/>
      <c r="AV129" s="215"/>
      <c r="AW129" s="215"/>
      <c r="AX129" s="1100" t="s">
        <v>468</v>
      </c>
      <c r="AY129" s="958"/>
      <c r="AZ129" s="958"/>
      <c r="BA129" s="958"/>
      <c r="BB129" s="958"/>
      <c r="BC129" s="958"/>
      <c r="BD129" s="958"/>
      <c r="BE129" s="959"/>
      <c r="BF129" s="1101" t="s">
        <v>113</v>
      </c>
      <c r="BG129" s="1102"/>
      <c r="BH129" s="1102"/>
      <c r="BI129" s="1102"/>
      <c r="BJ129" s="1102"/>
      <c r="BK129" s="1102"/>
      <c r="BL129" s="1103"/>
      <c r="BM129" s="1101">
        <v>19.09</v>
      </c>
      <c r="BN129" s="1102"/>
      <c r="BO129" s="1102"/>
      <c r="BP129" s="1102"/>
      <c r="BQ129" s="1102"/>
      <c r="BR129" s="1102"/>
      <c r="BS129" s="1103"/>
      <c r="BT129" s="1101">
        <v>30</v>
      </c>
      <c r="BU129" s="1102"/>
      <c r="BV129" s="1102"/>
      <c r="BW129" s="1102"/>
      <c r="BX129" s="1102"/>
      <c r="BY129" s="1102"/>
      <c r="BZ129" s="1104"/>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69" t="s">
        <v>469</v>
      </c>
      <c r="B130" s="970"/>
      <c r="C130" s="970"/>
      <c r="D130" s="970"/>
      <c r="E130" s="970"/>
      <c r="F130" s="970"/>
      <c r="G130" s="970"/>
      <c r="H130" s="970"/>
      <c r="I130" s="970"/>
      <c r="J130" s="970"/>
      <c r="K130" s="970"/>
      <c r="L130" s="970"/>
      <c r="M130" s="970"/>
      <c r="N130" s="970"/>
      <c r="O130" s="970"/>
      <c r="P130" s="970"/>
      <c r="Q130" s="970"/>
      <c r="R130" s="970"/>
      <c r="S130" s="970"/>
      <c r="T130" s="970"/>
      <c r="U130" s="970"/>
      <c r="V130" s="970"/>
      <c r="W130" s="1105" t="s">
        <v>470</v>
      </c>
      <c r="X130" s="1106"/>
      <c r="Y130" s="1106"/>
      <c r="Z130" s="1107"/>
      <c r="AA130" s="993">
        <v>128726</v>
      </c>
      <c r="AB130" s="994"/>
      <c r="AC130" s="994"/>
      <c r="AD130" s="994"/>
      <c r="AE130" s="995"/>
      <c r="AF130" s="996">
        <v>115081</v>
      </c>
      <c r="AG130" s="994"/>
      <c r="AH130" s="994"/>
      <c r="AI130" s="994"/>
      <c r="AJ130" s="995"/>
      <c r="AK130" s="996">
        <v>95116</v>
      </c>
      <c r="AL130" s="994"/>
      <c r="AM130" s="994"/>
      <c r="AN130" s="994"/>
      <c r="AO130" s="995"/>
      <c r="AP130" s="1108"/>
      <c r="AQ130" s="1109"/>
      <c r="AR130" s="1109"/>
      <c r="AS130" s="1109"/>
      <c r="AT130" s="1110"/>
      <c r="AU130" s="215"/>
      <c r="AV130" s="215"/>
      <c r="AW130" s="215"/>
      <c r="AX130" s="1100" t="s">
        <v>471</v>
      </c>
      <c r="AY130" s="958"/>
      <c r="AZ130" s="958"/>
      <c r="BA130" s="958"/>
      <c r="BB130" s="958"/>
      <c r="BC130" s="958"/>
      <c r="BD130" s="958"/>
      <c r="BE130" s="959"/>
      <c r="BF130" s="1136">
        <v>-1</v>
      </c>
      <c r="BG130" s="1137"/>
      <c r="BH130" s="1137"/>
      <c r="BI130" s="1137"/>
      <c r="BJ130" s="1137"/>
      <c r="BK130" s="1137"/>
      <c r="BL130" s="1138"/>
      <c r="BM130" s="1136">
        <v>25</v>
      </c>
      <c r="BN130" s="1137"/>
      <c r="BO130" s="1137"/>
      <c r="BP130" s="1137"/>
      <c r="BQ130" s="1137"/>
      <c r="BR130" s="1137"/>
      <c r="BS130" s="1138"/>
      <c r="BT130" s="1136">
        <v>35</v>
      </c>
      <c r="BU130" s="1137"/>
      <c r="BV130" s="1137"/>
      <c r="BW130" s="1137"/>
      <c r="BX130" s="1137"/>
      <c r="BY130" s="1137"/>
      <c r="BZ130" s="1139"/>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40"/>
      <c r="B131" s="1141"/>
      <c r="C131" s="1141"/>
      <c r="D131" s="1141"/>
      <c r="E131" s="1141"/>
      <c r="F131" s="1141"/>
      <c r="G131" s="1141"/>
      <c r="H131" s="1141"/>
      <c r="I131" s="1141"/>
      <c r="J131" s="1141"/>
      <c r="K131" s="1141"/>
      <c r="L131" s="1141"/>
      <c r="M131" s="1141"/>
      <c r="N131" s="1141"/>
      <c r="O131" s="1141"/>
      <c r="P131" s="1141"/>
      <c r="Q131" s="1141"/>
      <c r="R131" s="1141"/>
      <c r="S131" s="1141"/>
      <c r="T131" s="1141"/>
      <c r="U131" s="1141"/>
      <c r="V131" s="1141"/>
      <c r="W131" s="1142" t="s">
        <v>472</v>
      </c>
      <c r="X131" s="1143"/>
      <c r="Y131" s="1143"/>
      <c r="Z131" s="1144"/>
      <c r="AA131" s="1039">
        <v>6690577</v>
      </c>
      <c r="AB131" s="1021"/>
      <c r="AC131" s="1021"/>
      <c r="AD131" s="1021"/>
      <c r="AE131" s="1022"/>
      <c r="AF131" s="1020">
        <v>6486245</v>
      </c>
      <c r="AG131" s="1021"/>
      <c r="AH131" s="1021"/>
      <c r="AI131" s="1021"/>
      <c r="AJ131" s="1022"/>
      <c r="AK131" s="1020">
        <v>6787460</v>
      </c>
      <c r="AL131" s="1021"/>
      <c r="AM131" s="1021"/>
      <c r="AN131" s="1021"/>
      <c r="AO131" s="1022"/>
      <c r="AP131" s="1145"/>
      <c r="AQ131" s="1146"/>
      <c r="AR131" s="1146"/>
      <c r="AS131" s="1146"/>
      <c r="AT131" s="1147"/>
      <c r="AU131" s="215"/>
      <c r="AV131" s="215"/>
      <c r="AW131" s="215"/>
      <c r="AX131" s="1118" t="s">
        <v>473</v>
      </c>
      <c r="AY131" s="761"/>
      <c r="AZ131" s="761"/>
      <c r="BA131" s="761"/>
      <c r="BB131" s="761"/>
      <c r="BC131" s="761"/>
      <c r="BD131" s="761"/>
      <c r="BE131" s="1071"/>
      <c r="BF131" s="1119" t="s">
        <v>113</v>
      </c>
      <c r="BG131" s="1120"/>
      <c r="BH131" s="1120"/>
      <c r="BI131" s="1120"/>
      <c r="BJ131" s="1120"/>
      <c r="BK131" s="1120"/>
      <c r="BL131" s="1121"/>
      <c r="BM131" s="1119">
        <v>350</v>
      </c>
      <c r="BN131" s="1120"/>
      <c r="BO131" s="1120"/>
      <c r="BP131" s="1120"/>
      <c r="BQ131" s="1120"/>
      <c r="BR131" s="1120"/>
      <c r="BS131" s="1121"/>
      <c r="BT131" s="1122"/>
      <c r="BU131" s="1123"/>
      <c r="BV131" s="1123"/>
      <c r="BW131" s="1123"/>
      <c r="BX131" s="1123"/>
      <c r="BY131" s="1123"/>
      <c r="BZ131" s="11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25" t="s">
        <v>474</v>
      </c>
      <c r="B132" s="1126"/>
      <c r="C132" s="1126"/>
      <c r="D132" s="1126"/>
      <c r="E132" s="1126"/>
      <c r="F132" s="1126"/>
      <c r="G132" s="1126"/>
      <c r="H132" s="1126"/>
      <c r="I132" s="1126"/>
      <c r="J132" s="1126"/>
      <c r="K132" s="1126"/>
      <c r="L132" s="1126"/>
      <c r="M132" s="1126"/>
      <c r="N132" s="1126"/>
      <c r="O132" s="1126"/>
      <c r="P132" s="1126"/>
      <c r="Q132" s="1126"/>
      <c r="R132" s="1126"/>
      <c r="S132" s="1126"/>
      <c r="T132" s="1126"/>
      <c r="U132" s="1126"/>
      <c r="V132" s="1129" t="s">
        <v>475</v>
      </c>
      <c r="W132" s="1129"/>
      <c r="X132" s="1129"/>
      <c r="Y132" s="1129"/>
      <c r="Z132" s="1130"/>
      <c r="AA132" s="1131">
        <v>-1.301950489</v>
      </c>
      <c r="AB132" s="1132"/>
      <c r="AC132" s="1132"/>
      <c r="AD132" s="1132"/>
      <c r="AE132" s="1133"/>
      <c r="AF132" s="1134">
        <v>-1.1402591179999999</v>
      </c>
      <c r="AG132" s="1132"/>
      <c r="AH132" s="1132"/>
      <c r="AI132" s="1132"/>
      <c r="AJ132" s="1133"/>
      <c r="AK132" s="1134">
        <v>-0.81600480900000005</v>
      </c>
      <c r="AL132" s="1132"/>
      <c r="AM132" s="1132"/>
      <c r="AN132" s="1132"/>
      <c r="AO132" s="1133"/>
      <c r="AP132" s="1036"/>
      <c r="AQ132" s="1037"/>
      <c r="AR132" s="1037"/>
      <c r="AS132" s="1037"/>
      <c r="AT132" s="113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27"/>
      <c r="B133" s="1128"/>
      <c r="C133" s="1128"/>
      <c r="D133" s="1128"/>
      <c r="E133" s="1128"/>
      <c r="F133" s="1128"/>
      <c r="G133" s="1128"/>
      <c r="H133" s="1128"/>
      <c r="I133" s="1128"/>
      <c r="J133" s="1128"/>
      <c r="K133" s="1128"/>
      <c r="L133" s="1128"/>
      <c r="M133" s="1128"/>
      <c r="N133" s="1128"/>
      <c r="O133" s="1128"/>
      <c r="P133" s="1128"/>
      <c r="Q133" s="1128"/>
      <c r="R133" s="1128"/>
      <c r="S133" s="1128"/>
      <c r="T133" s="1128"/>
      <c r="U133" s="1128"/>
      <c r="V133" s="1112" t="s">
        <v>476</v>
      </c>
      <c r="W133" s="1112"/>
      <c r="X133" s="1112"/>
      <c r="Y133" s="1112"/>
      <c r="Z133" s="1113"/>
      <c r="AA133" s="1114">
        <v>-1.8</v>
      </c>
      <c r="AB133" s="1115"/>
      <c r="AC133" s="1115"/>
      <c r="AD133" s="1115"/>
      <c r="AE133" s="1116"/>
      <c r="AF133" s="1114">
        <v>-1.4</v>
      </c>
      <c r="AG133" s="1115"/>
      <c r="AH133" s="1115"/>
      <c r="AI133" s="1115"/>
      <c r="AJ133" s="1116"/>
      <c r="AK133" s="1114">
        <v>-1</v>
      </c>
      <c r="AL133" s="1115"/>
      <c r="AM133" s="1115"/>
      <c r="AN133" s="1115"/>
      <c r="AO133" s="1116"/>
      <c r="AP133" s="1063"/>
      <c r="AQ133" s="1064"/>
      <c r="AR133" s="1064"/>
      <c r="AS133" s="1064"/>
      <c r="AT133" s="1117"/>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tAcGzOI2RJfDjlc4HQjyOAEZA32hprFzd0h7LiLCx3L0z5RoVmmKOiZyLxjz1KX1rL21ADCu3T7MjDAkNmIqHA==" saltValue="p/aOLFphkrl+qm/IKQQpu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election activeCell="BG95" sqref="BG95"/>
    </sheetView>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477</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0YQDrxzM9X8MC/uMkVMEQ+yl9MZ1hKLTOVCn4YpIDKybZP/1O+quVnxuf2PNDfM1IgA17buYgSO7bZJcqZkekg==" saltValue="Y5z8keKxyLL3bqL64Yzz3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qFnlwJB7X99m0CefezjnVBmh4o0vmpAkbexA39qYOgDK4SqTYqD19mGV+URlVi1YMxhLR0IOXqza22qJRZOiDw==" saltValue="VAEfkhd8+WU0GMjbVIhq3Q==" spinCount="100000" sheet="1" objects="1" scenarios="1"/>
  <dataConsolidate/>
  <phoneticPr fontId="2"/>
  <printOptions horizontalCentered="1" verticalCentered="1"/>
  <pageMargins left="0" right="0" top="0" bottom="0" header="0" footer="0"/>
  <pageSetup paperSize="9" scale="49" orientation="landscape" horizontalDpi="300"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479</v>
      </c>
      <c r="AL6" s="248"/>
      <c r="AM6" s="248"/>
      <c r="AN6" s="248"/>
    </row>
    <row r="7" spans="1:46" ht="13.5" customHeight="1" x14ac:dyDescent="0.2">
      <c r="A7" s="247"/>
      <c r="AK7" s="250"/>
      <c r="AL7" s="251"/>
      <c r="AM7" s="251"/>
      <c r="AN7" s="252"/>
      <c r="AO7" s="1149" t="s">
        <v>480</v>
      </c>
      <c r="AP7" s="253"/>
      <c r="AQ7" s="254" t="s">
        <v>481</v>
      </c>
      <c r="AR7" s="255"/>
    </row>
    <row r="8" spans="1:46" ht="13" x14ac:dyDescent="0.2">
      <c r="A8" s="247"/>
      <c r="AK8" s="256"/>
      <c r="AL8" s="257"/>
      <c r="AM8" s="257"/>
      <c r="AN8" s="258"/>
      <c r="AO8" s="1150"/>
      <c r="AP8" s="259" t="s">
        <v>482</v>
      </c>
      <c r="AQ8" s="260" t="s">
        <v>483</v>
      </c>
      <c r="AR8" s="261" t="s">
        <v>484</v>
      </c>
    </row>
    <row r="9" spans="1:46" ht="13" x14ac:dyDescent="0.2">
      <c r="A9" s="247"/>
      <c r="AK9" s="1151" t="s">
        <v>485</v>
      </c>
      <c r="AL9" s="1152"/>
      <c r="AM9" s="1152"/>
      <c r="AN9" s="1153"/>
      <c r="AO9" s="262">
        <v>1541138</v>
      </c>
      <c r="AP9" s="262">
        <v>154982</v>
      </c>
      <c r="AQ9" s="263">
        <v>289558</v>
      </c>
      <c r="AR9" s="264">
        <v>-46.5</v>
      </c>
    </row>
    <row r="10" spans="1:46" ht="13.5" customHeight="1" x14ac:dyDescent="0.2">
      <c r="A10" s="247"/>
      <c r="AK10" s="1151" t="s">
        <v>486</v>
      </c>
      <c r="AL10" s="1152"/>
      <c r="AM10" s="1152"/>
      <c r="AN10" s="1153"/>
      <c r="AO10" s="265">
        <v>201149</v>
      </c>
      <c r="AP10" s="265">
        <v>20228</v>
      </c>
      <c r="AQ10" s="266">
        <v>31838</v>
      </c>
      <c r="AR10" s="267">
        <v>-36.5</v>
      </c>
    </row>
    <row r="11" spans="1:46" ht="13.5" customHeight="1" x14ac:dyDescent="0.2">
      <c r="A11" s="247"/>
      <c r="AK11" s="1151" t="s">
        <v>487</v>
      </c>
      <c r="AL11" s="1152"/>
      <c r="AM11" s="1152"/>
      <c r="AN11" s="1153"/>
      <c r="AO11" s="265" t="s">
        <v>488</v>
      </c>
      <c r="AP11" s="265" t="s">
        <v>488</v>
      </c>
      <c r="AQ11" s="266">
        <v>5309</v>
      </c>
      <c r="AR11" s="267" t="s">
        <v>488</v>
      </c>
    </row>
    <row r="12" spans="1:46" ht="13.5" customHeight="1" x14ac:dyDescent="0.2">
      <c r="A12" s="247"/>
      <c r="AK12" s="1151" t="s">
        <v>489</v>
      </c>
      <c r="AL12" s="1152"/>
      <c r="AM12" s="1152"/>
      <c r="AN12" s="1153"/>
      <c r="AO12" s="265" t="s">
        <v>488</v>
      </c>
      <c r="AP12" s="265" t="s">
        <v>488</v>
      </c>
      <c r="AQ12" s="266" t="s">
        <v>488</v>
      </c>
      <c r="AR12" s="267" t="s">
        <v>488</v>
      </c>
    </row>
    <row r="13" spans="1:46" ht="13.5" customHeight="1" x14ac:dyDescent="0.2">
      <c r="A13" s="247"/>
      <c r="AK13" s="1151" t="s">
        <v>490</v>
      </c>
      <c r="AL13" s="1152"/>
      <c r="AM13" s="1152"/>
      <c r="AN13" s="1153"/>
      <c r="AO13" s="265">
        <v>53295</v>
      </c>
      <c r="AP13" s="265">
        <v>5360</v>
      </c>
      <c r="AQ13" s="266">
        <v>8195</v>
      </c>
      <c r="AR13" s="267">
        <v>-34.6</v>
      </c>
    </row>
    <row r="14" spans="1:46" ht="13.5" customHeight="1" x14ac:dyDescent="0.2">
      <c r="A14" s="247"/>
      <c r="AK14" s="1151" t="s">
        <v>491</v>
      </c>
      <c r="AL14" s="1152"/>
      <c r="AM14" s="1152"/>
      <c r="AN14" s="1153"/>
      <c r="AO14" s="265" t="s">
        <v>488</v>
      </c>
      <c r="AP14" s="265" t="s">
        <v>488</v>
      </c>
      <c r="AQ14" s="266">
        <v>5752</v>
      </c>
      <c r="AR14" s="267" t="s">
        <v>488</v>
      </c>
    </row>
    <row r="15" spans="1:46" ht="13.5" customHeight="1" x14ac:dyDescent="0.2">
      <c r="A15" s="247"/>
      <c r="AK15" s="1154" t="s">
        <v>492</v>
      </c>
      <c r="AL15" s="1155"/>
      <c r="AM15" s="1155"/>
      <c r="AN15" s="1156"/>
      <c r="AO15" s="265">
        <v>-93727</v>
      </c>
      <c r="AP15" s="265">
        <v>-9425</v>
      </c>
      <c r="AQ15" s="266">
        <v>-17150</v>
      </c>
      <c r="AR15" s="267">
        <v>-45</v>
      </c>
    </row>
    <row r="16" spans="1:46" ht="13" x14ac:dyDescent="0.2">
      <c r="A16" s="247"/>
      <c r="AK16" s="1154" t="s">
        <v>177</v>
      </c>
      <c r="AL16" s="1155"/>
      <c r="AM16" s="1155"/>
      <c r="AN16" s="1156"/>
      <c r="AO16" s="265">
        <v>1701855</v>
      </c>
      <c r="AP16" s="265">
        <v>171144</v>
      </c>
      <c r="AQ16" s="266">
        <v>323504</v>
      </c>
      <c r="AR16" s="267">
        <v>-47.1</v>
      </c>
    </row>
    <row r="17" spans="1:46" ht="13" x14ac:dyDescent="0.2">
      <c r="A17" s="247"/>
    </row>
    <row r="18" spans="1:46" ht="13" x14ac:dyDescent="0.2">
      <c r="A18" s="247"/>
      <c r="AQ18" s="268"/>
      <c r="AR18" s="268"/>
    </row>
    <row r="19" spans="1:46" ht="13" x14ac:dyDescent="0.2">
      <c r="A19" s="247"/>
      <c r="AK19" s="243" t="s">
        <v>493</v>
      </c>
    </row>
    <row r="20" spans="1:46" ht="13" x14ac:dyDescent="0.2">
      <c r="A20" s="247"/>
      <c r="AK20" s="269"/>
      <c r="AL20" s="270"/>
      <c r="AM20" s="270"/>
      <c r="AN20" s="271"/>
      <c r="AO20" s="272" t="s">
        <v>494</v>
      </c>
      <c r="AP20" s="273" t="s">
        <v>495</v>
      </c>
      <c r="AQ20" s="274" t="s">
        <v>496</v>
      </c>
      <c r="AR20" s="275"/>
    </row>
    <row r="21" spans="1:46" s="248" customFormat="1" ht="13" x14ac:dyDescent="0.2">
      <c r="A21" s="276"/>
      <c r="AK21" s="1157" t="s">
        <v>497</v>
      </c>
      <c r="AL21" s="1158"/>
      <c r="AM21" s="1158"/>
      <c r="AN21" s="1159"/>
      <c r="AO21" s="277">
        <v>14.88</v>
      </c>
      <c r="AP21" s="278">
        <v>26.26</v>
      </c>
      <c r="AQ21" s="279">
        <v>-11.38</v>
      </c>
      <c r="AS21" s="280"/>
      <c r="AT21" s="276"/>
    </row>
    <row r="22" spans="1:46" s="248" customFormat="1" ht="13" x14ac:dyDescent="0.2">
      <c r="A22" s="276"/>
      <c r="AK22" s="1157" t="s">
        <v>498</v>
      </c>
      <c r="AL22" s="1158"/>
      <c r="AM22" s="1158"/>
      <c r="AN22" s="1159"/>
      <c r="AO22" s="281">
        <v>94.7</v>
      </c>
      <c r="AP22" s="282">
        <v>94.5</v>
      </c>
      <c r="AQ22" s="283">
        <v>0.2</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48" t="s">
        <v>499</v>
      </c>
      <c r="B26" s="1148"/>
      <c r="C26" s="1148"/>
      <c r="D26" s="1148"/>
      <c r="E26" s="1148"/>
      <c r="F26" s="1148"/>
      <c r="G26" s="1148"/>
      <c r="H26" s="1148"/>
      <c r="I26" s="1148"/>
      <c r="J26" s="1148"/>
      <c r="K26" s="1148"/>
      <c r="L26" s="1148"/>
      <c r="M26" s="1148"/>
      <c r="N26" s="1148"/>
      <c r="O26" s="1148"/>
      <c r="P26" s="1148"/>
      <c r="Q26" s="1148"/>
      <c r="R26" s="1148"/>
      <c r="S26" s="1148"/>
      <c r="T26" s="1148"/>
      <c r="U26" s="1148"/>
      <c r="V26" s="1148"/>
      <c r="W26" s="1148"/>
      <c r="X26" s="1148"/>
      <c r="Y26" s="1148"/>
      <c r="Z26" s="1148"/>
      <c r="AA26" s="1148"/>
      <c r="AB26" s="1148"/>
      <c r="AC26" s="1148"/>
      <c r="AD26" s="1148"/>
      <c r="AE26" s="1148"/>
      <c r="AF26" s="1148"/>
      <c r="AG26" s="1148"/>
      <c r="AH26" s="1148"/>
      <c r="AI26" s="1148"/>
      <c r="AJ26" s="1148"/>
      <c r="AK26" s="1148"/>
      <c r="AL26" s="1148"/>
      <c r="AM26" s="1148"/>
      <c r="AN26" s="1148"/>
      <c r="AO26" s="1148"/>
      <c r="AP26" s="1148"/>
      <c r="AQ26" s="1148"/>
      <c r="AR26" s="1148"/>
      <c r="AS26" s="1148"/>
    </row>
    <row r="27" spans="1:46" ht="13" x14ac:dyDescent="0.2">
      <c r="A27" s="288"/>
      <c r="AS27" s="243"/>
      <c r="AT27" s="243"/>
    </row>
    <row r="28" spans="1:46" ht="16.5" x14ac:dyDescent="0.2">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501</v>
      </c>
      <c r="AL29" s="248"/>
      <c r="AM29" s="248"/>
      <c r="AN29" s="248"/>
      <c r="AS29" s="290"/>
    </row>
    <row r="30" spans="1:46" ht="13.5" customHeight="1" x14ac:dyDescent="0.2">
      <c r="A30" s="247"/>
      <c r="AK30" s="250"/>
      <c r="AL30" s="251"/>
      <c r="AM30" s="251"/>
      <c r="AN30" s="252"/>
      <c r="AO30" s="1149" t="s">
        <v>480</v>
      </c>
      <c r="AP30" s="253"/>
      <c r="AQ30" s="254" t="s">
        <v>481</v>
      </c>
      <c r="AR30" s="255"/>
    </row>
    <row r="31" spans="1:46" ht="13" x14ac:dyDescent="0.2">
      <c r="A31" s="247"/>
      <c r="AK31" s="256"/>
      <c r="AL31" s="257"/>
      <c r="AM31" s="257"/>
      <c r="AN31" s="258"/>
      <c r="AO31" s="1150"/>
      <c r="AP31" s="259" t="s">
        <v>482</v>
      </c>
      <c r="AQ31" s="260" t="s">
        <v>483</v>
      </c>
      <c r="AR31" s="261" t="s">
        <v>484</v>
      </c>
    </row>
    <row r="32" spans="1:46" ht="27" customHeight="1" x14ac:dyDescent="0.2">
      <c r="A32" s="247"/>
      <c r="AK32" s="1165" t="s">
        <v>502</v>
      </c>
      <c r="AL32" s="1166"/>
      <c r="AM32" s="1166"/>
      <c r="AN32" s="1167"/>
      <c r="AO32" s="291" t="s">
        <v>488</v>
      </c>
      <c r="AP32" s="291" t="s">
        <v>488</v>
      </c>
      <c r="AQ32" s="292">
        <v>167749</v>
      </c>
      <c r="AR32" s="293" t="s">
        <v>488</v>
      </c>
    </row>
    <row r="33" spans="1:46" ht="13.5" customHeight="1" x14ac:dyDescent="0.2">
      <c r="A33" s="247"/>
      <c r="AK33" s="1165" t="s">
        <v>503</v>
      </c>
      <c r="AL33" s="1166"/>
      <c r="AM33" s="1166"/>
      <c r="AN33" s="1167"/>
      <c r="AO33" s="291" t="s">
        <v>488</v>
      </c>
      <c r="AP33" s="291" t="s">
        <v>488</v>
      </c>
      <c r="AQ33" s="292" t="s">
        <v>488</v>
      </c>
      <c r="AR33" s="293" t="s">
        <v>488</v>
      </c>
    </row>
    <row r="34" spans="1:46" ht="27" customHeight="1" x14ac:dyDescent="0.2">
      <c r="A34" s="247"/>
      <c r="AK34" s="1165" t="s">
        <v>504</v>
      </c>
      <c r="AL34" s="1166"/>
      <c r="AM34" s="1166"/>
      <c r="AN34" s="1167"/>
      <c r="AO34" s="291" t="s">
        <v>488</v>
      </c>
      <c r="AP34" s="291" t="s">
        <v>488</v>
      </c>
      <c r="AQ34" s="292" t="s">
        <v>488</v>
      </c>
      <c r="AR34" s="293" t="s">
        <v>488</v>
      </c>
    </row>
    <row r="35" spans="1:46" ht="27" customHeight="1" x14ac:dyDescent="0.2">
      <c r="A35" s="247"/>
      <c r="AK35" s="1165" t="s">
        <v>505</v>
      </c>
      <c r="AL35" s="1166"/>
      <c r="AM35" s="1166"/>
      <c r="AN35" s="1167"/>
      <c r="AO35" s="291" t="s">
        <v>488</v>
      </c>
      <c r="AP35" s="291" t="s">
        <v>488</v>
      </c>
      <c r="AQ35" s="292">
        <v>32778</v>
      </c>
      <c r="AR35" s="293" t="s">
        <v>488</v>
      </c>
    </row>
    <row r="36" spans="1:46" ht="27" customHeight="1" x14ac:dyDescent="0.2">
      <c r="A36" s="247"/>
      <c r="AK36" s="1165" t="s">
        <v>506</v>
      </c>
      <c r="AL36" s="1166"/>
      <c r="AM36" s="1166"/>
      <c r="AN36" s="1167"/>
      <c r="AO36" s="291">
        <v>39730</v>
      </c>
      <c r="AP36" s="291">
        <v>3995</v>
      </c>
      <c r="AQ36" s="292">
        <v>4535</v>
      </c>
      <c r="AR36" s="293">
        <v>-11.9</v>
      </c>
    </row>
    <row r="37" spans="1:46" ht="13.5" customHeight="1" x14ac:dyDescent="0.2">
      <c r="A37" s="247"/>
      <c r="AK37" s="1165" t="s">
        <v>507</v>
      </c>
      <c r="AL37" s="1166"/>
      <c r="AM37" s="1166"/>
      <c r="AN37" s="1167"/>
      <c r="AO37" s="291" t="s">
        <v>488</v>
      </c>
      <c r="AP37" s="291" t="s">
        <v>488</v>
      </c>
      <c r="AQ37" s="292">
        <v>1146</v>
      </c>
      <c r="AR37" s="293" t="s">
        <v>488</v>
      </c>
    </row>
    <row r="38" spans="1:46" ht="27" customHeight="1" x14ac:dyDescent="0.2">
      <c r="A38" s="247"/>
      <c r="AK38" s="1168" t="s">
        <v>508</v>
      </c>
      <c r="AL38" s="1169"/>
      <c r="AM38" s="1169"/>
      <c r="AN38" s="1170"/>
      <c r="AO38" s="294" t="s">
        <v>488</v>
      </c>
      <c r="AP38" s="294" t="s">
        <v>488</v>
      </c>
      <c r="AQ38" s="295">
        <v>37</v>
      </c>
      <c r="AR38" s="283" t="s">
        <v>488</v>
      </c>
      <c r="AS38" s="290"/>
    </row>
    <row r="39" spans="1:46" ht="13" x14ac:dyDescent="0.2">
      <c r="A39" s="247"/>
      <c r="AK39" s="1168" t="s">
        <v>509</v>
      </c>
      <c r="AL39" s="1169"/>
      <c r="AM39" s="1169"/>
      <c r="AN39" s="1170"/>
      <c r="AO39" s="291" t="s">
        <v>488</v>
      </c>
      <c r="AP39" s="291" t="s">
        <v>488</v>
      </c>
      <c r="AQ39" s="292">
        <v>-7395</v>
      </c>
      <c r="AR39" s="293" t="s">
        <v>488</v>
      </c>
      <c r="AS39" s="290"/>
    </row>
    <row r="40" spans="1:46" ht="27" customHeight="1" x14ac:dyDescent="0.2">
      <c r="A40" s="247"/>
      <c r="AK40" s="1165" t="s">
        <v>510</v>
      </c>
      <c r="AL40" s="1166"/>
      <c r="AM40" s="1166"/>
      <c r="AN40" s="1167"/>
      <c r="AO40" s="291">
        <v>-95116</v>
      </c>
      <c r="AP40" s="291">
        <v>-9565</v>
      </c>
      <c r="AQ40" s="292">
        <v>-144519</v>
      </c>
      <c r="AR40" s="293">
        <v>-93.4</v>
      </c>
      <c r="AS40" s="290"/>
    </row>
    <row r="41" spans="1:46" ht="13" x14ac:dyDescent="0.2">
      <c r="A41" s="247"/>
      <c r="AK41" s="1171" t="s">
        <v>287</v>
      </c>
      <c r="AL41" s="1172"/>
      <c r="AM41" s="1172"/>
      <c r="AN41" s="1173"/>
      <c r="AO41" s="291">
        <v>-55386</v>
      </c>
      <c r="AP41" s="291">
        <v>-5570</v>
      </c>
      <c r="AQ41" s="292">
        <v>54333</v>
      </c>
      <c r="AR41" s="293">
        <v>-110.3</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511</v>
      </c>
    </row>
    <row r="48" spans="1:46" ht="13" x14ac:dyDescent="0.2">
      <c r="A48" s="247"/>
      <c r="AK48" s="301" t="s">
        <v>512</v>
      </c>
      <c r="AL48" s="301"/>
      <c r="AM48" s="301"/>
      <c r="AN48" s="301"/>
      <c r="AO48" s="301"/>
      <c r="AP48" s="301"/>
      <c r="AQ48" s="302"/>
      <c r="AR48" s="301"/>
    </row>
    <row r="49" spans="1:44" ht="13.5" customHeight="1" x14ac:dyDescent="0.2">
      <c r="A49" s="247"/>
      <c r="AK49" s="303"/>
      <c r="AL49" s="304"/>
      <c r="AM49" s="1160" t="s">
        <v>480</v>
      </c>
      <c r="AN49" s="1162" t="s">
        <v>513</v>
      </c>
      <c r="AO49" s="1163"/>
      <c r="AP49" s="1163"/>
      <c r="AQ49" s="1163"/>
      <c r="AR49" s="1164"/>
    </row>
    <row r="50" spans="1:44" ht="13" x14ac:dyDescent="0.2">
      <c r="A50" s="247"/>
      <c r="AK50" s="305"/>
      <c r="AL50" s="306"/>
      <c r="AM50" s="1161"/>
      <c r="AN50" s="307" t="s">
        <v>514</v>
      </c>
      <c r="AO50" s="308" t="s">
        <v>515</v>
      </c>
      <c r="AP50" s="309" t="s">
        <v>516</v>
      </c>
      <c r="AQ50" s="310" t="s">
        <v>517</v>
      </c>
      <c r="AR50" s="311" t="s">
        <v>518</v>
      </c>
    </row>
    <row r="51" spans="1:44" ht="13" x14ac:dyDescent="0.2">
      <c r="A51" s="247"/>
      <c r="AK51" s="303" t="s">
        <v>519</v>
      </c>
      <c r="AL51" s="304"/>
      <c r="AM51" s="312">
        <v>6107970</v>
      </c>
      <c r="AN51" s="313">
        <v>595029</v>
      </c>
      <c r="AO51" s="314">
        <v>-16.2</v>
      </c>
      <c r="AP51" s="315">
        <v>301035</v>
      </c>
      <c r="AQ51" s="316">
        <v>12.2</v>
      </c>
      <c r="AR51" s="317">
        <v>-28.4</v>
      </c>
    </row>
    <row r="52" spans="1:44" ht="13" x14ac:dyDescent="0.2">
      <c r="A52" s="247"/>
      <c r="AK52" s="318"/>
      <c r="AL52" s="319" t="s">
        <v>520</v>
      </c>
      <c r="AM52" s="320">
        <v>609624</v>
      </c>
      <c r="AN52" s="321">
        <v>59389</v>
      </c>
      <c r="AO52" s="322">
        <v>-77.3</v>
      </c>
      <c r="AP52" s="323">
        <v>154376</v>
      </c>
      <c r="AQ52" s="324">
        <v>29.1</v>
      </c>
      <c r="AR52" s="325">
        <v>-106.4</v>
      </c>
    </row>
    <row r="53" spans="1:44" ht="13" x14ac:dyDescent="0.2">
      <c r="A53" s="247"/>
      <c r="AK53" s="303" t="s">
        <v>521</v>
      </c>
      <c r="AL53" s="304"/>
      <c r="AM53" s="312">
        <v>11141700</v>
      </c>
      <c r="AN53" s="313">
        <v>1096624</v>
      </c>
      <c r="AO53" s="314">
        <v>84.3</v>
      </c>
      <c r="AP53" s="315">
        <v>362690</v>
      </c>
      <c r="AQ53" s="316">
        <v>20.5</v>
      </c>
      <c r="AR53" s="317">
        <v>63.8</v>
      </c>
    </row>
    <row r="54" spans="1:44" ht="13" x14ac:dyDescent="0.2">
      <c r="A54" s="247"/>
      <c r="AK54" s="318"/>
      <c r="AL54" s="319" t="s">
        <v>520</v>
      </c>
      <c r="AM54" s="320">
        <v>1176449</v>
      </c>
      <c r="AN54" s="321">
        <v>115792</v>
      </c>
      <c r="AO54" s="322">
        <v>95</v>
      </c>
      <c r="AP54" s="323">
        <v>172580</v>
      </c>
      <c r="AQ54" s="324">
        <v>11.8</v>
      </c>
      <c r="AR54" s="325">
        <v>83.2</v>
      </c>
    </row>
    <row r="55" spans="1:44" ht="13" x14ac:dyDescent="0.2">
      <c r="A55" s="247"/>
      <c r="AK55" s="303" t="s">
        <v>522</v>
      </c>
      <c r="AL55" s="304"/>
      <c r="AM55" s="312">
        <v>6703267</v>
      </c>
      <c r="AN55" s="313">
        <v>670193</v>
      </c>
      <c r="AO55" s="314">
        <v>-38.9</v>
      </c>
      <c r="AP55" s="315">
        <v>296093</v>
      </c>
      <c r="AQ55" s="316">
        <v>-18.399999999999999</v>
      </c>
      <c r="AR55" s="317">
        <v>-20.5</v>
      </c>
    </row>
    <row r="56" spans="1:44" ht="13" x14ac:dyDescent="0.2">
      <c r="A56" s="247"/>
      <c r="AK56" s="318"/>
      <c r="AL56" s="319" t="s">
        <v>520</v>
      </c>
      <c r="AM56" s="320">
        <v>2036431</v>
      </c>
      <c r="AN56" s="321">
        <v>203602</v>
      </c>
      <c r="AO56" s="322">
        <v>75.8</v>
      </c>
      <c r="AP56" s="323">
        <v>140545</v>
      </c>
      <c r="AQ56" s="324">
        <v>-18.600000000000001</v>
      </c>
      <c r="AR56" s="325">
        <v>94.4</v>
      </c>
    </row>
    <row r="57" spans="1:44" ht="13" x14ac:dyDescent="0.2">
      <c r="A57" s="247"/>
      <c r="AK57" s="303" t="s">
        <v>523</v>
      </c>
      <c r="AL57" s="304"/>
      <c r="AM57" s="312">
        <v>15829526</v>
      </c>
      <c r="AN57" s="313">
        <v>1590108</v>
      </c>
      <c r="AO57" s="314">
        <v>137.30000000000001</v>
      </c>
      <c r="AP57" s="315">
        <v>308655</v>
      </c>
      <c r="AQ57" s="316">
        <v>4.2</v>
      </c>
      <c r="AR57" s="317">
        <v>133.1</v>
      </c>
    </row>
    <row r="58" spans="1:44" ht="13" x14ac:dyDescent="0.2">
      <c r="A58" s="247"/>
      <c r="AK58" s="318"/>
      <c r="AL58" s="319" t="s">
        <v>520</v>
      </c>
      <c r="AM58" s="320">
        <v>1339875</v>
      </c>
      <c r="AN58" s="321">
        <v>134593</v>
      </c>
      <c r="AO58" s="322">
        <v>-33.9</v>
      </c>
      <c r="AP58" s="323">
        <v>169887</v>
      </c>
      <c r="AQ58" s="324">
        <v>20.9</v>
      </c>
      <c r="AR58" s="325">
        <v>-54.8</v>
      </c>
    </row>
    <row r="59" spans="1:44" ht="13" x14ac:dyDescent="0.2">
      <c r="A59" s="247"/>
      <c r="AK59" s="303" t="s">
        <v>524</v>
      </c>
      <c r="AL59" s="304"/>
      <c r="AM59" s="312">
        <v>15888030</v>
      </c>
      <c r="AN59" s="313">
        <v>1597750</v>
      </c>
      <c r="AO59" s="314">
        <v>0.5</v>
      </c>
      <c r="AP59" s="315">
        <v>325476</v>
      </c>
      <c r="AQ59" s="316">
        <v>5.4</v>
      </c>
      <c r="AR59" s="317">
        <v>-4.9000000000000004</v>
      </c>
    </row>
    <row r="60" spans="1:44" ht="13" x14ac:dyDescent="0.2">
      <c r="A60" s="247"/>
      <c r="AK60" s="318"/>
      <c r="AL60" s="319" t="s">
        <v>520</v>
      </c>
      <c r="AM60" s="320">
        <v>902990</v>
      </c>
      <c r="AN60" s="321">
        <v>90808</v>
      </c>
      <c r="AO60" s="322">
        <v>-32.5</v>
      </c>
      <c r="AP60" s="323">
        <v>190204</v>
      </c>
      <c r="AQ60" s="324">
        <v>12</v>
      </c>
      <c r="AR60" s="325">
        <v>-44.5</v>
      </c>
    </row>
    <row r="61" spans="1:44" ht="13" x14ac:dyDescent="0.2">
      <c r="A61" s="247"/>
      <c r="AK61" s="303" t="s">
        <v>525</v>
      </c>
      <c r="AL61" s="326"/>
      <c r="AM61" s="312">
        <v>11134099</v>
      </c>
      <c r="AN61" s="313">
        <v>1109941</v>
      </c>
      <c r="AO61" s="314">
        <v>33.4</v>
      </c>
      <c r="AP61" s="315">
        <v>318790</v>
      </c>
      <c r="AQ61" s="327">
        <v>4.8</v>
      </c>
      <c r="AR61" s="317">
        <v>28.6</v>
      </c>
    </row>
    <row r="62" spans="1:44" ht="13" x14ac:dyDescent="0.2">
      <c r="A62" s="247"/>
      <c r="AK62" s="318"/>
      <c r="AL62" s="319" t="s">
        <v>520</v>
      </c>
      <c r="AM62" s="320">
        <v>1213074</v>
      </c>
      <c r="AN62" s="321">
        <v>120837</v>
      </c>
      <c r="AO62" s="322">
        <v>5.4</v>
      </c>
      <c r="AP62" s="323">
        <v>165518</v>
      </c>
      <c r="AQ62" s="324">
        <v>11</v>
      </c>
      <c r="AR62" s="325">
        <v>-5.6</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8ij0HczAjvQG1r+DZ9JqexC0VVq7Yvb4qJC4LAHCQCXXZTEpfhypFXG/AdnkXaKYyOGjr9ThzEQAGpAg2J0m8Q==" saltValue="5yW8bV2Y7YQSL0VrRegBH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election activeCell="CM87" sqref="CM87"/>
    </sheetView>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477</v>
      </c>
    </row>
    <row r="121" spans="125:125" ht="13.5" hidden="1" customHeight="1" x14ac:dyDescent="0.2">
      <c r="DU121" s="241"/>
    </row>
  </sheetData>
  <sheetProtection algorithmName="SHA-512" hashValue="ksd7tKAPZrokrYDTI0g06XOu1FUmHoCiDdXg6gidGIej6bn5kkGyUyxQO1DJizRVvvC4HRYepRA8SS9itd1Vkw==" saltValue="EJQGJohGZHGjRkMwGD2Ch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477</v>
      </c>
    </row>
  </sheetData>
  <sheetProtection algorithmName="SHA-512" hashValue="3rCyegrqYdUkxDnYnmpSikFHkOgqZnNJG6I90UODaEN5GWRj1xgA94T+hofkOGG0NuBiYXGEgt0grOyazho0Bw==" saltValue="CoAb1O0KP5ou/g6P5VaOz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527</v>
      </c>
      <c r="G46" s="8" t="s">
        <v>528</v>
      </c>
      <c r="H46" s="8" t="s">
        <v>529</v>
      </c>
      <c r="I46" s="8" t="s">
        <v>530</v>
      </c>
      <c r="J46" s="9" t="s">
        <v>531</v>
      </c>
    </row>
    <row r="47" spans="2:10" ht="57.75" customHeight="1" x14ac:dyDescent="0.2">
      <c r="B47" s="10"/>
      <c r="C47" s="1174" t="s">
        <v>3</v>
      </c>
      <c r="D47" s="1174"/>
      <c r="E47" s="1175"/>
      <c r="F47" s="11">
        <v>199.08</v>
      </c>
      <c r="G47" s="12">
        <v>192.49</v>
      </c>
      <c r="H47" s="12">
        <v>149.05000000000001</v>
      </c>
      <c r="I47" s="12">
        <v>150.82</v>
      </c>
      <c r="J47" s="13">
        <v>140.38</v>
      </c>
    </row>
    <row r="48" spans="2:10" ht="57.75" customHeight="1" x14ac:dyDescent="0.2">
      <c r="B48" s="14"/>
      <c r="C48" s="1176" t="s">
        <v>4</v>
      </c>
      <c r="D48" s="1176"/>
      <c r="E48" s="1177"/>
      <c r="F48" s="15">
        <v>12.2</v>
      </c>
      <c r="G48" s="16">
        <v>10.72</v>
      </c>
      <c r="H48" s="16">
        <v>14.04</v>
      </c>
      <c r="I48" s="16">
        <v>14.21</v>
      </c>
      <c r="J48" s="17">
        <v>4.8600000000000003</v>
      </c>
    </row>
    <row r="49" spans="2:10" ht="57.75" customHeight="1" thickBot="1" x14ac:dyDescent="0.25">
      <c r="B49" s="18"/>
      <c r="C49" s="1178" t="s">
        <v>5</v>
      </c>
      <c r="D49" s="1178"/>
      <c r="E49" s="1179"/>
      <c r="F49" s="19">
        <v>5.46</v>
      </c>
      <c r="G49" s="20" t="s">
        <v>532</v>
      </c>
      <c r="H49" s="20">
        <v>1.44</v>
      </c>
      <c r="I49" s="20" t="s">
        <v>533</v>
      </c>
      <c r="J49" s="21" t="s">
        <v>534</v>
      </c>
    </row>
    <row r="50" spans="2:10" ht="13" x14ac:dyDescent="0.2"/>
  </sheetData>
  <sheetProtection algorithmName="SHA-512" hashValue="6svqpcboOWHIgTupLj2wQZ7ihXH23HRhQLpXEFQTlX6kB5jIgfIaILtIsPVe4rO4Bt5BCrgJG234A/VkUFdZWg==" saltValue="WadHEhj2xVIZLzCOHDmV0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election activeCell="L32" sqref="L32"/>
    </sheetView>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84" t="s">
        <v>535</v>
      </c>
      <c r="D34" s="1184"/>
      <c r="E34" s="1185"/>
      <c r="F34" s="32">
        <v>11.76</v>
      </c>
      <c r="G34" s="33">
        <v>10.42</v>
      </c>
      <c r="H34" s="33">
        <v>13.69</v>
      </c>
      <c r="I34" s="33">
        <v>13.53</v>
      </c>
      <c r="J34" s="34">
        <v>4.46</v>
      </c>
      <c r="K34" s="22"/>
      <c r="L34" s="22"/>
      <c r="M34" s="22"/>
      <c r="N34" s="22"/>
      <c r="O34" s="22"/>
      <c r="P34" s="22"/>
    </row>
    <row r="35" spans="1:16" ht="39" customHeight="1" x14ac:dyDescent="0.2">
      <c r="A35" s="22"/>
      <c r="B35" s="35"/>
      <c r="C35" s="1180" t="s">
        <v>536</v>
      </c>
      <c r="D35" s="1180"/>
      <c r="E35" s="1181"/>
      <c r="F35" s="36">
        <v>0.5</v>
      </c>
      <c r="G35" s="37">
        <v>0.48</v>
      </c>
      <c r="H35" s="37">
        <v>0</v>
      </c>
      <c r="I35" s="37">
        <v>0</v>
      </c>
      <c r="J35" s="38">
        <v>1.61</v>
      </c>
      <c r="K35" s="22"/>
      <c r="L35" s="22"/>
      <c r="M35" s="22"/>
      <c r="N35" s="22"/>
      <c r="O35" s="22"/>
      <c r="P35" s="22"/>
    </row>
    <row r="36" spans="1:16" ht="39" customHeight="1" x14ac:dyDescent="0.2">
      <c r="A36" s="22"/>
      <c r="B36" s="35"/>
      <c r="C36" s="1180" t="s">
        <v>537</v>
      </c>
      <c r="D36" s="1180"/>
      <c r="E36" s="1181"/>
      <c r="F36" s="36">
        <v>0</v>
      </c>
      <c r="G36" s="37">
        <v>1.31</v>
      </c>
      <c r="H36" s="37">
        <v>1.23</v>
      </c>
      <c r="I36" s="37">
        <v>1.23</v>
      </c>
      <c r="J36" s="38">
        <v>1.31</v>
      </c>
      <c r="K36" s="22"/>
      <c r="L36" s="22"/>
      <c r="M36" s="22"/>
      <c r="N36" s="22"/>
      <c r="O36" s="22"/>
      <c r="P36" s="22"/>
    </row>
    <row r="37" spans="1:16" ht="39" customHeight="1" x14ac:dyDescent="0.2">
      <c r="A37" s="22"/>
      <c r="B37" s="35"/>
      <c r="C37" s="1180" t="s">
        <v>538</v>
      </c>
      <c r="D37" s="1180"/>
      <c r="E37" s="1181"/>
      <c r="F37" s="36">
        <v>3.01</v>
      </c>
      <c r="G37" s="37">
        <v>1.24</v>
      </c>
      <c r="H37" s="37">
        <v>0.99</v>
      </c>
      <c r="I37" s="37">
        <v>0.97</v>
      </c>
      <c r="J37" s="38">
        <v>0.56999999999999995</v>
      </c>
      <c r="K37" s="22"/>
      <c r="L37" s="22"/>
      <c r="M37" s="22"/>
      <c r="N37" s="22"/>
      <c r="O37" s="22"/>
      <c r="P37" s="22"/>
    </row>
    <row r="38" spans="1:16" ht="39" customHeight="1" x14ac:dyDescent="0.2">
      <c r="A38" s="22"/>
      <c r="B38" s="35"/>
      <c r="C38" s="1180" t="s">
        <v>539</v>
      </c>
      <c r="D38" s="1180"/>
      <c r="E38" s="1181"/>
      <c r="F38" s="36">
        <v>0.38</v>
      </c>
      <c r="G38" s="37">
        <v>0.28999999999999998</v>
      </c>
      <c r="H38" s="37">
        <v>0.24</v>
      </c>
      <c r="I38" s="37">
        <v>0.27</v>
      </c>
      <c r="J38" s="38">
        <v>0.28999999999999998</v>
      </c>
      <c r="K38" s="22"/>
      <c r="L38" s="22"/>
      <c r="M38" s="22"/>
      <c r="N38" s="22"/>
      <c r="O38" s="22"/>
      <c r="P38" s="22"/>
    </row>
    <row r="39" spans="1:16" ht="39" customHeight="1" x14ac:dyDescent="0.2">
      <c r="A39" s="22"/>
      <c r="B39" s="35"/>
      <c r="C39" s="1180" t="s">
        <v>540</v>
      </c>
      <c r="D39" s="1180"/>
      <c r="E39" s="1181"/>
      <c r="F39" s="36">
        <v>0</v>
      </c>
      <c r="G39" s="37">
        <v>0.01</v>
      </c>
      <c r="H39" s="37">
        <v>0</v>
      </c>
      <c r="I39" s="37">
        <v>0</v>
      </c>
      <c r="J39" s="38">
        <v>0</v>
      </c>
      <c r="K39" s="22"/>
      <c r="L39" s="22"/>
      <c r="M39" s="22"/>
      <c r="N39" s="22"/>
      <c r="O39" s="22"/>
      <c r="P39" s="22"/>
    </row>
    <row r="40" spans="1:16" ht="39" customHeight="1" x14ac:dyDescent="0.2">
      <c r="A40" s="22"/>
      <c r="B40" s="35"/>
      <c r="C40" s="1180" t="s">
        <v>541</v>
      </c>
      <c r="D40" s="1180"/>
      <c r="E40" s="1181"/>
      <c r="F40" s="36">
        <v>0</v>
      </c>
      <c r="G40" s="37">
        <v>0</v>
      </c>
      <c r="H40" s="37">
        <v>0</v>
      </c>
      <c r="I40" s="37">
        <v>0</v>
      </c>
      <c r="J40" s="38">
        <v>0</v>
      </c>
      <c r="K40" s="22"/>
      <c r="L40" s="22"/>
      <c r="M40" s="22"/>
      <c r="N40" s="22"/>
      <c r="O40" s="22"/>
      <c r="P40" s="22"/>
    </row>
    <row r="41" spans="1:16" ht="39" customHeight="1" x14ac:dyDescent="0.2">
      <c r="A41" s="22"/>
      <c r="B41" s="35"/>
      <c r="C41" s="1180" t="s">
        <v>542</v>
      </c>
      <c r="D41" s="1180"/>
      <c r="E41" s="1181"/>
      <c r="F41" s="36" t="s">
        <v>488</v>
      </c>
      <c r="G41" s="37" t="s">
        <v>488</v>
      </c>
      <c r="H41" s="37" t="s">
        <v>488</v>
      </c>
      <c r="I41" s="37">
        <v>0</v>
      </c>
      <c r="J41" s="38">
        <v>0</v>
      </c>
      <c r="K41" s="22"/>
      <c r="L41" s="22"/>
      <c r="M41" s="22"/>
      <c r="N41" s="22"/>
      <c r="O41" s="22"/>
      <c r="P41" s="22"/>
    </row>
    <row r="42" spans="1:16" ht="39" customHeight="1" x14ac:dyDescent="0.2">
      <c r="A42" s="22"/>
      <c r="B42" s="39"/>
      <c r="C42" s="1180" t="s">
        <v>543</v>
      </c>
      <c r="D42" s="1180"/>
      <c r="E42" s="1181"/>
      <c r="F42" s="36" t="s">
        <v>488</v>
      </c>
      <c r="G42" s="37" t="s">
        <v>488</v>
      </c>
      <c r="H42" s="37" t="s">
        <v>488</v>
      </c>
      <c r="I42" s="37" t="s">
        <v>488</v>
      </c>
      <c r="J42" s="38" t="s">
        <v>488</v>
      </c>
      <c r="K42" s="22"/>
      <c r="L42" s="22"/>
      <c r="M42" s="22"/>
      <c r="N42" s="22"/>
      <c r="O42" s="22"/>
      <c r="P42" s="22"/>
    </row>
    <row r="43" spans="1:16" ht="39" customHeight="1" thickBot="1" x14ac:dyDescent="0.25">
      <c r="A43" s="22"/>
      <c r="B43" s="40"/>
      <c r="C43" s="1182" t="s">
        <v>544</v>
      </c>
      <c r="D43" s="1182"/>
      <c r="E43" s="1183"/>
      <c r="F43" s="41">
        <v>0.04</v>
      </c>
      <c r="G43" s="42">
        <v>0</v>
      </c>
      <c r="H43" s="42">
        <v>0.13</v>
      </c>
      <c r="I43" s="42">
        <v>0</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dBgCjgu2wesl/1A1U2psMHQRNh3GnBUxV4QevGDY0wzkWAnzAjcqthnAq+9WLdFB112RL46IX2CMInhIf828yQ==" saltValue="5r7xSABwohMj8bwOqpWUo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election activeCell="Q61" sqref="Q61"/>
    </sheetView>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2">
      <c r="A45" s="46"/>
      <c r="B45" s="1186" t="s">
        <v>9</v>
      </c>
      <c r="C45" s="1187"/>
      <c r="D45" s="56"/>
      <c r="E45" s="1192" t="s">
        <v>10</v>
      </c>
      <c r="F45" s="1192"/>
      <c r="G45" s="1192"/>
      <c r="H45" s="1192"/>
      <c r="I45" s="1192"/>
      <c r="J45" s="1193"/>
      <c r="K45" s="57" t="s">
        <v>488</v>
      </c>
      <c r="L45" s="58" t="s">
        <v>488</v>
      </c>
      <c r="M45" s="58" t="s">
        <v>488</v>
      </c>
      <c r="N45" s="58" t="s">
        <v>488</v>
      </c>
      <c r="O45" s="59" t="s">
        <v>488</v>
      </c>
      <c r="P45" s="46"/>
      <c r="Q45" s="46"/>
      <c r="R45" s="46"/>
      <c r="S45" s="46"/>
      <c r="T45" s="46"/>
      <c r="U45" s="46"/>
    </row>
    <row r="46" spans="1:21" ht="30.75" customHeight="1" x14ac:dyDescent="0.2">
      <c r="A46" s="46"/>
      <c r="B46" s="1188"/>
      <c r="C46" s="1189"/>
      <c r="D46" s="60"/>
      <c r="E46" s="1194" t="s">
        <v>11</v>
      </c>
      <c r="F46" s="1194"/>
      <c r="G46" s="1194"/>
      <c r="H46" s="1194"/>
      <c r="I46" s="1194"/>
      <c r="J46" s="1195"/>
      <c r="K46" s="61" t="s">
        <v>488</v>
      </c>
      <c r="L46" s="62" t="s">
        <v>488</v>
      </c>
      <c r="M46" s="62" t="s">
        <v>488</v>
      </c>
      <c r="N46" s="62" t="s">
        <v>488</v>
      </c>
      <c r="O46" s="63" t="s">
        <v>488</v>
      </c>
      <c r="P46" s="46"/>
      <c r="Q46" s="46"/>
      <c r="R46" s="46"/>
      <c r="S46" s="46"/>
      <c r="T46" s="46"/>
      <c r="U46" s="46"/>
    </row>
    <row r="47" spans="1:21" ht="30.75" customHeight="1" x14ac:dyDescent="0.2">
      <c r="A47" s="46"/>
      <c r="B47" s="1188"/>
      <c r="C47" s="1189"/>
      <c r="D47" s="60"/>
      <c r="E47" s="1194" t="s">
        <v>12</v>
      </c>
      <c r="F47" s="1194"/>
      <c r="G47" s="1194"/>
      <c r="H47" s="1194"/>
      <c r="I47" s="1194"/>
      <c r="J47" s="1195"/>
      <c r="K47" s="61" t="s">
        <v>488</v>
      </c>
      <c r="L47" s="62" t="s">
        <v>488</v>
      </c>
      <c r="M47" s="62" t="s">
        <v>488</v>
      </c>
      <c r="N47" s="62" t="s">
        <v>488</v>
      </c>
      <c r="O47" s="63" t="s">
        <v>488</v>
      </c>
      <c r="P47" s="46"/>
      <c r="Q47" s="46"/>
      <c r="R47" s="46"/>
      <c r="S47" s="46"/>
      <c r="T47" s="46"/>
      <c r="U47" s="46"/>
    </row>
    <row r="48" spans="1:21" ht="30.75" customHeight="1" x14ac:dyDescent="0.2">
      <c r="A48" s="46"/>
      <c r="B48" s="1188"/>
      <c r="C48" s="1189"/>
      <c r="D48" s="60"/>
      <c r="E48" s="1194" t="s">
        <v>13</v>
      </c>
      <c r="F48" s="1194"/>
      <c r="G48" s="1194"/>
      <c r="H48" s="1194"/>
      <c r="I48" s="1194"/>
      <c r="J48" s="1195"/>
      <c r="K48" s="61" t="s">
        <v>488</v>
      </c>
      <c r="L48" s="62" t="s">
        <v>488</v>
      </c>
      <c r="M48" s="62" t="s">
        <v>488</v>
      </c>
      <c r="N48" s="62" t="s">
        <v>488</v>
      </c>
      <c r="O48" s="63" t="s">
        <v>488</v>
      </c>
      <c r="P48" s="46"/>
      <c r="Q48" s="46"/>
      <c r="R48" s="46"/>
      <c r="S48" s="46"/>
      <c r="T48" s="46"/>
      <c r="U48" s="46"/>
    </row>
    <row r="49" spans="1:21" ht="30.75" customHeight="1" x14ac:dyDescent="0.2">
      <c r="A49" s="46"/>
      <c r="B49" s="1188"/>
      <c r="C49" s="1189"/>
      <c r="D49" s="60"/>
      <c r="E49" s="1194" t="s">
        <v>14</v>
      </c>
      <c r="F49" s="1194"/>
      <c r="G49" s="1194"/>
      <c r="H49" s="1194"/>
      <c r="I49" s="1194"/>
      <c r="J49" s="1195"/>
      <c r="K49" s="61">
        <v>34</v>
      </c>
      <c r="L49" s="62">
        <v>41</v>
      </c>
      <c r="M49" s="62">
        <v>42</v>
      </c>
      <c r="N49" s="62">
        <v>41</v>
      </c>
      <c r="O49" s="63">
        <v>40</v>
      </c>
      <c r="P49" s="46"/>
      <c r="Q49" s="46"/>
      <c r="R49" s="46"/>
      <c r="S49" s="46"/>
      <c r="T49" s="46"/>
      <c r="U49" s="46"/>
    </row>
    <row r="50" spans="1:21" ht="30.75" customHeight="1" x14ac:dyDescent="0.2">
      <c r="A50" s="46"/>
      <c r="B50" s="1188"/>
      <c r="C50" s="1189"/>
      <c r="D50" s="60"/>
      <c r="E50" s="1194" t="s">
        <v>15</v>
      </c>
      <c r="F50" s="1194"/>
      <c r="G50" s="1194"/>
      <c r="H50" s="1194"/>
      <c r="I50" s="1194"/>
      <c r="J50" s="1195"/>
      <c r="K50" s="61" t="s">
        <v>488</v>
      </c>
      <c r="L50" s="62" t="s">
        <v>488</v>
      </c>
      <c r="M50" s="62" t="s">
        <v>488</v>
      </c>
      <c r="N50" s="62" t="s">
        <v>488</v>
      </c>
      <c r="O50" s="63" t="s">
        <v>488</v>
      </c>
      <c r="P50" s="46"/>
      <c r="Q50" s="46"/>
      <c r="R50" s="46"/>
      <c r="S50" s="46"/>
      <c r="T50" s="46"/>
      <c r="U50" s="46"/>
    </row>
    <row r="51" spans="1:21" ht="30.75" customHeight="1" x14ac:dyDescent="0.2">
      <c r="A51" s="46"/>
      <c r="B51" s="1190"/>
      <c r="C51" s="1191"/>
      <c r="D51" s="64"/>
      <c r="E51" s="1194" t="s">
        <v>16</v>
      </c>
      <c r="F51" s="1194"/>
      <c r="G51" s="1194"/>
      <c r="H51" s="1194"/>
      <c r="I51" s="1194"/>
      <c r="J51" s="1195"/>
      <c r="K51" s="61" t="s">
        <v>488</v>
      </c>
      <c r="L51" s="62" t="s">
        <v>488</v>
      </c>
      <c r="M51" s="62" t="s">
        <v>488</v>
      </c>
      <c r="N51" s="62" t="s">
        <v>488</v>
      </c>
      <c r="O51" s="63" t="s">
        <v>488</v>
      </c>
      <c r="P51" s="46"/>
      <c r="Q51" s="46"/>
      <c r="R51" s="46"/>
      <c r="S51" s="46"/>
      <c r="T51" s="46"/>
      <c r="U51" s="46"/>
    </row>
    <row r="52" spans="1:21" ht="30.75" customHeight="1" x14ac:dyDescent="0.2">
      <c r="A52" s="46"/>
      <c r="B52" s="1196" t="s">
        <v>17</v>
      </c>
      <c r="C52" s="1197"/>
      <c r="D52" s="64"/>
      <c r="E52" s="1194" t="s">
        <v>18</v>
      </c>
      <c r="F52" s="1194"/>
      <c r="G52" s="1194"/>
      <c r="H52" s="1194"/>
      <c r="I52" s="1194"/>
      <c r="J52" s="1195"/>
      <c r="K52" s="61">
        <v>146</v>
      </c>
      <c r="L52" s="62">
        <v>140</v>
      </c>
      <c r="M52" s="62">
        <v>128</v>
      </c>
      <c r="N52" s="62">
        <v>115</v>
      </c>
      <c r="O52" s="63">
        <v>95</v>
      </c>
      <c r="P52" s="46"/>
      <c r="Q52" s="46"/>
      <c r="R52" s="46"/>
      <c r="S52" s="46"/>
      <c r="T52" s="46"/>
      <c r="U52" s="46"/>
    </row>
    <row r="53" spans="1:21" ht="30.75" customHeight="1" thickBot="1" x14ac:dyDescent="0.25">
      <c r="A53" s="46"/>
      <c r="B53" s="1198" t="s">
        <v>19</v>
      </c>
      <c r="C53" s="1199"/>
      <c r="D53" s="65"/>
      <c r="E53" s="1200" t="s">
        <v>20</v>
      </c>
      <c r="F53" s="1200"/>
      <c r="G53" s="1200"/>
      <c r="H53" s="1200"/>
      <c r="I53" s="1200"/>
      <c r="J53" s="1201"/>
      <c r="K53" s="66">
        <v>-112</v>
      </c>
      <c r="L53" s="67">
        <v>-99</v>
      </c>
      <c r="M53" s="67">
        <v>-86</v>
      </c>
      <c r="N53" s="67">
        <v>-74</v>
      </c>
      <c r="O53" s="68">
        <v>-55</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545</v>
      </c>
      <c r="L57" s="79" t="s">
        <v>546</v>
      </c>
      <c r="M57" s="79" t="s">
        <v>547</v>
      </c>
      <c r="N57" s="79" t="s">
        <v>548</v>
      </c>
      <c r="O57" s="80" t="s">
        <v>549</v>
      </c>
      <c r="P57" s="46"/>
      <c r="Q57" s="46"/>
      <c r="R57" s="46"/>
      <c r="S57" s="46"/>
      <c r="T57" s="46"/>
      <c r="U57" s="46"/>
    </row>
    <row r="58" spans="1:21" ht="31.5" customHeight="1" x14ac:dyDescent="0.2">
      <c r="B58" s="1202" t="s">
        <v>24</v>
      </c>
      <c r="C58" s="1203"/>
      <c r="D58" s="1208" t="s">
        <v>25</v>
      </c>
      <c r="E58" s="1209"/>
      <c r="F58" s="1209"/>
      <c r="G58" s="1209"/>
      <c r="H58" s="1209"/>
      <c r="I58" s="1209"/>
      <c r="J58" s="1210"/>
      <c r="K58" s="81"/>
      <c r="L58" s="82"/>
      <c r="M58" s="82"/>
      <c r="N58" s="82"/>
      <c r="O58" s="83"/>
    </row>
    <row r="59" spans="1:21" ht="31.5" customHeight="1" x14ac:dyDescent="0.2">
      <c r="B59" s="1204"/>
      <c r="C59" s="1205"/>
      <c r="D59" s="1211" t="s">
        <v>26</v>
      </c>
      <c r="E59" s="1212"/>
      <c r="F59" s="1212"/>
      <c r="G59" s="1212"/>
      <c r="H59" s="1212"/>
      <c r="I59" s="1212"/>
      <c r="J59" s="1213"/>
      <c r="K59" s="84"/>
      <c r="L59" s="85"/>
      <c r="M59" s="85"/>
      <c r="N59" s="85"/>
      <c r="O59" s="86"/>
    </row>
    <row r="60" spans="1:21" ht="31.5" customHeight="1" thickBot="1" x14ac:dyDescent="0.25">
      <c r="B60" s="1206"/>
      <c r="C60" s="1207"/>
      <c r="D60" s="1214" t="s">
        <v>27</v>
      </c>
      <c r="E60" s="1215"/>
      <c r="F60" s="1215"/>
      <c r="G60" s="1215"/>
      <c r="H60" s="1215"/>
      <c r="I60" s="1215"/>
      <c r="J60" s="121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wWQGUkEjWM7Zsrhtf/hn9Cv05b8ctk7P9Q8HE/zXdt8kb4Tx7rMwruvbRPRkvndVG5AMlFWvjUZv1Fuqoks61Q==" saltValue="QwsqRE35JDWEWrebvE/N9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527</v>
      </c>
      <c r="J40" s="101" t="s">
        <v>528</v>
      </c>
      <c r="K40" s="101" t="s">
        <v>529</v>
      </c>
      <c r="L40" s="101" t="s">
        <v>530</v>
      </c>
      <c r="M40" s="102" t="s">
        <v>531</v>
      </c>
    </row>
    <row r="41" spans="2:13" ht="27.75" customHeight="1" x14ac:dyDescent="0.2">
      <c r="B41" s="1217" t="s">
        <v>30</v>
      </c>
      <c r="C41" s="1218"/>
      <c r="D41" s="103"/>
      <c r="E41" s="1223" t="s">
        <v>31</v>
      </c>
      <c r="F41" s="1223"/>
      <c r="G41" s="1223"/>
      <c r="H41" s="1224"/>
      <c r="I41" s="330" t="s">
        <v>488</v>
      </c>
      <c r="J41" s="331" t="s">
        <v>488</v>
      </c>
      <c r="K41" s="331" t="s">
        <v>488</v>
      </c>
      <c r="L41" s="331" t="s">
        <v>488</v>
      </c>
      <c r="M41" s="332" t="s">
        <v>488</v>
      </c>
    </row>
    <row r="42" spans="2:13" ht="27.75" customHeight="1" x14ac:dyDescent="0.2">
      <c r="B42" s="1219"/>
      <c r="C42" s="1220"/>
      <c r="D42" s="104"/>
      <c r="E42" s="1225" t="s">
        <v>32</v>
      </c>
      <c r="F42" s="1225"/>
      <c r="G42" s="1225"/>
      <c r="H42" s="1226"/>
      <c r="I42" s="333" t="s">
        <v>488</v>
      </c>
      <c r="J42" s="334" t="s">
        <v>488</v>
      </c>
      <c r="K42" s="334" t="s">
        <v>488</v>
      </c>
      <c r="L42" s="334" t="s">
        <v>488</v>
      </c>
      <c r="M42" s="335" t="s">
        <v>488</v>
      </c>
    </row>
    <row r="43" spans="2:13" ht="27.75" customHeight="1" x14ac:dyDescent="0.2">
      <c r="B43" s="1219"/>
      <c r="C43" s="1220"/>
      <c r="D43" s="104"/>
      <c r="E43" s="1225" t="s">
        <v>33</v>
      </c>
      <c r="F43" s="1225"/>
      <c r="G43" s="1225"/>
      <c r="H43" s="1226"/>
      <c r="I43" s="333" t="s">
        <v>488</v>
      </c>
      <c r="J43" s="334" t="s">
        <v>488</v>
      </c>
      <c r="K43" s="334" t="s">
        <v>488</v>
      </c>
      <c r="L43" s="334" t="s">
        <v>488</v>
      </c>
      <c r="M43" s="335" t="s">
        <v>488</v>
      </c>
    </row>
    <row r="44" spans="2:13" ht="27.75" customHeight="1" x14ac:dyDescent="0.2">
      <c r="B44" s="1219"/>
      <c r="C44" s="1220"/>
      <c r="D44" s="104"/>
      <c r="E44" s="1225" t="s">
        <v>34</v>
      </c>
      <c r="F44" s="1225"/>
      <c r="G44" s="1225"/>
      <c r="H44" s="1226"/>
      <c r="I44" s="333">
        <v>45</v>
      </c>
      <c r="J44" s="334">
        <v>37</v>
      </c>
      <c r="K44" s="334">
        <v>29</v>
      </c>
      <c r="L44" s="334">
        <v>20</v>
      </c>
      <c r="M44" s="335">
        <v>22</v>
      </c>
    </row>
    <row r="45" spans="2:13" ht="27.75" customHeight="1" x14ac:dyDescent="0.2">
      <c r="B45" s="1219"/>
      <c r="C45" s="1220"/>
      <c r="D45" s="104"/>
      <c r="E45" s="1225" t="s">
        <v>35</v>
      </c>
      <c r="F45" s="1225"/>
      <c r="G45" s="1225"/>
      <c r="H45" s="1226"/>
      <c r="I45" s="333">
        <v>230</v>
      </c>
      <c r="J45" s="334">
        <v>148</v>
      </c>
      <c r="K45" s="334">
        <v>141</v>
      </c>
      <c r="L45" s="334">
        <v>178</v>
      </c>
      <c r="M45" s="335">
        <v>93</v>
      </c>
    </row>
    <row r="46" spans="2:13" ht="27.75" customHeight="1" x14ac:dyDescent="0.2">
      <c r="B46" s="1219"/>
      <c r="C46" s="1220"/>
      <c r="D46" s="105"/>
      <c r="E46" s="1225" t="s">
        <v>36</v>
      </c>
      <c r="F46" s="1225"/>
      <c r="G46" s="1225"/>
      <c r="H46" s="1226"/>
      <c r="I46" s="333" t="s">
        <v>488</v>
      </c>
      <c r="J46" s="334" t="s">
        <v>488</v>
      </c>
      <c r="K46" s="334" t="s">
        <v>488</v>
      </c>
      <c r="L46" s="334" t="s">
        <v>488</v>
      </c>
      <c r="M46" s="335" t="s">
        <v>488</v>
      </c>
    </row>
    <row r="47" spans="2:13" ht="27.75" customHeight="1" x14ac:dyDescent="0.2">
      <c r="B47" s="1219"/>
      <c r="C47" s="1220"/>
      <c r="D47" s="106"/>
      <c r="E47" s="1227" t="s">
        <v>37</v>
      </c>
      <c r="F47" s="1228"/>
      <c r="G47" s="1228"/>
      <c r="H47" s="1229"/>
      <c r="I47" s="333" t="s">
        <v>488</v>
      </c>
      <c r="J47" s="334" t="s">
        <v>488</v>
      </c>
      <c r="K47" s="334" t="s">
        <v>488</v>
      </c>
      <c r="L47" s="334" t="s">
        <v>488</v>
      </c>
      <c r="M47" s="335" t="s">
        <v>488</v>
      </c>
    </row>
    <row r="48" spans="2:13" ht="27.75" customHeight="1" x14ac:dyDescent="0.2">
      <c r="B48" s="1219"/>
      <c r="C48" s="1220"/>
      <c r="D48" s="104"/>
      <c r="E48" s="1225" t="s">
        <v>38</v>
      </c>
      <c r="F48" s="1225"/>
      <c r="G48" s="1225"/>
      <c r="H48" s="1226"/>
      <c r="I48" s="333" t="s">
        <v>488</v>
      </c>
      <c r="J48" s="334" t="s">
        <v>488</v>
      </c>
      <c r="K48" s="334" t="s">
        <v>488</v>
      </c>
      <c r="L48" s="334" t="s">
        <v>488</v>
      </c>
      <c r="M48" s="335" t="s">
        <v>488</v>
      </c>
    </row>
    <row r="49" spans="2:13" ht="27.75" customHeight="1" x14ac:dyDescent="0.2">
      <c r="B49" s="1221"/>
      <c r="C49" s="1222"/>
      <c r="D49" s="104"/>
      <c r="E49" s="1225" t="s">
        <v>39</v>
      </c>
      <c r="F49" s="1225"/>
      <c r="G49" s="1225"/>
      <c r="H49" s="1226"/>
      <c r="I49" s="333" t="s">
        <v>488</v>
      </c>
      <c r="J49" s="334" t="s">
        <v>488</v>
      </c>
      <c r="K49" s="334" t="s">
        <v>488</v>
      </c>
      <c r="L49" s="334" t="s">
        <v>488</v>
      </c>
      <c r="M49" s="335" t="s">
        <v>488</v>
      </c>
    </row>
    <row r="50" spans="2:13" ht="27.75" customHeight="1" x14ac:dyDescent="0.2">
      <c r="B50" s="1230" t="s">
        <v>40</v>
      </c>
      <c r="C50" s="1231"/>
      <c r="D50" s="107"/>
      <c r="E50" s="1225" t="s">
        <v>41</v>
      </c>
      <c r="F50" s="1225"/>
      <c r="G50" s="1225"/>
      <c r="H50" s="1226"/>
      <c r="I50" s="333">
        <v>33077</v>
      </c>
      <c r="J50" s="334">
        <v>35918</v>
      </c>
      <c r="K50" s="334">
        <v>38814</v>
      </c>
      <c r="L50" s="334">
        <v>42298</v>
      </c>
      <c r="M50" s="335">
        <v>48471</v>
      </c>
    </row>
    <row r="51" spans="2:13" ht="27.75" customHeight="1" x14ac:dyDescent="0.2">
      <c r="B51" s="1219"/>
      <c r="C51" s="1220"/>
      <c r="D51" s="104"/>
      <c r="E51" s="1225" t="s">
        <v>42</v>
      </c>
      <c r="F51" s="1225"/>
      <c r="G51" s="1225"/>
      <c r="H51" s="1226"/>
      <c r="I51" s="333" t="s">
        <v>488</v>
      </c>
      <c r="J51" s="334" t="s">
        <v>488</v>
      </c>
      <c r="K51" s="334" t="s">
        <v>488</v>
      </c>
      <c r="L51" s="334" t="s">
        <v>488</v>
      </c>
      <c r="M51" s="335" t="s">
        <v>488</v>
      </c>
    </row>
    <row r="52" spans="2:13" ht="27.75" customHeight="1" x14ac:dyDescent="0.2">
      <c r="B52" s="1221"/>
      <c r="C52" s="1222"/>
      <c r="D52" s="104"/>
      <c r="E52" s="1225" t="s">
        <v>43</v>
      </c>
      <c r="F52" s="1225"/>
      <c r="G52" s="1225"/>
      <c r="H52" s="1226"/>
      <c r="I52" s="333">
        <v>819</v>
      </c>
      <c r="J52" s="334">
        <v>682</v>
      </c>
      <c r="K52" s="334">
        <v>554</v>
      </c>
      <c r="L52" s="334">
        <v>441</v>
      </c>
      <c r="M52" s="335">
        <v>331</v>
      </c>
    </row>
    <row r="53" spans="2:13" ht="27.75" customHeight="1" thickBot="1" x14ac:dyDescent="0.25">
      <c r="B53" s="1232" t="s">
        <v>19</v>
      </c>
      <c r="C53" s="1233"/>
      <c r="D53" s="108"/>
      <c r="E53" s="1234" t="s">
        <v>44</v>
      </c>
      <c r="F53" s="1234"/>
      <c r="G53" s="1234"/>
      <c r="H53" s="1235"/>
      <c r="I53" s="336">
        <v>-33620</v>
      </c>
      <c r="J53" s="337">
        <v>-36414</v>
      </c>
      <c r="K53" s="337">
        <v>-39198</v>
      </c>
      <c r="L53" s="337">
        <v>-42541</v>
      </c>
      <c r="M53" s="338">
        <v>-48688</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T2MA83AmX3RhsHqUQIs9IKTTIy1LREEz6RKkl7ekK1JjsuyVviRA4Kov/mvYMQBcf+omfbbONAiCdnYdOB7DFg==" saltValue="vx+t01RT6048ct4KzbOpX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55" zoomScaleNormal="55" zoomScaleSheetLayoutView="100" workbookViewId="0">
      <selection activeCell="C61" sqref="C61:E61"/>
    </sheetView>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529</v>
      </c>
      <c r="G54" s="117" t="s">
        <v>530</v>
      </c>
      <c r="H54" s="118" t="s">
        <v>531</v>
      </c>
    </row>
    <row r="55" spans="2:8" ht="52.5" customHeight="1" x14ac:dyDescent="0.2">
      <c r="B55" s="119"/>
      <c r="C55" s="1244" t="s">
        <v>46</v>
      </c>
      <c r="D55" s="1244"/>
      <c r="E55" s="1245"/>
      <c r="F55" s="339">
        <v>10164</v>
      </c>
      <c r="G55" s="339">
        <v>9956</v>
      </c>
      <c r="H55" s="340">
        <v>9661</v>
      </c>
    </row>
    <row r="56" spans="2:8" ht="52.5" customHeight="1" x14ac:dyDescent="0.2">
      <c r="B56" s="120"/>
      <c r="C56" s="1246" t="s">
        <v>47</v>
      </c>
      <c r="D56" s="1246"/>
      <c r="E56" s="1247"/>
      <c r="F56" s="341">
        <v>24</v>
      </c>
      <c r="G56" s="341">
        <v>24</v>
      </c>
      <c r="H56" s="342">
        <v>24</v>
      </c>
    </row>
    <row r="57" spans="2:8" ht="53.25" customHeight="1" x14ac:dyDescent="0.2">
      <c r="B57" s="120"/>
      <c r="C57" s="1248" t="s">
        <v>48</v>
      </c>
      <c r="D57" s="1248"/>
      <c r="E57" s="1249"/>
      <c r="F57" s="343">
        <v>94840</v>
      </c>
      <c r="G57" s="343">
        <v>89856</v>
      </c>
      <c r="H57" s="344">
        <v>95079</v>
      </c>
    </row>
    <row r="58" spans="2:8" ht="45.75" customHeight="1" x14ac:dyDescent="0.2">
      <c r="B58" s="121"/>
      <c r="C58" s="1236" t="s">
        <v>565</v>
      </c>
      <c r="D58" s="1237"/>
      <c r="E58" s="1238"/>
      <c r="F58" s="345">
        <v>41497</v>
      </c>
      <c r="G58" s="345">
        <v>38545</v>
      </c>
      <c r="H58" s="346">
        <v>35944</v>
      </c>
    </row>
    <row r="59" spans="2:8" ht="45.75" customHeight="1" x14ac:dyDescent="0.2">
      <c r="B59" s="121"/>
      <c r="C59" s="1236" t="s">
        <v>566</v>
      </c>
      <c r="D59" s="1237"/>
      <c r="E59" s="1238"/>
      <c r="F59" s="345">
        <v>20645</v>
      </c>
      <c r="G59" s="345">
        <v>24289</v>
      </c>
      <c r="H59" s="346">
        <v>30650</v>
      </c>
    </row>
    <row r="60" spans="2:8" ht="45.75" customHeight="1" x14ac:dyDescent="0.2">
      <c r="B60" s="121"/>
      <c r="C60" s="1236" t="s">
        <v>567</v>
      </c>
      <c r="D60" s="1237"/>
      <c r="E60" s="1238"/>
      <c r="F60" s="345">
        <v>13311</v>
      </c>
      <c r="G60" s="345">
        <v>11740</v>
      </c>
      <c r="H60" s="346">
        <v>10363</v>
      </c>
    </row>
    <row r="61" spans="2:8" ht="45.75" customHeight="1" x14ac:dyDescent="0.2">
      <c r="B61" s="121"/>
      <c r="C61" s="1236" t="s">
        <v>568</v>
      </c>
      <c r="D61" s="1237"/>
      <c r="E61" s="1238"/>
      <c r="F61" s="345">
        <v>10371</v>
      </c>
      <c r="G61" s="345">
        <v>5620</v>
      </c>
      <c r="H61" s="346">
        <v>8255</v>
      </c>
    </row>
    <row r="62" spans="2:8" ht="45.75" customHeight="1" thickBot="1" x14ac:dyDescent="0.25">
      <c r="B62" s="122"/>
      <c r="C62" s="1239" t="s">
        <v>569</v>
      </c>
      <c r="D62" s="1240"/>
      <c r="E62" s="1241"/>
      <c r="F62" s="347">
        <v>4247</v>
      </c>
      <c r="G62" s="347">
        <v>4247</v>
      </c>
      <c r="H62" s="348">
        <v>4248</v>
      </c>
    </row>
    <row r="63" spans="2:8" ht="52.5" customHeight="1" thickBot="1" x14ac:dyDescent="0.25">
      <c r="B63" s="123"/>
      <c r="C63" s="1242" t="s">
        <v>49</v>
      </c>
      <c r="D63" s="1242"/>
      <c r="E63" s="1243"/>
      <c r="F63" s="349">
        <v>105028</v>
      </c>
      <c r="G63" s="349">
        <v>99835</v>
      </c>
      <c r="H63" s="350">
        <v>104764</v>
      </c>
    </row>
    <row r="64" spans="2:8" ht="13" x14ac:dyDescent="0.2"/>
  </sheetData>
  <sheetProtection algorithmName="SHA-512" hashValue="Q+8lNL0St91D7i+EioPqZoraHuSXKddDLGhvWX2DrhXU1uEZq0rd6HYXD4zwvJZKdrPt/k56qyDzCydp2mZTDg==" saltValue="ss/j8DTAfBprLqPP/OK+q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9C42CC-A460-430C-9221-D8BC1F967B8D}">
  <sheetPr>
    <pageSetUpPr fitToPage="1"/>
  </sheetPr>
  <dimension ref="A1:DE85"/>
  <sheetViews>
    <sheetView showGridLines="0" zoomScale="70" zoomScaleNormal="70" zoomScaleSheetLayoutView="55" workbookViewId="0">
      <selection activeCell="BJ71" sqref="BJ71"/>
    </sheetView>
  </sheetViews>
  <sheetFormatPr defaultColWidth="0" defaultRowHeight="0"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76"/>
      <c r="B1" s="375"/>
      <c r="DD1" s="243"/>
      <c r="DE1" s="243"/>
    </row>
    <row r="2" spans="1:109" ht="25.5" customHeight="1" x14ac:dyDescent="0.2">
      <c r="A2" s="374"/>
      <c r="C2" s="374"/>
      <c r="O2" s="374"/>
      <c r="P2" s="374"/>
      <c r="Q2" s="374"/>
      <c r="R2" s="374"/>
      <c r="S2" s="374"/>
      <c r="T2" s="374"/>
      <c r="U2" s="374"/>
      <c r="V2" s="374"/>
      <c r="W2" s="374"/>
      <c r="X2" s="374"/>
      <c r="Y2" s="374"/>
      <c r="Z2" s="374"/>
      <c r="AA2" s="374"/>
      <c r="AB2" s="374"/>
      <c r="AC2" s="374"/>
      <c r="AD2" s="374"/>
      <c r="AE2" s="374"/>
      <c r="AF2" s="374"/>
      <c r="AG2" s="374"/>
      <c r="AH2" s="374"/>
      <c r="AI2" s="374"/>
      <c r="AU2" s="374"/>
      <c r="BG2" s="374"/>
      <c r="BS2" s="374"/>
      <c r="CE2" s="374"/>
      <c r="CQ2" s="374"/>
      <c r="DD2" s="243"/>
      <c r="DE2" s="243"/>
    </row>
    <row r="3" spans="1:109" ht="25.5" customHeight="1" x14ac:dyDescent="0.2">
      <c r="A3" s="374"/>
      <c r="C3" s="374"/>
      <c r="O3" s="374"/>
      <c r="P3" s="374"/>
      <c r="Q3" s="374"/>
      <c r="R3" s="374"/>
      <c r="S3" s="374"/>
      <c r="T3" s="374"/>
      <c r="U3" s="374"/>
      <c r="V3" s="374"/>
      <c r="W3" s="374"/>
      <c r="X3" s="374"/>
      <c r="Y3" s="374"/>
      <c r="Z3" s="374"/>
      <c r="AA3" s="374"/>
      <c r="AB3" s="374"/>
      <c r="AC3" s="374"/>
      <c r="AD3" s="374"/>
      <c r="AE3" s="374"/>
      <c r="AF3" s="374"/>
      <c r="AG3" s="374"/>
      <c r="AH3" s="374"/>
      <c r="AI3" s="374"/>
      <c r="AU3" s="374"/>
      <c r="BG3" s="374"/>
      <c r="BS3" s="374"/>
      <c r="CE3" s="374"/>
      <c r="CQ3" s="374"/>
      <c r="DD3" s="243"/>
      <c r="DE3" s="243"/>
    </row>
    <row r="4" spans="1:109" s="241" customFormat="1" ht="13" x14ac:dyDescent="0.2">
      <c r="A4" s="374"/>
      <c r="B4" s="374"/>
      <c r="C4" s="374"/>
      <c r="D4" s="374"/>
      <c r="E4" s="374"/>
      <c r="F4" s="374"/>
      <c r="G4" s="374"/>
      <c r="H4" s="374"/>
      <c r="I4" s="374"/>
      <c r="J4" s="374"/>
      <c r="K4" s="374"/>
      <c r="L4" s="374"/>
      <c r="M4" s="374"/>
      <c r="N4" s="374"/>
      <c r="O4" s="374"/>
      <c r="P4" s="374"/>
      <c r="Q4" s="374"/>
      <c r="R4" s="374"/>
      <c r="S4" s="374"/>
      <c r="T4" s="374"/>
      <c r="U4" s="374"/>
      <c r="V4" s="374"/>
      <c r="W4" s="374"/>
      <c r="X4" s="374"/>
      <c r="Y4" s="374"/>
      <c r="Z4" s="374"/>
      <c r="AA4" s="374"/>
      <c r="AB4" s="374"/>
      <c r="AC4" s="374"/>
      <c r="AD4" s="374"/>
      <c r="AE4" s="374"/>
      <c r="AF4" s="374"/>
      <c r="AG4" s="374"/>
      <c r="AH4" s="374"/>
      <c r="AI4" s="374"/>
      <c r="AJ4" s="374"/>
      <c r="AK4" s="374"/>
      <c r="AL4" s="374"/>
      <c r="AM4" s="374"/>
      <c r="AN4" s="374"/>
      <c r="AO4" s="374"/>
      <c r="AP4" s="374"/>
      <c r="AQ4" s="374"/>
      <c r="AR4" s="374"/>
      <c r="AS4" s="374"/>
      <c r="AT4" s="374"/>
      <c r="AU4" s="374"/>
      <c r="AV4" s="374"/>
      <c r="AW4" s="374"/>
      <c r="AX4" s="374"/>
      <c r="AY4" s="374"/>
      <c r="AZ4" s="374"/>
      <c r="BA4" s="374"/>
      <c r="BB4" s="374"/>
      <c r="BC4" s="374"/>
      <c r="BD4" s="374"/>
      <c r="BE4" s="374"/>
      <c r="BF4" s="374"/>
      <c r="BG4" s="374"/>
      <c r="BH4" s="374"/>
      <c r="BI4" s="374"/>
      <c r="BJ4" s="374"/>
      <c r="BK4" s="374"/>
      <c r="BL4" s="374"/>
      <c r="BM4" s="374"/>
      <c r="BN4" s="374"/>
      <c r="BO4" s="374"/>
      <c r="BP4" s="374"/>
      <c r="BQ4" s="374"/>
      <c r="BR4" s="374"/>
      <c r="BS4" s="374"/>
      <c r="BT4" s="374"/>
      <c r="BU4" s="374"/>
      <c r="BV4" s="374"/>
      <c r="BW4" s="374"/>
      <c r="BX4" s="374"/>
      <c r="BY4" s="374"/>
      <c r="BZ4" s="374"/>
      <c r="CA4" s="374"/>
      <c r="CB4" s="374"/>
      <c r="CC4" s="374"/>
      <c r="CD4" s="374"/>
      <c r="CE4" s="374"/>
      <c r="CF4" s="374"/>
      <c r="CG4" s="374"/>
      <c r="CH4" s="374"/>
      <c r="CI4" s="374"/>
      <c r="CJ4" s="374"/>
      <c r="CK4" s="374"/>
      <c r="CL4" s="374"/>
      <c r="CM4" s="374"/>
      <c r="CN4" s="374"/>
      <c r="CO4" s="374"/>
      <c r="CP4" s="374"/>
      <c r="CQ4" s="374"/>
      <c r="CR4" s="374"/>
      <c r="CS4" s="374"/>
      <c r="CT4" s="374"/>
      <c r="CU4" s="374"/>
      <c r="CV4" s="374"/>
      <c r="CW4" s="374"/>
      <c r="CX4" s="374"/>
      <c r="CY4" s="374"/>
      <c r="CZ4" s="374"/>
      <c r="DA4" s="374"/>
      <c r="DB4" s="374"/>
      <c r="DC4" s="374"/>
      <c r="DD4" s="374"/>
      <c r="DE4" s="374"/>
    </row>
    <row r="5" spans="1:109" s="241" customFormat="1" ht="13" x14ac:dyDescent="0.2">
      <c r="A5" s="374"/>
      <c r="B5" s="374"/>
      <c r="C5" s="374"/>
      <c r="D5" s="374"/>
      <c r="E5" s="374"/>
      <c r="F5" s="374"/>
      <c r="G5" s="374"/>
      <c r="H5" s="374"/>
      <c r="I5" s="374"/>
      <c r="J5" s="374"/>
      <c r="K5" s="374"/>
      <c r="L5" s="374"/>
      <c r="M5" s="374"/>
      <c r="N5" s="374"/>
      <c r="O5" s="374"/>
      <c r="P5" s="374"/>
      <c r="Q5" s="374"/>
      <c r="R5" s="374"/>
      <c r="S5" s="374"/>
      <c r="T5" s="374"/>
      <c r="U5" s="374"/>
      <c r="V5" s="374"/>
      <c r="W5" s="374"/>
      <c r="X5" s="374"/>
      <c r="Y5" s="374"/>
      <c r="Z5" s="374"/>
      <c r="AA5" s="374"/>
      <c r="AB5" s="374"/>
      <c r="AC5" s="374"/>
      <c r="AD5" s="374"/>
      <c r="AE5" s="374"/>
      <c r="AF5" s="374"/>
      <c r="AG5" s="374"/>
      <c r="AH5" s="374"/>
      <c r="AI5" s="374"/>
      <c r="AJ5" s="374"/>
      <c r="AK5" s="374"/>
      <c r="AL5" s="374"/>
      <c r="AM5" s="374"/>
      <c r="AN5" s="374"/>
      <c r="AO5" s="374"/>
      <c r="AP5" s="374"/>
      <c r="AQ5" s="374"/>
      <c r="AR5" s="374"/>
      <c r="AS5" s="374"/>
      <c r="AT5" s="374"/>
      <c r="AU5" s="374"/>
      <c r="AV5" s="374"/>
      <c r="AW5" s="374"/>
      <c r="AX5" s="374"/>
      <c r="AY5" s="374"/>
      <c r="AZ5" s="374"/>
      <c r="BA5" s="374"/>
      <c r="BB5" s="374"/>
      <c r="BC5" s="374"/>
      <c r="BD5" s="374"/>
      <c r="BE5" s="374"/>
      <c r="BF5" s="374"/>
      <c r="BG5" s="374"/>
      <c r="BH5" s="374"/>
      <c r="BI5" s="374"/>
      <c r="BJ5" s="374"/>
      <c r="BK5" s="374"/>
      <c r="BL5" s="374"/>
      <c r="BM5" s="374"/>
      <c r="BN5" s="374"/>
      <c r="BO5" s="374"/>
      <c r="BP5" s="374"/>
      <c r="BQ5" s="374"/>
      <c r="BR5" s="374"/>
      <c r="BS5" s="374"/>
      <c r="BT5" s="374"/>
      <c r="BU5" s="374"/>
      <c r="BV5" s="374"/>
      <c r="BW5" s="374"/>
      <c r="BX5" s="374"/>
      <c r="BY5" s="374"/>
      <c r="BZ5" s="374"/>
      <c r="CA5" s="374"/>
      <c r="CB5" s="374"/>
      <c r="CC5" s="374"/>
      <c r="CD5" s="374"/>
      <c r="CE5" s="374"/>
      <c r="CF5" s="374"/>
      <c r="CG5" s="374"/>
      <c r="CH5" s="374"/>
      <c r="CI5" s="374"/>
      <c r="CJ5" s="374"/>
      <c r="CK5" s="374"/>
      <c r="CL5" s="374"/>
      <c r="CM5" s="374"/>
      <c r="CN5" s="374"/>
      <c r="CO5" s="374"/>
      <c r="CP5" s="374"/>
      <c r="CQ5" s="374"/>
      <c r="CR5" s="374"/>
      <c r="CS5" s="374"/>
      <c r="CT5" s="374"/>
      <c r="CU5" s="374"/>
      <c r="CV5" s="374"/>
      <c r="CW5" s="374"/>
      <c r="CX5" s="374"/>
      <c r="CY5" s="374"/>
      <c r="CZ5" s="374"/>
      <c r="DA5" s="374"/>
      <c r="DB5" s="374"/>
      <c r="DC5" s="374"/>
      <c r="DD5" s="374"/>
      <c r="DE5" s="374"/>
    </row>
    <row r="6" spans="1:109" s="241" customFormat="1" ht="13" x14ac:dyDescent="0.2">
      <c r="A6" s="374"/>
      <c r="B6" s="374"/>
      <c r="C6" s="374"/>
      <c r="D6" s="374"/>
      <c r="E6" s="374"/>
      <c r="F6" s="374"/>
      <c r="G6" s="374"/>
      <c r="H6" s="374"/>
      <c r="I6" s="374"/>
      <c r="J6" s="374"/>
      <c r="K6" s="374"/>
      <c r="L6" s="374"/>
      <c r="M6" s="374"/>
      <c r="N6" s="374"/>
      <c r="O6" s="374"/>
      <c r="P6" s="374"/>
      <c r="Q6" s="374"/>
      <c r="R6" s="374"/>
      <c r="S6" s="374"/>
      <c r="T6" s="374"/>
      <c r="U6" s="374"/>
      <c r="V6" s="374"/>
      <c r="W6" s="374"/>
      <c r="X6" s="374"/>
      <c r="Y6" s="374"/>
      <c r="Z6" s="374"/>
      <c r="AA6" s="374"/>
      <c r="AB6" s="374"/>
      <c r="AC6" s="374"/>
      <c r="AD6" s="374"/>
      <c r="AE6" s="374"/>
      <c r="AF6" s="374"/>
      <c r="AG6" s="374"/>
      <c r="AH6" s="374"/>
      <c r="AI6" s="374"/>
      <c r="AJ6" s="374"/>
      <c r="AK6" s="374"/>
      <c r="AL6" s="374"/>
      <c r="AM6" s="374"/>
      <c r="AN6" s="374"/>
      <c r="AO6" s="374"/>
      <c r="AP6" s="374"/>
      <c r="AQ6" s="374"/>
      <c r="AR6" s="374"/>
      <c r="AS6" s="374"/>
      <c r="AT6" s="374"/>
      <c r="AU6" s="374"/>
      <c r="AV6" s="374"/>
      <c r="AW6" s="374"/>
      <c r="AX6" s="374"/>
      <c r="AY6" s="374"/>
      <c r="AZ6" s="374"/>
      <c r="BA6" s="374"/>
      <c r="BB6" s="374"/>
      <c r="BC6" s="374"/>
      <c r="BD6" s="374"/>
      <c r="BE6" s="374"/>
      <c r="BF6" s="374"/>
      <c r="BG6" s="374"/>
      <c r="BH6" s="374"/>
      <c r="BI6" s="374"/>
      <c r="BJ6" s="374"/>
      <c r="BK6" s="374"/>
      <c r="BL6" s="374"/>
      <c r="BM6" s="374"/>
      <c r="BN6" s="374"/>
      <c r="BO6" s="374"/>
      <c r="BP6" s="374"/>
      <c r="BQ6" s="374"/>
      <c r="BR6" s="374"/>
      <c r="BS6" s="374"/>
      <c r="BT6" s="374"/>
      <c r="BU6" s="374"/>
      <c r="BV6" s="374"/>
      <c r="BW6" s="374"/>
      <c r="BX6" s="374"/>
      <c r="BY6" s="374"/>
      <c r="BZ6" s="374"/>
      <c r="CA6" s="374"/>
      <c r="CB6" s="374"/>
      <c r="CC6" s="374"/>
      <c r="CD6" s="374"/>
      <c r="CE6" s="374"/>
      <c r="CF6" s="374"/>
      <c r="CG6" s="374"/>
      <c r="CH6" s="374"/>
      <c r="CI6" s="374"/>
      <c r="CJ6" s="374"/>
      <c r="CK6" s="374"/>
      <c r="CL6" s="374"/>
      <c r="CM6" s="374"/>
      <c r="CN6" s="374"/>
      <c r="CO6" s="374"/>
      <c r="CP6" s="374"/>
      <c r="CQ6" s="374"/>
      <c r="CR6" s="374"/>
      <c r="CS6" s="374"/>
      <c r="CT6" s="374"/>
      <c r="CU6" s="374"/>
      <c r="CV6" s="374"/>
      <c r="CW6" s="374"/>
      <c r="CX6" s="374"/>
      <c r="CY6" s="374"/>
      <c r="CZ6" s="374"/>
      <c r="DA6" s="374"/>
      <c r="DB6" s="374"/>
      <c r="DC6" s="374"/>
      <c r="DD6" s="374"/>
      <c r="DE6" s="374"/>
    </row>
    <row r="7" spans="1:109" s="241" customFormat="1" ht="13" x14ac:dyDescent="0.2">
      <c r="A7" s="374"/>
      <c r="B7" s="374"/>
      <c r="C7" s="374"/>
      <c r="D7" s="374"/>
      <c r="E7" s="374"/>
      <c r="F7" s="374"/>
      <c r="G7" s="374"/>
      <c r="H7" s="374"/>
      <c r="I7" s="374"/>
      <c r="J7" s="374"/>
      <c r="K7" s="374"/>
      <c r="L7" s="374"/>
      <c r="M7" s="374"/>
      <c r="N7" s="374"/>
      <c r="O7" s="374"/>
      <c r="P7" s="374"/>
      <c r="Q7" s="374"/>
      <c r="R7" s="374"/>
      <c r="S7" s="374"/>
      <c r="T7" s="374"/>
      <c r="U7" s="374"/>
      <c r="V7" s="374"/>
      <c r="W7" s="374"/>
      <c r="X7" s="374"/>
      <c r="Y7" s="374"/>
      <c r="Z7" s="374"/>
      <c r="AA7" s="374"/>
      <c r="AB7" s="374"/>
      <c r="AC7" s="374"/>
      <c r="AD7" s="374"/>
      <c r="AE7" s="374"/>
      <c r="AF7" s="374"/>
      <c r="AG7" s="374"/>
      <c r="AH7" s="374"/>
      <c r="AI7" s="374"/>
      <c r="AJ7" s="374"/>
      <c r="AK7" s="374"/>
      <c r="AL7" s="374"/>
      <c r="AM7" s="374"/>
      <c r="AN7" s="374"/>
      <c r="AO7" s="374"/>
      <c r="AP7" s="374"/>
      <c r="AQ7" s="374"/>
      <c r="AR7" s="374"/>
      <c r="AS7" s="374"/>
      <c r="AT7" s="374"/>
      <c r="AU7" s="374"/>
      <c r="AV7" s="374"/>
      <c r="AW7" s="374"/>
      <c r="AX7" s="374"/>
      <c r="AY7" s="374"/>
      <c r="AZ7" s="374"/>
      <c r="BA7" s="374"/>
      <c r="BB7" s="374"/>
      <c r="BC7" s="374"/>
      <c r="BD7" s="374"/>
      <c r="BE7" s="374"/>
      <c r="BF7" s="374"/>
      <c r="BG7" s="374"/>
      <c r="BH7" s="374"/>
      <c r="BI7" s="374"/>
      <c r="BJ7" s="374"/>
      <c r="BK7" s="374"/>
      <c r="BL7" s="374"/>
      <c r="BM7" s="374"/>
      <c r="BN7" s="374"/>
      <c r="BO7" s="374"/>
      <c r="BP7" s="374"/>
      <c r="BQ7" s="374"/>
      <c r="BR7" s="374"/>
      <c r="BS7" s="374"/>
      <c r="BT7" s="374"/>
      <c r="BU7" s="374"/>
      <c r="BV7" s="374"/>
      <c r="BW7" s="374"/>
      <c r="BX7" s="374"/>
      <c r="BY7" s="374"/>
      <c r="BZ7" s="374"/>
      <c r="CA7" s="374"/>
      <c r="CB7" s="374"/>
      <c r="CC7" s="374"/>
      <c r="CD7" s="374"/>
      <c r="CE7" s="374"/>
      <c r="CF7" s="374"/>
      <c r="CG7" s="374"/>
      <c r="CH7" s="374"/>
      <c r="CI7" s="374"/>
      <c r="CJ7" s="374"/>
      <c r="CK7" s="374"/>
      <c r="CL7" s="374"/>
      <c r="CM7" s="374"/>
      <c r="CN7" s="374"/>
      <c r="CO7" s="374"/>
      <c r="CP7" s="374"/>
      <c r="CQ7" s="374"/>
      <c r="CR7" s="374"/>
      <c r="CS7" s="374"/>
      <c r="CT7" s="374"/>
      <c r="CU7" s="374"/>
      <c r="CV7" s="374"/>
      <c r="CW7" s="374"/>
      <c r="CX7" s="374"/>
      <c r="CY7" s="374"/>
      <c r="CZ7" s="374"/>
      <c r="DA7" s="374"/>
      <c r="DB7" s="374"/>
      <c r="DC7" s="374"/>
      <c r="DD7" s="374"/>
      <c r="DE7" s="374"/>
    </row>
    <row r="8" spans="1:109" s="241" customFormat="1" ht="13" x14ac:dyDescent="0.2">
      <c r="A8" s="374"/>
      <c r="B8" s="374"/>
      <c r="C8" s="374"/>
      <c r="D8" s="374"/>
      <c r="E8" s="374"/>
      <c r="F8" s="374"/>
      <c r="G8" s="374"/>
      <c r="H8" s="374"/>
      <c r="I8" s="374"/>
      <c r="J8" s="374"/>
      <c r="K8" s="374"/>
      <c r="L8" s="374"/>
      <c r="M8" s="374"/>
      <c r="N8" s="374"/>
      <c r="O8" s="374"/>
      <c r="P8" s="374"/>
      <c r="Q8" s="374"/>
      <c r="R8" s="374"/>
      <c r="S8" s="374"/>
      <c r="T8" s="374"/>
      <c r="U8" s="374"/>
      <c r="V8" s="374"/>
      <c r="W8" s="374"/>
      <c r="X8" s="374"/>
      <c r="Y8" s="374"/>
      <c r="Z8" s="374"/>
      <c r="AA8" s="374"/>
      <c r="AB8" s="374"/>
      <c r="AC8" s="374"/>
      <c r="AD8" s="374"/>
      <c r="AE8" s="374"/>
      <c r="AF8" s="374"/>
      <c r="AG8" s="374"/>
      <c r="AH8" s="374"/>
      <c r="AI8" s="374"/>
      <c r="AJ8" s="374"/>
      <c r="AK8" s="374"/>
      <c r="AL8" s="374"/>
      <c r="AM8" s="374"/>
      <c r="AN8" s="374"/>
      <c r="AO8" s="374"/>
      <c r="AP8" s="374"/>
      <c r="AQ8" s="374"/>
      <c r="AR8" s="374"/>
      <c r="AS8" s="374"/>
      <c r="AT8" s="374"/>
      <c r="AU8" s="374"/>
      <c r="AV8" s="374"/>
      <c r="AW8" s="374"/>
      <c r="AX8" s="374"/>
      <c r="AY8" s="374"/>
      <c r="AZ8" s="374"/>
      <c r="BA8" s="374"/>
      <c r="BB8" s="374"/>
      <c r="BC8" s="374"/>
      <c r="BD8" s="374"/>
      <c r="BE8" s="374"/>
      <c r="BF8" s="374"/>
      <c r="BG8" s="374"/>
      <c r="BH8" s="374"/>
      <c r="BI8" s="374"/>
      <c r="BJ8" s="374"/>
      <c r="BK8" s="374"/>
      <c r="BL8" s="374"/>
      <c r="BM8" s="374"/>
      <c r="BN8" s="374"/>
      <c r="BO8" s="374"/>
      <c r="BP8" s="374"/>
      <c r="BQ8" s="374"/>
      <c r="BR8" s="374"/>
      <c r="BS8" s="374"/>
      <c r="BT8" s="374"/>
      <c r="BU8" s="374"/>
      <c r="BV8" s="374"/>
      <c r="BW8" s="374"/>
      <c r="BX8" s="374"/>
      <c r="BY8" s="374"/>
      <c r="BZ8" s="374"/>
      <c r="CA8" s="374"/>
      <c r="CB8" s="374"/>
      <c r="CC8" s="374"/>
      <c r="CD8" s="374"/>
      <c r="CE8" s="374"/>
      <c r="CF8" s="374"/>
      <c r="CG8" s="374"/>
      <c r="CH8" s="374"/>
      <c r="CI8" s="374"/>
      <c r="CJ8" s="374"/>
      <c r="CK8" s="374"/>
      <c r="CL8" s="374"/>
      <c r="CM8" s="374"/>
      <c r="CN8" s="374"/>
      <c r="CO8" s="374"/>
      <c r="CP8" s="374"/>
      <c r="CQ8" s="374"/>
      <c r="CR8" s="374"/>
      <c r="CS8" s="374"/>
      <c r="CT8" s="374"/>
      <c r="CU8" s="374"/>
      <c r="CV8" s="374"/>
      <c r="CW8" s="374"/>
      <c r="CX8" s="374"/>
      <c r="CY8" s="374"/>
      <c r="CZ8" s="374"/>
      <c r="DA8" s="374"/>
      <c r="DB8" s="374"/>
      <c r="DC8" s="374"/>
      <c r="DD8" s="374"/>
      <c r="DE8" s="374"/>
    </row>
    <row r="9" spans="1:109" s="241" customFormat="1" ht="13" x14ac:dyDescent="0.2">
      <c r="A9" s="374"/>
      <c r="B9" s="374"/>
      <c r="C9" s="374"/>
      <c r="D9" s="374"/>
      <c r="E9" s="374"/>
      <c r="F9" s="374"/>
      <c r="G9" s="374"/>
      <c r="H9" s="374"/>
      <c r="I9" s="374"/>
      <c r="J9" s="374"/>
      <c r="K9" s="374"/>
      <c r="L9" s="374"/>
      <c r="M9" s="374"/>
      <c r="N9" s="374"/>
      <c r="O9" s="374"/>
      <c r="P9" s="374"/>
      <c r="Q9" s="374"/>
      <c r="R9" s="374"/>
      <c r="S9" s="374"/>
      <c r="T9" s="374"/>
      <c r="U9" s="374"/>
      <c r="V9" s="374"/>
      <c r="W9" s="374"/>
      <c r="X9" s="374"/>
      <c r="Y9" s="374"/>
      <c r="Z9" s="374"/>
      <c r="AA9" s="374"/>
      <c r="AB9" s="374"/>
      <c r="AC9" s="374"/>
      <c r="AD9" s="374"/>
      <c r="AE9" s="374"/>
      <c r="AF9" s="374"/>
      <c r="AG9" s="374"/>
      <c r="AH9" s="374"/>
      <c r="AI9" s="374"/>
      <c r="AJ9" s="374"/>
      <c r="AK9" s="374"/>
      <c r="AL9" s="374"/>
      <c r="AM9" s="374"/>
      <c r="AN9" s="374"/>
      <c r="AO9" s="374"/>
      <c r="AP9" s="374"/>
      <c r="AQ9" s="374"/>
      <c r="AR9" s="374"/>
      <c r="AS9" s="374"/>
      <c r="AT9" s="374"/>
      <c r="AU9" s="374"/>
      <c r="AV9" s="374"/>
      <c r="AW9" s="374"/>
      <c r="AX9" s="374"/>
      <c r="AY9" s="374"/>
      <c r="AZ9" s="374"/>
      <c r="BA9" s="374"/>
      <c r="BB9" s="374"/>
      <c r="BC9" s="374"/>
      <c r="BD9" s="374"/>
      <c r="BE9" s="374"/>
      <c r="BF9" s="374"/>
      <c r="BG9" s="374"/>
      <c r="BH9" s="374"/>
      <c r="BI9" s="374"/>
      <c r="BJ9" s="374"/>
      <c r="BK9" s="374"/>
      <c r="BL9" s="374"/>
      <c r="BM9" s="374"/>
      <c r="BN9" s="374"/>
      <c r="BO9" s="374"/>
      <c r="BP9" s="374"/>
      <c r="BQ9" s="374"/>
      <c r="BR9" s="374"/>
      <c r="BS9" s="374"/>
      <c r="BT9" s="374"/>
      <c r="BU9" s="374"/>
      <c r="BV9" s="374"/>
      <c r="BW9" s="374"/>
      <c r="BX9" s="374"/>
      <c r="BY9" s="374"/>
      <c r="BZ9" s="374"/>
      <c r="CA9" s="374"/>
      <c r="CB9" s="374"/>
      <c r="CC9" s="374"/>
      <c r="CD9" s="374"/>
      <c r="CE9" s="374"/>
      <c r="CF9" s="374"/>
      <c r="CG9" s="374"/>
      <c r="CH9" s="374"/>
      <c r="CI9" s="374"/>
      <c r="CJ9" s="374"/>
      <c r="CK9" s="374"/>
      <c r="CL9" s="374"/>
      <c r="CM9" s="374"/>
      <c r="CN9" s="374"/>
      <c r="CO9" s="374"/>
      <c r="CP9" s="374"/>
      <c r="CQ9" s="374"/>
      <c r="CR9" s="374"/>
      <c r="CS9" s="374"/>
      <c r="CT9" s="374"/>
      <c r="CU9" s="374"/>
      <c r="CV9" s="374"/>
      <c r="CW9" s="374"/>
      <c r="CX9" s="374"/>
      <c r="CY9" s="374"/>
      <c r="CZ9" s="374"/>
      <c r="DA9" s="374"/>
      <c r="DB9" s="374"/>
      <c r="DC9" s="374"/>
      <c r="DD9" s="374"/>
      <c r="DE9" s="374"/>
    </row>
    <row r="10" spans="1:109" s="241" customFormat="1" ht="13" x14ac:dyDescent="0.2">
      <c r="A10" s="374"/>
      <c r="B10" s="374"/>
      <c r="C10" s="374"/>
      <c r="D10" s="374"/>
      <c r="E10" s="374"/>
      <c r="F10" s="374"/>
      <c r="G10" s="374"/>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374"/>
      <c r="BQ10" s="374"/>
      <c r="BR10" s="374"/>
      <c r="BS10" s="374"/>
      <c r="BT10" s="374"/>
      <c r="BU10" s="374"/>
      <c r="BV10" s="374"/>
      <c r="BW10" s="374"/>
      <c r="BX10" s="374"/>
      <c r="BY10" s="374"/>
      <c r="BZ10" s="374"/>
      <c r="CA10" s="374"/>
      <c r="CB10" s="374"/>
      <c r="CC10" s="374"/>
      <c r="CD10" s="374"/>
      <c r="CE10" s="374"/>
      <c r="CF10" s="374"/>
      <c r="CG10" s="374"/>
      <c r="CH10" s="374"/>
      <c r="CI10" s="374"/>
      <c r="CJ10" s="374"/>
      <c r="CK10" s="374"/>
      <c r="CL10" s="374"/>
      <c r="CM10" s="374"/>
      <c r="CN10" s="374"/>
      <c r="CO10" s="374"/>
      <c r="CP10" s="374"/>
      <c r="CQ10" s="374"/>
      <c r="CR10" s="374"/>
      <c r="CS10" s="374"/>
      <c r="CT10" s="374"/>
      <c r="CU10" s="374"/>
      <c r="CV10" s="374"/>
      <c r="CW10" s="374"/>
      <c r="CX10" s="374"/>
      <c r="CY10" s="374"/>
      <c r="CZ10" s="374"/>
      <c r="DA10" s="374"/>
      <c r="DB10" s="374"/>
      <c r="DC10" s="374"/>
      <c r="DD10" s="374"/>
      <c r="DE10" s="374"/>
    </row>
    <row r="11" spans="1:109" s="241" customFormat="1" ht="13" x14ac:dyDescent="0.2">
      <c r="A11" s="374"/>
      <c r="B11" s="374"/>
      <c r="C11" s="374"/>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row>
    <row r="12" spans="1:109" s="241" customFormat="1" ht="13" x14ac:dyDescent="0.2">
      <c r="A12" s="374"/>
      <c r="B12" s="374"/>
      <c r="C12" s="374"/>
      <c r="D12" s="374"/>
      <c r="E12" s="374"/>
      <c r="F12" s="374"/>
      <c r="G12" s="374"/>
      <c r="H12" s="374"/>
      <c r="I12" s="374"/>
      <c r="J12" s="374"/>
      <c r="K12" s="374"/>
      <c r="L12" s="374"/>
      <c r="M12" s="374"/>
      <c r="N12" s="374"/>
      <c r="O12" s="374"/>
      <c r="P12" s="374"/>
      <c r="Q12" s="374"/>
      <c r="R12" s="374"/>
      <c r="S12" s="374"/>
      <c r="T12" s="374"/>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74"/>
      <c r="AU12" s="374"/>
      <c r="AV12" s="374"/>
      <c r="AW12" s="374"/>
      <c r="AX12" s="374"/>
      <c r="AY12" s="374"/>
      <c r="AZ12" s="374"/>
      <c r="BA12" s="374"/>
      <c r="BB12" s="374"/>
      <c r="BC12" s="374"/>
      <c r="BD12" s="374"/>
      <c r="BE12" s="374"/>
      <c r="BF12" s="374"/>
      <c r="BG12" s="374"/>
      <c r="BH12" s="374"/>
      <c r="BI12" s="374"/>
      <c r="BJ12" s="374"/>
      <c r="BK12" s="374"/>
      <c r="BL12" s="374"/>
      <c r="BM12" s="374"/>
      <c r="BN12" s="374"/>
      <c r="BO12" s="374"/>
      <c r="BP12" s="374"/>
      <c r="BQ12" s="374"/>
      <c r="BR12" s="374"/>
      <c r="BS12" s="374"/>
      <c r="BT12" s="374"/>
      <c r="BU12" s="374"/>
      <c r="BV12" s="374"/>
      <c r="BW12" s="374"/>
      <c r="BX12" s="374"/>
      <c r="BY12" s="374"/>
      <c r="BZ12" s="374"/>
      <c r="CA12" s="374"/>
      <c r="CB12" s="374"/>
      <c r="CC12" s="374"/>
      <c r="CD12" s="374"/>
      <c r="CE12" s="374"/>
      <c r="CF12" s="374"/>
      <c r="CG12" s="374"/>
      <c r="CH12" s="374"/>
      <c r="CI12" s="374"/>
      <c r="CJ12" s="374"/>
      <c r="CK12" s="374"/>
      <c r="CL12" s="374"/>
      <c r="CM12" s="374"/>
      <c r="CN12" s="374"/>
      <c r="CO12" s="374"/>
      <c r="CP12" s="374"/>
      <c r="CQ12" s="374"/>
      <c r="CR12" s="374"/>
      <c r="CS12" s="374"/>
      <c r="CT12" s="374"/>
      <c r="CU12" s="374"/>
      <c r="CV12" s="374"/>
      <c r="CW12" s="374"/>
      <c r="CX12" s="374"/>
      <c r="CY12" s="374"/>
      <c r="CZ12" s="374"/>
      <c r="DA12" s="374"/>
      <c r="DB12" s="374"/>
      <c r="DC12" s="374"/>
      <c r="DD12" s="374"/>
      <c r="DE12" s="374"/>
    </row>
    <row r="13" spans="1:109" s="241" customFormat="1" ht="13" x14ac:dyDescent="0.2">
      <c r="A13" s="374"/>
      <c r="B13" s="374"/>
      <c r="C13" s="374"/>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74"/>
      <c r="BC13" s="374"/>
      <c r="BD13" s="374"/>
      <c r="BE13" s="374"/>
      <c r="BF13" s="374"/>
      <c r="BG13" s="374"/>
      <c r="BH13" s="374"/>
      <c r="BI13" s="374"/>
      <c r="BJ13" s="374"/>
      <c r="BK13" s="374"/>
      <c r="BL13" s="374"/>
      <c r="BM13" s="374"/>
      <c r="BN13" s="374"/>
      <c r="BO13" s="374"/>
      <c r="BP13" s="374"/>
      <c r="BQ13" s="374"/>
      <c r="BR13" s="374"/>
      <c r="BS13" s="374"/>
      <c r="BT13" s="374"/>
      <c r="BU13" s="374"/>
      <c r="BV13" s="374"/>
      <c r="BW13" s="374"/>
      <c r="BX13" s="374"/>
      <c r="BY13" s="374"/>
      <c r="BZ13" s="374"/>
      <c r="CA13" s="374"/>
      <c r="CB13" s="374"/>
      <c r="CC13" s="374"/>
      <c r="CD13" s="374"/>
      <c r="CE13" s="374"/>
      <c r="CF13" s="374"/>
      <c r="CG13" s="374"/>
      <c r="CH13" s="374"/>
      <c r="CI13" s="374"/>
      <c r="CJ13" s="374"/>
      <c r="CK13" s="374"/>
      <c r="CL13" s="374"/>
      <c r="CM13" s="374"/>
      <c r="CN13" s="374"/>
      <c r="CO13" s="374"/>
      <c r="CP13" s="374"/>
      <c r="CQ13" s="374"/>
      <c r="CR13" s="374"/>
      <c r="CS13" s="374"/>
      <c r="CT13" s="374"/>
      <c r="CU13" s="374"/>
      <c r="CV13" s="374"/>
      <c r="CW13" s="374"/>
      <c r="CX13" s="374"/>
      <c r="CY13" s="374"/>
      <c r="CZ13" s="374"/>
      <c r="DA13" s="374"/>
      <c r="DB13" s="374"/>
      <c r="DC13" s="374"/>
      <c r="DD13" s="374"/>
      <c r="DE13" s="374"/>
    </row>
    <row r="14" spans="1:109" s="241" customFormat="1" ht="13" x14ac:dyDescent="0.2">
      <c r="A14" s="374"/>
      <c r="B14" s="374"/>
      <c r="C14" s="374"/>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c r="AK14" s="374"/>
      <c r="AL14" s="374"/>
      <c r="AM14" s="374"/>
      <c r="AN14" s="374"/>
      <c r="AO14" s="374"/>
      <c r="AP14" s="374"/>
      <c r="AQ14" s="374"/>
      <c r="AR14" s="374"/>
      <c r="AS14" s="374"/>
      <c r="AT14" s="374"/>
      <c r="AU14" s="374"/>
      <c r="AV14" s="374"/>
      <c r="AW14" s="374"/>
      <c r="AX14" s="374"/>
      <c r="AY14" s="374"/>
      <c r="AZ14" s="374"/>
      <c r="BA14" s="374"/>
      <c r="BB14" s="374"/>
      <c r="BC14" s="374"/>
      <c r="BD14" s="374"/>
      <c r="BE14" s="374"/>
      <c r="BF14" s="374"/>
      <c r="BG14" s="374"/>
      <c r="BH14" s="374"/>
      <c r="BI14" s="374"/>
      <c r="BJ14" s="374"/>
      <c r="BK14" s="374"/>
      <c r="BL14" s="374"/>
      <c r="BM14" s="374"/>
      <c r="BN14" s="374"/>
      <c r="BO14" s="374"/>
      <c r="BP14" s="374"/>
      <c r="BQ14" s="374"/>
      <c r="BR14" s="374"/>
      <c r="BS14" s="374"/>
      <c r="BT14" s="374"/>
      <c r="BU14" s="374"/>
      <c r="BV14" s="374"/>
      <c r="BW14" s="374"/>
      <c r="BX14" s="374"/>
      <c r="BY14" s="374"/>
      <c r="BZ14" s="374"/>
      <c r="CA14" s="374"/>
      <c r="CB14" s="374"/>
      <c r="CC14" s="374"/>
      <c r="CD14" s="374"/>
      <c r="CE14" s="374"/>
      <c r="CF14" s="374"/>
      <c r="CG14" s="374"/>
      <c r="CH14" s="374"/>
      <c r="CI14" s="374"/>
      <c r="CJ14" s="374"/>
      <c r="CK14" s="374"/>
      <c r="CL14" s="374"/>
      <c r="CM14" s="374"/>
      <c r="CN14" s="374"/>
      <c r="CO14" s="374"/>
      <c r="CP14" s="374"/>
      <c r="CQ14" s="374"/>
      <c r="CR14" s="374"/>
      <c r="CS14" s="374"/>
      <c r="CT14" s="374"/>
      <c r="CU14" s="374"/>
      <c r="CV14" s="374"/>
      <c r="CW14" s="374"/>
      <c r="CX14" s="374"/>
      <c r="CY14" s="374"/>
      <c r="CZ14" s="374"/>
      <c r="DA14" s="374"/>
      <c r="DB14" s="374"/>
      <c r="DC14" s="374"/>
      <c r="DD14" s="374"/>
      <c r="DE14" s="374"/>
    </row>
    <row r="15" spans="1:109" s="241" customFormat="1" ht="13" x14ac:dyDescent="0.2">
      <c r="A15" s="243"/>
      <c r="B15" s="374"/>
      <c r="C15" s="374"/>
      <c r="D15" s="374"/>
      <c r="E15" s="374"/>
      <c r="F15" s="374"/>
      <c r="G15" s="374"/>
      <c r="H15" s="374"/>
      <c r="I15" s="374"/>
      <c r="J15" s="374"/>
      <c r="K15" s="374"/>
      <c r="L15" s="374"/>
      <c r="M15" s="374"/>
      <c r="N15" s="374"/>
      <c r="O15" s="374"/>
      <c r="P15" s="374"/>
      <c r="Q15" s="374"/>
      <c r="R15" s="374"/>
      <c r="S15" s="374"/>
      <c r="T15" s="374"/>
      <c r="U15" s="374"/>
      <c r="V15" s="374"/>
      <c r="W15" s="374"/>
      <c r="X15" s="374"/>
      <c r="Y15" s="374"/>
      <c r="Z15" s="374"/>
      <c r="AA15" s="374"/>
      <c r="AB15" s="374"/>
      <c r="AC15" s="374"/>
      <c r="AD15" s="374"/>
      <c r="AE15" s="374"/>
      <c r="AF15" s="374"/>
      <c r="AG15" s="374"/>
      <c r="AH15" s="374"/>
      <c r="AI15" s="374"/>
      <c r="AJ15" s="374"/>
      <c r="AK15" s="374"/>
      <c r="AL15" s="374"/>
      <c r="AM15" s="374"/>
      <c r="AN15" s="374"/>
      <c r="AO15" s="374"/>
      <c r="AP15" s="374"/>
      <c r="AQ15" s="374"/>
      <c r="AR15" s="374"/>
      <c r="AS15" s="374"/>
      <c r="AT15" s="374"/>
      <c r="AU15" s="374"/>
      <c r="AV15" s="374"/>
      <c r="AW15" s="374"/>
      <c r="AX15" s="374"/>
      <c r="AY15" s="374"/>
      <c r="AZ15" s="374"/>
      <c r="BA15" s="374"/>
      <c r="BB15" s="374"/>
      <c r="BC15" s="374"/>
      <c r="BD15" s="374"/>
      <c r="BE15" s="374"/>
      <c r="BF15" s="374"/>
      <c r="BG15" s="374"/>
      <c r="BH15" s="374"/>
      <c r="BI15" s="374"/>
      <c r="BJ15" s="374"/>
      <c r="BK15" s="374"/>
      <c r="BL15" s="374"/>
      <c r="BM15" s="374"/>
      <c r="BN15" s="374"/>
      <c r="BO15" s="374"/>
      <c r="BP15" s="374"/>
      <c r="BQ15" s="374"/>
      <c r="BR15" s="374"/>
      <c r="BS15" s="374"/>
      <c r="BT15" s="374"/>
      <c r="BU15" s="374"/>
      <c r="BV15" s="374"/>
      <c r="BW15" s="374"/>
      <c r="BX15" s="374"/>
      <c r="BY15" s="374"/>
      <c r="BZ15" s="374"/>
      <c r="CA15" s="374"/>
      <c r="CB15" s="374"/>
      <c r="CC15" s="374"/>
      <c r="CD15" s="374"/>
      <c r="CE15" s="374"/>
      <c r="CF15" s="374"/>
      <c r="CG15" s="374"/>
      <c r="CH15" s="374"/>
      <c r="CI15" s="374"/>
      <c r="CJ15" s="374"/>
      <c r="CK15" s="374"/>
      <c r="CL15" s="374"/>
      <c r="CM15" s="374"/>
      <c r="CN15" s="374"/>
      <c r="CO15" s="374"/>
      <c r="CP15" s="374"/>
      <c r="CQ15" s="374"/>
      <c r="CR15" s="374"/>
      <c r="CS15" s="374"/>
      <c r="CT15" s="374"/>
      <c r="CU15" s="374"/>
      <c r="CV15" s="374"/>
      <c r="CW15" s="374"/>
      <c r="CX15" s="374"/>
      <c r="CY15" s="374"/>
      <c r="CZ15" s="374"/>
      <c r="DA15" s="374"/>
      <c r="DB15" s="374"/>
      <c r="DC15" s="374"/>
      <c r="DD15" s="374"/>
      <c r="DE15" s="374"/>
    </row>
    <row r="16" spans="1:109" s="241" customFormat="1" ht="13" x14ac:dyDescent="0.2">
      <c r="A16" s="243"/>
      <c r="B16" s="374"/>
      <c r="C16" s="374"/>
      <c r="D16" s="374"/>
      <c r="E16" s="374"/>
      <c r="F16" s="374"/>
      <c r="G16" s="374"/>
      <c r="H16" s="374"/>
      <c r="I16" s="374"/>
      <c r="J16" s="374"/>
      <c r="K16" s="374"/>
      <c r="L16" s="374"/>
      <c r="M16" s="374"/>
      <c r="N16" s="374"/>
      <c r="O16" s="374"/>
      <c r="P16" s="374"/>
      <c r="Q16" s="374"/>
      <c r="R16" s="374"/>
      <c r="S16" s="374"/>
      <c r="T16" s="374"/>
      <c r="U16" s="374"/>
      <c r="V16" s="374"/>
      <c r="W16" s="374"/>
      <c r="X16" s="374"/>
      <c r="Y16" s="374"/>
      <c r="Z16" s="374"/>
      <c r="AA16" s="374"/>
      <c r="AB16" s="374"/>
      <c r="AC16" s="374"/>
      <c r="AD16" s="374"/>
      <c r="AE16" s="374"/>
      <c r="AF16" s="374"/>
      <c r="AG16" s="374"/>
      <c r="AH16" s="374"/>
      <c r="AI16" s="374"/>
      <c r="AJ16" s="374"/>
      <c r="AK16" s="374"/>
      <c r="AL16" s="374"/>
      <c r="AM16" s="374"/>
      <c r="AN16" s="374"/>
      <c r="AO16" s="374"/>
      <c r="AP16" s="374"/>
      <c r="AQ16" s="374"/>
      <c r="AR16" s="374"/>
      <c r="AS16" s="374"/>
      <c r="AT16" s="374"/>
      <c r="AU16" s="374"/>
      <c r="AV16" s="374"/>
      <c r="AW16" s="374"/>
      <c r="AX16" s="374"/>
      <c r="AY16" s="374"/>
      <c r="AZ16" s="374"/>
      <c r="BA16" s="374"/>
      <c r="BB16" s="374"/>
      <c r="BC16" s="374"/>
      <c r="BD16" s="374"/>
      <c r="BE16" s="374"/>
      <c r="BF16" s="374"/>
      <c r="BG16" s="374"/>
      <c r="BH16" s="374"/>
      <c r="BI16" s="374"/>
      <c r="BJ16" s="374"/>
      <c r="BK16" s="374"/>
      <c r="BL16" s="374"/>
      <c r="BM16" s="374"/>
      <c r="BN16" s="374"/>
      <c r="BO16" s="374"/>
      <c r="BP16" s="374"/>
      <c r="BQ16" s="374"/>
      <c r="BR16" s="374"/>
      <c r="BS16" s="374"/>
      <c r="BT16" s="374"/>
      <c r="BU16" s="374"/>
      <c r="BV16" s="374"/>
      <c r="BW16" s="374"/>
      <c r="BX16" s="374"/>
      <c r="BY16" s="374"/>
      <c r="BZ16" s="374"/>
      <c r="CA16" s="374"/>
      <c r="CB16" s="374"/>
      <c r="CC16" s="374"/>
      <c r="CD16" s="374"/>
      <c r="CE16" s="374"/>
      <c r="CF16" s="374"/>
      <c r="CG16" s="374"/>
      <c r="CH16" s="374"/>
      <c r="CI16" s="374"/>
      <c r="CJ16" s="374"/>
      <c r="CK16" s="374"/>
      <c r="CL16" s="374"/>
      <c r="CM16" s="374"/>
      <c r="CN16" s="374"/>
      <c r="CO16" s="374"/>
      <c r="CP16" s="374"/>
      <c r="CQ16" s="374"/>
      <c r="CR16" s="374"/>
      <c r="CS16" s="374"/>
      <c r="CT16" s="374"/>
      <c r="CU16" s="374"/>
      <c r="CV16" s="374"/>
      <c r="CW16" s="374"/>
      <c r="CX16" s="374"/>
      <c r="CY16" s="374"/>
      <c r="CZ16" s="374"/>
      <c r="DA16" s="374"/>
      <c r="DB16" s="374"/>
      <c r="DC16" s="374"/>
      <c r="DD16" s="374"/>
      <c r="DE16" s="374"/>
    </row>
    <row r="17" spans="1:109" s="241" customFormat="1" ht="13" x14ac:dyDescent="0.2">
      <c r="A17" s="243"/>
      <c r="B17" s="374"/>
      <c r="C17" s="374"/>
      <c r="D17" s="374"/>
      <c r="E17" s="374"/>
      <c r="F17" s="374"/>
      <c r="G17" s="374"/>
      <c r="H17" s="374"/>
      <c r="I17" s="374"/>
      <c r="J17" s="374"/>
      <c r="K17" s="374"/>
      <c r="L17" s="374"/>
      <c r="M17" s="374"/>
      <c r="N17" s="374"/>
      <c r="O17" s="374"/>
      <c r="P17" s="374"/>
      <c r="Q17" s="374"/>
      <c r="R17" s="374"/>
      <c r="S17" s="374"/>
      <c r="T17" s="374"/>
      <c r="U17" s="374"/>
      <c r="V17" s="374"/>
      <c r="W17" s="374"/>
      <c r="X17" s="374"/>
      <c r="Y17" s="374"/>
      <c r="Z17" s="374"/>
      <c r="AA17" s="374"/>
      <c r="AB17" s="374"/>
      <c r="AC17" s="374"/>
      <c r="AD17" s="374"/>
      <c r="AE17" s="374"/>
      <c r="AF17" s="374"/>
      <c r="AG17" s="374"/>
      <c r="AH17" s="374"/>
      <c r="AI17" s="374"/>
      <c r="AJ17" s="374"/>
      <c r="AK17" s="374"/>
      <c r="AL17" s="374"/>
      <c r="AM17" s="374"/>
      <c r="AN17" s="374"/>
      <c r="AO17" s="374"/>
      <c r="AP17" s="374"/>
      <c r="AQ17" s="374"/>
      <c r="AR17" s="374"/>
      <c r="AS17" s="374"/>
      <c r="AT17" s="374"/>
      <c r="AU17" s="374"/>
      <c r="AV17" s="374"/>
      <c r="AW17" s="374"/>
      <c r="AX17" s="374"/>
      <c r="AY17" s="374"/>
      <c r="AZ17" s="374"/>
      <c r="BA17" s="374"/>
      <c r="BB17" s="374"/>
      <c r="BC17" s="374"/>
      <c r="BD17" s="374"/>
      <c r="BE17" s="374"/>
      <c r="BF17" s="374"/>
      <c r="BG17" s="374"/>
      <c r="BH17" s="374"/>
      <c r="BI17" s="374"/>
      <c r="BJ17" s="374"/>
      <c r="BK17" s="374"/>
      <c r="BL17" s="374"/>
      <c r="BM17" s="374"/>
      <c r="BN17" s="374"/>
      <c r="BO17" s="374"/>
      <c r="BP17" s="374"/>
      <c r="BQ17" s="374"/>
      <c r="BR17" s="374"/>
      <c r="BS17" s="374"/>
      <c r="BT17" s="374"/>
      <c r="BU17" s="374"/>
      <c r="BV17" s="374"/>
      <c r="BW17" s="374"/>
      <c r="BX17" s="374"/>
      <c r="BY17" s="374"/>
      <c r="BZ17" s="374"/>
      <c r="CA17" s="374"/>
      <c r="CB17" s="374"/>
      <c r="CC17" s="374"/>
      <c r="CD17" s="374"/>
      <c r="CE17" s="374"/>
      <c r="CF17" s="374"/>
      <c r="CG17" s="374"/>
      <c r="CH17" s="374"/>
      <c r="CI17" s="374"/>
      <c r="CJ17" s="374"/>
      <c r="CK17" s="374"/>
      <c r="CL17" s="374"/>
      <c r="CM17" s="374"/>
      <c r="CN17" s="374"/>
      <c r="CO17" s="374"/>
      <c r="CP17" s="374"/>
      <c r="CQ17" s="374"/>
      <c r="CR17" s="374"/>
      <c r="CS17" s="374"/>
      <c r="CT17" s="374"/>
      <c r="CU17" s="374"/>
      <c r="CV17" s="374"/>
      <c r="CW17" s="374"/>
      <c r="CX17" s="374"/>
      <c r="CY17" s="374"/>
      <c r="CZ17" s="374"/>
      <c r="DA17" s="374"/>
      <c r="DB17" s="374"/>
      <c r="DC17" s="374"/>
      <c r="DD17" s="374"/>
      <c r="DE17" s="374"/>
    </row>
    <row r="18" spans="1:109" s="241" customFormat="1" ht="13" x14ac:dyDescent="0.2">
      <c r="A18" s="243"/>
      <c r="B18" s="374"/>
      <c r="C18" s="374"/>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c r="AL18" s="374"/>
      <c r="AM18" s="374"/>
      <c r="AN18" s="374"/>
      <c r="AO18" s="374"/>
      <c r="AP18" s="374"/>
      <c r="AQ18" s="374"/>
      <c r="AR18" s="374"/>
      <c r="AS18" s="374"/>
      <c r="AT18" s="374"/>
      <c r="AU18" s="374"/>
      <c r="AV18" s="374"/>
      <c r="AW18" s="374"/>
      <c r="AX18" s="374"/>
      <c r="AY18" s="374"/>
      <c r="AZ18" s="374"/>
      <c r="BA18" s="374"/>
      <c r="BB18" s="374"/>
      <c r="BC18" s="374"/>
      <c r="BD18" s="374"/>
      <c r="BE18" s="374"/>
      <c r="BF18" s="374"/>
      <c r="BG18" s="374"/>
      <c r="BH18" s="374"/>
      <c r="BI18" s="374"/>
      <c r="BJ18" s="374"/>
      <c r="BK18" s="374"/>
      <c r="BL18" s="374"/>
      <c r="BM18" s="374"/>
      <c r="BN18" s="374"/>
      <c r="BO18" s="374"/>
      <c r="BP18" s="374"/>
      <c r="BQ18" s="374"/>
      <c r="BR18" s="374"/>
      <c r="BS18" s="374"/>
      <c r="BT18" s="374"/>
      <c r="BU18" s="374"/>
      <c r="BV18" s="374"/>
      <c r="BW18" s="374"/>
      <c r="BX18" s="374"/>
      <c r="BY18" s="374"/>
      <c r="BZ18" s="374"/>
      <c r="CA18" s="374"/>
      <c r="CB18" s="374"/>
      <c r="CC18" s="374"/>
      <c r="CD18" s="374"/>
      <c r="CE18" s="374"/>
      <c r="CF18" s="374"/>
      <c r="CG18" s="374"/>
      <c r="CH18" s="374"/>
      <c r="CI18" s="374"/>
      <c r="CJ18" s="374"/>
      <c r="CK18" s="374"/>
      <c r="CL18" s="374"/>
      <c r="CM18" s="374"/>
      <c r="CN18" s="374"/>
      <c r="CO18" s="374"/>
      <c r="CP18" s="374"/>
      <c r="CQ18" s="374"/>
      <c r="CR18" s="374"/>
      <c r="CS18" s="374"/>
      <c r="CT18" s="374"/>
      <c r="CU18" s="374"/>
      <c r="CV18" s="374"/>
      <c r="CW18" s="374"/>
      <c r="CX18" s="374"/>
      <c r="CY18" s="374"/>
      <c r="CZ18" s="374"/>
      <c r="DA18" s="374"/>
      <c r="DB18" s="374"/>
      <c r="DC18" s="374"/>
      <c r="DD18" s="374"/>
      <c r="DE18" s="374"/>
    </row>
    <row r="19" spans="1:109" ht="13" x14ac:dyDescent="0.2">
      <c r="DD19" s="243"/>
      <c r="DE19" s="243"/>
    </row>
    <row r="20" spans="1:109" ht="13" x14ac:dyDescent="0.2">
      <c r="DD20" s="243"/>
      <c r="DE20" s="243"/>
    </row>
    <row r="21" spans="1:109" ht="17.25" customHeight="1" x14ac:dyDescent="0.2">
      <c r="B21" s="373"/>
      <c r="C21" s="245"/>
      <c r="D21" s="245"/>
      <c r="E21" s="245"/>
      <c r="F21" s="245"/>
      <c r="G21" s="245"/>
      <c r="H21" s="245"/>
      <c r="I21" s="245"/>
      <c r="J21" s="245"/>
      <c r="K21" s="245"/>
      <c r="L21" s="245"/>
      <c r="M21" s="245"/>
      <c r="N21" s="372"/>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72"/>
      <c r="AU21" s="245"/>
      <c r="AV21" s="245"/>
      <c r="AW21" s="245"/>
      <c r="AX21" s="245"/>
      <c r="AY21" s="245"/>
      <c r="AZ21" s="245"/>
      <c r="BA21" s="245"/>
      <c r="BB21" s="245"/>
      <c r="BC21" s="245"/>
      <c r="BD21" s="245"/>
      <c r="BE21" s="245"/>
      <c r="BF21" s="372"/>
      <c r="BG21" s="245"/>
      <c r="BH21" s="245"/>
      <c r="BI21" s="245"/>
      <c r="BJ21" s="245"/>
      <c r="BK21" s="245"/>
      <c r="BL21" s="245"/>
      <c r="BM21" s="245"/>
      <c r="BN21" s="245"/>
      <c r="BO21" s="245"/>
      <c r="BP21" s="245"/>
      <c r="BQ21" s="245"/>
      <c r="BR21" s="372"/>
      <c r="BS21" s="245"/>
      <c r="BT21" s="245"/>
      <c r="BU21" s="245"/>
      <c r="BV21" s="245"/>
      <c r="BW21" s="245"/>
      <c r="BX21" s="245"/>
      <c r="BY21" s="245"/>
      <c r="BZ21" s="245"/>
      <c r="CA21" s="245"/>
      <c r="CB21" s="245"/>
      <c r="CC21" s="245"/>
      <c r="CD21" s="372"/>
      <c r="CE21" s="245"/>
      <c r="CF21" s="245"/>
      <c r="CG21" s="245"/>
      <c r="CH21" s="245"/>
      <c r="CI21" s="245"/>
      <c r="CJ21" s="245"/>
      <c r="CK21" s="245"/>
      <c r="CL21" s="245"/>
      <c r="CM21" s="245"/>
      <c r="CN21" s="245"/>
      <c r="CO21" s="245"/>
      <c r="CP21" s="372"/>
      <c r="CQ21" s="245"/>
      <c r="CR21" s="245"/>
      <c r="CS21" s="245"/>
      <c r="CT21" s="245"/>
      <c r="CU21" s="245"/>
      <c r="CV21" s="245"/>
      <c r="CW21" s="245"/>
      <c r="CX21" s="245"/>
      <c r="CY21" s="245"/>
      <c r="CZ21" s="245"/>
      <c r="DA21" s="245"/>
      <c r="DB21" s="372"/>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64"/>
      <c r="DD40" s="364"/>
      <c r="DE40" s="243"/>
    </row>
    <row r="41" spans="2:109" ht="16.5" x14ac:dyDescent="0.2">
      <c r="B41" s="244" t="s">
        <v>578</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61"/>
      <c r="I42" s="360"/>
      <c r="J42" s="360"/>
      <c r="K42" s="360"/>
      <c r="AM42" s="361"/>
      <c r="AN42" s="361" t="s">
        <v>575</v>
      </c>
      <c r="AP42" s="360"/>
      <c r="AQ42" s="360"/>
      <c r="AR42" s="360"/>
      <c r="AY42" s="361"/>
      <c r="BA42" s="360"/>
      <c r="BB42" s="360"/>
      <c r="BC42" s="360"/>
      <c r="BK42" s="361"/>
      <c r="BM42" s="360"/>
      <c r="BN42" s="360"/>
      <c r="BO42" s="360"/>
      <c r="BW42" s="361"/>
      <c r="BY42" s="360"/>
      <c r="BZ42" s="360"/>
      <c r="CA42" s="360"/>
      <c r="CI42" s="361"/>
      <c r="CK42" s="360"/>
      <c r="CL42" s="360"/>
      <c r="CM42" s="360"/>
      <c r="CU42" s="361"/>
      <c r="CW42" s="360"/>
      <c r="CX42" s="360"/>
      <c r="CY42" s="360"/>
    </row>
    <row r="43" spans="2:109" ht="13.5" customHeight="1" x14ac:dyDescent="0.2">
      <c r="B43" s="247"/>
      <c r="AN43" s="390" t="s">
        <v>579</v>
      </c>
      <c r="AO43" s="391"/>
      <c r="AP43" s="391"/>
      <c r="AQ43" s="391"/>
      <c r="AR43" s="391"/>
      <c r="AS43" s="391"/>
      <c r="AT43" s="391"/>
      <c r="AU43" s="391"/>
      <c r="AV43" s="391"/>
      <c r="AW43" s="391"/>
      <c r="AX43" s="391"/>
      <c r="AY43" s="391"/>
      <c r="AZ43" s="391"/>
      <c r="BA43" s="391"/>
      <c r="BB43" s="391"/>
      <c r="BC43" s="391"/>
      <c r="BD43" s="391"/>
      <c r="BE43" s="391"/>
      <c r="BF43" s="391"/>
      <c r="BG43" s="391"/>
      <c r="BH43" s="391"/>
      <c r="BI43" s="391"/>
      <c r="BJ43" s="391"/>
      <c r="BK43" s="391"/>
      <c r="BL43" s="391"/>
      <c r="BM43" s="391"/>
      <c r="BN43" s="391"/>
      <c r="BO43" s="391"/>
      <c r="BP43" s="391"/>
      <c r="BQ43" s="391"/>
      <c r="BR43" s="391"/>
      <c r="BS43" s="391"/>
      <c r="BT43" s="391"/>
      <c r="BU43" s="391"/>
      <c r="BV43" s="391"/>
      <c r="BW43" s="391"/>
      <c r="BX43" s="391"/>
      <c r="BY43" s="391"/>
      <c r="BZ43" s="391"/>
      <c r="CA43" s="391"/>
      <c r="CB43" s="391"/>
      <c r="CC43" s="391"/>
      <c r="CD43" s="391"/>
      <c r="CE43" s="391"/>
      <c r="CF43" s="391"/>
      <c r="CG43" s="391"/>
      <c r="CH43" s="391"/>
      <c r="CI43" s="391"/>
      <c r="CJ43" s="391"/>
      <c r="CK43" s="391"/>
      <c r="CL43" s="391"/>
      <c r="CM43" s="391"/>
      <c r="CN43" s="391"/>
      <c r="CO43" s="391"/>
      <c r="CP43" s="391"/>
      <c r="CQ43" s="391"/>
      <c r="CR43" s="391"/>
      <c r="CS43" s="391"/>
      <c r="CT43" s="391"/>
      <c r="CU43" s="391"/>
      <c r="CV43" s="391"/>
      <c r="CW43" s="391"/>
      <c r="CX43" s="391"/>
      <c r="CY43" s="391"/>
      <c r="CZ43" s="391"/>
      <c r="DA43" s="391"/>
      <c r="DB43" s="391"/>
      <c r="DC43" s="392"/>
    </row>
    <row r="44" spans="2:109" ht="13" x14ac:dyDescent="0.2">
      <c r="B44" s="247"/>
      <c r="AN44" s="393"/>
      <c r="AO44" s="394"/>
      <c r="AP44" s="394"/>
      <c r="AQ44" s="394"/>
      <c r="AR44" s="394"/>
      <c r="AS44" s="394"/>
      <c r="AT44" s="394"/>
      <c r="AU44" s="394"/>
      <c r="AV44" s="394"/>
      <c r="AW44" s="394"/>
      <c r="AX44" s="394"/>
      <c r="AY44" s="394"/>
      <c r="AZ44" s="394"/>
      <c r="BA44" s="394"/>
      <c r="BB44" s="394"/>
      <c r="BC44" s="394"/>
      <c r="BD44" s="394"/>
      <c r="BE44" s="394"/>
      <c r="BF44" s="394"/>
      <c r="BG44" s="394"/>
      <c r="BH44" s="394"/>
      <c r="BI44" s="394"/>
      <c r="BJ44" s="394"/>
      <c r="BK44" s="394"/>
      <c r="BL44" s="394"/>
      <c r="BM44" s="394"/>
      <c r="BN44" s="394"/>
      <c r="BO44" s="394"/>
      <c r="BP44" s="394"/>
      <c r="BQ44" s="394"/>
      <c r="BR44" s="394"/>
      <c r="BS44" s="394"/>
      <c r="BT44" s="394"/>
      <c r="BU44" s="394"/>
      <c r="BV44" s="394"/>
      <c r="BW44" s="394"/>
      <c r="BX44" s="394"/>
      <c r="BY44" s="394"/>
      <c r="BZ44" s="394"/>
      <c r="CA44" s="394"/>
      <c r="CB44" s="394"/>
      <c r="CC44" s="394"/>
      <c r="CD44" s="394"/>
      <c r="CE44" s="394"/>
      <c r="CF44" s="394"/>
      <c r="CG44" s="394"/>
      <c r="CH44" s="394"/>
      <c r="CI44" s="394"/>
      <c r="CJ44" s="394"/>
      <c r="CK44" s="394"/>
      <c r="CL44" s="394"/>
      <c r="CM44" s="394"/>
      <c r="CN44" s="394"/>
      <c r="CO44" s="394"/>
      <c r="CP44" s="394"/>
      <c r="CQ44" s="394"/>
      <c r="CR44" s="394"/>
      <c r="CS44" s="394"/>
      <c r="CT44" s="394"/>
      <c r="CU44" s="394"/>
      <c r="CV44" s="394"/>
      <c r="CW44" s="394"/>
      <c r="CX44" s="394"/>
      <c r="CY44" s="394"/>
      <c r="CZ44" s="394"/>
      <c r="DA44" s="394"/>
      <c r="DB44" s="394"/>
      <c r="DC44" s="395"/>
    </row>
    <row r="45" spans="2:109" ht="13" x14ac:dyDescent="0.2">
      <c r="B45" s="247"/>
      <c r="AN45" s="393"/>
      <c r="AO45" s="394"/>
      <c r="AP45" s="394"/>
      <c r="AQ45" s="394"/>
      <c r="AR45" s="394"/>
      <c r="AS45" s="394"/>
      <c r="AT45" s="394"/>
      <c r="AU45" s="394"/>
      <c r="AV45" s="394"/>
      <c r="AW45" s="394"/>
      <c r="AX45" s="394"/>
      <c r="AY45" s="394"/>
      <c r="AZ45" s="394"/>
      <c r="BA45" s="394"/>
      <c r="BB45" s="394"/>
      <c r="BC45" s="394"/>
      <c r="BD45" s="394"/>
      <c r="BE45" s="394"/>
      <c r="BF45" s="394"/>
      <c r="BG45" s="394"/>
      <c r="BH45" s="394"/>
      <c r="BI45" s="394"/>
      <c r="BJ45" s="394"/>
      <c r="BK45" s="394"/>
      <c r="BL45" s="394"/>
      <c r="BM45" s="394"/>
      <c r="BN45" s="394"/>
      <c r="BO45" s="394"/>
      <c r="BP45" s="394"/>
      <c r="BQ45" s="394"/>
      <c r="BR45" s="394"/>
      <c r="BS45" s="394"/>
      <c r="BT45" s="394"/>
      <c r="BU45" s="394"/>
      <c r="BV45" s="394"/>
      <c r="BW45" s="394"/>
      <c r="BX45" s="394"/>
      <c r="BY45" s="394"/>
      <c r="BZ45" s="394"/>
      <c r="CA45" s="394"/>
      <c r="CB45" s="394"/>
      <c r="CC45" s="394"/>
      <c r="CD45" s="394"/>
      <c r="CE45" s="394"/>
      <c r="CF45" s="394"/>
      <c r="CG45" s="394"/>
      <c r="CH45" s="394"/>
      <c r="CI45" s="394"/>
      <c r="CJ45" s="394"/>
      <c r="CK45" s="394"/>
      <c r="CL45" s="394"/>
      <c r="CM45" s="394"/>
      <c r="CN45" s="394"/>
      <c r="CO45" s="394"/>
      <c r="CP45" s="394"/>
      <c r="CQ45" s="394"/>
      <c r="CR45" s="394"/>
      <c r="CS45" s="394"/>
      <c r="CT45" s="394"/>
      <c r="CU45" s="394"/>
      <c r="CV45" s="394"/>
      <c r="CW45" s="394"/>
      <c r="CX45" s="394"/>
      <c r="CY45" s="394"/>
      <c r="CZ45" s="394"/>
      <c r="DA45" s="394"/>
      <c r="DB45" s="394"/>
      <c r="DC45" s="395"/>
    </row>
    <row r="46" spans="2:109" ht="13" x14ac:dyDescent="0.2">
      <c r="B46" s="247"/>
      <c r="AN46" s="393"/>
      <c r="AO46" s="394"/>
      <c r="AP46" s="394"/>
      <c r="AQ46" s="394"/>
      <c r="AR46" s="394"/>
      <c r="AS46" s="394"/>
      <c r="AT46" s="394"/>
      <c r="AU46" s="394"/>
      <c r="AV46" s="394"/>
      <c r="AW46" s="394"/>
      <c r="AX46" s="394"/>
      <c r="AY46" s="394"/>
      <c r="AZ46" s="394"/>
      <c r="BA46" s="394"/>
      <c r="BB46" s="394"/>
      <c r="BC46" s="394"/>
      <c r="BD46" s="394"/>
      <c r="BE46" s="394"/>
      <c r="BF46" s="394"/>
      <c r="BG46" s="394"/>
      <c r="BH46" s="394"/>
      <c r="BI46" s="394"/>
      <c r="BJ46" s="394"/>
      <c r="BK46" s="394"/>
      <c r="BL46" s="394"/>
      <c r="BM46" s="394"/>
      <c r="BN46" s="394"/>
      <c r="BO46" s="394"/>
      <c r="BP46" s="394"/>
      <c r="BQ46" s="394"/>
      <c r="BR46" s="394"/>
      <c r="BS46" s="394"/>
      <c r="BT46" s="394"/>
      <c r="BU46" s="394"/>
      <c r="BV46" s="394"/>
      <c r="BW46" s="394"/>
      <c r="BX46" s="394"/>
      <c r="BY46" s="394"/>
      <c r="BZ46" s="394"/>
      <c r="CA46" s="394"/>
      <c r="CB46" s="394"/>
      <c r="CC46" s="394"/>
      <c r="CD46" s="394"/>
      <c r="CE46" s="394"/>
      <c r="CF46" s="394"/>
      <c r="CG46" s="394"/>
      <c r="CH46" s="394"/>
      <c r="CI46" s="394"/>
      <c r="CJ46" s="394"/>
      <c r="CK46" s="394"/>
      <c r="CL46" s="394"/>
      <c r="CM46" s="394"/>
      <c r="CN46" s="394"/>
      <c r="CO46" s="394"/>
      <c r="CP46" s="394"/>
      <c r="CQ46" s="394"/>
      <c r="CR46" s="394"/>
      <c r="CS46" s="394"/>
      <c r="CT46" s="394"/>
      <c r="CU46" s="394"/>
      <c r="CV46" s="394"/>
      <c r="CW46" s="394"/>
      <c r="CX46" s="394"/>
      <c r="CY46" s="394"/>
      <c r="CZ46" s="394"/>
      <c r="DA46" s="394"/>
      <c r="DB46" s="394"/>
      <c r="DC46" s="395"/>
    </row>
    <row r="47" spans="2:109" ht="13" x14ac:dyDescent="0.2">
      <c r="B47" s="247"/>
      <c r="AN47" s="396"/>
      <c r="AO47" s="397"/>
      <c r="AP47" s="397"/>
      <c r="AQ47" s="397"/>
      <c r="AR47" s="397"/>
      <c r="AS47" s="397"/>
      <c r="AT47" s="397"/>
      <c r="AU47" s="397"/>
      <c r="AV47" s="397"/>
      <c r="AW47" s="397"/>
      <c r="AX47" s="397"/>
      <c r="AY47" s="397"/>
      <c r="AZ47" s="397"/>
      <c r="BA47" s="397"/>
      <c r="BB47" s="397"/>
      <c r="BC47" s="397"/>
      <c r="BD47" s="397"/>
      <c r="BE47" s="397"/>
      <c r="BF47" s="397"/>
      <c r="BG47" s="397"/>
      <c r="BH47" s="397"/>
      <c r="BI47" s="397"/>
      <c r="BJ47" s="397"/>
      <c r="BK47" s="397"/>
      <c r="BL47" s="397"/>
      <c r="BM47" s="397"/>
      <c r="BN47" s="397"/>
      <c r="BO47" s="397"/>
      <c r="BP47" s="397"/>
      <c r="BQ47" s="397"/>
      <c r="BR47" s="397"/>
      <c r="BS47" s="397"/>
      <c r="BT47" s="397"/>
      <c r="BU47" s="397"/>
      <c r="BV47" s="397"/>
      <c r="BW47" s="397"/>
      <c r="BX47" s="397"/>
      <c r="BY47" s="397"/>
      <c r="BZ47" s="397"/>
      <c r="CA47" s="397"/>
      <c r="CB47" s="397"/>
      <c r="CC47" s="397"/>
      <c r="CD47" s="397"/>
      <c r="CE47" s="397"/>
      <c r="CF47" s="397"/>
      <c r="CG47" s="397"/>
      <c r="CH47" s="397"/>
      <c r="CI47" s="397"/>
      <c r="CJ47" s="397"/>
      <c r="CK47" s="397"/>
      <c r="CL47" s="397"/>
      <c r="CM47" s="397"/>
      <c r="CN47" s="397"/>
      <c r="CO47" s="397"/>
      <c r="CP47" s="397"/>
      <c r="CQ47" s="397"/>
      <c r="CR47" s="397"/>
      <c r="CS47" s="397"/>
      <c r="CT47" s="397"/>
      <c r="CU47" s="397"/>
      <c r="CV47" s="397"/>
      <c r="CW47" s="397"/>
      <c r="CX47" s="397"/>
      <c r="CY47" s="397"/>
      <c r="CZ47" s="397"/>
      <c r="DA47" s="397"/>
      <c r="DB47" s="397"/>
      <c r="DC47" s="398"/>
    </row>
    <row r="48" spans="2:109" ht="13" x14ac:dyDescent="0.2">
      <c r="B48" s="247"/>
      <c r="H48" s="352"/>
      <c r="I48" s="352"/>
      <c r="J48" s="352"/>
      <c r="AN48" s="352"/>
      <c r="AO48" s="352"/>
      <c r="AP48" s="352"/>
      <c r="AZ48" s="352"/>
      <c r="BA48" s="352"/>
      <c r="BB48" s="352"/>
      <c r="BL48" s="352"/>
      <c r="BM48" s="352"/>
      <c r="BN48" s="352"/>
      <c r="BX48" s="352"/>
      <c r="BY48" s="352"/>
      <c r="BZ48" s="352"/>
      <c r="CJ48" s="352"/>
      <c r="CK48" s="352"/>
      <c r="CL48" s="352"/>
      <c r="CV48" s="352"/>
      <c r="CW48" s="352"/>
      <c r="CX48" s="352"/>
    </row>
    <row r="49" spans="1:109" ht="13" x14ac:dyDescent="0.2">
      <c r="B49" s="247"/>
      <c r="AN49" s="243" t="s">
        <v>574</v>
      </c>
    </row>
    <row r="50" spans="1:109" ht="13" x14ac:dyDescent="0.2">
      <c r="B50" s="247"/>
      <c r="G50" s="380"/>
      <c r="H50" s="380"/>
      <c r="I50" s="380"/>
      <c r="J50" s="380"/>
      <c r="K50" s="354"/>
      <c r="L50" s="354"/>
      <c r="M50" s="353"/>
      <c r="N50" s="353"/>
      <c r="AN50" s="385"/>
      <c r="AO50" s="386"/>
      <c r="AP50" s="386"/>
      <c r="AQ50" s="386"/>
      <c r="AR50" s="386"/>
      <c r="AS50" s="386"/>
      <c r="AT50" s="386"/>
      <c r="AU50" s="386"/>
      <c r="AV50" s="386"/>
      <c r="AW50" s="386"/>
      <c r="AX50" s="386"/>
      <c r="AY50" s="386"/>
      <c r="AZ50" s="386"/>
      <c r="BA50" s="386"/>
      <c r="BB50" s="386"/>
      <c r="BC50" s="386"/>
      <c r="BD50" s="386"/>
      <c r="BE50" s="386"/>
      <c r="BF50" s="386"/>
      <c r="BG50" s="386"/>
      <c r="BH50" s="386"/>
      <c r="BI50" s="386"/>
      <c r="BJ50" s="386"/>
      <c r="BK50" s="386"/>
      <c r="BL50" s="386"/>
      <c r="BM50" s="386"/>
      <c r="BN50" s="386"/>
      <c r="BO50" s="387"/>
      <c r="BP50" s="384" t="s">
        <v>527</v>
      </c>
      <c r="BQ50" s="384"/>
      <c r="BR50" s="384"/>
      <c r="BS50" s="384"/>
      <c r="BT50" s="384"/>
      <c r="BU50" s="384"/>
      <c r="BV50" s="384"/>
      <c r="BW50" s="384"/>
      <c r="BX50" s="384" t="s">
        <v>528</v>
      </c>
      <c r="BY50" s="384"/>
      <c r="BZ50" s="384"/>
      <c r="CA50" s="384"/>
      <c r="CB50" s="384"/>
      <c r="CC50" s="384"/>
      <c r="CD50" s="384"/>
      <c r="CE50" s="384"/>
      <c r="CF50" s="384" t="s">
        <v>529</v>
      </c>
      <c r="CG50" s="384"/>
      <c r="CH50" s="384"/>
      <c r="CI50" s="384"/>
      <c r="CJ50" s="384"/>
      <c r="CK50" s="384"/>
      <c r="CL50" s="384"/>
      <c r="CM50" s="384"/>
      <c r="CN50" s="384" t="s">
        <v>530</v>
      </c>
      <c r="CO50" s="384"/>
      <c r="CP50" s="384"/>
      <c r="CQ50" s="384"/>
      <c r="CR50" s="384"/>
      <c r="CS50" s="384"/>
      <c r="CT50" s="384"/>
      <c r="CU50" s="384"/>
      <c r="CV50" s="384" t="s">
        <v>531</v>
      </c>
      <c r="CW50" s="384"/>
      <c r="CX50" s="384"/>
      <c r="CY50" s="384"/>
      <c r="CZ50" s="384"/>
      <c r="DA50" s="384"/>
      <c r="DB50" s="384"/>
      <c r="DC50" s="384"/>
    </row>
    <row r="51" spans="1:109" ht="13.5" customHeight="1" x14ac:dyDescent="0.2">
      <c r="B51" s="247"/>
      <c r="G51" s="388"/>
      <c r="H51" s="388"/>
      <c r="I51" s="389"/>
      <c r="J51" s="389"/>
      <c r="K51" s="379"/>
      <c r="L51" s="379"/>
      <c r="M51" s="379"/>
      <c r="N51" s="379"/>
      <c r="AM51" s="352"/>
      <c r="AN51" s="377" t="s">
        <v>573</v>
      </c>
      <c r="AO51" s="377"/>
      <c r="AP51" s="377"/>
      <c r="AQ51" s="377"/>
      <c r="AR51" s="377"/>
      <c r="AS51" s="377"/>
      <c r="AT51" s="377"/>
      <c r="AU51" s="377"/>
      <c r="AV51" s="377"/>
      <c r="AW51" s="377"/>
      <c r="AX51" s="377"/>
      <c r="AY51" s="377"/>
      <c r="AZ51" s="377"/>
      <c r="BA51" s="377"/>
      <c r="BB51" s="377" t="s">
        <v>571</v>
      </c>
      <c r="BC51" s="377"/>
      <c r="BD51" s="377"/>
      <c r="BE51" s="377"/>
      <c r="BF51" s="377"/>
      <c r="BG51" s="377"/>
      <c r="BH51" s="377"/>
      <c r="BI51" s="377"/>
      <c r="BJ51" s="377"/>
      <c r="BK51" s="377"/>
      <c r="BL51" s="377"/>
      <c r="BM51" s="377"/>
      <c r="BN51" s="377"/>
      <c r="BO51" s="377"/>
      <c r="BP51" s="378"/>
      <c r="BQ51" s="378"/>
      <c r="BR51" s="378"/>
      <c r="BS51" s="378"/>
      <c r="BT51" s="378"/>
      <c r="BU51" s="378"/>
      <c r="BV51" s="378"/>
      <c r="BW51" s="378"/>
      <c r="BX51" s="378"/>
      <c r="BY51" s="378"/>
      <c r="BZ51" s="378"/>
      <c r="CA51" s="378"/>
      <c r="CB51" s="378"/>
      <c r="CC51" s="378"/>
      <c r="CD51" s="378"/>
      <c r="CE51" s="378"/>
      <c r="CF51" s="378"/>
      <c r="CG51" s="378"/>
      <c r="CH51" s="378"/>
      <c r="CI51" s="378"/>
      <c r="CJ51" s="378"/>
      <c r="CK51" s="378"/>
      <c r="CL51" s="378"/>
      <c r="CM51" s="378"/>
      <c r="CN51" s="378"/>
      <c r="CO51" s="378"/>
      <c r="CP51" s="378"/>
      <c r="CQ51" s="378"/>
      <c r="CR51" s="378"/>
      <c r="CS51" s="378"/>
      <c r="CT51" s="378"/>
      <c r="CU51" s="378"/>
      <c r="CV51" s="378"/>
      <c r="CW51" s="378"/>
      <c r="CX51" s="378"/>
      <c r="CY51" s="378"/>
      <c r="CZ51" s="378"/>
      <c r="DA51" s="378"/>
      <c r="DB51" s="378"/>
      <c r="DC51" s="378"/>
    </row>
    <row r="52" spans="1:109" ht="13" x14ac:dyDescent="0.2">
      <c r="B52" s="247"/>
      <c r="G52" s="388"/>
      <c r="H52" s="388"/>
      <c r="I52" s="389"/>
      <c r="J52" s="389"/>
      <c r="K52" s="379"/>
      <c r="L52" s="379"/>
      <c r="M52" s="379"/>
      <c r="N52" s="379"/>
      <c r="AM52" s="352"/>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8"/>
      <c r="BQ52" s="378"/>
      <c r="BR52" s="378"/>
      <c r="BS52" s="378"/>
      <c r="BT52" s="378"/>
      <c r="BU52" s="378"/>
      <c r="BV52" s="378"/>
      <c r="BW52" s="378"/>
      <c r="BX52" s="378"/>
      <c r="BY52" s="378"/>
      <c r="BZ52" s="378"/>
      <c r="CA52" s="378"/>
      <c r="CB52" s="378"/>
      <c r="CC52" s="378"/>
      <c r="CD52" s="378"/>
      <c r="CE52" s="378"/>
      <c r="CF52" s="378"/>
      <c r="CG52" s="378"/>
      <c r="CH52" s="378"/>
      <c r="CI52" s="378"/>
      <c r="CJ52" s="378"/>
      <c r="CK52" s="378"/>
      <c r="CL52" s="378"/>
      <c r="CM52" s="378"/>
      <c r="CN52" s="378"/>
      <c r="CO52" s="378"/>
      <c r="CP52" s="378"/>
      <c r="CQ52" s="378"/>
      <c r="CR52" s="378"/>
      <c r="CS52" s="378"/>
      <c r="CT52" s="378"/>
      <c r="CU52" s="378"/>
      <c r="CV52" s="378"/>
      <c r="CW52" s="378"/>
      <c r="CX52" s="378"/>
      <c r="CY52" s="378"/>
      <c r="CZ52" s="378"/>
      <c r="DA52" s="378"/>
      <c r="DB52" s="378"/>
      <c r="DC52" s="378"/>
    </row>
    <row r="53" spans="1:109" ht="13" x14ac:dyDescent="0.2">
      <c r="A53" s="360"/>
      <c r="B53" s="247"/>
      <c r="G53" s="388"/>
      <c r="H53" s="388"/>
      <c r="I53" s="380"/>
      <c r="J53" s="380"/>
      <c r="K53" s="379"/>
      <c r="L53" s="379"/>
      <c r="M53" s="379"/>
      <c r="N53" s="379"/>
      <c r="AM53" s="352"/>
      <c r="AN53" s="377"/>
      <c r="AO53" s="377"/>
      <c r="AP53" s="377"/>
      <c r="AQ53" s="377"/>
      <c r="AR53" s="377"/>
      <c r="AS53" s="377"/>
      <c r="AT53" s="377"/>
      <c r="AU53" s="377"/>
      <c r="AV53" s="377"/>
      <c r="AW53" s="377"/>
      <c r="AX53" s="377"/>
      <c r="AY53" s="377"/>
      <c r="AZ53" s="377"/>
      <c r="BA53" s="377"/>
      <c r="BB53" s="377" t="s">
        <v>577</v>
      </c>
      <c r="BC53" s="377"/>
      <c r="BD53" s="377"/>
      <c r="BE53" s="377"/>
      <c r="BF53" s="377"/>
      <c r="BG53" s="377"/>
      <c r="BH53" s="377"/>
      <c r="BI53" s="377"/>
      <c r="BJ53" s="377"/>
      <c r="BK53" s="377"/>
      <c r="BL53" s="377"/>
      <c r="BM53" s="377"/>
      <c r="BN53" s="377"/>
      <c r="BO53" s="377"/>
      <c r="BP53" s="378">
        <v>65.900000000000006</v>
      </c>
      <c r="BQ53" s="378"/>
      <c r="BR53" s="378"/>
      <c r="BS53" s="378"/>
      <c r="BT53" s="378"/>
      <c r="BU53" s="378"/>
      <c r="BV53" s="378"/>
      <c r="BW53" s="378"/>
      <c r="BX53" s="378">
        <v>64.599999999999994</v>
      </c>
      <c r="BY53" s="378"/>
      <c r="BZ53" s="378"/>
      <c r="CA53" s="378"/>
      <c r="CB53" s="378"/>
      <c r="CC53" s="378"/>
      <c r="CD53" s="378"/>
      <c r="CE53" s="378"/>
      <c r="CF53" s="378">
        <v>65.400000000000006</v>
      </c>
      <c r="CG53" s="378"/>
      <c r="CH53" s="378"/>
      <c r="CI53" s="378"/>
      <c r="CJ53" s="378"/>
      <c r="CK53" s="378"/>
      <c r="CL53" s="378"/>
      <c r="CM53" s="378"/>
      <c r="CN53" s="378">
        <v>61.2</v>
      </c>
      <c r="CO53" s="378"/>
      <c r="CP53" s="378"/>
      <c r="CQ53" s="378"/>
      <c r="CR53" s="378"/>
      <c r="CS53" s="378"/>
      <c r="CT53" s="378"/>
      <c r="CU53" s="378"/>
      <c r="CV53" s="378">
        <v>52</v>
      </c>
      <c r="CW53" s="378"/>
      <c r="CX53" s="378"/>
      <c r="CY53" s="378"/>
      <c r="CZ53" s="378"/>
      <c r="DA53" s="378"/>
      <c r="DB53" s="378"/>
      <c r="DC53" s="378"/>
    </row>
    <row r="54" spans="1:109" ht="13" x14ac:dyDescent="0.2">
      <c r="A54" s="360"/>
      <c r="B54" s="247"/>
      <c r="G54" s="388"/>
      <c r="H54" s="388"/>
      <c r="I54" s="380"/>
      <c r="J54" s="380"/>
      <c r="K54" s="379"/>
      <c r="L54" s="379"/>
      <c r="M54" s="379"/>
      <c r="N54" s="379"/>
      <c r="AM54" s="352"/>
      <c r="AN54" s="377"/>
      <c r="AO54" s="377"/>
      <c r="AP54" s="377"/>
      <c r="AQ54" s="377"/>
      <c r="AR54" s="377"/>
      <c r="AS54" s="377"/>
      <c r="AT54" s="377"/>
      <c r="AU54" s="377"/>
      <c r="AV54" s="377"/>
      <c r="AW54" s="377"/>
      <c r="AX54" s="377"/>
      <c r="AY54" s="377"/>
      <c r="AZ54" s="377"/>
      <c r="BA54" s="377"/>
      <c r="BB54" s="377"/>
      <c r="BC54" s="377"/>
      <c r="BD54" s="377"/>
      <c r="BE54" s="377"/>
      <c r="BF54" s="377"/>
      <c r="BG54" s="377"/>
      <c r="BH54" s="377"/>
      <c r="BI54" s="377"/>
      <c r="BJ54" s="377"/>
      <c r="BK54" s="377"/>
      <c r="BL54" s="377"/>
      <c r="BM54" s="377"/>
      <c r="BN54" s="377"/>
      <c r="BO54" s="377"/>
      <c r="BP54" s="378"/>
      <c r="BQ54" s="378"/>
      <c r="BR54" s="378"/>
      <c r="BS54" s="378"/>
      <c r="BT54" s="378"/>
      <c r="BU54" s="378"/>
      <c r="BV54" s="378"/>
      <c r="BW54" s="378"/>
      <c r="BX54" s="378"/>
      <c r="BY54" s="378"/>
      <c r="BZ54" s="378"/>
      <c r="CA54" s="378"/>
      <c r="CB54" s="378"/>
      <c r="CC54" s="378"/>
      <c r="CD54" s="378"/>
      <c r="CE54" s="378"/>
      <c r="CF54" s="378"/>
      <c r="CG54" s="378"/>
      <c r="CH54" s="378"/>
      <c r="CI54" s="378"/>
      <c r="CJ54" s="378"/>
      <c r="CK54" s="378"/>
      <c r="CL54" s="378"/>
      <c r="CM54" s="378"/>
      <c r="CN54" s="378"/>
      <c r="CO54" s="378"/>
      <c r="CP54" s="378"/>
      <c r="CQ54" s="378"/>
      <c r="CR54" s="378"/>
      <c r="CS54" s="378"/>
      <c r="CT54" s="378"/>
      <c r="CU54" s="378"/>
      <c r="CV54" s="378"/>
      <c r="CW54" s="378"/>
      <c r="CX54" s="378"/>
      <c r="CY54" s="378"/>
      <c r="CZ54" s="378"/>
      <c r="DA54" s="378"/>
      <c r="DB54" s="378"/>
      <c r="DC54" s="378"/>
    </row>
    <row r="55" spans="1:109" ht="13" x14ac:dyDescent="0.2">
      <c r="A55" s="360"/>
      <c r="B55" s="247"/>
      <c r="G55" s="380"/>
      <c r="H55" s="380"/>
      <c r="I55" s="380"/>
      <c r="J55" s="380"/>
      <c r="K55" s="379"/>
      <c r="L55" s="379"/>
      <c r="M55" s="379"/>
      <c r="N55" s="379"/>
      <c r="AN55" s="384" t="s">
        <v>572</v>
      </c>
      <c r="AO55" s="384"/>
      <c r="AP55" s="384"/>
      <c r="AQ55" s="384"/>
      <c r="AR55" s="384"/>
      <c r="AS55" s="384"/>
      <c r="AT55" s="384"/>
      <c r="AU55" s="384"/>
      <c r="AV55" s="384"/>
      <c r="AW55" s="384"/>
      <c r="AX55" s="384"/>
      <c r="AY55" s="384"/>
      <c r="AZ55" s="384"/>
      <c r="BA55" s="384"/>
      <c r="BB55" s="377" t="s">
        <v>571</v>
      </c>
      <c r="BC55" s="377"/>
      <c r="BD55" s="377"/>
      <c r="BE55" s="377"/>
      <c r="BF55" s="377"/>
      <c r="BG55" s="377"/>
      <c r="BH55" s="377"/>
      <c r="BI55" s="377"/>
      <c r="BJ55" s="377"/>
      <c r="BK55" s="377"/>
      <c r="BL55" s="377"/>
      <c r="BM55" s="377"/>
      <c r="BN55" s="377"/>
      <c r="BO55" s="377"/>
      <c r="BP55" s="378">
        <v>0</v>
      </c>
      <c r="BQ55" s="378"/>
      <c r="BR55" s="378"/>
      <c r="BS55" s="378"/>
      <c r="BT55" s="378"/>
      <c r="BU55" s="378"/>
      <c r="BV55" s="378"/>
      <c r="BW55" s="378"/>
      <c r="BX55" s="378">
        <v>0</v>
      </c>
      <c r="BY55" s="378"/>
      <c r="BZ55" s="378"/>
      <c r="CA55" s="378"/>
      <c r="CB55" s="378"/>
      <c r="CC55" s="378"/>
      <c r="CD55" s="378"/>
      <c r="CE55" s="378"/>
      <c r="CF55" s="378">
        <v>0</v>
      </c>
      <c r="CG55" s="378"/>
      <c r="CH55" s="378"/>
      <c r="CI55" s="378"/>
      <c r="CJ55" s="378"/>
      <c r="CK55" s="378"/>
      <c r="CL55" s="378"/>
      <c r="CM55" s="378"/>
      <c r="CN55" s="378">
        <v>0</v>
      </c>
      <c r="CO55" s="378"/>
      <c r="CP55" s="378"/>
      <c r="CQ55" s="378"/>
      <c r="CR55" s="378"/>
      <c r="CS55" s="378"/>
      <c r="CT55" s="378"/>
      <c r="CU55" s="378"/>
      <c r="CV55" s="378">
        <v>0</v>
      </c>
      <c r="CW55" s="378"/>
      <c r="CX55" s="378"/>
      <c r="CY55" s="378"/>
      <c r="CZ55" s="378"/>
      <c r="DA55" s="378"/>
      <c r="DB55" s="378"/>
      <c r="DC55" s="378"/>
    </row>
    <row r="56" spans="1:109" ht="13" x14ac:dyDescent="0.2">
      <c r="A56" s="360"/>
      <c r="B56" s="247"/>
      <c r="G56" s="380"/>
      <c r="H56" s="380"/>
      <c r="I56" s="380"/>
      <c r="J56" s="380"/>
      <c r="K56" s="379"/>
      <c r="L56" s="379"/>
      <c r="M56" s="379"/>
      <c r="N56" s="379"/>
      <c r="AN56" s="384"/>
      <c r="AO56" s="384"/>
      <c r="AP56" s="384"/>
      <c r="AQ56" s="384"/>
      <c r="AR56" s="384"/>
      <c r="AS56" s="384"/>
      <c r="AT56" s="384"/>
      <c r="AU56" s="384"/>
      <c r="AV56" s="384"/>
      <c r="AW56" s="384"/>
      <c r="AX56" s="384"/>
      <c r="AY56" s="384"/>
      <c r="AZ56" s="384"/>
      <c r="BA56" s="384"/>
      <c r="BB56" s="377"/>
      <c r="BC56" s="377"/>
      <c r="BD56" s="377"/>
      <c r="BE56" s="377"/>
      <c r="BF56" s="377"/>
      <c r="BG56" s="377"/>
      <c r="BH56" s="377"/>
      <c r="BI56" s="377"/>
      <c r="BJ56" s="377"/>
      <c r="BK56" s="377"/>
      <c r="BL56" s="377"/>
      <c r="BM56" s="377"/>
      <c r="BN56" s="377"/>
      <c r="BO56" s="377"/>
      <c r="BP56" s="378"/>
      <c r="BQ56" s="378"/>
      <c r="BR56" s="378"/>
      <c r="BS56" s="378"/>
      <c r="BT56" s="378"/>
      <c r="BU56" s="378"/>
      <c r="BV56" s="378"/>
      <c r="BW56" s="378"/>
      <c r="BX56" s="378"/>
      <c r="BY56" s="378"/>
      <c r="BZ56" s="378"/>
      <c r="CA56" s="378"/>
      <c r="CB56" s="378"/>
      <c r="CC56" s="378"/>
      <c r="CD56" s="378"/>
      <c r="CE56" s="378"/>
      <c r="CF56" s="378"/>
      <c r="CG56" s="378"/>
      <c r="CH56" s="378"/>
      <c r="CI56" s="378"/>
      <c r="CJ56" s="378"/>
      <c r="CK56" s="378"/>
      <c r="CL56" s="378"/>
      <c r="CM56" s="378"/>
      <c r="CN56" s="378"/>
      <c r="CO56" s="378"/>
      <c r="CP56" s="378"/>
      <c r="CQ56" s="378"/>
      <c r="CR56" s="378"/>
      <c r="CS56" s="378"/>
      <c r="CT56" s="378"/>
      <c r="CU56" s="378"/>
      <c r="CV56" s="378"/>
      <c r="CW56" s="378"/>
      <c r="CX56" s="378"/>
      <c r="CY56" s="378"/>
      <c r="CZ56" s="378"/>
      <c r="DA56" s="378"/>
      <c r="DB56" s="378"/>
      <c r="DC56" s="378"/>
    </row>
    <row r="57" spans="1:109" s="360" customFormat="1" ht="13" x14ac:dyDescent="0.2">
      <c r="B57" s="365"/>
      <c r="G57" s="380"/>
      <c r="H57" s="380"/>
      <c r="I57" s="382"/>
      <c r="J57" s="382"/>
      <c r="K57" s="379"/>
      <c r="L57" s="379"/>
      <c r="M57" s="379"/>
      <c r="N57" s="379"/>
      <c r="AM57" s="243"/>
      <c r="AN57" s="384"/>
      <c r="AO57" s="384"/>
      <c r="AP57" s="384"/>
      <c r="AQ57" s="384"/>
      <c r="AR57" s="384"/>
      <c r="AS57" s="384"/>
      <c r="AT57" s="384"/>
      <c r="AU57" s="384"/>
      <c r="AV57" s="384"/>
      <c r="AW57" s="384"/>
      <c r="AX57" s="384"/>
      <c r="AY57" s="384"/>
      <c r="AZ57" s="384"/>
      <c r="BA57" s="384"/>
      <c r="BB57" s="377" t="s">
        <v>577</v>
      </c>
      <c r="BC57" s="377"/>
      <c r="BD57" s="377"/>
      <c r="BE57" s="377"/>
      <c r="BF57" s="377"/>
      <c r="BG57" s="377"/>
      <c r="BH57" s="377"/>
      <c r="BI57" s="377"/>
      <c r="BJ57" s="377"/>
      <c r="BK57" s="377"/>
      <c r="BL57" s="377"/>
      <c r="BM57" s="377"/>
      <c r="BN57" s="377"/>
      <c r="BO57" s="377"/>
      <c r="BP57" s="378">
        <v>61</v>
      </c>
      <c r="BQ57" s="378"/>
      <c r="BR57" s="378"/>
      <c r="BS57" s="378"/>
      <c r="BT57" s="378"/>
      <c r="BU57" s="378"/>
      <c r="BV57" s="378"/>
      <c r="BW57" s="378"/>
      <c r="BX57" s="378">
        <v>60.8</v>
      </c>
      <c r="BY57" s="378"/>
      <c r="BZ57" s="378"/>
      <c r="CA57" s="378"/>
      <c r="CB57" s="378"/>
      <c r="CC57" s="378"/>
      <c r="CD57" s="378"/>
      <c r="CE57" s="378"/>
      <c r="CF57" s="378">
        <v>62.2</v>
      </c>
      <c r="CG57" s="378"/>
      <c r="CH57" s="378"/>
      <c r="CI57" s="378"/>
      <c r="CJ57" s="378"/>
      <c r="CK57" s="378"/>
      <c r="CL57" s="378"/>
      <c r="CM57" s="378"/>
      <c r="CN57" s="378">
        <v>62.6</v>
      </c>
      <c r="CO57" s="378"/>
      <c r="CP57" s="378"/>
      <c r="CQ57" s="378"/>
      <c r="CR57" s="378"/>
      <c r="CS57" s="378"/>
      <c r="CT57" s="378"/>
      <c r="CU57" s="378"/>
      <c r="CV57" s="378">
        <v>62.9</v>
      </c>
      <c r="CW57" s="378"/>
      <c r="CX57" s="378"/>
      <c r="CY57" s="378"/>
      <c r="CZ57" s="378"/>
      <c r="DA57" s="378"/>
      <c r="DB57" s="378"/>
      <c r="DC57" s="378"/>
      <c r="DD57" s="370"/>
      <c r="DE57" s="365"/>
    </row>
    <row r="58" spans="1:109" s="360" customFormat="1" ht="13" x14ac:dyDescent="0.2">
      <c r="A58" s="243"/>
      <c r="B58" s="365"/>
      <c r="G58" s="380"/>
      <c r="H58" s="380"/>
      <c r="I58" s="382"/>
      <c r="J58" s="382"/>
      <c r="K58" s="379"/>
      <c r="L58" s="379"/>
      <c r="M58" s="379"/>
      <c r="N58" s="379"/>
      <c r="AM58" s="243"/>
      <c r="AN58" s="384"/>
      <c r="AO58" s="384"/>
      <c r="AP58" s="384"/>
      <c r="AQ58" s="384"/>
      <c r="AR58" s="384"/>
      <c r="AS58" s="384"/>
      <c r="AT58" s="384"/>
      <c r="AU58" s="384"/>
      <c r="AV58" s="384"/>
      <c r="AW58" s="384"/>
      <c r="AX58" s="384"/>
      <c r="AY58" s="384"/>
      <c r="AZ58" s="384"/>
      <c r="BA58" s="384"/>
      <c r="BB58" s="377"/>
      <c r="BC58" s="377"/>
      <c r="BD58" s="377"/>
      <c r="BE58" s="377"/>
      <c r="BF58" s="377"/>
      <c r="BG58" s="377"/>
      <c r="BH58" s="377"/>
      <c r="BI58" s="377"/>
      <c r="BJ58" s="377"/>
      <c r="BK58" s="377"/>
      <c r="BL58" s="377"/>
      <c r="BM58" s="377"/>
      <c r="BN58" s="377"/>
      <c r="BO58" s="377"/>
      <c r="BP58" s="378"/>
      <c r="BQ58" s="378"/>
      <c r="BR58" s="378"/>
      <c r="BS58" s="378"/>
      <c r="BT58" s="378"/>
      <c r="BU58" s="378"/>
      <c r="BV58" s="378"/>
      <c r="BW58" s="378"/>
      <c r="BX58" s="378"/>
      <c r="BY58" s="378"/>
      <c r="BZ58" s="378"/>
      <c r="CA58" s="378"/>
      <c r="CB58" s="378"/>
      <c r="CC58" s="378"/>
      <c r="CD58" s="378"/>
      <c r="CE58" s="378"/>
      <c r="CF58" s="378"/>
      <c r="CG58" s="378"/>
      <c r="CH58" s="378"/>
      <c r="CI58" s="378"/>
      <c r="CJ58" s="378"/>
      <c r="CK58" s="378"/>
      <c r="CL58" s="378"/>
      <c r="CM58" s="378"/>
      <c r="CN58" s="378"/>
      <c r="CO58" s="378"/>
      <c r="CP58" s="378"/>
      <c r="CQ58" s="378"/>
      <c r="CR58" s="378"/>
      <c r="CS58" s="378"/>
      <c r="CT58" s="378"/>
      <c r="CU58" s="378"/>
      <c r="CV58" s="378"/>
      <c r="CW58" s="378"/>
      <c r="CX58" s="378"/>
      <c r="CY58" s="378"/>
      <c r="CZ58" s="378"/>
      <c r="DA58" s="378"/>
      <c r="DB58" s="378"/>
      <c r="DC58" s="378"/>
      <c r="DD58" s="370"/>
      <c r="DE58" s="365"/>
    </row>
    <row r="59" spans="1:109" s="360" customFormat="1" ht="13" x14ac:dyDescent="0.2">
      <c r="A59" s="243"/>
      <c r="B59" s="365"/>
      <c r="K59" s="371"/>
      <c r="L59" s="371"/>
      <c r="M59" s="371"/>
      <c r="N59" s="371"/>
      <c r="AQ59" s="371"/>
      <c r="AR59" s="371"/>
      <c r="AS59" s="371"/>
      <c r="AT59" s="371"/>
      <c r="BC59" s="371"/>
      <c r="BD59" s="371"/>
      <c r="BE59" s="371"/>
      <c r="BF59" s="371"/>
      <c r="BO59" s="371"/>
      <c r="BP59" s="371"/>
      <c r="BQ59" s="371"/>
      <c r="BR59" s="371"/>
      <c r="CA59" s="371"/>
      <c r="CB59" s="371"/>
      <c r="CC59" s="371"/>
      <c r="CD59" s="371"/>
      <c r="CM59" s="371"/>
      <c r="CN59" s="371"/>
      <c r="CO59" s="371"/>
      <c r="CP59" s="371"/>
      <c r="CY59" s="371"/>
      <c r="CZ59" s="371"/>
      <c r="DA59" s="371"/>
      <c r="DB59" s="371"/>
      <c r="DC59" s="371"/>
      <c r="DD59" s="370"/>
      <c r="DE59" s="365"/>
    </row>
    <row r="60" spans="1:109" s="360" customFormat="1" ht="13" x14ac:dyDescent="0.2">
      <c r="A60" s="243"/>
      <c r="B60" s="365"/>
      <c r="K60" s="371"/>
      <c r="L60" s="371"/>
      <c r="M60" s="371"/>
      <c r="N60" s="371"/>
      <c r="AQ60" s="371"/>
      <c r="AR60" s="371"/>
      <c r="AS60" s="371"/>
      <c r="AT60" s="371"/>
      <c r="BC60" s="371"/>
      <c r="BD60" s="371"/>
      <c r="BE60" s="371"/>
      <c r="BF60" s="371"/>
      <c r="BO60" s="371"/>
      <c r="BP60" s="371"/>
      <c r="BQ60" s="371"/>
      <c r="BR60" s="371"/>
      <c r="CA60" s="371"/>
      <c r="CB60" s="371"/>
      <c r="CC60" s="371"/>
      <c r="CD60" s="371"/>
      <c r="CM60" s="371"/>
      <c r="CN60" s="371"/>
      <c r="CO60" s="371"/>
      <c r="CP60" s="371"/>
      <c r="CY60" s="371"/>
      <c r="CZ60" s="371"/>
      <c r="DA60" s="371"/>
      <c r="DB60" s="371"/>
      <c r="DC60" s="371"/>
      <c r="DD60" s="370"/>
      <c r="DE60" s="365"/>
    </row>
    <row r="61" spans="1:109" s="360" customFormat="1" ht="13" x14ac:dyDescent="0.2">
      <c r="A61" s="243"/>
      <c r="B61" s="369"/>
      <c r="C61" s="368"/>
      <c r="D61" s="368"/>
      <c r="E61" s="368"/>
      <c r="F61" s="368"/>
      <c r="G61" s="368"/>
      <c r="H61" s="368"/>
      <c r="I61" s="368"/>
      <c r="J61" s="368"/>
      <c r="K61" s="368"/>
      <c r="L61" s="368"/>
      <c r="M61" s="367"/>
      <c r="N61" s="367"/>
      <c r="O61" s="368"/>
      <c r="P61" s="368"/>
      <c r="Q61" s="368"/>
      <c r="R61" s="368"/>
      <c r="S61" s="368"/>
      <c r="T61" s="368"/>
      <c r="U61" s="368"/>
      <c r="V61" s="368"/>
      <c r="W61" s="368"/>
      <c r="X61" s="368"/>
      <c r="Y61" s="368"/>
      <c r="Z61" s="368"/>
      <c r="AA61" s="368"/>
      <c r="AB61" s="368"/>
      <c r="AC61" s="368"/>
      <c r="AD61" s="368"/>
      <c r="AE61" s="368"/>
      <c r="AF61" s="368"/>
      <c r="AG61" s="368"/>
      <c r="AH61" s="368"/>
      <c r="AI61" s="368"/>
      <c r="AJ61" s="368"/>
      <c r="AK61" s="368"/>
      <c r="AL61" s="368"/>
      <c r="AM61" s="368"/>
      <c r="AN61" s="368"/>
      <c r="AO61" s="368"/>
      <c r="AP61" s="368"/>
      <c r="AQ61" s="368"/>
      <c r="AR61" s="368"/>
      <c r="AS61" s="367"/>
      <c r="AT61" s="367"/>
      <c r="AU61" s="368"/>
      <c r="AV61" s="368"/>
      <c r="AW61" s="368"/>
      <c r="AX61" s="368"/>
      <c r="AY61" s="368"/>
      <c r="AZ61" s="368"/>
      <c r="BA61" s="368"/>
      <c r="BB61" s="368"/>
      <c r="BC61" s="368"/>
      <c r="BD61" s="368"/>
      <c r="BE61" s="367"/>
      <c r="BF61" s="367"/>
      <c r="BG61" s="368"/>
      <c r="BH61" s="368"/>
      <c r="BI61" s="368"/>
      <c r="BJ61" s="368"/>
      <c r="BK61" s="368"/>
      <c r="BL61" s="368"/>
      <c r="BM61" s="368"/>
      <c r="BN61" s="368"/>
      <c r="BO61" s="368"/>
      <c r="BP61" s="368"/>
      <c r="BQ61" s="367"/>
      <c r="BR61" s="367"/>
      <c r="BS61" s="368"/>
      <c r="BT61" s="368"/>
      <c r="BU61" s="368"/>
      <c r="BV61" s="368"/>
      <c r="BW61" s="368"/>
      <c r="BX61" s="368"/>
      <c r="BY61" s="368"/>
      <c r="BZ61" s="368"/>
      <c r="CA61" s="368"/>
      <c r="CB61" s="368"/>
      <c r="CC61" s="367"/>
      <c r="CD61" s="367"/>
      <c r="CE61" s="368"/>
      <c r="CF61" s="368"/>
      <c r="CG61" s="368"/>
      <c r="CH61" s="368"/>
      <c r="CI61" s="368"/>
      <c r="CJ61" s="368"/>
      <c r="CK61" s="368"/>
      <c r="CL61" s="368"/>
      <c r="CM61" s="368"/>
      <c r="CN61" s="368"/>
      <c r="CO61" s="367"/>
      <c r="CP61" s="367"/>
      <c r="CQ61" s="368"/>
      <c r="CR61" s="368"/>
      <c r="CS61" s="368"/>
      <c r="CT61" s="368"/>
      <c r="CU61" s="368"/>
      <c r="CV61" s="368"/>
      <c r="CW61" s="368"/>
      <c r="CX61" s="368"/>
      <c r="CY61" s="368"/>
      <c r="CZ61" s="368"/>
      <c r="DA61" s="367"/>
      <c r="DB61" s="367"/>
      <c r="DC61" s="367"/>
      <c r="DD61" s="366"/>
      <c r="DE61" s="365"/>
    </row>
    <row r="62" spans="1:109" ht="13" x14ac:dyDescent="0.2">
      <c r="B62" s="364"/>
      <c r="C62" s="364"/>
      <c r="D62" s="364"/>
      <c r="E62" s="364"/>
      <c r="F62" s="364"/>
      <c r="G62" s="364"/>
      <c r="H62" s="364"/>
      <c r="I62" s="364"/>
      <c r="J62" s="364"/>
      <c r="K62" s="364"/>
      <c r="L62" s="364"/>
      <c r="M62" s="364"/>
      <c r="N62" s="364"/>
      <c r="O62" s="364"/>
      <c r="P62" s="364"/>
      <c r="Q62" s="364"/>
      <c r="R62" s="364"/>
      <c r="S62" s="364"/>
      <c r="T62" s="364"/>
      <c r="U62" s="364"/>
      <c r="V62" s="364"/>
      <c r="W62" s="364"/>
      <c r="X62" s="364"/>
      <c r="Y62" s="364"/>
      <c r="Z62" s="364"/>
      <c r="AA62" s="364"/>
      <c r="AB62" s="364"/>
      <c r="AC62" s="364"/>
      <c r="AD62" s="364"/>
      <c r="AE62" s="364"/>
      <c r="AF62" s="364"/>
      <c r="AG62" s="364"/>
      <c r="AH62" s="364"/>
      <c r="AI62" s="364"/>
      <c r="AJ62" s="364"/>
      <c r="AK62" s="364"/>
      <c r="AL62" s="364"/>
      <c r="AM62" s="364"/>
      <c r="AN62" s="364"/>
      <c r="AO62" s="364"/>
      <c r="AP62" s="364"/>
      <c r="AQ62" s="364"/>
      <c r="AR62" s="364"/>
      <c r="AS62" s="364"/>
      <c r="AT62" s="364"/>
      <c r="AU62" s="364"/>
      <c r="AV62" s="364"/>
      <c r="AW62" s="364"/>
      <c r="AX62" s="364"/>
      <c r="AY62" s="364"/>
      <c r="AZ62" s="364"/>
      <c r="BA62" s="364"/>
      <c r="BB62" s="364"/>
      <c r="BC62" s="364"/>
      <c r="BD62" s="364"/>
      <c r="BE62" s="364"/>
      <c r="BF62" s="364"/>
      <c r="BG62" s="364"/>
      <c r="BH62" s="364"/>
      <c r="BI62" s="364"/>
      <c r="BJ62" s="364"/>
      <c r="BK62" s="364"/>
      <c r="BL62" s="364"/>
      <c r="BM62" s="364"/>
      <c r="BN62" s="364"/>
      <c r="BO62" s="364"/>
      <c r="BP62" s="364"/>
      <c r="BQ62" s="364"/>
      <c r="BR62" s="364"/>
      <c r="BS62" s="364"/>
      <c r="BT62" s="364"/>
      <c r="BU62" s="364"/>
      <c r="BV62" s="364"/>
      <c r="BW62" s="364"/>
      <c r="BX62" s="364"/>
      <c r="BY62" s="364"/>
      <c r="BZ62" s="364"/>
      <c r="CA62" s="364"/>
      <c r="CB62" s="364"/>
      <c r="CC62" s="364"/>
      <c r="CD62" s="364"/>
      <c r="CE62" s="364"/>
      <c r="CF62" s="364"/>
      <c r="CG62" s="364"/>
      <c r="CH62" s="364"/>
      <c r="CI62" s="364"/>
      <c r="CJ62" s="364"/>
      <c r="CK62" s="364"/>
      <c r="CL62" s="364"/>
      <c r="CM62" s="364"/>
      <c r="CN62" s="364"/>
      <c r="CO62" s="364"/>
      <c r="CP62" s="364"/>
      <c r="CQ62" s="364"/>
      <c r="CR62" s="364"/>
      <c r="CS62" s="364"/>
      <c r="CT62" s="364"/>
      <c r="CU62" s="364"/>
      <c r="CV62" s="364"/>
      <c r="CW62" s="364"/>
      <c r="CX62" s="364"/>
      <c r="CY62" s="364"/>
      <c r="CZ62" s="364"/>
      <c r="DA62" s="364"/>
      <c r="DB62" s="364"/>
      <c r="DC62" s="364"/>
      <c r="DD62" s="364"/>
      <c r="DE62" s="243"/>
    </row>
    <row r="63" spans="1:109" ht="16.5" x14ac:dyDescent="0.2">
      <c r="B63" s="300" t="s">
        <v>576</v>
      </c>
    </row>
    <row r="64" spans="1:109" ht="13" x14ac:dyDescent="0.2">
      <c r="B64" s="247"/>
      <c r="G64" s="361"/>
      <c r="I64" s="363"/>
      <c r="J64" s="363"/>
      <c r="K64" s="363"/>
      <c r="L64" s="363"/>
      <c r="M64" s="363"/>
      <c r="N64" s="362"/>
      <c r="AM64" s="361"/>
      <c r="AN64" s="361" t="s">
        <v>575</v>
      </c>
      <c r="AP64" s="360"/>
      <c r="AQ64" s="360"/>
      <c r="AR64" s="360"/>
      <c r="AY64" s="361"/>
      <c r="BA64" s="360"/>
      <c r="BB64" s="360"/>
      <c r="BC64" s="360"/>
      <c r="BK64" s="361"/>
      <c r="BM64" s="360"/>
      <c r="BN64" s="360"/>
      <c r="BO64" s="360"/>
      <c r="BW64" s="361"/>
      <c r="BY64" s="360"/>
      <c r="BZ64" s="360"/>
      <c r="CA64" s="360"/>
      <c r="CI64" s="361"/>
      <c r="CK64" s="360"/>
      <c r="CL64" s="360"/>
      <c r="CM64" s="360"/>
      <c r="CU64" s="361"/>
      <c r="CW64" s="360"/>
      <c r="CX64" s="360"/>
      <c r="CY64" s="360"/>
    </row>
    <row r="65" spans="2:107" ht="13" x14ac:dyDescent="0.2">
      <c r="B65" s="247"/>
      <c r="AN65" s="390" t="s">
        <v>579</v>
      </c>
      <c r="AO65" s="391"/>
      <c r="AP65" s="391"/>
      <c r="AQ65" s="391"/>
      <c r="AR65" s="391"/>
      <c r="AS65" s="391"/>
      <c r="AT65" s="391"/>
      <c r="AU65" s="391"/>
      <c r="AV65" s="391"/>
      <c r="AW65" s="391"/>
      <c r="AX65" s="391"/>
      <c r="AY65" s="391"/>
      <c r="AZ65" s="391"/>
      <c r="BA65" s="391"/>
      <c r="BB65" s="391"/>
      <c r="BC65" s="391"/>
      <c r="BD65" s="391"/>
      <c r="BE65" s="391"/>
      <c r="BF65" s="391"/>
      <c r="BG65" s="391"/>
      <c r="BH65" s="391"/>
      <c r="BI65" s="391"/>
      <c r="BJ65" s="391"/>
      <c r="BK65" s="391"/>
      <c r="BL65" s="391"/>
      <c r="BM65" s="391"/>
      <c r="BN65" s="391"/>
      <c r="BO65" s="391"/>
      <c r="BP65" s="391"/>
      <c r="BQ65" s="391"/>
      <c r="BR65" s="391"/>
      <c r="BS65" s="391"/>
      <c r="BT65" s="391"/>
      <c r="BU65" s="391"/>
      <c r="BV65" s="391"/>
      <c r="BW65" s="391"/>
      <c r="BX65" s="391"/>
      <c r="BY65" s="391"/>
      <c r="BZ65" s="391"/>
      <c r="CA65" s="391"/>
      <c r="CB65" s="391"/>
      <c r="CC65" s="391"/>
      <c r="CD65" s="391"/>
      <c r="CE65" s="391"/>
      <c r="CF65" s="391"/>
      <c r="CG65" s="391"/>
      <c r="CH65" s="391"/>
      <c r="CI65" s="391"/>
      <c r="CJ65" s="391"/>
      <c r="CK65" s="391"/>
      <c r="CL65" s="391"/>
      <c r="CM65" s="391"/>
      <c r="CN65" s="391"/>
      <c r="CO65" s="391"/>
      <c r="CP65" s="391"/>
      <c r="CQ65" s="391"/>
      <c r="CR65" s="391"/>
      <c r="CS65" s="391"/>
      <c r="CT65" s="391"/>
      <c r="CU65" s="391"/>
      <c r="CV65" s="391"/>
      <c r="CW65" s="391"/>
      <c r="CX65" s="391"/>
      <c r="CY65" s="391"/>
      <c r="CZ65" s="391"/>
      <c r="DA65" s="391"/>
      <c r="DB65" s="391"/>
      <c r="DC65" s="392"/>
    </row>
    <row r="66" spans="2:107" ht="13" x14ac:dyDescent="0.2">
      <c r="B66" s="247"/>
      <c r="AN66" s="393"/>
      <c r="AO66" s="394"/>
      <c r="AP66" s="394"/>
      <c r="AQ66" s="394"/>
      <c r="AR66" s="394"/>
      <c r="AS66" s="394"/>
      <c r="AT66" s="394"/>
      <c r="AU66" s="394"/>
      <c r="AV66" s="394"/>
      <c r="AW66" s="394"/>
      <c r="AX66" s="394"/>
      <c r="AY66" s="394"/>
      <c r="AZ66" s="394"/>
      <c r="BA66" s="394"/>
      <c r="BB66" s="394"/>
      <c r="BC66" s="394"/>
      <c r="BD66" s="394"/>
      <c r="BE66" s="394"/>
      <c r="BF66" s="394"/>
      <c r="BG66" s="394"/>
      <c r="BH66" s="394"/>
      <c r="BI66" s="394"/>
      <c r="BJ66" s="394"/>
      <c r="BK66" s="394"/>
      <c r="BL66" s="394"/>
      <c r="BM66" s="394"/>
      <c r="BN66" s="394"/>
      <c r="BO66" s="394"/>
      <c r="BP66" s="394"/>
      <c r="BQ66" s="394"/>
      <c r="BR66" s="394"/>
      <c r="BS66" s="394"/>
      <c r="BT66" s="394"/>
      <c r="BU66" s="394"/>
      <c r="BV66" s="394"/>
      <c r="BW66" s="394"/>
      <c r="BX66" s="394"/>
      <c r="BY66" s="394"/>
      <c r="BZ66" s="394"/>
      <c r="CA66" s="394"/>
      <c r="CB66" s="394"/>
      <c r="CC66" s="394"/>
      <c r="CD66" s="394"/>
      <c r="CE66" s="394"/>
      <c r="CF66" s="394"/>
      <c r="CG66" s="394"/>
      <c r="CH66" s="394"/>
      <c r="CI66" s="394"/>
      <c r="CJ66" s="394"/>
      <c r="CK66" s="394"/>
      <c r="CL66" s="394"/>
      <c r="CM66" s="394"/>
      <c r="CN66" s="394"/>
      <c r="CO66" s="394"/>
      <c r="CP66" s="394"/>
      <c r="CQ66" s="394"/>
      <c r="CR66" s="394"/>
      <c r="CS66" s="394"/>
      <c r="CT66" s="394"/>
      <c r="CU66" s="394"/>
      <c r="CV66" s="394"/>
      <c r="CW66" s="394"/>
      <c r="CX66" s="394"/>
      <c r="CY66" s="394"/>
      <c r="CZ66" s="394"/>
      <c r="DA66" s="394"/>
      <c r="DB66" s="394"/>
      <c r="DC66" s="395"/>
    </row>
    <row r="67" spans="2:107" ht="13" x14ac:dyDescent="0.2">
      <c r="B67" s="247"/>
      <c r="AN67" s="393"/>
      <c r="AO67" s="394"/>
      <c r="AP67" s="394"/>
      <c r="AQ67" s="394"/>
      <c r="AR67" s="394"/>
      <c r="AS67" s="394"/>
      <c r="AT67" s="394"/>
      <c r="AU67" s="394"/>
      <c r="AV67" s="394"/>
      <c r="AW67" s="394"/>
      <c r="AX67" s="394"/>
      <c r="AY67" s="394"/>
      <c r="AZ67" s="394"/>
      <c r="BA67" s="394"/>
      <c r="BB67" s="394"/>
      <c r="BC67" s="394"/>
      <c r="BD67" s="394"/>
      <c r="BE67" s="394"/>
      <c r="BF67" s="394"/>
      <c r="BG67" s="394"/>
      <c r="BH67" s="394"/>
      <c r="BI67" s="394"/>
      <c r="BJ67" s="394"/>
      <c r="BK67" s="394"/>
      <c r="BL67" s="394"/>
      <c r="BM67" s="394"/>
      <c r="BN67" s="394"/>
      <c r="BO67" s="394"/>
      <c r="BP67" s="394"/>
      <c r="BQ67" s="394"/>
      <c r="BR67" s="394"/>
      <c r="BS67" s="394"/>
      <c r="BT67" s="394"/>
      <c r="BU67" s="394"/>
      <c r="BV67" s="394"/>
      <c r="BW67" s="394"/>
      <c r="BX67" s="394"/>
      <c r="BY67" s="394"/>
      <c r="BZ67" s="394"/>
      <c r="CA67" s="394"/>
      <c r="CB67" s="394"/>
      <c r="CC67" s="394"/>
      <c r="CD67" s="394"/>
      <c r="CE67" s="394"/>
      <c r="CF67" s="394"/>
      <c r="CG67" s="394"/>
      <c r="CH67" s="394"/>
      <c r="CI67" s="394"/>
      <c r="CJ67" s="394"/>
      <c r="CK67" s="394"/>
      <c r="CL67" s="394"/>
      <c r="CM67" s="394"/>
      <c r="CN67" s="394"/>
      <c r="CO67" s="394"/>
      <c r="CP67" s="394"/>
      <c r="CQ67" s="394"/>
      <c r="CR67" s="394"/>
      <c r="CS67" s="394"/>
      <c r="CT67" s="394"/>
      <c r="CU67" s="394"/>
      <c r="CV67" s="394"/>
      <c r="CW67" s="394"/>
      <c r="CX67" s="394"/>
      <c r="CY67" s="394"/>
      <c r="CZ67" s="394"/>
      <c r="DA67" s="394"/>
      <c r="DB67" s="394"/>
      <c r="DC67" s="395"/>
    </row>
    <row r="68" spans="2:107" ht="13" x14ac:dyDescent="0.2">
      <c r="B68" s="247"/>
      <c r="AN68" s="393"/>
      <c r="AO68" s="394"/>
      <c r="AP68" s="394"/>
      <c r="AQ68" s="394"/>
      <c r="AR68" s="394"/>
      <c r="AS68" s="394"/>
      <c r="AT68" s="394"/>
      <c r="AU68" s="394"/>
      <c r="AV68" s="394"/>
      <c r="AW68" s="394"/>
      <c r="AX68" s="394"/>
      <c r="AY68" s="394"/>
      <c r="AZ68" s="394"/>
      <c r="BA68" s="394"/>
      <c r="BB68" s="394"/>
      <c r="BC68" s="394"/>
      <c r="BD68" s="394"/>
      <c r="BE68" s="394"/>
      <c r="BF68" s="394"/>
      <c r="BG68" s="394"/>
      <c r="BH68" s="394"/>
      <c r="BI68" s="394"/>
      <c r="BJ68" s="394"/>
      <c r="BK68" s="394"/>
      <c r="BL68" s="394"/>
      <c r="BM68" s="394"/>
      <c r="BN68" s="394"/>
      <c r="BO68" s="394"/>
      <c r="BP68" s="394"/>
      <c r="BQ68" s="394"/>
      <c r="BR68" s="394"/>
      <c r="BS68" s="394"/>
      <c r="BT68" s="394"/>
      <c r="BU68" s="394"/>
      <c r="BV68" s="394"/>
      <c r="BW68" s="394"/>
      <c r="BX68" s="394"/>
      <c r="BY68" s="394"/>
      <c r="BZ68" s="394"/>
      <c r="CA68" s="394"/>
      <c r="CB68" s="394"/>
      <c r="CC68" s="394"/>
      <c r="CD68" s="394"/>
      <c r="CE68" s="394"/>
      <c r="CF68" s="394"/>
      <c r="CG68" s="394"/>
      <c r="CH68" s="394"/>
      <c r="CI68" s="394"/>
      <c r="CJ68" s="394"/>
      <c r="CK68" s="394"/>
      <c r="CL68" s="394"/>
      <c r="CM68" s="394"/>
      <c r="CN68" s="394"/>
      <c r="CO68" s="394"/>
      <c r="CP68" s="394"/>
      <c r="CQ68" s="394"/>
      <c r="CR68" s="394"/>
      <c r="CS68" s="394"/>
      <c r="CT68" s="394"/>
      <c r="CU68" s="394"/>
      <c r="CV68" s="394"/>
      <c r="CW68" s="394"/>
      <c r="CX68" s="394"/>
      <c r="CY68" s="394"/>
      <c r="CZ68" s="394"/>
      <c r="DA68" s="394"/>
      <c r="DB68" s="394"/>
      <c r="DC68" s="395"/>
    </row>
    <row r="69" spans="2:107" ht="13" x14ac:dyDescent="0.2">
      <c r="B69" s="247"/>
      <c r="AN69" s="396"/>
      <c r="AO69" s="397"/>
      <c r="AP69" s="397"/>
      <c r="AQ69" s="397"/>
      <c r="AR69" s="397"/>
      <c r="AS69" s="397"/>
      <c r="AT69" s="397"/>
      <c r="AU69" s="397"/>
      <c r="AV69" s="397"/>
      <c r="AW69" s="397"/>
      <c r="AX69" s="397"/>
      <c r="AY69" s="397"/>
      <c r="AZ69" s="397"/>
      <c r="BA69" s="397"/>
      <c r="BB69" s="397"/>
      <c r="BC69" s="397"/>
      <c r="BD69" s="397"/>
      <c r="BE69" s="397"/>
      <c r="BF69" s="397"/>
      <c r="BG69" s="397"/>
      <c r="BH69" s="397"/>
      <c r="BI69" s="397"/>
      <c r="BJ69" s="397"/>
      <c r="BK69" s="397"/>
      <c r="BL69" s="397"/>
      <c r="BM69" s="397"/>
      <c r="BN69" s="397"/>
      <c r="BO69" s="397"/>
      <c r="BP69" s="397"/>
      <c r="BQ69" s="397"/>
      <c r="BR69" s="397"/>
      <c r="BS69" s="397"/>
      <c r="BT69" s="397"/>
      <c r="BU69" s="397"/>
      <c r="BV69" s="397"/>
      <c r="BW69" s="397"/>
      <c r="BX69" s="397"/>
      <c r="BY69" s="397"/>
      <c r="BZ69" s="397"/>
      <c r="CA69" s="397"/>
      <c r="CB69" s="397"/>
      <c r="CC69" s="397"/>
      <c r="CD69" s="397"/>
      <c r="CE69" s="397"/>
      <c r="CF69" s="397"/>
      <c r="CG69" s="397"/>
      <c r="CH69" s="397"/>
      <c r="CI69" s="397"/>
      <c r="CJ69" s="397"/>
      <c r="CK69" s="397"/>
      <c r="CL69" s="397"/>
      <c r="CM69" s="397"/>
      <c r="CN69" s="397"/>
      <c r="CO69" s="397"/>
      <c r="CP69" s="397"/>
      <c r="CQ69" s="397"/>
      <c r="CR69" s="397"/>
      <c r="CS69" s="397"/>
      <c r="CT69" s="397"/>
      <c r="CU69" s="397"/>
      <c r="CV69" s="397"/>
      <c r="CW69" s="397"/>
      <c r="CX69" s="397"/>
      <c r="CY69" s="397"/>
      <c r="CZ69" s="397"/>
      <c r="DA69" s="397"/>
      <c r="DB69" s="397"/>
      <c r="DC69" s="398"/>
    </row>
    <row r="70" spans="2:107" ht="13" x14ac:dyDescent="0.2">
      <c r="B70" s="247"/>
      <c r="H70" s="359"/>
      <c r="I70" s="359"/>
      <c r="J70" s="357"/>
      <c r="K70" s="357"/>
      <c r="L70" s="356"/>
      <c r="M70" s="357"/>
      <c r="N70" s="356"/>
      <c r="AN70" s="352"/>
      <c r="AO70" s="352"/>
      <c r="AP70" s="352"/>
      <c r="AZ70" s="352"/>
      <c r="BA70" s="352"/>
      <c r="BB70" s="352"/>
      <c r="BL70" s="352"/>
      <c r="BM70" s="352"/>
      <c r="BN70" s="352"/>
      <c r="BX70" s="352"/>
      <c r="BY70" s="352"/>
      <c r="BZ70" s="352"/>
      <c r="CJ70" s="352"/>
      <c r="CK70" s="352"/>
      <c r="CL70" s="352"/>
      <c r="CV70" s="352"/>
      <c r="CW70" s="352"/>
      <c r="CX70" s="352"/>
    </row>
    <row r="71" spans="2:107" ht="13" x14ac:dyDescent="0.2">
      <c r="B71" s="247"/>
      <c r="G71" s="355"/>
      <c r="I71" s="358"/>
      <c r="J71" s="357"/>
      <c r="K71" s="357"/>
      <c r="L71" s="356"/>
      <c r="M71" s="357"/>
      <c r="N71" s="356"/>
      <c r="AM71" s="355"/>
      <c r="AN71" s="243" t="s">
        <v>574</v>
      </c>
    </row>
    <row r="72" spans="2:107" ht="13" x14ac:dyDescent="0.2">
      <c r="B72" s="247"/>
      <c r="G72" s="380"/>
      <c r="H72" s="380"/>
      <c r="I72" s="380"/>
      <c r="J72" s="380"/>
      <c r="K72" s="354"/>
      <c r="L72" s="354"/>
      <c r="M72" s="353"/>
      <c r="N72" s="353"/>
      <c r="AN72" s="385"/>
      <c r="AO72" s="386"/>
      <c r="AP72" s="386"/>
      <c r="AQ72" s="386"/>
      <c r="AR72" s="386"/>
      <c r="AS72" s="386"/>
      <c r="AT72" s="386"/>
      <c r="AU72" s="386"/>
      <c r="AV72" s="386"/>
      <c r="AW72" s="386"/>
      <c r="AX72" s="386"/>
      <c r="AY72" s="386"/>
      <c r="AZ72" s="386"/>
      <c r="BA72" s="386"/>
      <c r="BB72" s="386"/>
      <c r="BC72" s="386"/>
      <c r="BD72" s="386"/>
      <c r="BE72" s="386"/>
      <c r="BF72" s="386"/>
      <c r="BG72" s="386"/>
      <c r="BH72" s="386"/>
      <c r="BI72" s="386"/>
      <c r="BJ72" s="386"/>
      <c r="BK72" s="386"/>
      <c r="BL72" s="386"/>
      <c r="BM72" s="386"/>
      <c r="BN72" s="386"/>
      <c r="BO72" s="387"/>
      <c r="BP72" s="384" t="s">
        <v>527</v>
      </c>
      <c r="BQ72" s="384"/>
      <c r="BR72" s="384"/>
      <c r="BS72" s="384"/>
      <c r="BT72" s="384"/>
      <c r="BU72" s="384"/>
      <c r="BV72" s="384"/>
      <c r="BW72" s="384"/>
      <c r="BX72" s="384" t="s">
        <v>528</v>
      </c>
      <c r="BY72" s="384"/>
      <c r="BZ72" s="384"/>
      <c r="CA72" s="384"/>
      <c r="CB72" s="384"/>
      <c r="CC72" s="384"/>
      <c r="CD72" s="384"/>
      <c r="CE72" s="384"/>
      <c r="CF72" s="384" t="s">
        <v>529</v>
      </c>
      <c r="CG72" s="384"/>
      <c r="CH72" s="384"/>
      <c r="CI72" s="384"/>
      <c r="CJ72" s="384"/>
      <c r="CK72" s="384"/>
      <c r="CL72" s="384"/>
      <c r="CM72" s="384"/>
      <c r="CN72" s="384" t="s">
        <v>530</v>
      </c>
      <c r="CO72" s="384"/>
      <c r="CP72" s="384"/>
      <c r="CQ72" s="384"/>
      <c r="CR72" s="384"/>
      <c r="CS72" s="384"/>
      <c r="CT72" s="384"/>
      <c r="CU72" s="384"/>
      <c r="CV72" s="384" t="s">
        <v>531</v>
      </c>
      <c r="CW72" s="384"/>
      <c r="CX72" s="384"/>
      <c r="CY72" s="384"/>
      <c r="CZ72" s="384"/>
      <c r="DA72" s="384"/>
      <c r="DB72" s="384"/>
      <c r="DC72" s="384"/>
    </row>
    <row r="73" spans="2:107" ht="13" x14ac:dyDescent="0.2">
      <c r="B73" s="247"/>
      <c r="G73" s="388"/>
      <c r="H73" s="388"/>
      <c r="I73" s="388"/>
      <c r="J73" s="388"/>
      <c r="K73" s="381"/>
      <c r="L73" s="381"/>
      <c r="M73" s="381"/>
      <c r="N73" s="381"/>
      <c r="AM73" s="352"/>
      <c r="AN73" s="377" t="s">
        <v>573</v>
      </c>
      <c r="AO73" s="377"/>
      <c r="AP73" s="377"/>
      <c r="AQ73" s="377"/>
      <c r="AR73" s="377"/>
      <c r="AS73" s="377"/>
      <c r="AT73" s="377"/>
      <c r="AU73" s="377"/>
      <c r="AV73" s="377"/>
      <c r="AW73" s="377"/>
      <c r="AX73" s="377"/>
      <c r="AY73" s="377"/>
      <c r="AZ73" s="377"/>
      <c r="BA73" s="377"/>
      <c r="BB73" s="377" t="s">
        <v>571</v>
      </c>
      <c r="BC73" s="377"/>
      <c r="BD73" s="377"/>
      <c r="BE73" s="377"/>
      <c r="BF73" s="377"/>
      <c r="BG73" s="377"/>
      <c r="BH73" s="377"/>
      <c r="BI73" s="377"/>
      <c r="BJ73" s="377"/>
      <c r="BK73" s="377"/>
      <c r="BL73" s="377"/>
      <c r="BM73" s="377"/>
      <c r="BN73" s="377"/>
      <c r="BO73" s="377"/>
      <c r="BP73" s="378"/>
      <c r="BQ73" s="378"/>
      <c r="BR73" s="378"/>
      <c r="BS73" s="378"/>
      <c r="BT73" s="378"/>
      <c r="BU73" s="378"/>
      <c r="BV73" s="378"/>
      <c r="BW73" s="378"/>
      <c r="BX73" s="378"/>
      <c r="BY73" s="378"/>
      <c r="BZ73" s="378"/>
      <c r="CA73" s="378"/>
      <c r="CB73" s="378"/>
      <c r="CC73" s="378"/>
      <c r="CD73" s="378"/>
      <c r="CE73" s="378"/>
      <c r="CF73" s="378"/>
      <c r="CG73" s="378"/>
      <c r="CH73" s="378"/>
      <c r="CI73" s="378"/>
      <c r="CJ73" s="378"/>
      <c r="CK73" s="378"/>
      <c r="CL73" s="378"/>
      <c r="CM73" s="378"/>
      <c r="CN73" s="378"/>
      <c r="CO73" s="378"/>
      <c r="CP73" s="378"/>
      <c r="CQ73" s="378"/>
      <c r="CR73" s="378"/>
      <c r="CS73" s="378"/>
      <c r="CT73" s="378"/>
      <c r="CU73" s="378"/>
      <c r="CV73" s="378"/>
      <c r="CW73" s="378"/>
      <c r="CX73" s="378"/>
      <c r="CY73" s="378"/>
      <c r="CZ73" s="378"/>
      <c r="DA73" s="378"/>
      <c r="DB73" s="378"/>
      <c r="DC73" s="378"/>
    </row>
    <row r="74" spans="2:107" ht="13" x14ac:dyDescent="0.2">
      <c r="B74" s="247"/>
      <c r="G74" s="388"/>
      <c r="H74" s="388"/>
      <c r="I74" s="388"/>
      <c r="J74" s="388"/>
      <c r="K74" s="381"/>
      <c r="L74" s="381"/>
      <c r="M74" s="381"/>
      <c r="N74" s="381"/>
      <c r="AM74" s="352"/>
      <c r="AN74" s="377"/>
      <c r="AO74" s="377"/>
      <c r="AP74" s="377"/>
      <c r="AQ74" s="377"/>
      <c r="AR74" s="377"/>
      <c r="AS74" s="377"/>
      <c r="AT74" s="377"/>
      <c r="AU74" s="377"/>
      <c r="AV74" s="377"/>
      <c r="AW74" s="377"/>
      <c r="AX74" s="377"/>
      <c r="AY74" s="377"/>
      <c r="AZ74" s="377"/>
      <c r="BA74" s="377"/>
      <c r="BB74" s="377"/>
      <c r="BC74" s="377"/>
      <c r="BD74" s="377"/>
      <c r="BE74" s="377"/>
      <c r="BF74" s="377"/>
      <c r="BG74" s="377"/>
      <c r="BH74" s="377"/>
      <c r="BI74" s="377"/>
      <c r="BJ74" s="377"/>
      <c r="BK74" s="377"/>
      <c r="BL74" s="377"/>
      <c r="BM74" s="377"/>
      <c r="BN74" s="377"/>
      <c r="BO74" s="377"/>
      <c r="BP74" s="378"/>
      <c r="BQ74" s="378"/>
      <c r="BR74" s="378"/>
      <c r="BS74" s="378"/>
      <c r="BT74" s="378"/>
      <c r="BU74" s="378"/>
      <c r="BV74" s="378"/>
      <c r="BW74" s="378"/>
      <c r="BX74" s="378"/>
      <c r="BY74" s="378"/>
      <c r="BZ74" s="378"/>
      <c r="CA74" s="378"/>
      <c r="CB74" s="378"/>
      <c r="CC74" s="378"/>
      <c r="CD74" s="378"/>
      <c r="CE74" s="378"/>
      <c r="CF74" s="378"/>
      <c r="CG74" s="378"/>
      <c r="CH74" s="378"/>
      <c r="CI74" s="378"/>
      <c r="CJ74" s="378"/>
      <c r="CK74" s="378"/>
      <c r="CL74" s="378"/>
      <c r="CM74" s="378"/>
      <c r="CN74" s="378"/>
      <c r="CO74" s="378"/>
      <c r="CP74" s="378"/>
      <c r="CQ74" s="378"/>
      <c r="CR74" s="378"/>
      <c r="CS74" s="378"/>
      <c r="CT74" s="378"/>
      <c r="CU74" s="378"/>
      <c r="CV74" s="378"/>
      <c r="CW74" s="378"/>
      <c r="CX74" s="378"/>
      <c r="CY74" s="378"/>
      <c r="CZ74" s="378"/>
      <c r="DA74" s="378"/>
      <c r="DB74" s="378"/>
      <c r="DC74" s="378"/>
    </row>
    <row r="75" spans="2:107" ht="13" x14ac:dyDescent="0.2">
      <c r="B75" s="247"/>
      <c r="G75" s="388"/>
      <c r="H75" s="388"/>
      <c r="I75" s="380"/>
      <c r="J75" s="380"/>
      <c r="K75" s="379"/>
      <c r="L75" s="379"/>
      <c r="M75" s="379"/>
      <c r="N75" s="379"/>
      <c r="AM75" s="352"/>
      <c r="AN75" s="377"/>
      <c r="AO75" s="377"/>
      <c r="AP75" s="377"/>
      <c r="AQ75" s="377"/>
      <c r="AR75" s="377"/>
      <c r="AS75" s="377"/>
      <c r="AT75" s="377"/>
      <c r="AU75" s="377"/>
      <c r="AV75" s="377"/>
      <c r="AW75" s="377"/>
      <c r="AX75" s="377"/>
      <c r="AY75" s="377"/>
      <c r="AZ75" s="377"/>
      <c r="BA75" s="377"/>
      <c r="BB75" s="377" t="s">
        <v>570</v>
      </c>
      <c r="BC75" s="377"/>
      <c r="BD75" s="377"/>
      <c r="BE75" s="377"/>
      <c r="BF75" s="377"/>
      <c r="BG75" s="377"/>
      <c r="BH75" s="377"/>
      <c r="BI75" s="377"/>
      <c r="BJ75" s="377"/>
      <c r="BK75" s="377"/>
      <c r="BL75" s="377"/>
      <c r="BM75" s="377"/>
      <c r="BN75" s="377"/>
      <c r="BO75" s="377"/>
      <c r="BP75" s="378">
        <v>-2.4</v>
      </c>
      <c r="BQ75" s="378"/>
      <c r="BR75" s="378"/>
      <c r="BS75" s="378"/>
      <c r="BT75" s="378"/>
      <c r="BU75" s="378"/>
      <c r="BV75" s="378"/>
      <c r="BW75" s="378"/>
      <c r="BX75" s="378">
        <v>-2.2000000000000002</v>
      </c>
      <c r="BY75" s="378"/>
      <c r="BZ75" s="378"/>
      <c r="CA75" s="378"/>
      <c r="CB75" s="378"/>
      <c r="CC75" s="378"/>
      <c r="CD75" s="378"/>
      <c r="CE75" s="378"/>
      <c r="CF75" s="378">
        <v>-1.8</v>
      </c>
      <c r="CG75" s="378"/>
      <c r="CH75" s="378"/>
      <c r="CI75" s="378"/>
      <c r="CJ75" s="378"/>
      <c r="CK75" s="378"/>
      <c r="CL75" s="378"/>
      <c r="CM75" s="378"/>
      <c r="CN75" s="378">
        <v>-1.4</v>
      </c>
      <c r="CO75" s="378"/>
      <c r="CP75" s="378"/>
      <c r="CQ75" s="378"/>
      <c r="CR75" s="378"/>
      <c r="CS75" s="378"/>
      <c r="CT75" s="378"/>
      <c r="CU75" s="378"/>
      <c r="CV75" s="378">
        <v>-1</v>
      </c>
      <c r="CW75" s="378"/>
      <c r="CX75" s="378"/>
      <c r="CY75" s="378"/>
      <c r="CZ75" s="378"/>
      <c r="DA75" s="378"/>
      <c r="DB75" s="378"/>
      <c r="DC75" s="378"/>
    </row>
    <row r="76" spans="2:107" ht="13" x14ac:dyDescent="0.2">
      <c r="B76" s="247"/>
      <c r="G76" s="388"/>
      <c r="H76" s="388"/>
      <c r="I76" s="380"/>
      <c r="J76" s="380"/>
      <c r="K76" s="379"/>
      <c r="L76" s="379"/>
      <c r="M76" s="379"/>
      <c r="N76" s="379"/>
      <c r="AM76" s="352"/>
      <c r="AN76" s="377"/>
      <c r="AO76" s="377"/>
      <c r="AP76" s="377"/>
      <c r="AQ76" s="377"/>
      <c r="AR76" s="377"/>
      <c r="AS76" s="377"/>
      <c r="AT76" s="377"/>
      <c r="AU76" s="377"/>
      <c r="AV76" s="377"/>
      <c r="AW76" s="377"/>
      <c r="AX76" s="377"/>
      <c r="AY76" s="377"/>
      <c r="AZ76" s="377"/>
      <c r="BA76" s="377"/>
      <c r="BB76" s="377"/>
      <c r="BC76" s="377"/>
      <c r="BD76" s="377"/>
      <c r="BE76" s="377"/>
      <c r="BF76" s="377"/>
      <c r="BG76" s="377"/>
      <c r="BH76" s="377"/>
      <c r="BI76" s="377"/>
      <c r="BJ76" s="377"/>
      <c r="BK76" s="377"/>
      <c r="BL76" s="377"/>
      <c r="BM76" s="377"/>
      <c r="BN76" s="377"/>
      <c r="BO76" s="377"/>
      <c r="BP76" s="378"/>
      <c r="BQ76" s="378"/>
      <c r="BR76" s="378"/>
      <c r="BS76" s="378"/>
      <c r="BT76" s="378"/>
      <c r="BU76" s="378"/>
      <c r="BV76" s="378"/>
      <c r="BW76" s="378"/>
      <c r="BX76" s="378"/>
      <c r="BY76" s="378"/>
      <c r="BZ76" s="378"/>
      <c r="CA76" s="378"/>
      <c r="CB76" s="378"/>
      <c r="CC76" s="378"/>
      <c r="CD76" s="378"/>
      <c r="CE76" s="378"/>
      <c r="CF76" s="378"/>
      <c r="CG76" s="378"/>
      <c r="CH76" s="378"/>
      <c r="CI76" s="378"/>
      <c r="CJ76" s="378"/>
      <c r="CK76" s="378"/>
      <c r="CL76" s="378"/>
      <c r="CM76" s="378"/>
      <c r="CN76" s="378"/>
      <c r="CO76" s="378"/>
      <c r="CP76" s="378"/>
      <c r="CQ76" s="378"/>
      <c r="CR76" s="378"/>
      <c r="CS76" s="378"/>
      <c r="CT76" s="378"/>
      <c r="CU76" s="378"/>
      <c r="CV76" s="378"/>
      <c r="CW76" s="378"/>
      <c r="CX76" s="378"/>
      <c r="CY76" s="378"/>
      <c r="CZ76" s="378"/>
      <c r="DA76" s="378"/>
      <c r="DB76" s="378"/>
      <c r="DC76" s="378"/>
    </row>
    <row r="77" spans="2:107" ht="13" x14ac:dyDescent="0.2">
      <c r="B77" s="247"/>
      <c r="G77" s="380"/>
      <c r="H77" s="380"/>
      <c r="I77" s="380"/>
      <c r="J77" s="380"/>
      <c r="K77" s="381"/>
      <c r="L77" s="381"/>
      <c r="M77" s="381"/>
      <c r="N77" s="381"/>
      <c r="AN77" s="384" t="s">
        <v>572</v>
      </c>
      <c r="AO77" s="384"/>
      <c r="AP77" s="384"/>
      <c r="AQ77" s="384"/>
      <c r="AR77" s="384"/>
      <c r="AS77" s="384"/>
      <c r="AT77" s="384"/>
      <c r="AU77" s="384"/>
      <c r="AV77" s="384"/>
      <c r="AW77" s="384"/>
      <c r="AX77" s="384"/>
      <c r="AY77" s="384"/>
      <c r="AZ77" s="384"/>
      <c r="BA77" s="384"/>
      <c r="BB77" s="377" t="s">
        <v>571</v>
      </c>
      <c r="BC77" s="377"/>
      <c r="BD77" s="377"/>
      <c r="BE77" s="377"/>
      <c r="BF77" s="377"/>
      <c r="BG77" s="377"/>
      <c r="BH77" s="377"/>
      <c r="BI77" s="377"/>
      <c r="BJ77" s="377"/>
      <c r="BK77" s="377"/>
      <c r="BL77" s="377"/>
      <c r="BM77" s="377"/>
      <c r="BN77" s="377"/>
      <c r="BO77" s="377"/>
      <c r="BP77" s="378">
        <v>0</v>
      </c>
      <c r="BQ77" s="378"/>
      <c r="BR77" s="378"/>
      <c r="BS77" s="378"/>
      <c r="BT77" s="378"/>
      <c r="BU77" s="378"/>
      <c r="BV77" s="378"/>
      <c r="BW77" s="378"/>
      <c r="BX77" s="378">
        <v>0</v>
      </c>
      <c r="BY77" s="378"/>
      <c r="BZ77" s="378"/>
      <c r="CA77" s="378"/>
      <c r="CB77" s="378"/>
      <c r="CC77" s="378"/>
      <c r="CD77" s="378"/>
      <c r="CE77" s="378"/>
      <c r="CF77" s="378">
        <v>0</v>
      </c>
      <c r="CG77" s="378"/>
      <c r="CH77" s="378"/>
      <c r="CI77" s="378"/>
      <c r="CJ77" s="378"/>
      <c r="CK77" s="378"/>
      <c r="CL77" s="378"/>
      <c r="CM77" s="378"/>
      <c r="CN77" s="378">
        <v>0</v>
      </c>
      <c r="CO77" s="378"/>
      <c r="CP77" s="378"/>
      <c r="CQ77" s="378"/>
      <c r="CR77" s="378"/>
      <c r="CS77" s="378"/>
      <c r="CT77" s="378"/>
      <c r="CU77" s="378"/>
      <c r="CV77" s="378">
        <v>0</v>
      </c>
      <c r="CW77" s="378"/>
      <c r="CX77" s="378"/>
      <c r="CY77" s="378"/>
      <c r="CZ77" s="378"/>
      <c r="DA77" s="378"/>
      <c r="DB77" s="378"/>
      <c r="DC77" s="378"/>
    </row>
    <row r="78" spans="2:107" ht="13" x14ac:dyDescent="0.2">
      <c r="B78" s="247"/>
      <c r="G78" s="380"/>
      <c r="H78" s="380"/>
      <c r="I78" s="380"/>
      <c r="J78" s="380"/>
      <c r="K78" s="381"/>
      <c r="L78" s="381"/>
      <c r="M78" s="381"/>
      <c r="N78" s="381"/>
      <c r="AN78" s="384"/>
      <c r="AO78" s="384"/>
      <c r="AP78" s="384"/>
      <c r="AQ78" s="384"/>
      <c r="AR78" s="384"/>
      <c r="AS78" s="384"/>
      <c r="AT78" s="384"/>
      <c r="AU78" s="384"/>
      <c r="AV78" s="384"/>
      <c r="AW78" s="384"/>
      <c r="AX78" s="384"/>
      <c r="AY78" s="384"/>
      <c r="AZ78" s="384"/>
      <c r="BA78" s="384"/>
      <c r="BB78" s="377"/>
      <c r="BC78" s="377"/>
      <c r="BD78" s="377"/>
      <c r="BE78" s="377"/>
      <c r="BF78" s="377"/>
      <c r="BG78" s="377"/>
      <c r="BH78" s="377"/>
      <c r="BI78" s="377"/>
      <c r="BJ78" s="377"/>
      <c r="BK78" s="377"/>
      <c r="BL78" s="377"/>
      <c r="BM78" s="377"/>
      <c r="BN78" s="377"/>
      <c r="BO78" s="377"/>
      <c r="BP78" s="378"/>
      <c r="BQ78" s="378"/>
      <c r="BR78" s="378"/>
      <c r="BS78" s="378"/>
      <c r="BT78" s="378"/>
      <c r="BU78" s="378"/>
      <c r="BV78" s="378"/>
      <c r="BW78" s="378"/>
      <c r="BX78" s="378"/>
      <c r="BY78" s="378"/>
      <c r="BZ78" s="378"/>
      <c r="CA78" s="378"/>
      <c r="CB78" s="378"/>
      <c r="CC78" s="378"/>
      <c r="CD78" s="378"/>
      <c r="CE78" s="378"/>
      <c r="CF78" s="378"/>
      <c r="CG78" s="378"/>
      <c r="CH78" s="378"/>
      <c r="CI78" s="378"/>
      <c r="CJ78" s="378"/>
      <c r="CK78" s="378"/>
      <c r="CL78" s="378"/>
      <c r="CM78" s="378"/>
      <c r="CN78" s="378"/>
      <c r="CO78" s="378"/>
      <c r="CP78" s="378"/>
      <c r="CQ78" s="378"/>
      <c r="CR78" s="378"/>
      <c r="CS78" s="378"/>
      <c r="CT78" s="378"/>
      <c r="CU78" s="378"/>
      <c r="CV78" s="378"/>
      <c r="CW78" s="378"/>
      <c r="CX78" s="378"/>
      <c r="CY78" s="378"/>
      <c r="CZ78" s="378"/>
      <c r="DA78" s="378"/>
      <c r="DB78" s="378"/>
      <c r="DC78" s="378"/>
    </row>
    <row r="79" spans="2:107" ht="13" x14ac:dyDescent="0.2">
      <c r="B79" s="247"/>
      <c r="G79" s="380"/>
      <c r="H79" s="380"/>
      <c r="I79" s="382"/>
      <c r="J79" s="382"/>
      <c r="K79" s="383"/>
      <c r="L79" s="383"/>
      <c r="M79" s="383"/>
      <c r="N79" s="383"/>
      <c r="AN79" s="384"/>
      <c r="AO79" s="384"/>
      <c r="AP79" s="384"/>
      <c r="AQ79" s="384"/>
      <c r="AR79" s="384"/>
      <c r="AS79" s="384"/>
      <c r="AT79" s="384"/>
      <c r="AU79" s="384"/>
      <c r="AV79" s="384"/>
      <c r="AW79" s="384"/>
      <c r="AX79" s="384"/>
      <c r="AY79" s="384"/>
      <c r="AZ79" s="384"/>
      <c r="BA79" s="384"/>
      <c r="BB79" s="377" t="s">
        <v>570</v>
      </c>
      <c r="BC79" s="377"/>
      <c r="BD79" s="377"/>
      <c r="BE79" s="377"/>
      <c r="BF79" s="377"/>
      <c r="BG79" s="377"/>
      <c r="BH79" s="377"/>
      <c r="BI79" s="377"/>
      <c r="BJ79" s="377"/>
      <c r="BK79" s="377"/>
      <c r="BL79" s="377"/>
      <c r="BM79" s="377"/>
      <c r="BN79" s="377"/>
      <c r="BO79" s="377"/>
      <c r="BP79" s="378">
        <v>7.4</v>
      </c>
      <c r="BQ79" s="378"/>
      <c r="BR79" s="378"/>
      <c r="BS79" s="378"/>
      <c r="BT79" s="378"/>
      <c r="BU79" s="378"/>
      <c r="BV79" s="378"/>
      <c r="BW79" s="378"/>
      <c r="BX79" s="378">
        <v>6.6</v>
      </c>
      <c r="BY79" s="378"/>
      <c r="BZ79" s="378"/>
      <c r="CA79" s="378"/>
      <c r="CB79" s="378"/>
      <c r="CC79" s="378"/>
      <c r="CD79" s="378"/>
      <c r="CE79" s="378"/>
      <c r="CF79" s="378">
        <v>6.8</v>
      </c>
      <c r="CG79" s="378"/>
      <c r="CH79" s="378"/>
      <c r="CI79" s="378"/>
      <c r="CJ79" s="378"/>
      <c r="CK79" s="378"/>
      <c r="CL79" s="378"/>
      <c r="CM79" s="378"/>
      <c r="CN79" s="378">
        <v>7.2</v>
      </c>
      <c r="CO79" s="378"/>
      <c r="CP79" s="378"/>
      <c r="CQ79" s="378"/>
      <c r="CR79" s="378"/>
      <c r="CS79" s="378"/>
      <c r="CT79" s="378"/>
      <c r="CU79" s="378"/>
      <c r="CV79" s="378">
        <v>7.3</v>
      </c>
      <c r="CW79" s="378"/>
      <c r="CX79" s="378"/>
      <c r="CY79" s="378"/>
      <c r="CZ79" s="378"/>
      <c r="DA79" s="378"/>
      <c r="DB79" s="378"/>
      <c r="DC79" s="378"/>
    </row>
    <row r="80" spans="2:107" ht="13" x14ac:dyDescent="0.2">
      <c r="B80" s="247"/>
      <c r="G80" s="380"/>
      <c r="H80" s="380"/>
      <c r="I80" s="382"/>
      <c r="J80" s="382"/>
      <c r="K80" s="383"/>
      <c r="L80" s="383"/>
      <c r="M80" s="383"/>
      <c r="N80" s="383"/>
      <c r="AN80" s="384"/>
      <c r="AO80" s="384"/>
      <c r="AP80" s="384"/>
      <c r="AQ80" s="384"/>
      <c r="AR80" s="384"/>
      <c r="AS80" s="384"/>
      <c r="AT80" s="384"/>
      <c r="AU80" s="384"/>
      <c r="AV80" s="384"/>
      <c r="AW80" s="384"/>
      <c r="AX80" s="384"/>
      <c r="AY80" s="384"/>
      <c r="AZ80" s="384"/>
      <c r="BA80" s="384"/>
      <c r="BB80" s="377"/>
      <c r="BC80" s="377"/>
      <c r="BD80" s="377"/>
      <c r="BE80" s="377"/>
      <c r="BF80" s="377"/>
      <c r="BG80" s="377"/>
      <c r="BH80" s="377"/>
      <c r="BI80" s="377"/>
      <c r="BJ80" s="377"/>
      <c r="BK80" s="377"/>
      <c r="BL80" s="377"/>
      <c r="BM80" s="377"/>
      <c r="BN80" s="377"/>
      <c r="BO80" s="377"/>
      <c r="BP80" s="378"/>
      <c r="BQ80" s="378"/>
      <c r="BR80" s="378"/>
      <c r="BS80" s="378"/>
      <c r="BT80" s="378"/>
      <c r="BU80" s="378"/>
      <c r="BV80" s="378"/>
      <c r="BW80" s="378"/>
      <c r="BX80" s="378"/>
      <c r="BY80" s="378"/>
      <c r="BZ80" s="378"/>
      <c r="CA80" s="378"/>
      <c r="CB80" s="378"/>
      <c r="CC80" s="378"/>
      <c r="CD80" s="378"/>
      <c r="CE80" s="378"/>
      <c r="CF80" s="378"/>
      <c r="CG80" s="378"/>
      <c r="CH80" s="378"/>
      <c r="CI80" s="378"/>
      <c r="CJ80" s="378"/>
      <c r="CK80" s="378"/>
      <c r="CL80" s="378"/>
      <c r="CM80" s="378"/>
      <c r="CN80" s="378"/>
      <c r="CO80" s="378"/>
      <c r="CP80" s="378"/>
      <c r="CQ80" s="378"/>
      <c r="CR80" s="378"/>
      <c r="CS80" s="378"/>
      <c r="CT80" s="378"/>
      <c r="CU80" s="378"/>
      <c r="CV80" s="378"/>
      <c r="CW80" s="378"/>
      <c r="CX80" s="378"/>
      <c r="CY80" s="378"/>
      <c r="CZ80" s="378"/>
      <c r="DA80" s="378"/>
      <c r="DB80" s="378"/>
      <c r="DC80" s="378"/>
    </row>
    <row r="81" spans="2:109" ht="13" x14ac:dyDescent="0.2">
      <c r="B81" s="247"/>
    </row>
    <row r="82" spans="2:109" ht="16.5" x14ac:dyDescent="0.2">
      <c r="B82" s="247"/>
      <c r="K82" s="351"/>
      <c r="L82" s="351"/>
      <c r="M82" s="351"/>
      <c r="N82" s="351"/>
      <c r="AQ82" s="351"/>
      <c r="AR82" s="351"/>
      <c r="AS82" s="351"/>
      <c r="AT82" s="351"/>
      <c r="BC82" s="351"/>
      <c r="BD82" s="351"/>
      <c r="BE82" s="351"/>
      <c r="BF82" s="351"/>
      <c r="BO82" s="351"/>
      <c r="BP82" s="351"/>
      <c r="BQ82" s="351"/>
      <c r="BR82" s="351"/>
      <c r="CA82" s="351"/>
      <c r="CB82" s="351"/>
      <c r="CC82" s="351"/>
      <c r="CD82" s="351"/>
      <c r="CM82" s="351"/>
      <c r="CN82" s="351"/>
      <c r="CO82" s="351"/>
      <c r="CP82" s="351"/>
      <c r="CY82" s="351"/>
      <c r="CZ82" s="351"/>
      <c r="DA82" s="351"/>
      <c r="DB82" s="351"/>
      <c r="DC82" s="351"/>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76h6QU0gchPQkIrgSdqmh4Uk2659jqz3aW8ZdvM6WFjLE7VDd5rtcae4+6g/LoxL8YEqVe4OhlS2BTcFfUS08Q==" saltValue="tmZr/YMd8Mxpi0r6I5wRyw=="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BB51:BO52"/>
    <mergeCell ref="BP51:BW52"/>
    <mergeCell ref="BX51:CE52"/>
    <mergeCell ref="CF51:CM52"/>
    <mergeCell ref="CN51:CU52"/>
    <mergeCell ref="G51:H54"/>
    <mergeCell ref="CV53:DC54"/>
    <mergeCell ref="CN53:CU54"/>
    <mergeCell ref="CV51:DC52"/>
    <mergeCell ref="I53:J54"/>
    <mergeCell ref="K53:K54"/>
    <mergeCell ref="L53:L54"/>
    <mergeCell ref="M53:M54"/>
    <mergeCell ref="N53:N54"/>
    <mergeCell ref="BB53:BO54"/>
    <mergeCell ref="BP53:BW54"/>
    <mergeCell ref="BX53:CE54"/>
    <mergeCell ref="CF53:CM54"/>
    <mergeCell ref="L51:L52"/>
    <mergeCell ref="M51:M52"/>
    <mergeCell ref="N51:N52"/>
    <mergeCell ref="CV57:DC58"/>
    <mergeCell ref="AN65:DC69"/>
    <mergeCell ref="BX55:CE56"/>
    <mergeCell ref="CF55:CM56"/>
    <mergeCell ref="CN55:CU56"/>
    <mergeCell ref="CV55:DC56"/>
    <mergeCell ref="BP55:BW56"/>
    <mergeCell ref="BP57:BW58"/>
    <mergeCell ref="BX57:CE58"/>
    <mergeCell ref="CF57:CM58"/>
    <mergeCell ref="CN57:CU58"/>
    <mergeCell ref="BB57:BO58"/>
    <mergeCell ref="G55:H58"/>
    <mergeCell ref="I55:J56"/>
    <mergeCell ref="K55:K56"/>
    <mergeCell ref="L55:L56"/>
    <mergeCell ref="M55:M56"/>
    <mergeCell ref="N55:N56"/>
    <mergeCell ref="AN55:BA58"/>
    <mergeCell ref="BB55:BO56"/>
    <mergeCell ref="I51:J52"/>
    <mergeCell ref="K51:K52"/>
    <mergeCell ref="I57:J58"/>
    <mergeCell ref="K57:K58"/>
    <mergeCell ref="L57:L58"/>
    <mergeCell ref="M57:M58"/>
    <mergeCell ref="N57:N58"/>
    <mergeCell ref="AN51:BA54"/>
    <mergeCell ref="G72:J72"/>
    <mergeCell ref="AN72:BO72"/>
    <mergeCell ref="BP72:BW72"/>
    <mergeCell ref="BX72:CE72"/>
    <mergeCell ref="CF72:CM72"/>
    <mergeCell ref="CN72:CU72"/>
    <mergeCell ref="CV72:DC72"/>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CF77:CM78"/>
    <mergeCell ref="CF79:CM80"/>
    <mergeCell ref="BP79:BW80"/>
    <mergeCell ref="BX79:CE80"/>
    <mergeCell ref="N77:N78"/>
    <mergeCell ref="AN77:BA80"/>
    <mergeCell ref="BB77:BO78"/>
    <mergeCell ref="BP77:BW78"/>
    <mergeCell ref="BX77:CE78"/>
    <mergeCell ref="N75:N76"/>
    <mergeCell ref="BB75:BO76"/>
    <mergeCell ref="BP75:BW76"/>
    <mergeCell ref="BX75:CE76"/>
    <mergeCell ref="CF75:CM76"/>
    <mergeCell ref="CN75:CU76"/>
  </mergeCells>
  <phoneticPr fontId="2"/>
  <printOptions horizontalCentered="1" verticalCentered="1"/>
  <pageMargins left="0" right="0" top="0.19685039370078741" bottom="0.31496062992125984" header="0.39370078740157483" footer="0"/>
  <pageSetup paperSize="9" scale="50" orientation="landscape" horizontalDpi="300" verticalDpi="300"/>
  <headerFooter alignWithMargins="0">
    <oddFooter>&amp;C&amp;P/&amp;N</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16B4C5-5581-418C-A67F-91E020814C6A}">
  <sheetPr>
    <pageSetUpPr fitToPage="1"/>
  </sheetPr>
  <dimension ref="A1:DR125"/>
  <sheetViews>
    <sheetView showGridLines="0" zoomScale="70" zoomScaleNormal="70" zoomScaleSheetLayoutView="70" workbookViewId="0">
      <selection activeCell="AG46" sqref="AG46"/>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3jeJA3jRzL1TQG8jhl8pzNX5F2nPue7SAtNnuGdtSYonNEGuw3WV/ibW730GMdZNTmMitkPtLI7YX7Ub2R50lw==" saltValue="VsC5MGzvvmTBI70HJxb7U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headerFooter alignWithMargins="0">
    <oddFooter>&amp;C&amp;P/&amp;N</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91FE88-A91B-449F-AAA8-6347A6D8EC07}">
  <sheetPr>
    <pageSetUpPr fitToPage="1"/>
  </sheetPr>
  <dimension ref="A1:DR125"/>
  <sheetViews>
    <sheetView showGridLines="0" zoomScale="70" zoomScaleNormal="70" zoomScaleSheetLayoutView="55" workbookViewId="0">
      <selection activeCell="AE36" sqref="AE36"/>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5FewWT1OQwHhV3fJ0eA0UDddFfgDTlI/eYGMK6BpnugTK8KIoSQ6LmeDdutjs+5KGdyhzYncEVlkeELskfGCbw==" saltValue="sUICZt8YeShAJ8VXbfb39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headerFooter alignWithMargins="0">
    <oddFooter>&amp;C&amp;P/&amp;N</oddFoot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526</v>
      </c>
      <c r="G2" s="137"/>
      <c r="H2" s="138"/>
    </row>
    <row r="3" spans="1:8" x14ac:dyDescent="0.2">
      <c r="A3" s="134" t="s">
        <v>519</v>
      </c>
      <c r="B3" s="139"/>
      <c r="C3" s="140"/>
      <c r="D3" s="141">
        <v>595029</v>
      </c>
      <c r="E3" s="142"/>
      <c r="F3" s="143">
        <v>301035</v>
      </c>
      <c r="G3" s="144"/>
      <c r="H3" s="145"/>
    </row>
    <row r="4" spans="1:8" x14ac:dyDescent="0.2">
      <c r="A4" s="146"/>
      <c r="B4" s="147"/>
      <c r="C4" s="148"/>
      <c r="D4" s="149">
        <v>59389</v>
      </c>
      <c r="E4" s="150"/>
      <c r="F4" s="151">
        <v>154376</v>
      </c>
      <c r="G4" s="152"/>
      <c r="H4" s="153"/>
    </row>
    <row r="5" spans="1:8" x14ac:dyDescent="0.2">
      <c r="A5" s="134" t="s">
        <v>521</v>
      </c>
      <c r="B5" s="139"/>
      <c r="C5" s="140"/>
      <c r="D5" s="141">
        <v>1096624</v>
      </c>
      <c r="E5" s="142"/>
      <c r="F5" s="143">
        <v>362690</v>
      </c>
      <c r="G5" s="144"/>
      <c r="H5" s="145"/>
    </row>
    <row r="6" spans="1:8" x14ac:dyDescent="0.2">
      <c r="A6" s="146"/>
      <c r="B6" s="147"/>
      <c r="C6" s="148"/>
      <c r="D6" s="149">
        <v>115792</v>
      </c>
      <c r="E6" s="150"/>
      <c r="F6" s="151">
        <v>172580</v>
      </c>
      <c r="G6" s="152"/>
      <c r="H6" s="153"/>
    </row>
    <row r="7" spans="1:8" x14ac:dyDescent="0.2">
      <c r="A7" s="134" t="s">
        <v>522</v>
      </c>
      <c r="B7" s="139"/>
      <c r="C7" s="140"/>
      <c r="D7" s="141">
        <v>670193</v>
      </c>
      <c r="E7" s="142"/>
      <c r="F7" s="143">
        <v>296093</v>
      </c>
      <c r="G7" s="144"/>
      <c r="H7" s="145"/>
    </row>
    <row r="8" spans="1:8" x14ac:dyDescent="0.2">
      <c r="A8" s="146"/>
      <c r="B8" s="147"/>
      <c r="C8" s="148"/>
      <c r="D8" s="149">
        <v>203602</v>
      </c>
      <c r="E8" s="150"/>
      <c r="F8" s="151">
        <v>140545</v>
      </c>
      <c r="G8" s="152"/>
      <c r="H8" s="153"/>
    </row>
    <row r="9" spans="1:8" x14ac:dyDescent="0.2">
      <c r="A9" s="134" t="s">
        <v>523</v>
      </c>
      <c r="B9" s="139"/>
      <c r="C9" s="140"/>
      <c r="D9" s="141">
        <v>1590108</v>
      </c>
      <c r="E9" s="142"/>
      <c r="F9" s="143">
        <v>308655</v>
      </c>
      <c r="G9" s="144"/>
      <c r="H9" s="145"/>
    </row>
    <row r="10" spans="1:8" x14ac:dyDescent="0.2">
      <c r="A10" s="146"/>
      <c r="B10" s="147"/>
      <c r="C10" s="148"/>
      <c r="D10" s="149">
        <v>134593</v>
      </c>
      <c r="E10" s="150"/>
      <c r="F10" s="151">
        <v>169887</v>
      </c>
      <c r="G10" s="152"/>
      <c r="H10" s="153"/>
    </row>
    <row r="11" spans="1:8" x14ac:dyDescent="0.2">
      <c r="A11" s="134" t="s">
        <v>524</v>
      </c>
      <c r="B11" s="139"/>
      <c r="C11" s="140"/>
      <c r="D11" s="141">
        <v>1597750</v>
      </c>
      <c r="E11" s="142"/>
      <c r="F11" s="143">
        <v>325476</v>
      </c>
      <c r="G11" s="144"/>
      <c r="H11" s="145"/>
    </row>
    <row r="12" spans="1:8" x14ac:dyDescent="0.2">
      <c r="A12" s="146"/>
      <c r="B12" s="147"/>
      <c r="C12" s="154"/>
      <c r="D12" s="149">
        <v>90808</v>
      </c>
      <c r="E12" s="150"/>
      <c r="F12" s="151">
        <v>190204</v>
      </c>
      <c r="G12" s="152"/>
      <c r="H12" s="153"/>
    </row>
    <row r="13" spans="1:8" x14ac:dyDescent="0.2">
      <c r="A13" s="134"/>
      <c r="B13" s="139"/>
      <c r="C13" s="140"/>
      <c r="D13" s="141">
        <v>1109941</v>
      </c>
      <c r="E13" s="142"/>
      <c r="F13" s="143">
        <v>318790</v>
      </c>
      <c r="G13" s="155"/>
      <c r="H13" s="145"/>
    </row>
    <row r="14" spans="1:8" x14ac:dyDescent="0.2">
      <c r="A14" s="146"/>
      <c r="B14" s="147"/>
      <c r="C14" s="148"/>
      <c r="D14" s="149">
        <v>120837</v>
      </c>
      <c r="E14" s="150"/>
      <c r="F14" s="151">
        <v>165518</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12.2</v>
      </c>
      <c r="C19" s="156">
        <f>ROUND(VALUE(SUBSTITUTE(実質収支比率等に係る経年分析!G$48,"▲","-")),2)</f>
        <v>10.72</v>
      </c>
      <c r="D19" s="156">
        <f>ROUND(VALUE(SUBSTITUTE(実質収支比率等に係る経年分析!H$48,"▲","-")),2)</f>
        <v>14.04</v>
      </c>
      <c r="E19" s="156">
        <f>ROUND(VALUE(SUBSTITUTE(実質収支比率等に係る経年分析!I$48,"▲","-")),2)</f>
        <v>14.21</v>
      </c>
      <c r="F19" s="156">
        <f>ROUND(VALUE(SUBSTITUTE(実質収支比率等に係る経年分析!J$48,"▲","-")),2)</f>
        <v>4.8600000000000003</v>
      </c>
    </row>
    <row r="20" spans="1:11" x14ac:dyDescent="0.2">
      <c r="A20" s="156" t="s">
        <v>53</v>
      </c>
      <c r="B20" s="156">
        <f>ROUND(VALUE(SUBSTITUTE(実質収支比率等に係る経年分析!F$47,"▲","-")),2)</f>
        <v>199.08</v>
      </c>
      <c r="C20" s="156">
        <f>ROUND(VALUE(SUBSTITUTE(実質収支比率等に係る経年分析!G$47,"▲","-")),2)</f>
        <v>192.49</v>
      </c>
      <c r="D20" s="156">
        <f>ROUND(VALUE(SUBSTITUTE(実質収支比率等に係る経年分析!H$47,"▲","-")),2)</f>
        <v>149.05000000000001</v>
      </c>
      <c r="E20" s="156">
        <f>ROUND(VALUE(SUBSTITUTE(実質収支比率等に係る経年分析!I$47,"▲","-")),2)</f>
        <v>150.82</v>
      </c>
      <c r="F20" s="156">
        <f>ROUND(VALUE(SUBSTITUTE(実質収支比率等に係る経年分析!J$47,"▲","-")),2)</f>
        <v>140.38</v>
      </c>
    </row>
    <row r="21" spans="1:11" x14ac:dyDescent="0.2">
      <c r="A21" s="156" t="s">
        <v>54</v>
      </c>
      <c r="B21" s="156">
        <f>IF(ISNUMBER(VALUE(SUBSTITUTE(実質収支比率等に係る経年分析!F$49,"▲","-"))),ROUND(VALUE(SUBSTITUTE(実質収支比率等に係る経年分析!F$49,"▲","-")),2),NA())</f>
        <v>5.46</v>
      </c>
      <c r="C21" s="156">
        <f>IF(ISNUMBER(VALUE(SUBSTITUTE(実質収支比率等に係る経年分析!G$49,"▲","-"))),ROUND(VALUE(SUBSTITUTE(実質収支比率等に係る経年分析!G$49,"▲","-")),2),NA())</f>
        <v>-0.57999999999999996</v>
      </c>
      <c r="D21" s="156">
        <f>IF(ISNUMBER(VALUE(SUBSTITUTE(実質収支比率等に係る経年分析!H$49,"▲","-"))),ROUND(VALUE(SUBSTITUTE(実質収支比率等に係る経年分析!H$49,"▲","-")),2),NA())</f>
        <v>1.44</v>
      </c>
      <c r="E21" s="156">
        <f>IF(ISNUMBER(VALUE(SUBSTITUTE(実質収支比率等に係る経年分析!I$49,"▲","-"))),ROUND(VALUE(SUBSTITUTE(実質収支比率等に係る経年分析!I$49,"▲","-")),2),NA())</f>
        <v>-10.72</v>
      </c>
      <c r="F21" s="156">
        <f>IF(ISNUMBER(VALUE(SUBSTITUTE(実質収支比率等に係る経年分析!J$49,"▲","-"))),ROUND(VALUE(SUBSTITUTE(実質収支比率等に係る経年分析!J$49,"▲","-")),2),NA())</f>
        <v>-19.73</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0.04</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0.13</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霊園管理事業特別会計</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介護サービス特別会計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v>
      </c>
    </row>
    <row r="32" spans="1:11" x14ac:dyDescent="0.2">
      <c r="A32" s="157" t="str">
        <f>IF(連結実質赤字比率に係る赤字・黒字の構成分析!C$38="",NA(),連結実質赤字比率に係る赤字・黒字の構成分析!C$38)</f>
        <v>坂下ダム施設管理事業特別会計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0.38</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0.28999999999999998</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0.24</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0.27</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0.28999999999999998</v>
      </c>
    </row>
    <row r="33" spans="1:16" x14ac:dyDescent="0.2">
      <c r="A33" s="157" t="str">
        <f>IF(連結実質赤字比率に係る赤字・黒字の構成分析!C$37="",NA(),連結実質赤字比率に係る赤字・黒字の構成分析!C$37)</f>
        <v>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3.01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1.24</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0.99</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0.97</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0.56999999999999995</v>
      </c>
    </row>
    <row r="34" spans="1:16" x14ac:dyDescent="0.2">
      <c r="A34" s="157" t="str">
        <f>IF(連結実質赤字比率に係る赤字・黒字の構成分析!C$36="",NA(),連結実質赤字比率に係る赤字・黒字の構成分析!C$36)</f>
        <v>国民健康保険特別会計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1.31</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1.23</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1.23</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1.31</v>
      </c>
    </row>
    <row r="35" spans="1:16" x14ac:dyDescent="0.2">
      <c r="A35" s="157" t="str">
        <f>IF(連結実質赤字比率に係る赤字・黒字の構成分析!C$35="",NA(),連結実質赤字比率に係る赤字・黒字の構成分析!C$35)</f>
        <v>宅地造成事業特別会計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0.5</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0.48</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0</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0</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1.61</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11.76</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10.42</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13.69</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13.53</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4.46</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146</v>
      </c>
      <c r="E42" s="158"/>
      <c r="F42" s="158"/>
      <c r="G42" s="158">
        <f>'実質公債費比率（分子）の構造'!L$52</f>
        <v>140</v>
      </c>
      <c r="H42" s="158"/>
      <c r="I42" s="158"/>
      <c r="J42" s="158">
        <f>'実質公債費比率（分子）の構造'!M$52</f>
        <v>128</v>
      </c>
      <c r="K42" s="158"/>
      <c r="L42" s="158"/>
      <c r="M42" s="158">
        <f>'実質公債費比率（分子）の構造'!N$52</f>
        <v>115</v>
      </c>
      <c r="N42" s="158"/>
      <c r="O42" s="158"/>
      <c r="P42" s="158">
        <f>'実質公債費比率（分子）の構造'!O$52</f>
        <v>95</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34</v>
      </c>
      <c r="C45" s="158"/>
      <c r="D45" s="158"/>
      <c r="E45" s="158">
        <f>'実質公債費比率（分子）の構造'!L$49</f>
        <v>41</v>
      </c>
      <c r="F45" s="158"/>
      <c r="G45" s="158"/>
      <c r="H45" s="158">
        <f>'実質公債費比率（分子）の構造'!M$49</f>
        <v>42</v>
      </c>
      <c r="I45" s="158"/>
      <c r="J45" s="158"/>
      <c r="K45" s="158">
        <f>'実質公債費比率（分子）の構造'!N$49</f>
        <v>41</v>
      </c>
      <c r="L45" s="158"/>
      <c r="M45" s="158"/>
      <c r="N45" s="158">
        <f>'実質公債費比率（分子）の構造'!O$49</f>
        <v>40</v>
      </c>
      <c r="O45" s="158"/>
      <c r="P45" s="158"/>
    </row>
    <row r="46" spans="1:16" x14ac:dyDescent="0.2">
      <c r="A46" s="158" t="s">
        <v>64</v>
      </c>
      <c r="B46" s="158" t="str">
        <f>'実質公債費比率（分子）の構造'!K$48</f>
        <v>-</v>
      </c>
      <c r="C46" s="158"/>
      <c r="D46" s="158"/>
      <c r="E46" s="158" t="str">
        <f>'実質公債費比率（分子）の構造'!L$48</f>
        <v>-</v>
      </c>
      <c r="F46" s="158"/>
      <c r="G46" s="158"/>
      <c r="H46" s="158" t="str">
        <f>'実質公債費比率（分子）の構造'!M$48</f>
        <v>-</v>
      </c>
      <c r="I46" s="158"/>
      <c r="J46" s="158"/>
      <c r="K46" s="158" t="str">
        <f>'実質公債費比率（分子）の構造'!N$48</f>
        <v>-</v>
      </c>
      <c r="L46" s="158"/>
      <c r="M46" s="158"/>
      <c r="N46" s="158" t="str">
        <f>'実質公債費比率（分子）の構造'!O$48</f>
        <v>-</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t="str">
        <f>'実質公債費比率（分子）の構造'!K$45</f>
        <v>-</v>
      </c>
      <c r="C49" s="158"/>
      <c r="D49" s="158"/>
      <c r="E49" s="158" t="str">
        <f>'実質公債費比率（分子）の構造'!L$45</f>
        <v>-</v>
      </c>
      <c r="F49" s="158"/>
      <c r="G49" s="158"/>
      <c r="H49" s="158" t="str">
        <f>'実質公債費比率（分子）の構造'!M$45</f>
        <v>-</v>
      </c>
      <c r="I49" s="158"/>
      <c r="J49" s="158"/>
      <c r="K49" s="158" t="str">
        <f>'実質公債費比率（分子）の構造'!N$45</f>
        <v>-</v>
      </c>
      <c r="L49" s="158"/>
      <c r="M49" s="158"/>
      <c r="N49" s="158" t="str">
        <f>'実質公債費比率（分子）の構造'!O$45</f>
        <v>-</v>
      </c>
      <c r="O49" s="158"/>
      <c r="P49" s="158"/>
    </row>
    <row r="50" spans="1:16" x14ac:dyDescent="0.2">
      <c r="A50" s="158" t="s">
        <v>67</v>
      </c>
      <c r="B50" s="158" t="e">
        <f>NA()</f>
        <v>#N/A</v>
      </c>
      <c r="C50" s="158">
        <f>IF(ISNUMBER('実質公債費比率（分子）の構造'!K$53),'実質公債費比率（分子）の構造'!K$53,NA())</f>
        <v>-112</v>
      </c>
      <c r="D50" s="158" t="e">
        <f>NA()</f>
        <v>#N/A</v>
      </c>
      <c r="E50" s="158" t="e">
        <f>NA()</f>
        <v>#N/A</v>
      </c>
      <c r="F50" s="158">
        <f>IF(ISNUMBER('実質公債費比率（分子）の構造'!L$53),'実質公債費比率（分子）の構造'!L$53,NA())</f>
        <v>-99</v>
      </c>
      <c r="G50" s="158" t="e">
        <f>NA()</f>
        <v>#N/A</v>
      </c>
      <c r="H50" s="158" t="e">
        <f>NA()</f>
        <v>#N/A</v>
      </c>
      <c r="I50" s="158">
        <f>IF(ISNUMBER('実質公債費比率（分子）の構造'!M$53),'実質公債費比率（分子）の構造'!M$53,NA())</f>
        <v>-86</v>
      </c>
      <c r="J50" s="158" t="e">
        <f>NA()</f>
        <v>#N/A</v>
      </c>
      <c r="K50" s="158" t="e">
        <f>NA()</f>
        <v>#N/A</v>
      </c>
      <c r="L50" s="158">
        <f>IF(ISNUMBER('実質公債費比率（分子）の構造'!N$53),'実質公債費比率（分子）の構造'!N$53,NA())</f>
        <v>-74</v>
      </c>
      <c r="M50" s="158" t="e">
        <f>NA()</f>
        <v>#N/A</v>
      </c>
      <c r="N50" s="158" t="e">
        <f>NA()</f>
        <v>#N/A</v>
      </c>
      <c r="O50" s="158">
        <f>IF(ISNUMBER('実質公債費比率（分子）の構造'!O$53),'実質公債費比率（分子）の構造'!O$53,NA())</f>
        <v>-55</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819</v>
      </c>
      <c r="E56" s="157"/>
      <c r="F56" s="157"/>
      <c r="G56" s="157">
        <f>'将来負担比率（分子）の構造'!J$52</f>
        <v>682</v>
      </c>
      <c r="H56" s="157"/>
      <c r="I56" s="157"/>
      <c r="J56" s="157">
        <f>'将来負担比率（分子）の構造'!K$52</f>
        <v>554</v>
      </c>
      <c r="K56" s="157"/>
      <c r="L56" s="157"/>
      <c r="M56" s="157">
        <f>'将来負担比率（分子）の構造'!L$52</f>
        <v>441</v>
      </c>
      <c r="N56" s="157"/>
      <c r="O56" s="157"/>
      <c r="P56" s="157">
        <f>'将来負担比率（分子）の構造'!M$52</f>
        <v>331</v>
      </c>
    </row>
    <row r="57" spans="1:16" x14ac:dyDescent="0.2">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33077</v>
      </c>
      <c r="E58" s="157"/>
      <c r="F58" s="157"/>
      <c r="G58" s="157">
        <f>'将来負担比率（分子）の構造'!J$50</f>
        <v>35918</v>
      </c>
      <c r="H58" s="157"/>
      <c r="I58" s="157"/>
      <c r="J58" s="157">
        <f>'将来負担比率（分子）の構造'!K$50</f>
        <v>38814</v>
      </c>
      <c r="K58" s="157"/>
      <c r="L58" s="157"/>
      <c r="M58" s="157">
        <f>'将来負担比率（分子）の構造'!L$50</f>
        <v>42298</v>
      </c>
      <c r="N58" s="157"/>
      <c r="O58" s="157"/>
      <c r="P58" s="157">
        <f>'将来負担比率（分子）の構造'!M$50</f>
        <v>48471</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230</v>
      </c>
      <c r="C62" s="157"/>
      <c r="D62" s="157"/>
      <c r="E62" s="157">
        <f>'将来負担比率（分子）の構造'!J$45</f>
        <v>148</v>
      </c>
      <c r="F62" s="157"/>
      <c r="G62" s="157"/>
      <c r="H62" s="157">
        <f>'将来負担比率（分子）の構造'!K$45</f>
        <v>141</v>
      </c>
      <c r="I62" s="157"/>
      <c r="J62" s="157"/>
      <c r="K62" s="157">
        <f>'将来負担比率（分子）の構造'!L$45</f>
        <v>178</v>
      </c>
      <c r="L62" s="157"/>
      <c r="M62" s="157"/>
      <c r="N62" s="157">
        <f>'将来負担比率（分子）の構造'!M$45</f>
        <v>93</v>
      </c>
      <c r="O62" s="157"/>
      <c r="P62" s="157"/>
    </row>
    <row r="63" spans="1:16" x14ac:dyDescent="0.2">
      <c r="A63" s="157" t="s">
        <v>34</v>
      </c>
      <c r="B63" s="157">
        <f>'将来負担比率（分子）の構造'!I$44</f>
        <v>45</v>
      </c>
      <c r="C63" s="157"/>
      <c r="D63" s="157"/>
      <c r="E63" s="157">
        <f>'将来負担比率（分子）の構造'!J$44</f>
        <v>37</v>
      </c>
      <c r="F63" s="157"/>
      <c r="G63" s="157"/>
      <c r="H63" s="157">
        <f>'将来負担比率（分子）の構造'!K$44</f>
        <v>29</v>
      </c>
      <c r="I63" s="157"/>
      <c r="J63" s="157"/>
      <c r="K63" s="157">
        <f>'将来負担比率（分子）の構造'!L$44</f>
        <v>20</v>
      </c>
      <c r="L63" s="157"/>
      <c r="M63" s="157"/>
      <c r="N63" s="157">
        <f>'将来負担比率（分子）の構造'!M$44</f>
        <v>22</v>
      </c>
      <c r="O63" s="157"/>
      <c r="P63" s="157"/>
    </row>
    <row r="64" spans="1:16" x14ac:dyDescent="0.2">
      <c r="A64" s="157" t="s">
        <v>33</v>
      </c>
      <c r="B64" s="157" t="str">
        <f>'将来負担比率（分子）の構造'!I$43</f>
        <v>-</v>
      </c>
      <c r="C64" s="157"/>
      <c r="D64" s="157"/>
      <c r="E64" s="157" t="str">
        <f>'将来負担比率（分子）の構造'!J$43</f>
        <v>-</v>
      </c>
      <c r="F64" s="157"/>
      <c r="G64" s="157"/>
      <c r="H64" s="157" t="str">
        <f>'将来負担比率（分子）の構造'!K$43</f>
        <v>-</v>
      </c>
      <c r="I64" s="157"/>
      <c r="J64" s="157"/>
      <c r="K64" s="157" t="str">
        <f>'将来負担比率（分子）の構造'!L$43</f>
        <v>-</v>
      </c>
      <c r="L64" s="157"/>
      <c r="M64" s="157"/>
      <c r="N64" s="157" t="str">
        <f>'将来負担比率（分子）の構造'!M$43</f>
        <v>-</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t="str">
        <f>'将来負担比率（分子）の構造'!I$41</f>
        <v>-</v>
      </c>
      <c r="C66" s="157"/>
      <c r="D66" s="157"/>
      <c r="E66" s="157" t="str">
        <f>'将来負担比率（分子）の構造'!J$41</f>
        <v>-</v>
      </c>
      <c r="F66" s="157"/>
      <c r="G66" s="157"/>
      <c r="H66" s="157" t="str">
        <f>'将来負担比率（分子）の構造'!K$41</f>
        <v>-</v>
      </c>
      <c r="I66" s="157"/>
      <c r="J66" s="157"/>
      <c r="K66" s="157" t="str">
        <f>'将来負担比率（分子）の構造'!L$41</f>
        <v>-</v>
      </c>
      <c r="L66" s="157"/>
      <c r="M66" s="157"/>
      <c r="N66" s="157" t="str">
        <f>'将来負担比率（分子）の構造'!M$41</f>
        <v>-</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10164</v>
      </c>
      <c r="C72" s="161">
        <f>基金残高に係る経年分析!G55</f>
        <v>9956</v>
      </c>
      <c r="D72" s="161">
        <f>基金残高に係る経年分析!H55</f>
        <v>9661</v>
      </c>
    </row>
    <row r="73" spans="1:16" x14ac:dyDescent="0.2">
      <c r="A73" s="160" t="s">
        <v>74</v>
      </c>
      <c r="B73" s="161">
        <f>基金残高に係る経年分析!F56</f>
        <v>24</v>
      </c>
      <c r="C73" s="161">
        <f>基金残高に係る経年分析!G56</f>
        <v>24</v>
      </c>
      <c r="D73" s="161">
        <f>基金残高に係る経年分析!H56</f>
        <v>24</v>
      </c>
    </row>
    <row r="74" spans="1:16" x14ac:dyDescent="0.2">
      <c r="A74" s="160" t="s">
        <v>75</v>
      </c>
      <c r="B74" s="161">
        <f>基金残高に係る経年分析!F57</f>
        <v>94840</v>
      </c>
      <c r="C74" s="161">
        <f>基金残高に係る経年分析!G57</f>
        <v>89856</v>
      </c>
      <c r="D74" s="161">
        <f>基金残高に係る経年分析!H57</f>
        <v>95079</v>
      </c>
    </row>
  </sheetData>
  <sheetProtection algorithmName="SHA-512" hashValue="xsR/ZPqZ3lpXDqBeH5HbEdCRDL2k5FWkuCMFupws3QZWiN+OS+0hsugzusCNl3XHdj4l4E3dhABX1c0pggdAhg==" saltValue="/MmxORfba9yZJIiywIgTjQ=="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田口 千尋</cp:lastModifiedBy>
  <dcterms:modified xsi:type="dcterms:W3CDTF">2026-09-09T04:33:29Z</dcterms:modified>
</cp:coreProperties>
</file>