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1_FB7C6902ABB74308EF36934980352B3000408454"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AM35" i="10"/>
  <c r="C35" i="10"/>
  <c r="U34" i="10" s="1"/>
  <c r="U35" i="10" s="1"/>
  <c r="U36" i="10" s="1"/>
  <c r="BE34" i="10"/>
  <c r="C34" i="10"/>
  <c r="AM34" i="10" l="1"/>
  <c r="BW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5" i="10" l="1"/>
  <c r="BW36" i="10" s="1"/>
  <c r="BW37" i="10" s="1"/>
  <c r="BW38" i="10" s="1"/>
  <c r="BW39" i="10" s="1"/>
  <c r="BW40" i="10" s="1"/>
  <c r="BW41" i="10" s="1"/>
  <c r="BW42" i="10" s="1"/>
  <c r="CO34" i="10"/>
  <c r="CO35" i="10" s="1"/>
  <c r="CO36" i="10" s="1"/>
</calcChain>
</file>

<file path=xl/sharedStrings.xml><?xml version="1.0" encoding="utf-8"?>
<sst xmlns="http://schemas.openxmlformats.org/spreadsheetml/2006/main" count="1180" uniqueCount="572">
  <si>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</si>
  <si>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</si>
  <si>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</si>
  <si>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</si>
  <si>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</si>
  <si>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</si>
  <si>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</si>
  <si>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</si>
  <si>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</si>
  <si>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</si>
  <si>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</si>
  <si>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</si>
  <si>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</si>
  <si>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</si>
  <si>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</si>
  <si>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</si>
  <si>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</si>
  <si>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</si>
  <si>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</si>
  <si>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</si>
  <si>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</si>
  <si>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</si>
  <si>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</si>
  <si>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</si>
  <si>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</si>
  <si>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</si>
  <si>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</si>
  <si>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</si>
  <si>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</si>
  <si>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</si>
  <si>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</si>
  <si>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</si>
  <si>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</si>
  <si>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</si>
  <si>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</si>
  <si>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</si>
  <si>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</si>
  <si>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</si>
  <si>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</si>
  <si>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</si>
  <si>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</si>
  <si>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</si>
  <si>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</si>
  <si>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</si>
  <si>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</si>
  <si>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</si>
  <si>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</si>
  <si>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</si>
  <si>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</si>
  <si>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</si>
  <si>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</si>
  <si>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</si>
  <si>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</si>
  <si>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</si>
  <si>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</si>
  <si>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</si>
  <si>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</si>
  <si>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</si>
  <si>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</si>
  <si>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</si>
  <si>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</si>
  <si>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</si>
  <si>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</si>
  <si>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</si>
  <si>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</si>
  <si>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</si>
  <si>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</si>
  <si>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</si>
  <si>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</si>
  <si>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</si>
  <si>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</si>
  <si>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</si>
  <si>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</si>
  <si>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</si>
  <si>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</si>
  <si>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</si>
  <si>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</si>
  <si>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</si>
  <si>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</si>
  <si>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</si>
  <si>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</si>
  <si>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</si>
  <si>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</si>
  <si>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</si>
  <si>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</si>
  <si>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</si>
  <si>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</si>
  <si>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</si>
  <si>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</si>
  <si>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</si>
  <si>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</si>
  <si>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</si>
  <si>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</si>
  <si>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</si>
  <si>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葛尾村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</si>
  <si>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</si>
  <si>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</si>
  <si>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</si>
  <si>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</si>
  <si>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</si>
  <si>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</si>
  <si>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</si>
  <si>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</si>
  <si>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</si>
  <si>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</si>
  <si>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</si>
  <si>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</si>
  <si>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</si>
  <si>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</si>
  <si>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</si>
  <si>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</si>
  <si>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</si>
  <si>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</si>
  <si>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</si>
  <si>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</si>
  <si>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</si>
  <si>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</si>
  <si>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</si>
  <si>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2233.3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</si>
  <si>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</si>
  <si>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</si>
  <si>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</si>
  <si>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</si>
  <si>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</si>
  <si>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</si>
  <si>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</si>
  <si>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</si>
  <si>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</si>
  <si>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</si>
  <si>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</si>
  <si>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</si>
  <si>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</si>
  <si>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</si>
  <si>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</si>
  <si>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</si>
  <si>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</si>
  <si>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</si>
  <si>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</si>
  <si>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</si>
  <si>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</si>
  <si>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</si>
  <si>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-4.5</t>
    <phoneticPr fontId="5"/>
  </si>
  <si>
    <t>基準財政需要額</t>
    <phoneticPr fontId="25"/>
  </si>
  <si>
    <t>うち日本人(％)</t>
    <phoneticPr fontId="5"/>
  </si>
  <si>
    <t>-4.7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</si>
  <si>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</si>
  <si>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</si>
  <si>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</si>
  <si>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</si>
  <si>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</si>
  <si>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</si>
  <si>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</si>
  <si>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</si>
  <si>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</si>
  <si>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</si>
  <si>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</si>
  <si>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</si>
  <si>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</si>
  <si>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</si>
  <si>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</si>
  <si>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</si>
  <si>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</si>
  <si>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</si>
  <si>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</si>
  <si>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</si>
  <si>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</si>
  <si>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</si>
  <si>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</si>
  <si>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</si>
  <si>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</si>
  <si>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</si>
  <si>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</si>
  <si>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</si>
  <si>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</si>
  <si>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</si>
  <si>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</si>
  <si>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</si>
  <si>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</si>
  <si>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</si>
  <si>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</si>
  <si>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</si>
  <si>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</si>
  <si>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</si>
  <si>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</si>
  <si>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</si>
  <si>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</si>
  <si>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</si>
  <si>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</si>
  <si>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</si>
  <si>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</si>
  <si>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</si>
  <si>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</si>
  <si>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</si>
  <si>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</si>
  <si>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</si>
  <si>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</si>
  <si>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</si>
  <si>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</si>
  <si>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</si>
  <si>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</si>
  <si>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</si>
  <si>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</si>
  <si>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</si>
  <si>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</si>
  <si>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福島県葛尾村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</si>
  <si>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</si>
  <si>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</si>
  <si>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</si>
  <si>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</si>
  <si>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</si>
  <si>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</si>
  <si>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</si>
  <si>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</si>
  <si>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</si>
  <si>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</si>
  <si>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</si>
  <si>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</si>
  <si>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</si>
  <si>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</si>
  <si>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</si>
  <si>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</si>
  <si>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</si>
  <si>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</si>
  <si>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</si>
  <si>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</si>
  <si>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</si>
  <si>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</si>
  <si>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</si>
  <si>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</si>
  <si>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</si>
  <si>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</si>
  <si>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</si>
  <si>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</si>
  <si>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</si>
  <si>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</si>
  <si>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</si>
  <si>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</si>
  <si>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</si>
  <si>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</si>
  <si>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</si>
  <si>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</si>
  <si>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</si>
  <si>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</si>
  <si>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</si>
  <si>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</si>
  <si>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</si>
  <si>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</si>
  <si>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</si>
  <si>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</si>
  <si>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</si>
  <si>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</si>
  <si>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</si>
  <si>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</si>
  <si>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</si>
  <si>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</si>
  <si>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</si>
  <si>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</si>
  <si>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</si>
  <si>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</si>
  <si>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</si>
  <si>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</si>
  <si>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</si>
  <si>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</si>
  <si>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</si>
  <si>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</si>
  <si>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</si>
  <si>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</si>
  <si>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</si>
  <si>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</si>
  <si>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</si>
  <si>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</si>
  <si>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</si>
  <si>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</si>
  <si>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</si>
  <si>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</si>
  <si>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</si>
  <si>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</si>
  <si>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</si>
  <si>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</si>
  <si>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</si>
  <si>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</si>
  <si>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</si>
  <si>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</si>
  <si>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</si>
  <si>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</si>
  <si>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</si>
  <si>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</si>
  <si>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</si>
  <si>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</si>
  <si>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</si>
  <si>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</si>
  <si>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</si>
  <si>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</si>
  <si>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</si>
  <si>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</si>
  <si>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</si>
  <si>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</si>
  <si>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</si>
  <si>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</si>
  <si>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</si>
  <si>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</si>
  <si>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</si>
  <si>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</si>
  <si>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</si>
  <si>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</si>
  <si>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</si>
  <si>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</si>
  <si>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</si>
  <si>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</si>
  <si>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</si>
  <si>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</si>
  <si>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</si>
  <si>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</si>
  <si>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</si>
  <si>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</si>
  <si>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</si>
  <si>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</si>
  <si>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</si>
  <si>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</si>
  <si>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</si>
  <si>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</si>
  <si>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</si>
  <si>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</si>
  <si>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</si>
  <si>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</si>
  <si>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</si>
  <si>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</si>
  <si>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</si>
  <si>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</si>
  <si>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</si>
  <si>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</si>
  <si>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</si>
  <si>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</si>
  <si>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</si>
  <si>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</si>
  <si>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</si>
  <si>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</si>
  <si>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</si>
  <si>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</si>
  <si>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</si>
  <si>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</si>
  <si>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</si>
  <si>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</si>
  <si>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</si>
  <si>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</si>
  <si>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</si>
  <si>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</si>
  <si>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</si>
  <si>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</si>
  <si>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</si>
  <si>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</si>
  <si>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</si>
  <si>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</si>
  <si>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</si>
  <si>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</si>
  <si>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福島県葛尾村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</si>
  <si>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</si>
  <si>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</si>
  <si>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</si>
  <si>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</si>
  <si>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</si>
  <si>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</si>
  <si>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</si>
  <si>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</si>
  <si>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</si>
  <si>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</si>
  <si>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</si>
  <si>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</si>
  <si>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</si>
  <si>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</si>
  <si>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</si>
  <si>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</si>
  <si>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</si>
  <si>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</si>
  <si>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</si>
  <si>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</si>
  <si>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</si>
  <si>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</si>
  <si>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</si>
  <si>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</si>
  <si>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</si>
  <si>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</si>
  <si>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</si>
  <si>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</si>
  <si>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</si>
  <si>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</si>
  <si>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</si>
  <si>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</si>
  <si>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</si>
  <si>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</si>
  <si>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</si>
  <si>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</si>
  <si>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葛尾村水道事業会計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</si>
  <si>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</si>
  <si>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</si>
  <si>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</si>
  <si>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</si>
  <si>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</si>
  <si>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</si>
  <si>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</si>
  <si>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</si>
  <si>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</si>
  <si>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</si>
  <si>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</si>
  <si>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</si>
  <si>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</si>
  <si>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</si>
  <si>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</si>
  <si>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</si>
  <si>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</si>
  <si>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</si>
  <si>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</si>
  <si>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</si>
  <si>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</si>
  <si>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</si>
  <si>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</si>
  <si>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</si>
  <si>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</si>
  <si>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</si>
  <si>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</si>
  <si>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</si>
  <si>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</si>
  <si>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</si>
  <si>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</si>
  <si>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</si>
  <si>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</si>
  <si>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</si>
  <si>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</si>
  <si>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</si>
  <si>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</si>
  <si>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</si>
  <si>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</si>
  <si>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</si>
  <si>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</si>
  <si>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</si>
  <si>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</si>
  <si>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</si>
  <si>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</si>
  <si>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</si>
  <si>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</si>
  <si>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</si>
  <si>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</si>
  <si>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</si>
  <si>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</si>
  <si>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</si>
  <si>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</si>
  <si>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</si>
  <si>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</si>
  <si>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</si>
  <si>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</si>
  <si>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</si>
  <si>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</si>
  <si>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</si>
  <si>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</si>
  <si>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</si>
  <si>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</si>
  <si>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</si>
  <si>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</si>
  <si>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</si>
  <si>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</si>
  <si>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</si>
  <si>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</si>
  <si>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</si>
  <si>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</si>
  <si>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</si>
  <si>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</si>
  <si>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</si>
  <si>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</si>
  <si>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</si>
  <si>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</si>
  <si>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</si>
  <si>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</si>
  <si>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</si>
  <si>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</si>
  <si>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</si>
  <si>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</si>
  <si>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</si>
  <si>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</si>
  <si>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</si>
  <si>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</si>
  <si>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</si>
  <si>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</si>
  <si>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</si>
  <si>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</si>
  <si>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</si>
  <si>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</si>
  <si>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</si>
  <si>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</si>
  <si>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</si>
  <si>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</si>
  <si>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</si>
  <si>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</si>
  <si>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</si>
  <si>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</si>
  <si>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</si>
  <si>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</si>
  <si>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</si>
  <si>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</si>
  <si>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</si>
  <si>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</si>
  <si>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</si>
  <si>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</si>
  <si>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</si>
  <si>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</si>
  <si>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</si>
  <si>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</si>
  <si>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</si>
  <si>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</si>
  <si>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</si>
  <si>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</si>
  <si>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</si>
  <si>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</si>
  <si>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</si>
  <si>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</si>
  <si>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</si>
  <si>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</si>
  <si>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</si>
  <si>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</si>
  <si>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</si>
  <si>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</si>
  <si>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</si>
  <si>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</si>
  <si>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</si>
  <si>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</si>
  <si>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</si>
  <si>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</si>
  <si>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</si>
  <si>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</si>
  <si>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</si>
  <si>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</si>
  <si>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10.45</t>
  </si>
  <si>
    <t>後期高齢者医療特別会計</t>
  </si>
  <si>
    <t>▲ 0.41</t>
  </si>
  <si>
    <t>一般会計</t>
  </si>
  <si>
    <t>葛尾村水道事業会計</t>
  </si>
  <si>
    <t>国民健康保険事業特別会計</t>
  </si>
  <si>
    <t>介護保険事業特別会計</t>
  </si>
  <si>
    <t>その他会計（赤字）</t>
  </si>
  <si>
    <t>その他会計（黒字）</t>
  </si>
  <si>
    <t>R02</t>
    <phoneticPr fontId="5"/>
  </si>
  <si>
    <t>R03</t>
    <phoneticPr fontId="5"/>
  </si>
  <si>
    <t>R04</t>
    <phoneticPr fontId="5"/>
  </si>
  <si>
    <t>R05</t>
    <phoneticPr fontId="5"/>
  </si>
  <si>
    <t>R06</t>
    <phoneticPr fontId="5"/>
  </si>
  <si>
    <t>双葉地方広域市町村圏組合一般会計</t>
  </si>
  <si>
    <t>双葉地方広域市町村圏組合下水道事業特別会計</t>
  </si>
  <si>
    <t>福島県後期高齢者医療広域連合一般会計</t>
  </si>
  <si>
    <t>福島県後期高齢者医療広域連合後期高齢者医療特別会計</t>
  </si>
  <si>
    <t>福島県市町村総合事務組合・一般会計</t>
  </si>
  <si>
    <t>福島県市町村総合事務組合・消防補償等特別会計</t>
  </si>
  <si>
    <t>福島県市町村総合事務組合・消防賞じゅつ金特別会計</t>
  </si>
  <si>
    <t>福島県市町村総合事務組合・非常勤職員公務災害補償特別会計</t>
  </si>
  <si>
    <t>福島県市町村総合事務組合・自治会館管理特別会計</t>
  </si>
  <si>
    <t>一般社団法人葛尾むらづくり公社</t>
    <rPh sb="0" eb="2">
      <t>イッパン</t>
    </rPh>
    <rPh sb="2" eb="6">
      <t>シャダンホウジン</t>
    </rPh>
    <phoneticPr fontId="2"/>
  </si>
  <si>
    <t>葛尾創生電力株式会社</t>
    <rPh sb="6" eb="10">
      <t>カブシキガイシャ</t>
    </rPh>
    <phoneticPr fontId="2"/>
  </si>
  <si>
    <t>葛尾風力株式会社</t>
    <rPh sb="4" eb="8">
      <t>カブシキガイシャ</t>
    </rPh>
    <phoneticPr fontId="2"/>
  </si>
  <si>
    <t>公共施設維持基金</t>
    <rPh sb="0" eb="2">
      <t>コウキョウ</t>
    </rPh>
    <rPh sb="2" eb="4">
      <t>シセツ</t>
    </rPh>
    <rPh sb="4" eb="6">
      <t>イジ</t>
    </rPh>
    <rPh sb="6" eb="8">
      <t>キキン</t>
    </rPh>
    <phoneticPr fontId="2"/>
  </si>
  <si>
    <t>震災復興基金</t>
    <rPh sb="0" eb="2">
      <t>シンサイ</t>
    </rPh>
    <rPh sb="2" eb="4">
      <t>フッコウ</t>
    </rPh>
    <rPh sb="4" eb="6">
      <t>キキン</t>
    </rPh>
    <phoneticPr fontId="2"/>
  </si>
  <si>
    <t>地域づくり推進事業基金</t>
    <rPh sb="0" eb="2">
      <t>チイキ</t>
    </rPh>
    <rPh sb="5" eb="7">
      <t>スイシン</t>
    </rPh>
    <rPh sb="7" eb="9">
      <t>ジギョウ</t>
    </rPh>
    <rPh sb="9" eb="11">
      <t>キキン</t>
    </rPh>
    <phoneticPr fontId="2"/>
  </si>
  <si>
    <t>きずなづくり基金</t>
    <rPh sb="6" eb="8">
      <t>キキン</t>
    </rPh>
    <phoneticPr fontId="2"/>
  </si>
  <si>
    <t>再生加速化交付金</t>
    <rPh sb="0" eb="5">
      <t>サイセイカソクカ</t>
    </rPh>
    <rPh sb="5" eb="8">
      <t>コウフキン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</si>
  <si>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</si>
  <si>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</si>
  <si>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地方債等の将来負担額を充当可能基金残高が上回っているため、将来負担比率の数値が計上されない。</t>
    <rPh sb="0" eb="3">
      <t>チホウサイ</t>
    </rPh>
    <rPh sb="3" eb="4">
      <t>トウ</t>
    </rPh>
    <rPh sb="5" eb="7">
      <t>ショウライ</t>
    </rPh>
    <rPh sb="7" eb="9">
      <t>フタン</t>
    </rPh>
    <rPh sb="9" eb="10">
      <t>ガク</t>
    </rPh>
    <rPh sb="11" eb="13">
      <t>ジュウトウ</t>
    </rPh>
    <rPh sb="13" eb="15">
      <t>カノウ</t>
    </rPh>
    <rPh sb="15" eb="17">
      <t>キキン</t>
    </rPh>
    <rPh sb="17" eb="19">
      <t>ザンダカ</t>
    </rPh>
    <rPh sb="20" eb="22">
      <t>ウワマワ</t>
    </rPh>
    <rPh sb="29" eb="31">
      <t>ショウライ</t>
    </rPh>
    <rPh sb="31" eb="33">
      <t>フタン</t>
    </rPh>
    <rPh sb="33" eb="35">
      <t>ヒリツ</t>
    </rPh>
    <rPh sb="36" eb="38">
      <t>スウチ</t>
    </rPh>
    <rPh sb="39" eb="41">
      <t>ケイジョウ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</si>
  <si>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</si>
  <si>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</si>
  <si>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</si>
  <si>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</si>
  <si>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</si>
  <si>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</si>
  <si>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地方債等の将来負担額を充当可能基金残高が上回っているため、将来負担比率の数値が計上されない。
実質公債費率については類似団体平均を下回っているが、過度に負担が増えないように引き続き注視していく必要がある。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</si>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</sst>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277467</c:v>
                </c:pt>
                <c:pt idx="2">
                  <c:v>282256</c:v>
                </c:pt>
                <c:pt idx="3">
                  <c:v>295341</c:v>
                </c:pt>
                <c:pt idx="4">
                  <c:v>292845</c:v>
                </c:pt>
              </c:numCache>
            </c:numRef>
          </c:val>
          <c:smooth val="0"/>
          <c:extLst>
            <c:ext xmlns:c16="http://schemas.microsoft.com/office/drawing/2014/chart" uri="{C3380CC4-5D6E-409C-BE32-E72D297353CC}">
              <c16:uniqueId val="{00000000-17CB-4B85-B61E-F57D46D49C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2122617</c:v>
                </c:pt>
                <c:pt idx="1">
                  <c:v>1347826</c:v>
                </c:pt>
                <c:pt idx="2">
                  <c:v>2284695</c:v>
                </c:pt>
                <c:pt idx="3">
                  <c:v>1713904</c:v>
                </c:pt>
                <c:pt idx="4">
                  <c:v>892606</c:v>
                </c:pt>
              </c:numCache>
            </c:numRef>
          </c:val>
          <c:smooth val="0"/>
          <c:extLst>
            <c:ext xmlns:c16="http://schemas.microsoft.com/office/drawing/2014/chart" uri="{C3380CC4-5D6E-409C-BE32-E72D297353CC}">
              <c16:uniqueId val="{00000001-17CB-4B85-B61E-F57D46D49C1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6.05</c:v>
                </c:pt>
                <c:pt idx="1">
                  <c:v>16.2</c:v>
                </c:pt>
                <c:pt idx="2">
                  <c:v>25.56</c:v>
                </c:pt>
                <c:pt idx="3">
                  <c:v>11.49</c:v>
                </c:pt>
                <c:pt idx="4">
                  <c:v>20.96</c:v>
                </c:pt>
              </c:numCache>
            </c:numRef>
          </c:val>
          <c:extLst>
            <c:ext xmlns:c16="http://schemas.microsoft.com/office/drawing/2014/chart" uri="{C3380CC4-5D6E-409C-BE32-E72D297353CC}">
              <c16:uniqueId val="{00000000-1F62-46FD-81B6-3FE0038FAC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67.7</c:v>
                </c:pt>
                <c:pt idx="1">
                  <c:v>80.88</c:v>
                </c:pt>
                <c:pt idx="2">
                  <c:v>98.5</c:v>
                </c:pt>
                <c:pt idx="3">
                  <c:v>140.27000000000001</c:v>
                </c:pt>
                <c:pt idx="4">
                  <c:v>143.77000000000001</c:v>
                </c:pt>
              </c:numCache>
            </c:numRef>
          </c:val>
          <c:extLst>
            <c:ext xmlns:c16="http://schemas.microsoft.com/office/drawing/2014/chart" uri="{C3380CC4-5D6E-409C-BE32-E72D297353CC}">
              <c16:uniqueId val="{00000001-1F62-46FD-81B6-3FE0038FAC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-10.45</c:v>
                </c:pt>
                <c:pt idx="1">
                  <c:v>26.27</c:v>
                </c:pt>
                <c:pt idx="2">
                  <c:v>8.94</c:v>
                </c:pt>
                <c:pt idx="3">
                  <c:v>15.6</c:v>
                </c:pt>
                <c:pt idx="4">
                  <c:v>10.54</c:v>
                </c:pt>
              </c:numCache>
            </c:numRef>
          </c:val>
          <c:smooth val="0"/>
          <c:extLst>
            <c:ext xmlns:c16="http://schemas.microsoft.com/office/drawing/2014/chart" uri="{C3380CC4-5D6E-409C-BE32-E72D297353CC}">
              <c16:uniqueId val="{00000002-1F62-46FD-81B6-3FE0038FAC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0.22</c:v>
                </c:pt>
                <c:pt idx="2">
                  <c:v>#N/A</c:v>
                </c:pt>
                <c:pt idx="3">
                  <c:v>0.12</c:v>
                </c:pt>
                <c:pt idx="4">
                  <c:v>#N/A</c:v>
                </c:pt>
                <c:pt idx="5">
                  <c:v>0.16</c:v>
                </c:pt>
                <c:pt idx="6">
                  <c:v>#N/A</c:v>
                </c:pt>
                <c:pt idx="7">
                  <c:v>0.44</c:v>
                </c:pt>
                <c:pt idx="8">
                  <c:v>0</c:v>
                </c:pt>
                <c:pt idx="9">
                  <c:v>0</c:v>
                </c:pt>
              </c:numCache>
            </c:numRef>
          </c:val>
          <c:extLst>
            <c:ext xmlns:c16="http://schemas.microsoft.com/office/drawing/2014/chart" uri="{C3380CC4-5D6E-409C-BE32-E72D297353CC}">
              <c16:uniqueId val="{00000000-9953-4101-B62E-C7FE6782D8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953-4101-B62E-C7FE6782D8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953-4101-B62E-C7FE6782D82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953-4101-B62E-C7FE6782D82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953-4101-B62E-C7FE6782D823}"/>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5.42</c:v>
                </c:pt>
                <c:pt idx="2">
                  <c:v>#N/A</c:v>
                </c:pt>
                <c:pt idx="3">
                  <c:v>6.04</c:v>
                </c:pt>
                <c:pt idx="4">
                  <c:v>#N/A</c:v>
                </c:pt>
                <c:pt idx="5">
                  <c:v>6.49</c:v>
                </c:pt>
                <c:pt idx="6">
                  <c:v>#N/A</c:v>
                </c:pt>
                <c:pt idx="7">
                  <c:v>5.23</c:v>
                </c:pt>
                <c:pt idx="8">
                  <c:v>#N/A</c:v>
                </c:pt>
                <c:pt idx="9">
                  <c:v>0.08</c:v>
                </c:pt>
              </c:numCache>
            </c:numRef>
          </c:val>
          <c:extLst>
            <c:ext xmlns:c16="http://schemas.microsoft.com/office/drawing/2014/chart" uri="{C3380CC4-5D6E-409C-BE32-E72D297353CC}">
              <c16:uniqueId val="{00000005-9953-4101-B62E-C7FE6782D823}"/>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3.89</c:v>
                </c:pt>
                <c:pt idx="2">
                  <c:v>#N/A</c:v>
                </c:pt>
                <c:pt idx="3">
                  <c:v>3.03</c:v>
                </c:pt>
                <c:pt idx="4">
                  <c:v>#N/A</c:v>
                </c:pt>
                <c:pt idx="5">
                  <c:v>4.12</c:v>
                </c:pt>
                <c:pt idx="6">
                  <c:v>#N/A</c:v>
                </c:pt>
                <c:pt idx="7">
                  <c:v>7.03</c:v>
                </c:pt>
                <c:pt idx="8">
                  <c:v>#N/A</c:v>
                </c:pt>
                <c:pt idx="9">
                  <c:v>1.1200000000000001</c:v>
                </c:pt>
              </c:numCache>
            </c:numRef>
          </c:val>
          <c:extLst>
            <c:ext xmlns:c16="http://schemas.microsoft.com/office/drawing/2014/chart" uri="{C3380CC4-5D6E-409C-BE32-E72D297353CC}">
              <c16:uniqueId val="{00000006-9953-4101-B62E-C7FE6782D823}"/>
            </c:ext>
          </c:extLst>
        </c:ser>
        <c:ser>
          <c:idx val="7"/>
          <c:order val="7"/>
          <c:tx>
            <c:strRef>
              <c:f>データシート!$A$34</c:f>
              <c:strCache>
                <c:ptCount val="1"/>
                <c:pt idx="0">
                  <c:v>葛尾村水道事業会計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2.0499999999999998</c:v>
                </c:pt>
              </c:numCache>
            </c:numRef>
          </c:val>
          <c:extLst>
            <c:ext xmlns:c16="http://schemas.microsoft.com/office/drawing/2014/chart" uri="{C3380CC4-5D6E-409C-BE32-E72D297353CC}">
              <c16:uniqueId val="{00000007-9953-4101-B62E-C7FE6782D82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6.05</c:v>
                </c:pt>
                <c:pt idx="2">
                  <c:v>#N/A</c:v>
                </c:pt>
                <c:pt idx="3">
                  <c:v>16.190000000000001</c:v>
                </c:pt>
                <c:pt idx="4">
                  <c:v>#N/A</c:v>
                </c:pt>
                <c:pt idx="5">
                  <c:v>25.1</c:v>
                </c:pt>
                <c:pt idx="6">
                  <c:v>#N/A</c:v>
                </c:pt>
                <c:pt idx="7">
                  <c:v>11.49</c:v>
                </c:pt>
                <c:pt idx="8">
                  <c:v>#N/A</c:v>
                </c:pt>
                <c:pt idx="9">
                  <c:v>24.3</c:v>
                </c:pt>
              </c:numCache>
            </c:numRef>
          </c:val>
          <c:extLst>
            <c:ext xmlns:c16="http://schemas.microsoft.com/office/drawing/2014/chart" uri="{C3380CC4-5D6E-409C-BE32-E72D297353CC}">
              <c16:uniqueId val="{00000008-9953-4101-B62E-C7FE6782D823}"/>
            </c:ext>
          </c:extLst>
        </c:ser>
        <c:ser>
          <c:idx val="9"/>
          <c:order val="9"/>
          <c:tx>
            <c:strRef>
              <c:f>データシート!$A$36</c:f>
              <c:strCache>
                <c:ptCount val="1"/>
                <c:pt idx="0">
                  <c:v>後期高齢者医療特別会計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0.08</c:v>
                </c:pt>
                <c:pt idx="2">
                  <c:v>#N/A</c:v>
                </c:pt>
                <c:pt idx="3">
                  <c:v>0.05</c:v>
                </c:pt>
                <c:pt idx="4">
                  <c:v>#N/A</c:v>
                </c:pt>
                <c:pt idx="5">
                  <c:v>0.04</c:v>
                </c:pt>
                <c:pt idx="6">
                  <c:v>#N/A</c:v>
                </c:pt>
                <c:pt idx="7">
                  <c:v>0.05</c:v>
                </c:pt>
                <c:pt idx="8">
                  <c:v>0.41</c:v>
                </c:pt>
                <c:pt idx="9">
                  <c:v>#N/A</c:v>
                </c:pt>
              </c:numCache>
            </c:numRef>
          </c:val>
          <c:extLst>
            <c:ext xmlns:c16="http://schemas.microsoft.com/office/drawing/2014/chart" uri="{C3380CC4-5D6E-409C-BE32-E72D297353CC}">
              <c16:uniqueId val="{00000009-9953-4101-B62E-C7FE6782D8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c:v>
                </c:pt>
                <c:pt idx="5">
                  <c:v>139</c:v>
                </c:pt>
                <c:pt idx="8">
                  <c:v>129</c:v>
                </c:pt>
                <c:pt idx="11">
                  <c:v>135</c:v>
                </c:pt>
                <c:pt idx="14">
                  <c:v>134</c:v>
                </c:pt>
              </c:numCache>
            </c:numRef>
          </c:val>
          <c:extLst>
            <c:ext xmlns:c16="http://schemas.microsoft.com/office/drawing/2014/chart" uri="{C3380CC4-5D6E-409C-BE32-E72D297353CC}">
              <c16:uniqueId val="{00000000-3FCC-4ED5-91D5-F24D3851B00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CC-4ED5-91D5-F24D3851B00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FCC-4ED5-91D5-F24D3851B00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4</c:v>
                </c:pt>
                <c:pt idx="6">
                  <c:v>4</c:v>
                </c:pt>
                <c:pt idx="9">
                  <c:v>4</c:v>
                </c:pt>
                <c:pt idx="12">
                  <c:v>4</c:v>
                </c:pt>
              </c:numCache>
            </c:numRef>
          </c:val>
          <c:extLst>
            <c:ext xmlns:c16="http://schemas.microsoft.com/office/drawing/2014/chart" uri="{C3380CC4-5D6E-409C-BE32-E72D297353CC}">
              <c16:uniqueId val="{00000003-3FCC-4ED5-91D5-F24D3851B00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CC-4ED5-91D5-F24D3851B00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CC-4ED5-91D5-F24D3851B00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CC-4ED5-91D5-F24D3851B00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178</c:v>
                </c:pt>
                <c:pt idx="3">
                  <c:v>205</c:v>
                </c:pt>
                <c:pt idx="6">
                  <c:v>188</c:v>
                </c:pt>
                <c:pt idx="9">
                  <c:v>176</c:v>
                </c:pt>
                <c:pt idx="12">
                  <c:v>179</c:v>
                </c:pt>
              </c:numCache>
            </c:numRef>
          </c:val>
          <c:extLst>
            <c:ext xmlns:c16="http://schemas.microsoft.com/office/drawing/2014/chart" uri="{C3380CC4-5D6E-409C-BE32-E72D297353CC}">
              <c16:uniqueId val="{00000007-3FCC-4ED5-91D5-F24D3851B00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c:v>
                </c:pt>
                <c:pt idx="2">
                  <c:v>#N/A</c:v>
                </c:pt>
                <c:pt idx="3">
                  <c:v>#N/A</c:v>
                </c:pt>
                <c:pt idx="4">
                  <c:v>70</c:v>
                </c:pt>
                <c:pt idx="5">
                  <c:v>#N/A</c:v>
                </c:pt>
                <c:pt idx="6">
                  <c:v>#N/A</c:v>
                </c:pt>
                <c:pt idx="7">
                  <c:v>63</c:v>
                </c:pt>
                <c:pt idx="8">
                  <c:v>#N/A</c:v>
                </c:pt>
                <c:pt idx="9">
                  <c:v>#N/A</c:v>
                </c:pt>
                <c:pt idx="10">
                  <c:v>45</c:v>
                </c:pt>
                <c:pt idx="11">
                  <c:v>#N/A</c:v>
                </c:pt>
                <c:pt idx="12">
                  <c:v>#N/A</c:v>
                </c:pt>
                <c:pt idx="13">
                  <c:v>49</c:v>
                </c:pt>
                <c:pt idx="14">
                  <c:v>#N/A</c:v>
                </c:pt>
              </c:numCache>
            </c:numRef>
          </c:val>
          <c:smooth val="0"/>
          <c:extLst>
            <c:ext xmlns:c16="http://schemas.microsoft.com/office/drawing/2014/chart" uri="{C3380CC4-5D6E-409C-BE32-E72D297353CC}">
              <c16:uniqueId val="{00000008-3FCC-4ED5-91D5-F24D3851B00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1408</c:v>
                </c:pt>
                <c:pt idx="5">
                  <c:v>1332</c:v>
                </c:pt>
                <c:pt idx="8">
                  <c:v>1254</c:v>
                </c:pt>
                <c:pt idx="11">
                  <c:v>1371</c:v>
                </c:pt>
                <c:pt idx="14">
                  <c:v>1200</c:v>
                </c:pt>
              </c:numCache>
            </c:numRef>
          </c:val>
          <c:extLst>
            <c:ext xmlns:c16="http://schemas.microsoft.com/office/drawing/2014/chart" uri="{C3380CC4-5D6E-409C-BE32-E72D297353CC}">
              <c16:uniqueId val="{00000000-C0E5-4790-9F6F-046C2E061E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0E5-4790-9F6F-046C2E061E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3973</c:v>
                </c:pt>
                <c:pt idx="5">
                  <c:v>5449</c:v>
                </c:pt>
                <c:pt idx="8">
                  <c:v>5556</c:v>
                </c:pt>
                <c:pt idx="11">
                  <c:v>5863</c:v>
                </c:pt>
                <c:pt idx="14">
                  <c:v>5935</c:v>
                </c:pt>
              </c:numCache>
            </c:numRef>
          </c:val>
          <c:extLst>
            <c:ext xmlns:c16="http://schemas.microsoft.com/office/drawing/2014/chart" uri="{C3380CC4-5D6E-409C-BE32-E72D297353CC}">
              <c16:uniqueId val="{00000002-C0E5-4790-9F6F-046C2E061E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0E5-4790-9F6F-046C2E061E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0E5-4790-9F6F-046C2E061E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E5-4790-9F6F-046C2E061E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221</c:v>
                </c:pt>
                <c:pt idx="3">
                  <c:v>216</c:v>
                </c:pt>
                <c:pt idx="6">
                  <c:v>214</c:v>
                </c:pt>
                <c:pt idx="9">
                  <c:v>232</c:v>
                </c:pt>
                <c:pt idx="12">
                  <c:v>217</c:v>
                </c:pt>
              </c:numCache>
            </c:numRef>
          </c:val>
          <c:extLst>
            <c:ext xmlns:c16="http://schemas.microsoft.com/office/drawing/2014/chart" uri="{C3380CC4-5D6E-409C-BE32-E72D297353CC}">
              <c16:uniqueId val="{00000006-C0E5-4790-9F6F-046C2E061E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c:v>
                </c:pt>
                <c:pt idx="3">
                  <c:v>19</c:v>
                </c:pt>
                <c:pt idx="6">
                  <c:v>12</c:v>
                </c:pt>
                <c:pt idx="9">
                  <c:v>10</c:v>
                </c:pt>
                <c:pt idx="12">
                  <c:v>7</c:v>
                </c:pt>
              </c:numCache>
            </c:numRef>
          </c:val>
          <c:extLst>
            <c:ext xmlns:c16="http://schemas.microsoft.com/office/drawing/2014/chart" uri="{C3380CC4-5D6E-409C-BE32-E72D297353CC}">
              <c16:uniqueId val="{00000007-C0E5-4790-9F6F-046C2E061E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0E5-4790-9F6F-046C2E061E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0E5-4790-9F6F-046C2E061E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1510</c:v>
                </c:pt>
                <c:pt idx="3">
                  <c:v>1430</c:v>
                </c:pt>
                <c:pt idx="6">
                  <c:v>1301</c:v>
                </c:pt>
                <c:pt idx="9">
                  <c:v>1288</c:v>
                </c:pt>
                <c:pt idx="12">
                  <c:v>1264</c:v>
                </c:pt>
              </c:numCache>
            </c:numRef>
          </c:val>
          <c:extLst>
            <c:ext xmlns:c16="http://schemas.microsoft.com/office/drawing/2014/chart" uri="{C3380CC4-5D6E-409C-BE32-E72D297353CC}">
              <c16:uniqueId val="{0000000A-C0E5-4790-9F6F-046C2E061EF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0E5-4790-9F6F-046C2E061EF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1080</c:v>
                </c:pt>
                <c:pt idx="1">
                  <c:v>1546</c:v>
                </c:pt>
                <c:pt idx="2">
                  <c:v>1625</c:v>
                </c:pt>
              </c:numCache>
            </c:numRef>
          </c:val>
          <c:extLst>
            <c:ext xmlns:c16="http://schemas.microsoft.com/office/drawing/2014/chart" uri="{C3380CC4-5D6E-409C-BE32-E72D297353CC}">
              <c16:uniqueId val="{00000000-DFD3-41E6-A86B-95D6292EED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221</c:v>
                </c:pt>
                <c:pt idx="1">
                  <c:v>221</c:v>
                </c:pt>
                <c:pt idx="2">
                  <c:v>221</c:v>
                </c:pt>
              </c:numCache>
            </c:numRef>
          </c:val>
          <c:extLst>
            <c:ext xmlns:c16="http://schemas.microsoft.com/office/drawing/2014/chart" uri="{C3380CC4-5D6E-409C-BE32-E72D297353CC}">
              <c16:uniqueId val="{00000001-DFD3-41E6-A86B-95D6292EED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5124</c:v>
                </c:pt>
                <c:pt idx="1">
                  <c:v>4702</c:v>
                </c:pt>
                <c:pt idx="2">
                  <c:v>4932</c:v>
                </c:pt>
              </c:numCache>
            </c:numRef>
          </c:val>
          <c:extLst>
            <c:ext xmlns:c16="http://schemas.microsoft.com/office/drawing/2014/chart" uri="{C3380CC4-5D6E-409C-BE32-E72D297353CC}">
              <c16:uniqueId val="{00000002-DFD3-41E6-A86B-95D6292EED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{406163D3-62CC-4B50-B982-F5A15AF099BE}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74-44AE-AE7B-88678F8521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{E28E4917-4A09-428E-8920-1DED097ABF6F}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74-44AE-AE7B-88678F8521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{0288AAC4-77F2-4F05-A847-E18429D3E4CD}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74-44AE-AE7B-88678F8521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{BA38D930-76FC-4A40-8ACF-17872D52A6D5}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74-44AE-AE7B-88678F8521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{9BB369D2-A4E5-488F-9E84-4DBFAB28C399}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74-44AE-AE7B-88678F8521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{4082BCBA-4728-4DAA-8802-854DB13FC158}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74-44AE-AE7B-88678F8521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{357A9CB3-3905-45A3-9B59-C22726D643C2}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74-44AE-AE7B-88678F8521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{25F30CD7-8A19-4D13-B40F-008CA12E8062}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74-44AE-AE7B-88678F8521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{AE80F47F-3ED2-489C-82FC-3697187A1F2D}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74-44AE-AE7B-88678F8521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43.3</c:v>
                </c:pt>
                <c:pt idx="8">
                  <c:v>43.9</c:v>
                </c:pt>
                <c:pt idx="16">
                  <c:v>42.7</c:v>
                </c:pt>
                <c:pt idx="24">
                  <c:v>43.3</c:v>
                </c:pt>
                <c:pt idx="32">
                  <c:v>45.7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274-44AE-AE7B-88678F8521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{9E60BC83-2C4F-4E5B-BCD5-035B3029A2E0}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74-44AE-AE7B-88678F8521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{514ED1DC-B10C-41B3-9449-45B6B20ADFE9}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74-44AE-AE7B-88678F8521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{3744E8FB-C3CF-4B6D-856F-67F51B438206}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74-44AE-AE7B-88678F8521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{406282B3-42AF-4049-B015-8A43877CFACF}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74-44AE-AE7B-88678F8521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{3340D008-FB84-46C3-8E9A-617A23A7DE36}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74-44AE-AE7B-88678F8521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{87A64FDC-2587-4EDD-9620-411510F41B8F}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74-44AE-AE7B-88678F8521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{B2F13BA7-4012-47E9-8A20-378D1FEA46F6}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74-44AE-AE7B-88678F8521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{FAA7F9EE-EFF6-4A6A-9DE8-F26225CBD380}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74-44AE-AE7B-88678F8521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{ED5047C6-1442-4175-8269-04E5F3143FC5}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74-44AE-AE7B-88678F8521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274-44AE-AE7B-88678F8521C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{5CDFD972-9792-4522-8F47-A9EB11046669}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3B-45D0-AD32-C2E6E30CAA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{3BC67828-340E-4BF2-9B71-D657E97EF25B}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3B-45D0-AD32-C2E6E30CAA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{1DB66CFF-7237-43C9-946E-EF2BF5C2DD96}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3B-45D0-AD32-C2E6E30CAA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{C3D92F9A-3A62-4CAF-B632-01D433E45D20}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3B-45D0-AD32-C2E6E30CAA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{C9D58EE0-19C1-46EF-B648-A583C6D3C534}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3B-45D0-AD32-C2E6E30CAAE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{22D4FDA8-5F5D-464C-83B8-86AC2A936C36}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3B-45D0-AD32-C2E6E30CAAE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{E55471D9-5A60-4A63-A177-2F55613ACB3D}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3B-45D0-AD32-C2E6E30CAAE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{BADA2056-186C-4A0E-9C9B-3C06E75EB0B3}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3B-45D0-AD32-C2E6E30CAAE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{EB4F276B-4B4D-4920-88B2-0098B7836CC6}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3B-45D0-AD32-C2E6E30CAA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5.8</c:v>
                </c:pt>
                <c:pt idx="16">
                  <c:v>6.4</c:v>
                </c:pt>
                <c:pt idx="24">
                  <c:v>6</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B3B-45D0-AD32-C2E6E30CAA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{EF8954E3-06FE-40B4-A642-34EBBB3DD977}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3B-45D0-AD32-C2E6E30CAAE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{B0130C26-BB19-4BB3-A96E-B58600CBD8C4}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3B-45D0-AD32-C2E6E30CAA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{1CEE548A-86E3-4177-880B-D3E4658E10F3}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3B-45D0-AD32-C2E6E30CAA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{8CDE278D-82DD-418A-B7AB-D72A5ABC53F8}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3B-45D0-AD32-C2E6E30CAA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{AC8AD583-7E5E-4971-B60E-F06D8F85111E}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3B-45D0-AD32-C2E6E30CAAE6}"/>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{C5B70120-EE0F-4ED8-85CD-7FB03CD6AE69}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3B-45D0-AD32-C2E6E30CAAE6}"/>
                </c:ext>
              </c:extLst>
            </c:dLbl>
            <c:dLbl>
              <c:idx val="16"/>
              <c:layout>
                <c:manualLayout>
                  <c:x val="-1.8235628084250128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{3BF88D73-298D-4D80-AD67-31CDB2710F02}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3B-45D0-AD32-C2E6E30CAAE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{2CBFF3E3-B8E7-44B9-9305-0796DD99F671}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3B-45D0-AD32-C2E6E30CAAE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{4DA0219D-053B-42FA-A6EE-4A74FBC25B91}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3B-45D0-AD32-C2E6E30CAA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B3B-45D0-AD32-C2E6E30CAAE6}"/>
            </c:ext>
          </c:extLst>
        </c:ser>
        <c:dLbls>
          <c:showLegendKey val="0"/>
          <c:showVal val="1"/>
          <c:showCatName val="0"/>
          <c:showSerName val="0"/>
          <c:showPercent val="0"/>
          <c:showBubbleSize val="0"/>
        </c:dLbls>
        <c:axId val="84219776"/>
        <c:axId val="84234240"/>
      </c:scatterChart>
      <c:valAx>
        <c:axId val="84219776"/>
        <c:scaling>
          <c:orientation val="maxMin"/>
          <c:max val="8.1"/>
          <c:min val="7.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と類似団体平均を下回っている。本村は、産業基盤が脆弱であり、今後状況の変化に期待できないことから、引き続き事務事業の見直し、事業の重点化を図り、行政サービスの効率化と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75142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55033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経常収支比率は、復興関連事業費の減少に伴い前年度比で</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％の増加となった。ここ数年</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％台で推移しているが、引き続き「葛尾村集中改革プラン」を確実に実施し、事務事業及び組織機構等の見直しを含め、人件費、物件費、補助費等の抑制努力を強化継続していく必要がある。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154517</xdr:rowOff>
    </xdr:from>
    <xdr:to>
      <xdr:col>23</xdr:col>
      <xdr:colOff>133350</xdr:colOff>
      <xdr:row>64</xdr:row>
      <xdr:rowOff>103717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5586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154517</xdr:rowOff>
    </xdr:from>
    <xdr:to>
      <xdr:col>19</xdr:col>
      <xdr:colOff>133350</xdr:colOff>
      <xdr:row>65</xdr:row>
      <xdr:rowOff>40852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55867"/>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165100</xdr:rowOff>
    </xdr:from>
    <xdr:to>
      <xdr:col>15</xdr:col>
      <xdr:colOff>82550</xdr:colOff>
      <xdr:row>65</xdr:row>
      <xdr:rowOff>40852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95000"/>
          <a:ext cx="889000" cy="39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165100</xdr:rowOff>
    </xdr:from>
    <xdr:to>
      <xdr:col>11</xdr:col>
      <xdr:colOff>31750</xdr:colOff>
      <xdr:row>64</xdr:row>
      <xdr:rowOff>43392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95000"/>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151977</xdr:rowOff>
    </xdr:from>
    <xdr:to>
      <xdr:col>7</xdr:col>
      <xdr:colOff>31750</xdr:colOff>
      <xdr:row>64</xdr:row>
      <xdr:rowOff>82127</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5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92304</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2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52917</xdr:rowOff>
    </xdr:from>
    <xdr:to>
      <xdr:col>23</xdr:col>
      <xdr:colOff>184150</xdr:colOff>
      <xdr:row>64</xdr:row>
      <xdr:rowOff>154517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24994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9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103717</xdr:rowOff>
    </xdr:from>
    <xdr:to>
      <xdr:col>19</xdr:col>
      <xdr:colOff>184150</xdr:colOff>
      <xdr:row>64</xdr:row>
      <xdr:rowOff>33867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161502</xdr:rowOff>
    </xdr:from>
    <xdr:to>
      <xdr:col>15</xdr:col>
      <xdr:colOff>133350</xdr:colOff>
      <xdr:row>65</xdr:row>
      <xdr:rowOff>91652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76429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220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114300</xdr:rowOff>
    </xdr:from>
    <xdr:to>
      <xdr:col>11</xdr:col>
      <xdr:colOff>82550</xdr:colOff>
      <xdr:row>63</xdr:row>
      <xdr:rowOff>44450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29227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78969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傾向が続く中で、人件費については、財政健全化対策の一環として抑制に努めている。物件費については、避難者支援等の復興関連の委託料等が高額で推移していることが影響し、類似団体平均を大きく上回る結果となった。</a:t>
          </a:r>
        </a:p>
        <a:p>
          <a:r>
            <a:rPr kumimoji="1" lang="ja-JP" altLang="en-US" sz="1300">
              <a:latin typeface="ＭＳ Ｐゴシック" panose="020B0600070205080204" pitchFamily="50" charset="-128"/>
              <a:ea typeface="ＭＳ Ｐゴシック" panose="020B0600070205080204" pitchFamily="50" charset="-128"/>
            </a:rPr>
            <a:t>復興関連予算で類似団体平均を大きく上回っているが、数年先からは減少に転ずることになると思われる。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141018</xdr:rowOff>
    </xdr:from>
    <xdr:to>
      <xdr:col>23</xdr:col>
      <xdr:colOff>133350</xdr:colOff>
      <xdr:row>84</xdr:row>
      <xdr:rowOff>8852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71368"/>
          <a:ext cx="838200" cy="3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141018</xdr:rowOff>
    </xdr:from>
    <xdr:to>
      <xdr:col>19</xdr:col>
      <xdr:colOff>133350</xdr:colOff>
      <xdr:row>83</xdr:row>
      <xdr:rowOff>153181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71368"/>
          <a:ext cx="889000" cy="1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105559</xdr:rowOff>
    </xdr:from>
    <xdr:to>
      <xdr:col>15</xdr:col>
      <xdr:colOff>82550</xdr:colOff>
      <xdr:row>83</xdr:row>
      <xdr:rowOff>153181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35909"/>
          <a:ext cx="889000" cy="4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45706</xdr:rowOff>
    </xdr:from>
    <xdr:to>
      <xdr:col>11</xdr:col>
      <xdr:colOff>31750</xdr:colOff>
      <xdr:row>83</xdr:row>
      <xdr:rowOff>105559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76056"/>
          <a:ext cx="889000" cy="5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160294</xdr:rowOff>
    </xdr:from>
    <xdr:to>
      <xdr:col>7</xdr:col>
      <xdr:colOff>31750</xdr:colOff>
      <xdr:row>82</xdr:row>
      <xdr:rowOff>90444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4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100621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1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129502</xdr:rowOff>
    </xdr:from>
    <xdr:to>
      <xdr:col>23</xdr:col>
      <xdr:colOff>184150</xdr:colOff>
      <xdr:row>84</xdr:row>
      <xdr:rowOff>59652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5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101579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31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90218</xdr:rowOff>
    </xdr:from>
    <xdr:to>
      <xdr:col>19</xdr:col>
      <xdr:colOff>184150</xdr:colOff>
      <xdr:row>84</xdr:row>
      <xdr:rowOff>20368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5145</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0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102381</xdr:rowOff>
    </xdr:from>
    <xdr:to>
      <xdr:col>15</xdr:col>
      <xdr:colOff>133350</xdr:colOff>
      <xdr:row>84</xdr:row>
      <xdr:rowOff>32531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17308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1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54759</xdr:rowOff>
    </xdr:from>
    <xdr:to>
      <xdr:col>11</xdr:col>
      <xdr:colOff>82550</xdr:colOff>
      <xdr:row>83</xdr:row>
      <xdr:rowOff>156359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8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141136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71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166356</xdr:rowOff>
    </xdr:from>
    <xdr:to>
      <xdr:col>7</xdr:col>
      <xdr:colOff>31750</xdr:colOff>
      <xdr:row>83</xdr:row>
      <xdr:rowOff>96506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2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81283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1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給与表の改訂により類似団体平均となった。職員の給与については、自治体状況や地域性も加味されるため、他市町村との単純比較はできないが、今後も引き続き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169163</xdr:rowOff>
    </xdr:from>
    <xdr:to>
      <xdr:col>81</xdr:col>
      <xdr:colOff>44450</xdr:colOff>
      <xdr:row>88</xdr:row>
      <xdr:rowOff>33782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13863"/>
          <a:ext cx="838200" cy="20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135382</xdr:rowOff>
    </xdr:from>
    <xdr:to>
      <xdr:col>77</xdr:col>
      <xdr:colOff>44450</xdr:colOff>
      <xdr:row>86</xdr:row>
      <xdr:rowOff>169163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80082"/>
          <a:ext cx="889000" cy="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96774</xdr:rowOff>
    </xdr:from>
    <xdr:to>
      <xdr:col>72</xdr:col>
      <xdr:colOff>203200</xdr:colOff>
      <xdr:row>86</xdr:row>
      <xdr:rowOff>135382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4147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24385</xdr:rowOff>
    </xdr:from>
    <xdr:to>
      <xdr:col>68</xdr:col>
      <xdr:colOff>152400</xdr:colOff>
      <xdr:row>86</xdr:row>
      <xdr:rowOff>96774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6908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57913</xdr:rowOff>
    </xdr:from>
    <xdr:to>
      <xdr:col>64</xdr:col>
      <xdr:colOff>152400</xdr:colOff>
      <xdr:row>87</xdr:row>
      <xdr:rowOff>159513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97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144290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060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154432</xdr:rowOff>
    </xdr:from>
    <xdr:to>
      <xdr:col>81</xdr:col>
      <xdr:colOff>95250</xdr:colOff>
      <xdr:row>88</xdr:row>
      <xdr:rowOff>84582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126509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4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118363</xdr:rowOff>
    </xdr:from>
    <xdr:to>
      <xdr:col>77</xdr:col>
      <xdr:colOff>95250</xdr:colOff>
      <xdr:row>87</xdr:row>
      <xdr:rowOff>48513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6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58690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3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84582</xdr:rowOff>
    </xdr:from>
    <xdr:to>
      <xdr:col>73</xdr:col>
      <xdr:colOff>44450</xdr:colOff>
      <xdr:row>87</xdr:row>
      <xdr:rowOff>14732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24909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98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45974</xdr:rowOff>
    </xdr:from>
    <xdr:to>
      <xdr:col>68</xdr:col>
      <xdr:colOff>203200</xdr:colOff>
      <xdr:row>86</xdr:row>
      <xdr:rowOff>147574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157751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5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145035</xdr:rowOff>
    </xdr:from>
    <xdr:to>
      <xdr:col>64</xdr:col>
      <xdr:colOff>152400</xdr:colOff>
      <xdr:row>86</xdr:row>
      <xdr:rowOff>75185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85362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8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人口の自然減と職員構成の変動により増加し、類似団体の平均を若干ではあるが上回った。今後も業務の民間委託等の効率化や各種事業を実施するにあたり効率的な事務運営を心がけ、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37740</xdr:rowOff>
    </xdr:from>
    <xdr:to>
      <xdr:col>81</xdr:col>
      <xdr:colOff>44450</xdr:colOff>
      <xdr:row>61</xdr:row>
      <xdr:rowOff>44778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96190"/>
          <a:ext cx="838200" cy="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37740</xdr:rowOff>
    </xdr:from>
    <xdr:to>
      <xdr:col>77</xdr:col>
      <xdr:colOff>44450</xdr:colOff>
      <xdr:row>61</xdr:row>
      <xdr:rowOff>55235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496190"/>
          <a:ext cx="8890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44376</xdr:rowOff>
    </xdr:from>
    <xdr:to>
      <xdr:col>72</xdr:col>
      <xdr:colOff>203200</xdr:colOff>
      <xdr:row>61</xdr:row>
      <xdr:rowOff>55235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0282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30099</xdr:rowOff>
    </xdr:from>
    <xdr:to>
      <xdr:col>68</xdr:col>
      <xdr:colOff>152400</xdr:colOff>
      <xdr:row>61</xdr:row>
      <xdr:rowOff>44376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88549"/>
          <a:ext cx="889000" cy="1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146727</xdr:rowOff>
    </xdr:from>
    <xdr:to>
      <xdr:col>64</xdr:col>
      <xdr:colOff>152400</xdr:colOff>
      <xdr:row>61</xdr:row>
      <xdr:rowOff>76877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43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87054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202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165428</xdr:rowOff>
    </xdr:from>
    <xdr:to>
      <xdr:col>81</xdr:col>
      <xdr:colOff>95250</xdr:colOff>
      <xdr:row>61</xdr:row>
      <xdr:rowOff>95578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137505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2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158390</xdr:rowOff>
    </xdr:from>
    <xdr:to>
      <xdr:col>77</xdr:col>
      <xdr:colOff>95250</xdr:colOff>
      <xdr:row>61</xdr:row>
      <xdr:rowOff>88540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73317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31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4435</xdr:rowOff>
    </xdr:from>
    <xdr:to>
      <xdr:col>73</xdr:col>
      <xdr:colOff>44450</xdr:colOff>
      <xdr:row>61</xdr:row>
      <xdr:rowOff>106035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6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90812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49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165026</xdr:rowOff>
    </xdr:from>
    <xdr:to>
      <xdr:col>68</xdr:col>
      <xdr:colOff>203200</xdr:colOff>
      <xdr:row>61</xdr:row>
      <xdr:rowOff>95176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5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79953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38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3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65676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2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類似団体平均を下回っている。復興関連事業により予算規模が増加した事や平成１５年度から地方債発行限度を設定し借入額を１億円程度に抑制してきことで実質公債費率が減少している。今後、復興関連補助事業の縮小に伴い予算規模の減少と単独事業の増加により実質公債費比率が上昇することが予想されるので集中改革プランに基づき計画的に地方債の発行抑制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141478</xdr:rowOff>
    </xdr:from>
    <xdr:to>
      <xdr:col>81</xdr:col>
      <xdr:colOff>44450</xdr:colOff>
      <xdr:row>41</xdr:row>
      <xdr:rowOff>3810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999478"/>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23114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3326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41</xdr:row>
      <xdr:rowOff>23114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2360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165608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8500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90678</xdr:rowOff>
    </xdr:from>
    <xdr:to>
      <xdr:col>81</xdr:col>
      <xdr:colOff>95250</xdr:colOff>
      <xdr:row>41</xdr:row>
      <xdr:rowOff>20828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107205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9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143764</xdr:rowOff>
    </xdr:from>
    <xdr:to>
      <xdr:col>73</xdr:col>
      <xdr:colOff>44450</xdr:colOff>
      <xdr:row>41</xdr:row>
      <xdr:rowOff>73914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84091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114808</xdr:rowOff>
    </xdr:from>
    <xdr:to>
      <xdr:col>68</xdr:col>
      <xdr:colOff>203200</xdr:colOff>
      <xdr:row>41</xdr:row>
      <xdr:rowOff>44958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将来負担比率は類似団体を下回っている。主な要因としては、平成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年度から地方債の借入限度額を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円程度に抑制してきたこと、財政調整基金の積立による充当可能基金の増額等があげられる。今後も後世への負担を少しでも軽減するよう努め、新規事業の実施等については、必要性や緊急性、費用対効果等の観点から優先順位をつけ取り組むこととし、財政の健全化を引き続き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議員数の削減、職員の手当の見直し及び職員退職による欠員不補充などにより削減に努めきたが、通常業務に加え現在も復興関連業務に対応する必要があるため、類似団体平均と比較すると高い水準で推移している。</a:t>
          </a:r>
        </a:p>
        <a:p>
          <a:r>
            <a:rPr kumimoji="1" lang="ja-JP" altLang="en-US" sz="1300">
              <a:latin typeface="ＭＳ Ｐゴシック" panose="020B0600070205080204" pitchFamily="50" charset="-128"/>
              <a:ea typeface="ＭＳ Ｐゴシック" panose="020B0600070205080204" pitchFamily="50" charset="-128"/>
            </a:rPr>
            <a:t>今後は人件費削減に向けた対策を講じるとともに、定員適正化計画の進行管理を行いながら、適切な水準の維持に努める。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50800</xdr:rowOff>
    </xdr:from>
    <xdr:to>
      <xdr:col>24</xdr:col>
      <xdr:colOff>25400</xdr:colOff>
      <xdr:row>37</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4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50800</xdr:rowOff>
    </xdr:from>
    <xdr:to>
      <xdr:col>19</xdr:col>
      <xdr:colOff>187325</xdr:colOff>
      <xdr:row>37</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44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165100</xdr:rowOff>
    </xdr:from>
    <xdr:to>
      <xdr:col>15</xdr:col>
      <xdr:colOff>98425</xdr:colOff>
      <xdr:row>37</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373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165100</xdr:rowOff>
    </xdr:from>
    <xdr:to>
      <xdr:col>11</xdr:col>
      <xdr:colOff>9525</xdr:colOff>
      <xdr:row>37</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3730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0</xdr:rowOff>
    </xdr:from>
    <xdr:to>
      <xdr:col>24</xdr:col>
      <xdr:colOff>76200</xdr:colOff>
      <xdr:row>37</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0</xdr:rowOff>
    </xdr:from>
    <xdr:to>
      <xdr:col>20</xdr:col>
      <xdr:colOff>38100</xdr:colOff>
      <xdr:row>37</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86377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3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15240</xdr:rowOff>
    </xdr:from>
    <xdr:to>
      <xdr:col>15</xdr:col>
      <xdr:colOff>149225</xdr:colOff>
      <xdr:row>37</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101617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114300</xdr:rowOff>
    </xdr:from>
    <xdr:to>
      <xdr:col>11</xdr:col>
      <xdr:colOff>60325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99060</xdr:rowOff>
    </xdr:from>
    <xdr:to>
      <xdr:col>6</xdr:col>
      <xdr:colOff>171450</xdr:colOff>
      <xdr:row>38</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2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物件費については、類似団体の平均値を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下回っている。前年度と同じ水準となり、復興関連事業の他に電気料金、燃料費や委託費の高騰が主な要因となっている。福島県平均と比較して低い割合を示しているが、各種経費の高騰が予想されるので更なるコスト削減を意識し経費の節減、合理化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5842</xdr:rowOff>
    </xdr:from>
    <xdr:to>
      <xdr:col>82</xdr:col>
      <xdr:colOff>107950</xdr:colOff>
      <xdr:row>17</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20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131572</xdr:rowOff>
    </xdr:from>
    <xdr:to>
      <xdr:col>78</xdr:col>
      <xdr:colOff>69850</xdr:colOff>
      <xdr:row>17</xdr:row>
      <xdr:rowOff>5842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747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85852</xdr:rowOff>
    </xdr:from>
    <xdr:to>
      <xdr:col>73</xdr:col>
      <xdr:colOff>180975</xdr:colOff>
      <xdr:row>16</xdr:row>
      <xdr:rowOff>131572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29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85852</xdr:rowOff>
    </xdr:from>
    <xdr:to>
      <xdr:col>69</xdr:col>
      <xdr:colOff>92075</xdr:colOff>
      <xdr:row>16</xdr:row>
      <xdr:rowOff>99568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290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126492</xdr:rowOff>
    </xdr:from>
    <xdr:to>
      <xdr:col>82</xdr:col>
      <xdr:colOff>158750</xdr:colOff>
      <xdr:row>17</xdr:row>
      <xdr:rowOff>56642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143019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1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126492</xdr:rowOff>
    </xdr:from>
    <xdr:to>
      <xdr:col>78</xdr:col>
      <xdr:colOff>120650</xdr:colOff>
      <xdr:row>17</xdr:row>
      <xdr:rowOff>56642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66819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38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80772</xdr:rowOff>
    </xdr:from>
    <xdr:to>
      <xdr:col>74</xdr:col>
      <xdr:colOff>31750</xdr:colOff>
      <xdr:row>17</xdr:row>
      <xdr:rowOff>10922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21099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35052</xdr:rowOff>
    </xdr:from>
    <xdr:to>
      <xdr:col>69</xdr:col>
      <xdr:colOff>142875</xdr:colOff>
      <xdr:row>16</xdr:row>
      <xdr:rowOff>136652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48768</xdr:rowOff>
    </xdr:from>
    <xdr:to>
      <xdr:col>65</xdr:col>
      <xdr:colOff>53975</xdr:colOff>
      <xdr:row>16</xdr:row>
      <xdr:rowOff>150368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160545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60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扶助費の割合は昨年度と比べ</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１％減少したが、類似団体平均を下回っている。高齢化比率の増加に伴い扶助費についても増加することが推測されるので、今後も自立支援等を進めるとともに、資格審査等の一層の適正化を図っていく。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53</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220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151493</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383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54</xdr:row>
      <xdr:rowOff>61685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89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54</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893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類似団体平均より上回った。国民健康保険、介護保険特別会計等の他会計への繰出金が高い水準で維持している経費もあるため、事業内容の見直し等により普通会計の負担額を減らしていく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56</xdr:row>
      <xdr:rowOff>165100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728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111760</xdr:rowOff>
    </xdr:from>
    <xdr:to>
      <xdr:col>78</xdr:col>
      <xdr:colOff>69850</xdr:colOff>
      <xdr:row>56</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12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111760</xdr:rowOff>
    </xdr:from>
    <xdr:to>
      <xdr:col>73</xdr:col>
      <xdr:colOff>180975</xdr:colOff>
      <xdr:row>57</xdr:row>
      <xdr:rowOff>100330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7129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81280</xdr:rowOff>
    </xdr:from>
    <xdr:to>
      <xdr:col>69</xdr:col>
      <xdr:colOff>92075</xdr:colOff>
      <xdr:row>57</xdr:row>
      <xdr:rowOff>100330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6824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113047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60960</xdr:rowOff>
    </xdr:from>
    <xdr:to>
      <xdr:col>74</xdr:col>
      <xdr:colOff>31750</xdr:colOff>
      <xdr:row>56</xdr:row>
      <xdr:rowOff>162560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49530</xdr:rowOff>
    </xdr:from>
    <xdr:to>
      <xdr:col>69</xdr:col>
      <xdr:colOff>142875</xdr:colOff>
      <xdr:row>57</xdr:row>
      <xdr:rowOff>151130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135907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補助費等については、復興関連補助金等もあり類似団体平均値を上回った。</a:t>
          </a:r>
        </a:p>
        <a:p>
          <a:r>
            <a:rPr kumimoji="1" lang="ja-JP" altLang="en-US" sz="1300">
              <a:latin typeface="ＭＳ Ｐゴシック" panose="020B0600070205080204" pitchFamily="50" charset="-128"/>
              <a:ea typeface="ＭＳ Ｐゴシック" panose="020B0600070205080204" pitchFamily="50" charset="-128"/>
            </a:rPr>
            <a:t>今後も事業経費の負担のあり方や、行政効果を精査し、補助金の廃止、縮小、終期の設定等により整理合理化を図りながら財源の確保に努める。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38</xdr:row>
      <xdr:rowOff>26416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0435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38</xdr:row>
      <xdr:rowOff>99568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40435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38</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21476"/>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37</xdr:row>
      <xdr:rowOff>14986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2147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48768</xdr:rowOff>
    </xdr:from>
    <xdr:to>
      <xdr:col>74</xdr:col>
      <xdr:colOff>31750</xdr:colOff>
      <xdr:row>38</xdr:row>
      <xdr:rowOff>150368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135145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公債費は減少してきて、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％類似団体を下回った。公債費は減少傾向にあり健全な財政状況と考えられるが、新規の地方債発行抑制を行いながらも、計画的な地方債の発行に努める。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85089</xdr:rowOff>
    </xdr:from>
    <xdr:to>
      <xdr:col>24</xdr:col>
      <xdr:colOff>25400</xdr:colOff>
      <xdr:row>76</xdr:row>
      <xdr:rowOff>100330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152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100330</xdr:rowOff>
    </xdr:from>
    <xdr:to>
      <xdr:col>19</xdr:col>
      <xdr:colOff>187325</xdr:colOff>
      <xdr:row>76</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305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153670</xdr:rowOff>
    </xdr:from>
    <xdr:to>
      <xdr:col>15</xdr:col>
      <xdr:colOff>98425</xdr:colOff>
      <xdr:row>77</xdr:row>
      <xdr:rowOff>1270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1838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5080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202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50817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49530</xdr:rowOff>
    </xdr:from>
    <xdr:to>
      <xdr:col>20</xdr:col>
      <xdr:colOff>38100</xdr:colOff>
      <xdr:row>76</xdr:row>
      <xdr:rowOff>151130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161307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4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102870</xdr:rowOff>
    </xdr:from>
    <xdr:to>
      <xdr:col>15</xdr:col>
      <xdr:colOff>149225</xdr:colOff>
      <xdr:row>77</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36847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66057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公債費以外に係る経常収支比率は、昨年度と比べ</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今後とも、事務事業について精緻に見直しを図り経費削減・合理化により効率的な財政運営に努めていく。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158024</xdr:rowOff>
    </xdr:from>
    <xdr:to>
      <xdr:col>82</xdr:col>
      <xdr:colOff>107950</xdr:colOff>
      <xdr:row>78</xdr:row>
      <xdr:rowOff>97608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59674"/>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158024</xdr:rowOff>
    </xdr:from>
    <xdr:to>
      <xdr:col>78</xdr:col>
      <xdr:colOff>69850</xdr:colOff>
      <xdr:row>78</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359674"/>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136798</xdr:rowOff>
    </xdr:from>
    <xdr:to>
      <xdr:col>73</xdr:col>
      <xdr:colOff>180975</xdr:colOff>
      <xdr:row>78</xdr:row>
      <xdr:rowOff>127000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66998"/>
          <a:ext cx="889000" cy="33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136798</xdr:rowOff>
    </xdr:from>
    <xdr:to>
      <xdr:col>69</xdr:col>
      <xdr:colOff>92075</xdr:colOff>
      <xdr:row>77</xdr:row>
      <xdr:rowOff>141695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66998"/>
          <a:ext cx="889000" cy="17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68036</xdr:rowOff>
    </xdr:from>
    <xdr:to>
      <xdr:col>65</xdr:col>
      <xdr:colOff>53975</xdr:colOff>
      <xdr:row>77</xdr:row>
      <xdr:rowOff>169636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9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8363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46808</xdr:rowOff>
    </xdr:from>
    <xdr:to>
      <xdr:col>82</xdr:col>
      <xdr:colOff>158750</xdr:colOff>
      <xdr:row>78</xdr:row>
      <xdr:rowOff>148408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1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18885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107224</xdr:rowOff>
    </xdr:from>
    <xdr:to>
      <xdr:col>78</xdr:col>
      <xdr:colOff>120650</xdr:colOff>
      <xdr:row>78</xdr:row>
      <xdr:rowOff>37374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0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22151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95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162577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85998</xdr:rowOff>
    </xdr:from>
    <xdr:to>
      <xdr:col>69</xdr:col>
      <xdr:colOff>142875</xdr:colOff>
      <xdr:row>77</xdr:row>
      <xdr:rowOff>16148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1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26324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8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90895</xdr:rowOff>
    </xdr:from>
    <xdr:to>
      <xdr:col>65</xdr:col>
      <xdr:colOff>53975</xdr:colOff>
      <xdr:row>78</xdr:row>
      <xdr:rowOff>21045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5822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78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133490</xdr:rowOff>
    </xdr:from>
    <xdr:to>
      <xdr:col>29</xdr:col>
      <xdr:colOff>127000</xdr:colOff>
      <xdr:row>18</xdr:row>
      <xdr:rowOff>167649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7215"/>
          <a:ext cx="647700" cy="34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167649</xdr:rowOff>
    </xdr:from>
    <xdr:to>
      <xdr:col>26</xdr:col>
      <xdr:colOff>50800</xdr:colOff>
      <xdr:row>19</xdr:row>
      <xdr:rowOff>11519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01374"/>
          <a:ext cx="698500" cy="15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11519</xdr:rowOff>
    </xdr:from>
    <xdr:to>
      <xdr:col>22</xdr:col>
      <xdr:colOff>114300</xdr:colOff>
      <xdr:row>19</xdr:row>
      <xdr:rowOff>40515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6694"/>
          <a:ext cx="698500" cy="28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40515</xdr:rowOff>
    </xdr:from>
    <xdr:to>
      <xdr:col>18</xdr:col>
      <xdr:colOff>177800</xdr:colOff>
      <xdr:row>19</xdr:row>
      <xdr:rowOff>69732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5690"/>
          <a:ext cx="698500" cy="29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79484</xdr:rowOff>
    </xdr:from>
    <xdr:to>
      <xdr:col>15</xdr:col>
      <xdr:colOff>101600</xdr:colOff>
      <xdr:row>20</xdr:row>
      <xdr:rowOff>9634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846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165861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71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82690</xdr:rowOff>
    </xdr:from>
    <xdr:to>
      <xdr:col>29</xdr:col>
      <xdr:colOff>177800</xdr:colOff>
      <xdr:row>19</xdr:row>
      <xdr:rowOff>12840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6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99217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116849</xdr:rowOff>
    </xdr:from>
    <xdr:to>
      <xdr:col>26</xdr:col>
      <xdr:colOff>101600</xdr:colOff>
      <xdr:row>19</xdr:row>
      <xdr:rowOff>46999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50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57176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9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132169</xdr:rowOff>
    </xdr:from>
    <xdr:to>
      <xdr:col>22</xdr:col>
      <xdr:colOff>165100</xdr:colOff>
      <xdr:row>19</xdr:row>
      <xdr:rowOff>62319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5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72496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3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161165</xdr:rowOff>
    </xdr:from>
    <xdr:to>
      <xdr:col>19</xdr:col>
      <xdr:colOff>38100</xdr:colOff>
      <xdr:row>19</xdr:row>
      <xdr:rowOff>91315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4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101492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6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18932</xdr:rowOff>
    </xdr:from>
    <xdr:to>
      <xdr:col>15</xdr:col>
      <xdr:colOff>101600</xdr:colOff>
      <xdr:row>19</xdr:row>
      <xdr:rowOff>120532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4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130709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2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228828</xdr:rowOff>
    </xdr:from>
    <xdr:to>
      <xdr:col>29</xdr:col>
      <xdr:colOff>127000</xdr:colOff>
      <xdr:row>35</xdr:row>
      <xdr:rowOff>253237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39178"/>
          <a:ext cx="647700" cy="24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194601</xdr:rowOff>
    </xdr:from>
    <xdr:to>
      <xdr:col>26</xdr:col>
      <xdr:colOff>50800</xdr:colOff>
      <xdr:row>35</xdr:row>
      <xdr:rowOff>253237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04951"/>
          <a:ext cx="698500" cy="58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177324</xdr:rowOff>
    </xdr:from>
    <xdr:to>
      <xdr:col>22</xdr:col>
      <xdr:colOff>114300</xdr:colOff>
      <xdr:row>35</xdr:row>
      <xdr:rowOff>194601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87674"/>
          <a:ext cx="698500" cy="17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177324</xdr:rowOff>
    </xdr:from>
    <xdr:to>
      <xdr:col>18</xdr:col>
      <xdr:colOff>177800</xdr:colOff>
      <xdr:row>35</xdr:row>
      <xdr:rowOff>237451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87674"/>
          <a:ext cx="698500" cy="60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140103</xdr:rowOff>
    </xdr:from>
    <xdr:to>
      <xdr:col>15</xdr:col>
      <xdr:colOff>101600</xdr:colOff>
      <xdr:row>35</xdr:row>
      <xdr:rowOff>241703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04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251880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9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178028</xdr:rowOff>
    </xdr:from>
    <xdr:to>
      <xdr:col>29</xdr:col>
      <xdr:colOff>177800</xdr:colOff>
      <xdr:row>35</xdr:row>
      <xdr:rowOff>279628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88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150105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60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202437</xdr:rowOff>
    </xdr:from>
    <xdr:to>
      <xdr:col>26</xdr:col>
      <xdr:colOff>101600</xdr:colOff>
      <xdr:row>35</xdr:row>
      <xdr:rowOff>304037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12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288814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9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143801</xdr:rowOff>
    </xdr:from>
    <xdr:to>
      <xdr:col>22</xdr:col>
      <xdr:colOff>165100</xdr:colOff>
      <xdr:row>35</xdr:row>
      <xdr:rowOff>245401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54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230178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40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126524</xdr:rowOff>
    </xdr:from>
    <xdr:to>
      <xdr:col>19</xdr:col>
      <xdr:colOff>38100</xdr:colOff>
      <xdr:row>35</xdr:row>
      <xdr:rowOff>228124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6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212901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186651</xdr:rowOff>
    </xdr:from>
    <xdr:to>
      <xdr:col>15</xdr:col>
      <xdr:colOff>101600</xdr:colOff>
      <xdr:row>35</xdr:row>
      <xdr:rowOff>288251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97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273028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83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118295</xdr:rowOff>
    </xdr:from>
    <xdr:to>
      <xdr:col>24</xdr:col>
      <xdr:colOff>63500</xdr:colOff>
      <xdr:row>36</xdr:row>
      <xdr:rowOff>144019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90495"/>
          <a:ext cx="838200" cy="2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144019</xdr:rowOff>
    </xdr:from>
    <xdr:to>
      <xdr:col>19</xdr:col>
      <xdr:colOff>177800</xdr:colOff>
      <xdr:row>36</xdr:row>
      <xdr:rowOff>150170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16219"/>
          <a:ext cx="889000" cy="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150170</xdr:rowOff>
    </xdr:from>
    <xdr:to>
      <xdr:col>15</xdr:col>
      <xdr:colOff>50800</xdr:colOff>
      <xdr:row>37</xdr:row>
      <xdr:rowOff>1815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22370"/>
          <a:ext cx="889000" cy="2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1815</xdr:rowOff>
    </xdr:from>
    <xdr:to>
      <xdr:col>10</xdr:col>
      <xdr:colOff>114300</xdr:colOff>
      <xdr:row>37</xdr:row>
      <xdr:rowOff>12254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45465"/>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170567</xdr:rowOff>
    </xdr:from>
    <xdr:to>
      <xdr:col>6</xdr:col>
      <xdr:colOff>38100</xdr:colOff>
      <xdr:row>37</xdr:row>
      <xdr:rowOff>100717</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91844</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3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67495</xdr:rowOff>
    </xdr:from>
    <xdr:to>
      <xdr:col>24</xdr:col>
      <xdr:colOff>114300</xdr:colOff>
      <xdr:row>36</xdr:row>
      <xdr:rowOff>169095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3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90372</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9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93219</xdr:rowOff>
    </xdr:from>
    <xdr:to>
      <xdr:col>20</xdr:col>
      <xdr:colOff>38100</xdr:colOff>
      <xdr:row>37</xdr:row>
      <xdr:rowOff>23369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6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39896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4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99370</xdr:rowOff>
    </xdr:from>
    <xdr:to>
      <xdr:col>15</xdr:col>
      <xdr:colOff>101600</xdr:colOff>
      <xdr:row>37</xdr:row>
      <xdr:rowOff>29520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46047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122465</xdr:rowOff>
    </xdr:from>
    <xdr:to>
      <xdr:col>10</xdr:col>
      <xdr:colOff>165100</xdr:colOff>
      <xdr:row>37</xdr:row>
      <xdr:rowOff>52615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9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69142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69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132904</xdr:rowOff>
    </xdr:from>
    <xdr:to>
      <xdr:col>6</xdr:col>
      <xdr:colOff>38100</xdr:colOff>
      <xdr:row>37</xdr:row>
      <xdr:rowOff>63054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0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79581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8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164013</xdr:rowOff>
    </xdr:from>
    <xdr:to>
      <xdr:col>24</xdr:col>
      <xdr:colOff>63500</xdr:colOff>
      <xdr:row>55</xdr:row>
      <xdr:rowOff>37316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22313"/>
          <a:ext cx="838200" cy="4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13850</xdr:rowOff>
    </xdr:from>
    <xdr:to>
      <xdr:col>19</xdr:col>
      <xdr:colOff>177800</xdr:colOff>
      <xdr:row>55</xdr:row>
      <xdr:rowOff>37316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43600"/>
          <a:ext cx="889000" cy="2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13850</xdr:rowOff>
    </xdr:from>
    <xdr:to>
      <xdr:col>15</xdr:col>
      <xdr:colOff>50800</xdr:colOff>
      <xdr:row>55</xdr:row>
      <xdr:rowOff>51586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43600"/>
          <a:ext cx="889000" cy="3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51586</xdr:rowOff>
    </xdr:from>
    <xdr:to>
      <xdr:col>10</xdr:col>
      <xdr:colOff>114300</xdr:colOff>
      <xdr:row>55</xdr:row>
      <xdr:rowOff>80141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81336"/>
          <a:ext cx="889000" cy="2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171407</xdr:rowOff>
    </xdr:from>
    <xdr:to>
      <xdr:col>6</xdr:col>
      <xdr:colOff>38100</xdr:colOff>
      <xdr:row>57</xdr:row>
      <xdr:rowOff>101557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92684</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865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113213</xdr:rowOff>
    </xdr:from>
    <xdr:to>
      <xdr:col>24</xdr:col>
      <xdr:colOff>114300</xdr:colOff>
      <xdr:row>55</xdr:row>
      <xdr:rowOff>43363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7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136090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2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157966</xdr:rowOff>
    </xdr:from>
    <xdr:to>
      <xdr:col>20</xdr:col>
      <xdr:colOff>38100</xdr:colOff>
      <xdr:row>55</xdr:row>
      <xdr:rowOff>88116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1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104643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9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134500</xdr:rowOff>
    </xdr:from>
    <xdr:to>
      <xdr:col>15</xdr:col>
      <xdr:colOff>101600</xdr:colOff>
      <xdr:row>55</xdr:row>
      <xdr:rowOff>64650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81177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168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786</xdr:rowOff>
    </xdr:from>
    <xdr:to>
      <xdr:col>10</xdr:col>
      <xdr:colOff>165100</xdr:colOff>
      <xdr:row>55</xdr:row>
      <xdr:rowOff>102386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3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118913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20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29341</xdr:rowOff>
    </xdr:from>
    <xdr:to>
      <xdr:col>6</xdr:col>
      <xdr:colOff>38100</xdr:colOff>
      <xdr:row>55</xdr:row>
      <xdr:rowOff>130941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5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147468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34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49033</xdr:rowOff>
    </xdr:from>
    <xdr:to>
      <xdr:col>24</xdr:col>
      <xdr:colOff>63500</xdr:colOff>
      <xdr:row>76</xdr:row>
      <xdr:rowOff>96207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79233"/>
          <a:ext cx="838200" cy="4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78701</xdr:rowOff>
    </xdr:from>
    <xdr:to>
      <xdr:col>19</xdr:col>
      <xdr:colOff>177800</xdr:colOff>
      <xdr:row>76</xdr:row>
      <xdr:rowOff>96207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108901"/>
          <a:ext cx="889000" cy="1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78701</xdr:rowOff>
    </xdr:from>
    <xdr:to>
      <xdr:col>15</xdr:col>
      <xdr:colOff>50800</xdr:colOff>
      <xdr:row>77</xdr:row>
      <xdr:rowOff>9635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108901"/>
          <a:ext cx="889000" cy="10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9635</xdr:rowOff>
    </xdr:from>
    <xdr:to>
      <xdr:col>10</xdr:col>
      <xdr:colOff>114300</xdr:colOff>
      <xdr:row>78</xdr:row>
      <xdr:rowOff>104780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11285"/>
          <a:ext cx="889000" cy="26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155510</xdr:rowOff>
    </xdr:from>
    <xdr:to>
      <xdr:col>6</xdr:col>
      <xdr:colOff>38100</xdr:colOff>
      <xdr:row>78</xdr:row>
      <xdr:rowOff>85660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5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102187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1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169683</xdr:rowOff>
    </xdr:from>
    <xdr:to>
      <xdr:col>24</xdr:col>
      <xdr:colOff>114300</xdr:colOff>
      <xdr:row>76</xdr:row>
      <xdr:rowOff>99833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2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21110</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7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45407</xdr:rowOff>
    </xdr:from>
    <xdr:to>
      <xdr:col>20</xdr:col>
      <xdr:colOff>38100</xdr:colOff>
      <xdr:row>76</xdr:row>
      <xdr:rowOff>147007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07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163534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85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27901</xdr:rowOff>
    </xdr:from>
    <xdr:to>
      <xdr:col>15</xdr:col>
      <xdr:colOff>101600</xdr:colOff>
      <xdr:row>76</xdr:row>
      <xdr:rowOff>129501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146028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83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130285</xdr:rowOff>
    </xdr:from>
    <xdr:to>
      <xdr:col>10</xdr:col>
      <xdr:colOff>165100</xdr:colOff>
      <xdr:row>77</xdr:row>
      <xdr:rowOff>60435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6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76963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93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53980</xdr:rowOff>
    </xdr:from>
    <xdr:to>
      <xdr:col>6</xdr:col>
      <xdr:colOff>38100</xdr:colOff>
      <xdr:row>78</xdr:row>
      <xdr:rowOff>155580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146707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51521</xdr:rowOff>
    </xdr:from>
    <xdr:to>
      <xdr:col>24</xdr:col>
      <xdr:colOff>63500</xdr:colOff>
      <xdr:row>96</xdr:row>
      <xdr:rowOff>85613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10721"/>
          <a:ext cx="838200" cy="3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77581</xdr:rowOff>
    </xdr:from>
    <xdr:to>
      <xdr:col>19</xdr:col>
      <xdr:colOff>177800</xdr:colOff>
      <xdr:row>96</xdr:row>
      <xdr:rowOff>85613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36781"/>
          <a:ext cx="889000" cy="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48138</xdr:rowOff>
    </xdr:from>
    <xdr:to>
      <xdr:col>15</xdr:col>
      <xdr:colOff>50800</xdr:colOff>
      <xdr:row>96</xdr:row>
      <xdr:rowOff>77581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07338"/>
          <a:ext cx="889000" cy="2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48138</xdr:rowOff>
    </xdr:from>
    <xdr:to>
      <xdr:col>10</xdr:col>
      <xdr:colOff>114300</xdr:colOff>
      <xdr:row>96</xdr:row>
      <xdr:rowOff>145735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07338"/>
          <a:ext cx="889000" cy="9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721</xdr:rowOff>
    </xdr:from>
    <xdr:to>
      <xdr:col>24</xdr:col>
      <xdr:colOff>114300</xdr:colOff>
      <xdr:row>96</xdr:row>
      <xdr:rowOff>102321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5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150598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3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34813</xdr:rowOff>
    </xdr:from>
    <xdr:to>
      <xdr:col>20</xdr:col>
      <xdr:colOff>38100</xdr:colOff>
      <xdr:row>96</xdr:row>
      <xdr:rowOff>136413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9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127540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8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26781</xdr:rowOff>
    </xdr:from>
    <xdr:to>
      <xdr:col>15</xdr:col>
      <xdr:colOff>101600</xdr:colOff>
      <xdr:row>96</xdr:row>
      <xdr:rowOff>128381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8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119508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7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168788</xdr:rowOff>
    </xdr:from>
    <xdr:to>
      <xdr:col>10</xdr:col>
      <xdr:colOff>165100</xdr:colOff>
      <xdr:row>96</xdr:row>
      <xdr:rowOff>98938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5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90065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4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94935</xdr:rowOff>
    </xdr:from>
    <xdr:to>
      <xdr:col>6</xdr:col>
      <xdr:colOff>38100</xdr:colOff>
      <xdr:row>97</xdr:row>
      <xdr:rowOff>25085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5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16212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4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45254</xdr:rowOff>
    </xdr:from>
    <xdr:to>
      <xdr:col>55</xdr:col>
      <xdr:colOff>0</xdr:colOff>
      <xdr:row>36</xdr:row>
      <xdr:rowOff>170683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046004"/>
          <a:ext cx="838200" cy="29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42418</xdr:rowOff>
    </xdr:from>
    <xdr:to>
      <xdr:col>50</xdr:col>
      <xdr:colOff>114300</xdr:colOff>
      <xdr:row>35</xdr:row>
      <xdr:rowOff>45254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043168"/>
          <a:ext cx="889000" cy="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42418</xdr:rowOff>
    </xdr:from>
    <xdr:to>
      <xdr:col>45</xdr:col>
      <xdr:colOff>177800</xdr:colOff>
      <xdr:row>37</xdr:row>
      <xdr:rowOff>170827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043168"/>
          <a:ext cx="889000" cy="47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110547</xdr:rowOff>
    </xdr:from>
    <xdr:to>
      <xdr:col>41</xdr:col>
      <xdr:colOff>50800</xdr:colOff>
      <xdr:row>37</xdr:row>
      <xdr:rowOff>170827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82747"/>
          <a:ext cx="889000" cy="2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29328</xdr:rowOff>
    </xdr:from>
    <xdr:to>
      <xdr:col>36</xdr:col>
      <xdr:colOff>165100</xdr:colOff>
      <xdr:row>36</xdr:row>
      <xdr:rowOff>130928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01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147455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7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119883</xdr:rowOff>
    </xdr:from>
    <xdr:to>
      <xdr:col>55</xdr:col>
      <xdr:colOff>50800</xdr:colOff>
      <xdr:row>37</xdr:row>
      <xdr:rowOff>50033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9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98310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7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165904</xdr:rowOff>
    </xdr:from>
    <xdr:to>
      <xdr:col>50</xdr:col>
      <xdr:colOff>165100</xdr:colOff>
      <xdr:row>35</xdr:row>
      <xdr:rowOff>96054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112581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7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163068</xdr:rowOff>
    </xdr:from>
    <xdr:to>
      <xdr:col>46</xdr:col>
      <xdr:colOff>38100</xdr:colOff>
      <xdr:row>35</xdr:row>
      <xdr:rowOff>93218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109745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767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120027</xdr:rowOff>
    </xdr:from>
    <xdr:to>
      <xdr:col>41</xdr:col>
      <xdr:colOff>101600</xdr:colOff>
      <xdr:row>38</xdr:row>
      <xdr:rowOff>50177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41304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56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59747</xdr:rowOff>
    </xdr:from>
    <xdr:to>
      <xdr:col>36</xdr:col>
      <xdr:colOff>165100</xdr:colOff>
      <xdr:row>36</xdr:row>
      <xdr:rowOff>161347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3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152474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2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95287</xdr:rowOff>
    </xdr:from>
    <xdr:to>
      <xdr:col>54</xdr:col>
      <xdr:colOff>189865</xdr:colOff>
      <xdr:row>58</xdr:row>
      <xdr:rowOff>9312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9010687"/>
          <a:ext cx="1270" cy="942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13139</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995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9312</xdr:rowOff>
    </xdr:from>
    <xdr:to>
      <xdr:col>55</xdr:col>
      <xdr:colOff>88900</xdr:colOff>
      <xdr:row>58</xdr:row>
      <xdr:rowOff>9312</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995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41964</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7859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95287</xdr:rowOff>
    </xdr:from>
    <xdr:to>
      <xdr:col>55</xdr:col>
      <xdr:colOff>88900</xdr:colOff>
      <xdr:row>52</xdr:row>
      <xdr:rowOff>95287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010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74604</xdr:rowOff>
    </xdr:from>
    <xdr:to>
      <xdr:col>55</xdr:col>
      <xdr:colOff>0</xdr:colOff>
      <xdr:row>55</xdr:row>
      <xdr:rowOff>29625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8990004"/>
          <a:ext cx="838200" cy="46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128566</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297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150139</xdr:rowOff>
    </xdr:from>
    <xdr:to>
      <xdr:col>55</xdr:col>
      <xdr:colOff>50800</xdr:colOff>
      <xdr:row>57</xdr:row>
      <xdr:rowOff>80289</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751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91297</xdr:rowOff>
    </xdr:from>
    <xdr:to>
      <xdr:col>50</xdr:col>
      <xdr:colOff>114300</xdr:colOff>
      <xdr:row>52</xdr:row>
      <xdr:rowOff>74604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8663797"/>
          <a:ext cx="889000" cy="32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148713</xdr:rowOff>
    </xdr:from>
    <xdr:to>
      <xdr:col>50</xdr:col>
      <xdr:colOff>165100</xdr:colOff>
      <xdr:row>57</xdr:row>
      <xdr:rowOff>78863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74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69990</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8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91297</xdr:rowOff>
    </xdr:from>
    <xdr:to>
      <xdr:col>45</xdr:col>
      <xdr:colOff>177800</xdr:colOff>
      <xdr:row>53</xdr:row>
      <xdr:rowOff>112368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8663797"/>
          <a:ext cx="889000" cy="53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156190</xdr:rowOff>
    </xdr:from>
    <xdr:to>
      <xdr:col>46</xdr:col>
      <xdr:colOff>38100</xdr:colOff>
      <xdr:row>57</xdr:row>
      <xdr:rowOff>86340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75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77467</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85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12474</xdr:rowOff>
    </xdr:from>
    <xdr:to>
      <xdr:col>41</xdr:col>
      <xdr:colOff>50800</xdr:colOff>
      <xdr:row>53</xdr:row>
      <xdr:rowOff>112368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8756424"/>
          <a:ext cx="889000" cy="4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158928</xdr:rowOff>
    </xdr:from>
    <xdr:to>
      <xdr:col>41</xdr:col>
      <xdr:colOff>101600</xdr:colOff>
      <xdr:row>57</xdr:row>
      <xdr:rowOff>89078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7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80205</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85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127562</xdr:rowOff>
    </xdr:from>
    <xdr:to>
      <xdr:col>36</xdr:col>
      <xdr:colOff>165100</xdr:colOff>
      <xdr:row>57</xdr:row>
      <xdr:rowOff>57712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72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48839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982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150275</xdr:rowOff>
    </xdr:from>
    <xdr:to>
      <xdr:col>55</xdr:col>
      <xdr:colOff>50800</xdr:colOff>
      <xdr:row>55</xdr:row>
      <xdr:rowOff>80425</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4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1702</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26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23804</xdr:rowOff>
    </xdr:from>
    <xdr:to>
      <xdr:col>50</xdr:col>
      <xdr:colOff>165100</xdr:colOff>
      <xdr:row>52</xdr:row>
      <xdr:rowOff>125404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893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50</xdr:row>
      <xdr:rowOff>141931</xdr:rowOff>
    </xdr:from>
    <xdr:ext cx="690189"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294205" y="87144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40497</xdr:rowOff>
    </xdr:from>
    <xdr:to>
      <xdr:col>46</xdr:col>
      <xdr:colOff>38100</xdr:colOff>
      <xdr:row>50</xdr:row>
      <xdr:rowOff>142097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861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48</xdr:row>
      <xdr:rowOff>158624</xdr:rowOff>
    </xdr:from>
    <xdr:ext cx="690189"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05205" y="83882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61568</xdr:rowOff>
    </xdr:from>
    <xdr:to>
      <xdr:col>41</xdr:col>
      <xdr:colOff>101600</xdr:colOff>
      <xdr:row>53</xdr:row>
      <xdr:rowOff>163168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1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52</xdr:row>
      <xdr:rowOff>8245</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16205" y="89236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133124</xdr:rowOff>
    </xdr:from>
    <xdr:to>
      <xdr:col>36</xdr:col>
      <xdr:colOff>165100</xdr:colOff>
      <xdr:row>51</xdr:row>
      <xdr:rowOff>63274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870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49</xdr:row>
      <xdr:rowOff>79801</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27205" y="84808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普通建設事業費 （ うち新規整備　）グラフ枠">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59824</xdr:rowOff>
    </xdr:from>
    <xdr:to>
      <xdr:col>54</xdr:col>
      <xdr:colOff>189865</xdr:colOff>
      <xdr:row>78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flipV="1">
          <a:off x="10475595" y="12747124"/>
          <a:ext cx="1270" cy="65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39883</xdr:rowOff>
    </xdr:from>
    <xdr:ext cx="249299" cy="259045"/>
    <xdr:sp macro="" textlink="">
      <xdr:nvSpPr>
        <xdr:cNvPr id="392" name="普通建設事業費 （ うち新規整備　）最小値テキスト">
          <a:extLst>
            <a:ext uri="{FF2B5EF4-FFF2-40B4-BE49-F238E27FC236}">
              <a16:creationId xmlns:a16="http://schemas.microsoft.com/office/drawing/2014/main" id="{00000000-0008-0000-0600-000088010000}"/>
            </a:ext>
          </a:extLst>
        </xdr:cNvPr>
        <xdr:cNvSpPr txBox="1"/>
      </xdr:nvSpPr>
      <xdr:spPr>
        <a:xfrm>
          <a:off x="10528300" y="134129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6501</xdr:rowOff>
    </xdr:from>
    <xdr:ext cx="690189" cy="259045"/>
    <xdr:sp macro="" textlink="">
      <xdr:nvSpPr>
        <xdr:cNvPr id="394" name="普通建設事業費 （ うち新規整備　）最大値テキスト">
          <a:extLst>
            <a:ext uri="{FF2B5EF4-FFF2-40B4-BE49-F238E27FC236}">
              <a16:creationId xmlns:a16="http://schemas.microsoft.com/office/drawing/2014/main" id="{00000000-0008-0000-0600-00008A010000}"/>
            </a:ext>
          </a:extLst>
        </xdr:cNvPr>
        <xdr:cNvSpPr txBox="1"/>
      </xdr:nvSpPr>
      <xdr:spPr>
        <a:xfrm>
          <a:off x="10528300" y="125223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59824</xdr:rowOff>
    </xdr:from>
    <xdr:to>
      <xdr:col>55</xdr:col>
      <xdr:colOff>88900</xdr:colOff>
      <xdr:row>74</xdr:row>
      <xdr:rowOff>59824</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2747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3984</xdr:rowOff>
    </xdr:from>
    <xdr:to>
      <xdr:col>55</xdr:col>
      <xdr:colOff>0</xdr:colOff>
      <xdr:row>76</xdr:row>
      <xdr:rowOff>92762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639300" y="12691284"/>
          <a:ext cx="838200" cy="43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84334</xdr:rowOff>
    </xdr:from>
    <xdr:ext cx="534377" cy="259045"/>
    <xdr:sp macro="" textlink="">
      <xdr:nvSpPr>
        <xdr:cNvPr id="397" name="普通建設事業費 （ うち新規整備　）平均値テキスト">
          <a:extLst>
            <a:ext uri="{FF2B5EF4-FFF2-40B4-BE49-F238E27FC236}">
              <a16:creationId xmlns:a16="http://schemas.microsoft.com/office/drawing/2014/main" id="{00000000-0008-0000-0600-00008D010000}"/>
            </a:ext>
          </a:extLst>
        </xdr:cNvPr>
        <xdr:cNvSpPr txBox="1"/>
      </xdr:nvSpPr>
      <xdr:spPr>
        <a:xfrm>
          <a:off x="10528300" y="13285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105907</xdr:rowOff>
    </xdr:from>
    <xdr:to>
      <xdr:col>55</xdr:col>
      <xdr:colOff>50800</xdr:colOff>
      <xdr:row>78</xdr:row>
      <xdr:rowOff>36057</xdr:rowOff>
    </xdr:to>
    <xdr:sp macro="" textlink="">
      <xdr:nvSpPr>
        <xdr:cNvPr id="398" name="フローチャート: 判断 397">
          <a:extLst>
            <a:ext uri="{FF2B5EF4-FFF2-40B4-BE49-F238E27FC236}">
              <a16:creationId xmlns:a16="http://schemas.microsoft.com/office/drawing/2014/main" id="{00000000-0008-0000-0600-00008E010000}"/>
            </a:ext>
          </a:extLst>
        </xdr:cNvPr>
        <xdr:cNvSpPr/>
      </xdr:nvSpPr>
      <xdr:spPr>
        <a:xfrm>
          <a:off x="10426700" y="1330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64383</xdr:rowOff>
    </xdr:from>
    <xdr:to>
      <xdr:col>50</xdr:col>
      <xdr:colOff>114300</xdr:colOff>
      <xdr:row>74</xdr:row>
      <xdr:rowOff>3984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8750300" y="12237333"/>
          <a:ext cx="889000" cy="45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105981</xdr:rowOff>
    </xdr:from>
    <xdr:to>
      <xdr:col>50</xdr:col>
      <xdr:colOff>165100</xdr:colOff>
      <xdr:row>78</xdr:row>
      <xdr:rowOff>36131</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9588500" y="1330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27258</xdr:rowOff>
    </xdr:from>
    <xdr:ext cx="534377"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9372111" y="1340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64383</xdr:rowOff>
    </xdr:from>
    <xdr:to>
      <xdr:col>45</xdr:col>
      <xdr:colOff>177800</xdr:colOff>
      <xdr:row>74</xdr:row>
      <xdr:rowOff>77696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7861300" y="12237333"/>
          <a:ext cx="889000" cy="52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101395</xdr:rowOff>
    </xdr:from>
    <xdr:to>
      <xdr:col>46</xdr:col>
      <xdr:colOff>38100</xdr:colOff>
      <xdr:row>78</xdr:row>
      <xdr:rowOff>31545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699500" y="133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22672</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483111" y="1339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168684</xdr:rowOff>
    </xdr:from>
    <xdr:to>
      <xdr:col>41</xdr:col>
      <xdr:colOff>50800</xdr:colOff>
      <xdr:row>74</xdr:row>
      <xdr:rowOff>77696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972300" y="12513084"/>
          <a:ext cx="889000" cy="25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107504</xdr:rowOff>
    </xdr:from>
    <xdr:to>
      <xdr:col>41</xdr:col>
      <xdr:colOff>101600</xdr:colOff>
      <xdr:row>78</xdr:row>
      <xdr:rowOff>37654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7810500" y="1330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7594111" y="1340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79204</xdr:rowOff>
    </xdr:from>
    <xdr:to>
      <xdr:col>36</xdr:col>
      <xdr:colOff>165100</xdr:colOff>
      <xdr:row>78</xdr:row>
      <xdr:rowOff>9354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6921500" y="1328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481</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672795" y="1337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41962</xdr:rowOff>
    </xdr:from>
    <xdr:to>
      <xdr:col>55</xdr:col>
      <xdr:colOff>50800</xdr:colOff>
      <xdr:row>76</xdr:row>
      <xdr:rowOff>143562</xdr:rowOff>
    </xdr:to>
    <xdr:sp macro="" textlink="">
      <xdr:nvSpPr>
        <xdr:cNvPr id="415" name="楕円 414">
          <a:extLst>
            <a:ext uri="{FF2B5EF4-FFF2-40B4-BE49-F238E27FC236}">
              <a16:creationId xmlns:a16="http://schemas.microsoft.com/office/drawing/2014/main" id="{00000000-0008-0000-0600-00009F010000}"/>
            </a:ext>
          </a:extLst>
        </xdr:cNvPr>
        <xdr:cNvSpPr/>
      </xdr:nvSpPr>
      <xdr:spPr>
        <a:xfrm>
          <a:off x="10426700" y="1307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64839</xdr:rowOff>
    </xdr:from>
    <xdr:ext cx="599010" cy="259045"/>
    <xdr:sp macro="" textlink="">
      <xdr:nvSpPr>
        <xdr:cNvPr id="416" name="普通建設事業費 （ うち新規整備　）該当値テキスト">
          <a:extLst>
            <a:ext uri="{FF2B5EF4-FFF2-40B4-BE49-F238E27FC236}">
              <a16:creationId xmlns:a16="http://schemas.microsoft.com/office/drawing/2014/main" id="{00000000-0008-0000-0600-0000A0010000}"/>
            </a:ext>
          </a:extLst>
        </xdr:cNvPr>
        <xdr:cNvSpPr txBox="1"/>
      </xdr:nvSpPr>
      <xdr:spPr>
        <a:xfrm>
          <a:off x="10528300" y="1292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124634</xdr:rowOff>
    </xdr:from>
    <xdr:to>
      <xdr:col>50</xdr:col>
      <xdr:colOff>165100</xdr:colOff>
      <xdr:row>74</xdr:row>
      <xdr:rowOff>54784</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9588500" y="126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72</xdr:row>
      <xdr:rowOff>71311</xdr:rowOff>
    </xdr:from>
    <xdr:ext cx="690189"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294205" y="124157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13583</xdr:rowOff>
    </xdr:from>
    <xdr:to>
      <xdr:col>46</xdr:col>
      <xdr:colOff>38100</xdr:colOff>
      <xdr:row>71</xdr:row>
      <xdr:rowOff>115183</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8699500" y="1218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69</xdr:row>
      <xdr:rowOff>131710</xdr:rowOff>
    </xdr:from>
    <xdr:ext cx="690189"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05205" y="11961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26896</xdr:rowOff>
    </xdr:from>
    <xdr:to>
      <xdr:col>41</xdr:col>
      <xdr:colOff>101600</xdr:colOff>
      <xdr:row>74</xdr:row>
      <xdr:rowOff>128496</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7810500" y="1271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72</xdr:row>
      <xdr:rowOff>145023</xdr:rowOff>
    </xdr:from>
    <xdr:ext cx="690189"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16205" y="124894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117884</xdr:rowOff>
    </xdr:from>
    <xdr:to>
      <xdr:col>36</xdr:col>
      <xdr:colOff>165100</xdr:colOff>
      <xdr:row>73</xdr:row>
      <xdr:rowOff>48034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6921500" y="1246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71</xdr:row>
      <xdr:rowOff>64561</xdr:rowOff>
    </xdr:from>
    <xdr:ext cx="690189"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627205" y="122375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6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6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128580</xdr:rowOff>
    </xdr:from>
    <xdr:to>
      <xdr:col>55</xdr:col>
      <xdr:colOff>0</xdr:colOff>
      <xdr:row>96</xdr:row>
      <xdr:rowOff>46134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639300" y="16416330"/>
          <a:ext cx="838200" cy="8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128580</xdr:rowOff>
    </xdr:from>
    <xdr:to>
      <xdr:col>50</xdr:col>
      <xdr:colOff>114300</xdr:colOff>
      <xdr:row>97</xdr:row>
      <xdr:rowOff>68063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416330"/>
          <a:ext cx="889000" cy="28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68063</xdr:rowOff>
    </xdr:from>
    <xdr:to>
      <xdr:col>45</xdr:col>
      <xdr:colOff>177800</xdr:colOff>
      <xdr:row>97</xdr:row>
      <xdr:rowOff>89847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7861300" y="16698713"/>
          <a:ext cx="889000" cy="2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12438</xdr:rowOff>
    </xdr:from>
    <xdr:to>
      <xdr:col>41</xdr:col>
      <xdr:colOff>50800</xdr:colOff>
      <xdr:row>97</xdr:row>
      <xdr:rowOff>89847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972300" y="16300188"/>
          <a:ext cx="889000" cy="42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90266</xdr:rowOff>
    </xdr:from>
    <xdr:to>
      <xdr:col>36</xdr:col>
      <xdr:colOff>165100</xdr:colOff>
      <xdr:row>98</xdr:row>
      <xdr:rowOff>20416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72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11543</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672795" y="1681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166784</xdr:rowOff>
    </xdr:from>
    <xdr:to>
      <xdr:col>55</xdr:col>
      <xdr:colOff>50800</xdr:colOff>
      <xdr:row>96</xdr:row>
      <xdr:rowOff>96934</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45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18211</xdr:rowOff>
    </xdr:from>
    <xdr:ext cx="599010"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305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77780</xdr:rowOff>
    </xdr:from>
    <xdr:to>
      <xdr:col>50</xdr:col>
      <xdr:colOff>165100</xdr:colOff>
      <xdr:row>96</xdr:row>
      <xdr:rowOff>7930</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3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24457</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39795" y="1614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17263</xdr:rowOff>
    </xdr:from>
    <xdr:to>
      <xdr:col>46</xdr:col>
      <xdr:colOff>38100</xdr:colOff>
      <xdr:row>97</xdr:row>
      <xdr:rowOff>118863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64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135390</xdr:rowOff>
    </xdr:from>
    <xdr:ext cx="59901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50795" y="1642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39047</xdr:rowOff>
    </xdr:from>
    <xdr:to>
      <xdr:col>41</xdr:col>
      <xdr:colOff>101600</xdr:colOff>
      <xdr:row>97</xdr:row>
      <xdr:rowOff>140647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6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157174</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61795" y="1644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133088</xdr:rowOff>
    </xdr:from>
    <xdr:to>
      <xdr:col>36</xdr:col>
      <xdr:colOff>165100</xdr:colOff>
      <xdr:row>95</xdr:row>
      <xdr:rowOff>63238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24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79765</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672795" y="16024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12533</xdr:rowOff>
    </xdr:from>
    <xdr:to>
      <xdr:col>81</xdr:col>
      <xdr:colOff>50800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699083"/>
          <a:ext cx="889000" cy="3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41328</xdr:rowOff>
    </xdr:from>
    <xdr:to>
      <xdr:col>76</xdr:col>
      <xdr:colOff>114300</xdr:colOff>
      <xdr:row>39</xdr:row>
      <xdr:rowOff>12533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556428"/>
          <a:ext cx="889000" cy="14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41328</xdr:rowOff>
    </xdr:from>
    <xdr:to>
      <xdr:col>71</xdr:col>
      <xdr:colOff>177800</xdr:colOff>
      <xdr:row>38</xdr:row>
      <xdr:rowOff>80805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2814300" y="6556428"/>
          <a:ext cx="889000" cy="3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132276</xdr:rowOff>
    </xdr:from>
    <xdr:to>
      <xdr:col>67</xdr:col>
      <xdr:colOff>101600</xdr:colOff>
      <xdr:row>39</xdr:row>
      <xdr:rowOff>62426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647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53553</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74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133183</xdr:rowOff>
    </xdr:from>
    <xdr:to>
      <xdr:col>76</xdr:col>
      <xdr:colOff>165100</xdr:colOff>
      <xdr:row>39</xdr:row>
      <xdr:rowOff>63333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4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54460</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25111" y="674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161978</xdr:rowOff>
    </xdr:from>
    <xdr:to>
      <xdr:col>72</xdr:col>
      <xdr:colOff>38100</xdr:colOff>
      <xdr:row>38</xdr:row>
      <xdr:rowOff>92128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50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108655</xdr:rowOff>
    </xdr:from>
    <xdr:ext cx="59901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03795" y="6280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30005</xdr:rowOff>
    </xdr:from>
    <xdr:to>
      <xdr:col>67</xdr:col>
      <xdr:colOff>101600</xdr:colOff>
      <xdr:row>38</xdr:row>
      <xdr:rowOff>131605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5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36</xdr:row>
      <xdr:rowOff>148132</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14795" y="632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108443</xdr:rowOff>
    </xdr:from>
    <xdr:to>
      <xdr:col>85</xdr:col>
      <xdr:colOff>127000</xdr:colOff>
      <xdr:row>77</xdr:row>
      <xdr:rowOff>110271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310093"/>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110271</xdr:rowOff>
    </xdr:from>
    <xdr:to>
      <xdr:col>81</xdr:col>
      <xdr:colOff>50800</xdr:colOff>
      <xdr:row>77</xdr:row>
      <xdr:rowOff>113491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311921"/>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95061</xdr:rowOff>
    </xdr:from>
    <xdr:to>
      <xdr:col>76</xdr:col>
      <xdr:colOff>114300</xdr:colOff>
      <xdr:row>77</xdr:row>
      <xdr:rowOff>113491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3296711"/>
          <a:ext cx="8890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95061</xdr:rowOff>
    </xdr:from>
    <xdr:to>
      <xdr:col>71</xdr:col>
      <xdr:colOff>177800</xdr:colOff>
      <xdr:row>77</xdr:row>
      <xdr:rowOff>134513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296711"/>
          <a:ext cx="889000" cy="3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57643</xdr:rowOff>
    </xdr:from>
    <xdr:to>
      <xdr:col>85</xdr:col>
      <xdr:colOff>177800</xdr:colOff>
      <xdr:row>77</xdr:row>
      <xdr:rowOff>159243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25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36070</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237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59471</xdr:rowOff>
    </xdr:from>
    <xdr:to>
      <xdr:col>81</xdr:col>
      <xdr:colOff>101600</xdr:colOff>
      <xdr:row>77</xdr:row>
      <xdr:rowOff>161071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26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152198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181795" y="1335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62691</xdr:rowOff>
    </xdr:from>
    <xdr:to>
      <xdr:col>76</xdr:col>
      <xdr:colOff>165100</xdr:colOff>
      <xdr:row>77</xdr:row>
      <xdr:rowOff>164291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26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155418</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92795" y="1335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44261</xdr:rowOff>
    </xdr:from>
    <xdr:to>
      <xdr:col>72</xdr:col>
      <xdr:colOff>38100</xdr:colOff>
      <xdr:row>77</xdr:row>
      <xdr:rowOff>145861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24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136988</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03795" y="13338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83713</xdr:rowOff>
    </xdr:from>
    <xdr:to>
      <xdr:col>67</xdr:col>
      <xdr:colOff>101600</xdr:colOff>
      <xdr:row>78</xdr:row>
      <xdr:rowOff>13863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28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4990</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14795" y="1337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126109</xdr:rowOff>
    </xdr:from>
    <xdr:to>
      <xdr:col>85</xdr:col>
      <xdr:colOff>127000</xdr:colOff>
      <xdr:row>95</xdr:row>
      <xdr:rowOff>45627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070959"/>
          <a:ext cx="838200" cy="26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126109</xdr:rowOff>
    </xdr:from>
    <xdr:to>
      <xdr:col>81</xdr:col>
      <xdr:colOff>50800</xdr:colOff>
      <xdr:row>94</xdr:row>
      <xdr:rowOff>97340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070959"/>
          <a:ext cx="889000" cy="14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97340</xdr:rowOff>
    </xdr:from>
    <xdr:to>
      <xdr:col>76</xdr:col>
      <xdr:colOff>114300</xdr:colOff>
      <xdr:row>94</xdr:row>
      <xdr:rowOff>110713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213640"/>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159638</xdr:rowOff>
    </xdr:from>
    <xdr:to>
      <xdr:col>71</xdr:col>
      <xdr:colOff>177800</xdr:colOff>
      <xdr:row>94</xdr:row>
      <xdr:rowOff>110713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5933038"/>
          <a:ext cx="889000" cy="29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166277</xdr:rowOff>
    </xdr:from>
    <xdr:to>
      <xdr:col>85</xdr:col>
      <xdr:colOff>177800</xdr:colOff>
      <xdr:row>95</xdr:row>
      <xdr:rowOff>96427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2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17704</xdr:rowOff>
    </xdr:from>
    <xdr:ext cx="599010"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13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75309</xdr:rowOff>
    </xdr:from>
    <xdr:to>
      <xdr:col>81</xdr:col>
      <xdr:colOff>101600</xdr:colOff>
      <xdr:row>94</xdr:row>
      <xdr:rowOff>5459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02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21986</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181795" y="1579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46540</xdr:rowOff>
    </xdr:from>
    <xdr:to>
      <xdr:col>76</xdr:col>
      <xdr:colOff>165100</xdr:colOff>
      <xdr:row>94</xdr:row>
      <xdr:rowOff>148140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16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164667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292795" y="1593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59913</xdr:rowOff>
    </xdr:from>
    <xdr:to>
      <xdr:col>72</xdr:col>
      <xdr:colOff>38100</xdr:colOff>
      <xdr:row>94</xdr:row>
      <xdr:rowOff>161513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17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6590</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03795" y="1595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108838</xdr:rowOff>
    </xdr:from>
    <xdr:to>
      <xdr:col>67</xdr:col>
      <xdr:colOff>101600</xdr:colOff>
      <xdr:row>93</xdr:row>
      <xdr:rowOff>38988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588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86705</xdr:colOff>
      <xdr:row>91</xdr:row>
      <xdr:rowOff>55515</xdr:rowOff>
    </xdr:from>
    <xdr:ext cx="690189"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469205" y="156574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19602</xdr:rowOff>
    </xdr:from>
    <xdr:to>
      <xdr:col>98</xdr:col>
      <xdr:colOff>38100</xdr:colOff>
      <xdr:row>39</xdr:row>
      <xdr:rowOff>121202</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70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137729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48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81000</xdr:rowOff>
    </xdr:from>
    <xdr:to>
      <xdr:col>98</xdr:col>
      <xdr:colOff>38100</xdr:colOff>
      <xdr:row>59</xdr:row>
      <xdr:rowOff>11150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1002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27677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80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65720</xdr:rowOff>
    </xdr:from>
    <xdr:to>
      <xdr:col>116</xdr:col>
      <xdr:colOff>63500</xdr:colOff>
      <xdr:row>76</xdr:row>
      <xdr:rowOff>112885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095920"/>
          <a:ext cx="838200" cy="4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112885</xdr:rowOff>
    </xdr:from>
    <xdr:to>
      <xdr:col>111</xdr:col>
      <xdr:colOff>177800</xdr:colOff>
      <xdr:row>76</xdr:row>
      <xdr:rowOff>148076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143085"/>
          <a:ext cx="889000" cy="3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49892</xdr:rowOff>
    </xdr:from>
    <xdr:to>
      <xdr:col>107</xdr:col>
      <xdr:colOff>50800</xdr:colOff>
      <xdr:row>76</xdr:row>
      <xdr:rowOff>148076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3080092"/>
          <a:ext cx="889000" cy="9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49892</xdr:rowOff>
    </xdr:from>
    <xdr:to>
      <xdr:col>102</xdr:col>
      <xdr:colOff>114300</xdr:colOff>
      <xdr:row>76</xdr:row>
      <xdr:rowOff>163534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080092"/>
          <a:ext cx="889000" cy="11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36885</xdr:rowOff>
    </xdr:from>
    <xdr:to>
      <xdr:col>98</xdr:col>
      <xdr:colOff>38100</xdr:colOff>
      <xdr:row>75</xdr:row>
      <xdr:rowOff>138485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89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155012</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56795" y="1267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14920</xdr:rowOff>
    </xdr:from>
    <xdr:to>
      <xdr:col>116</xdr:col>
      <xdr:colOff>114300</xdr:colOff>
      <xdr:row>76</xdr:row>
      <xdr:rowOff>116520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4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37798</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89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62085</xdr:rowOff>
    </xdr:from>
    <xdr:to>
      <xdr:col>112</xdr:col>
      <xdr:colOff>38100</xdr:colOff>
      <xdr:row>76</xdr:row>
      <xdr:rowOff>163685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154812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8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97276</xdr:rowOff>
    </xdr:from>
    <xdr:to>
      <xdr:col>107</xdr:col>
      <xdr:colOff>101600</xdr:colOff>
      <xdr:row>77</xdr:row>
      <xdr:rowOff>27426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12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18553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22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170542</xdr:rowOff>
    </xdr:from>
    <xdr:to>
      <xdr:col>102</xdr:col>
      <xdr:colOff>165100</xdr:colOff>
      <xdr:row>76</xdr:row>
      <xdr:rowOff>100692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0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91819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12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112734</xdr:rowOff>
    </xdr:from>
    <xdr:to>
      <xdr:col>98</xdr:col>
      <xdr:colOff>38100</xdr:colOff>
      <xdr:row>77</xdr:row>
      <xdr:rowOff>42884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34011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23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東日本大震災及び原発事故からの復興事業に係る普通建設事業費（新規整備）については、完了した事業があり前年に対し大きく減少した。ただ、類似団体の平均値については大きく上回っている。</a:t>
          </a:r>
        </a:p>
        <a:p>
          <a:r>
            <a:rPr kumimoji="1" lang="ja-JP" altLang="en-US" sz="1300">
              <a:latin typeface="ＭＳ Ｐゴシック" panose="020B0600070205080204" pitchFamily="50" charset="-128"/>
              <a:ea typeface="ＭＳ Ｐゴシック" panose="020B0600070205080204" pitchFamily="50" charset="-128"/>
            </a:rPr>
            <a:t>物件費についても復興事業による関連事業費が大きく占めており、今年度の事業費は前年度に比べ増加したが類似団体の平均値と比較すると大きく上回っている。</a:t>
          </a:r>
        </a:p>
        <a:p>
          <a:r>
            <a:rPr kumimoji="1" lang="ja-JP" altLang="en-US" sz="1300">
              <a:latin typeface="ＭＳ Ｐゴシック" panose="020B0600070205080204" pitchFamily="50" charset="-128"/>
              <a:ea typeface="ＭＳ Ｐゴシック" panose="020B0600070205080204" pitchFamily="50" charset="-128"/>
            </a:rPr>
            <a:t>補助費については復興事業の減少に伴い類似団体の平均より下回ることになった。</a:t>
          </a:r>
        </a:p>
        <a:p>
          <a:r>
            <a:rPr kumimoji="1" lang="ja-JP" altLang="en-US" sz="1300">
              <a:latin typeface="ＭＳ Ｐゴシック" panose="020B0600070205080204" pitchFamily="50" charset="-128"/>
              <a:ea typeface="ＭＳ Ｐゴシック" panose="020B0600070205080204" pitchFamily="50" charset="-128"/>
            </a:rPr>
            <a:t>今後の人口は長期避難の影響により大きく変動することが想定されるため、復興計画等の着実な実施と併せてより健全な財政をめざしていく。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71558</xdr:rowOff>
    </xdr:from>
    <xdr:to>
      <xdr:col>24</xdr:col>
      <xdr:colOff>63500</xdr:colOff>
      <xdr:row>35</xdr:row>
      <xdr:rowOff>74054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072308"/>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74054</xdr:rowOff>
    </xdr:from>
    <xdr:to>
      <xdr:col>19</xdr:col>
      <xdr:colOff>177800</xdr:colOff>
      <xdr:row>35</xdr:row>
      <xdr:rowOff>119488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074804"/>
          <a:ext cx="889000" cy="4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119488</xdr:rowOff>
    </xdr:from>
    <xdr:to>
      <xdr:col>15</xdr:col>
      <xdr:colOff>50800</xdr:colOff>
      <xdr:row>35</xdr:row>
      <xdr:rowOff>127241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20238"/>
          <a:ext cx="8890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127241</xdr:rowOff>
    </xdr:from>
    <xdr:to>
      <xdr:col>10</xdr:col>
      <xdr:colOff>114300</xdr:colOff>
      <xdr:row>36</xdr:row>
      <xdr:rowOff>15323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127991"/>
          <a:ext cx="889000" cy="5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141745</xdr:rowOff>
    </xdr:from>
    <xdr:to>
      <xdr:col>6</xdr:col>
      <xdr:colOff>38100</xdr:colOff>
      <xdr:row>37</xdr:row>
      <xdr:rowOff>71895</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1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63022</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0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20758</xdr:rowOff>
    </xdr:from>
    <xdr:to>
      <xdr:col>24</xdr:col>
      <xdr:colOff>114300</xdr:colOff>
      <xdr:row>35</xdr:row>
      <xdr:rowOff>122358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2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43635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7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23254</xdr:rowOff>
    </xdr:from>
    <xdr:to>
      <xdr:col>20</xdr:col>
      <xdr:colOff>38100</xdr:colOff>
      <xdr:row>35</xdr:row>
      <xdr:rowOff>124854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2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141381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79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68688</xdr:rowOff>
    </xdr:from>
    <xdr:to>
      <xdr:col>15</xdr:col>
      <xdr:colOff>101600</xdr:colOff>
      <xdr:row>35</xdr:row>
      <xdr:rowOff>170288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06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15365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84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76441</xdr:rowOff>
    </xdr:from>
    <xdr:to>
      <xdr:col>10</xdr:col>
      <xdr:colOff>165100</xdr:colOff>
      <xdr:row>36</xdr:row>
      <xdr:rowOff>6591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07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23118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85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135973</xdr:rowOff>
    </xdr:from>
    <xdr:to>
      <xdr:col>6</xdr:col>
      <xdr:colOff>38100</xdr:colOff>
      <xdr:row>36</xdr:row>
      <xdr:rowOff>66123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3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82650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103288</xdr:rowOff>
    </xdr:from>
    <xdr:to>
      <xdr:col>24</xdr:col>
      <xdr:colOff>63500</xdr:colOff>
      <xdr:row>57</xdr:row>
      <xdr:rowOff>22411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704488"/>
          <a:ext cx="838200" cy="9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103288</xdr:rowOff>
    </xdr:from>
    <xdr:to>
      <xdr:col>19</xdr:col>
      <xdr:colOff>177800</xdr:colOff>
      <xdr:row>57</xdr:row>
      <xdr:rowOff>69987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704488"/>
          <a:ext cx="889000" cy="13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155027</xdr:rowOff>
    </xdr:from>
    <xdr:to>
      <xdr:col>15</xdr:col>
      <xdr:colOff>50800</xdr:colOff>
      <xdr:row>57</xdr:row>
      <xdr:rowOff>69987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584777"/>
          <a:ext cx="889000" cy="25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155027</xdr:rowOff>
    </xdr:from>
    <xdr:to>
      <xdr:col>10</xdr:col>
      <xdr:colOff>114300</xdr:colOff>
      <xdr:row>56</xdr:row>
      <xdr:rowOff>15573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584777"/>
          <a:ext cx="889000" cy="3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143061</xdr:rowOff>
    </xdr:from>
    <xdr:to>
      <xdr:col>24</xdr:col>
      <xdr:colOff>114300</xdr:colOff>
      <xdr:row>57</xdr:row>
      <xdr:rowOff>73211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4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165938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95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52488</xdr:rowOff>
    </xdr:from>
    <xdr:to>
      <xdr:col>20</xdr:col>
      <xdr:colOff>38100</xdr:colOff>
      <xdr:row>56</xdr:row>
      <xdr:rowOff>154088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5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170615</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28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19187</xdr:rowOff>
    </xdr:from>
    <xdr:to>
      <xdr:col>15</xdr:col>
      <xdr:colOff>101600</xdr:colOff>
      <xdr:row>57</xdr:row>
      <xdr:rowOff>120787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9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137314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6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104227</xdr:rowOff>
    </xdr:from>
    <xdr:to>
      <xdr:col>10</xdr:col>
      <xdr:colOff>165100</xdr:colOff>
      <xdr:row>56</xdr:row>
      <xdr:rowOff>34377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5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54</xdr:row>
      <xdr:rowOff>50904</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674205" y="93092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136223</xdr:rowOff>
    </xdr:from>
    <xdr:to>
      <xdr:col>6</xdr:col>
      <xdr:colOff>38100</xdr:colOff>
      <xdr:row>56</xdr:row>
      <xdr:rowOff>66373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56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54</xdr:row>
      <xdr:rowOff>82900</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785205" y="9341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78011</xdr:rowOff>
    </xdr:from>
    <xdr:to>
      <xdr:col>24</xdr:col>
      <xdr:colOff>63500</xdr:colOff>
      <xdr:row>74</xdr:row>
      <xdr:rowOff>107268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593861"/>
          <a:ext cx="838200" cy="20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94816</xdr:rowOff>
    </xdr:from>
    <xdr:to>
      <xdr:col>19</xdr:col>
      <xdr:colOff>177800</xdr:colOff>
      <xdr:row>74</xdr:row>
      <xdr:rowOff>107268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2782116"/>
          <a:ext cx="889000" cy="1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62878</xdr:rowOff>
    </xdr:from>
    <xdr:to>
      <xdr:col>15</xdr:col>
      <xdr:colOff>50800</xdr:colOff>
      <xdr:row>74</xdr:row>
      <xdr:rowOff>94816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407278"/>
          <a:ext cx="889000" cy="37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62878</xdr:rowOff>
    </xdr:from>
    <xdr:to>
      <xdr:col>10</xdr:col>
      <xdr:colOff>114300</xdr:colOff>
      <xdr:row>72</xdr:row>
      <xdr:rowOff>140565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407278"/>
          <a:ext cx="889000" cy="7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81011</xdr:rowOff>
    </xdr:from>
    <xdr:to>
      <xdr:col>6</xdr:col>
      <xdr:colOff>38100</xdr:colOff>
      <xdr:row>77</xdr:row>
      <xdr:rowOff>11161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1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2288</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0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27211</xdr:rowOff>
    </xdr:from>
    <xdr:to>
      <xdr:col>24</xdr:col>
      <xdr:colOff>114300</xdr:colOff>
      <xdr:row>73</xdr:row>
      <xdr:rowOff>128811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54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50088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394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56468</xdr:rowOff>
    </xdr:from>
    <xdr:to>
      <xdr:col>20</xdr:col>
      <xdr:colOff>38100</xdr:colOff>
      <xdr:row>74</xdr:row>
      <xdr:rowOff>158068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4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3145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1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44016</xdr:rowOff>
    </xdr:from>
    <xdr:to>
      <xdr:col>15</xdr:col>
      <xdr:colOff>101600</xdr:colOff>
      <xdr:row>74</xdr:row>
      <xdr:rowOff>145616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73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162143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50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12078</xdr:rowOff>
    </xdr:from>
    <xdr:to>
      <xdr:col>10</xdr:col>
      <xdr:colOff>165100</xdr:colOff>
      <xdr:row>72</xdr:row>
      <xdr:rowOff>113678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3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130205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131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89765</xdr:rowOff>
    </xdr:from>
    <xdr:to>
      <xdr:col>6</xdr:col>
      <xdr:colOff>38100</xdr:colOff>
      <xdr:row>73</xdr:row>
      <xdr:rowOff>19915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43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36442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20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111184</xdr:rowOff>
    </xdr:from>
    <xdr:to>
      <xdr:col>24</xdr:col>
      <xdr:colOff>63500</xdr:colOff>
      <xdr:row>98</xdr:row>
      <xdr:rowOff>44827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41834"/>
          <a:ext cx="838200" cy="10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44827</xdr:rowOff>
    </xdr:from>
    <xdr:to>
      <xdr:col>19</xdr:col>
      <xdr:colOff>177800</xdr:colOff>
      <xdr:row>98</xdr:row>
      <xdr:rowOff>62861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46927"/>
          <a:ext cx="889000" cy="1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46665</xdr:rowOff>
    </xdr:from>
    <xdr:to>
      <xdr:col>15</xdr:col>
      <xdr:colOff>50800</xdr:colOff>
      <xdr:row>98</xdr:row>
      <xdr:rowOff>62861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48765"/>
          <a:ext cx="889000" cy="1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46665</xdr:rowOff>
    </xdr:from>
    <xdr:to>
      <xdr:col>10</xdr:col>
      <xdr:colOff>114300</xdr:colOff>
      <xdr:row>98</xdr:row>
      <xdr:rowOff>64722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48765"/>
          <a:ext cx="889000" cy="1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60384</xdr:rowOff>
    </xdr:from>
    <xdr:to>
      <xdr:col>24</xdr:col>
      <xdr:colOff>114300</xdr:colOff>
      <xdr:row>97</xdr:row>
      <xdr:rowOff>161984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38811</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6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165477</xdr:rowOff>
    </xdr:from>
    <xdr:to>
      <xdr:col>20</xdr:col>
      <xdr:colOff>38100</xdr:colOff>
      <xdr:row>98</xdr:row>
      <xdr:rowOff>95627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86754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12061</xdr:rowOff>
    </xdr:from>
    <xdr:to>
      <xdr:col>15</xdr:col>
      <xdr:colOff>101600</xdr:colOff>
      <xdr:row>98</xdr:row>
      <xdr:rowOff>113661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104788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167315</xdr:rowOff>
    </xdr:from>
    <xdr:to>
      <xdr:col>10</xdr:col>
      <xdr:colOff>165100</xdr:colOff>
      <xdr:row>98</xdr:row>
      <xdr:rowOff>97465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88592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13922</xdr:rowOff>
    </xdr:from>
    <xdr:to>
      <xdr:col>6</xdr:col>
      <xdr:colOff>38100</xdr:colOff>
      <xdr:row>98</xdr:row>
      <xdr:rowOff>115522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1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106649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0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43434</xdr:rowOff>
    </xdr:from>
    <xdr:to>
      <xdr:col>55</xdr:col>
      <xdr:colOff>0</xdr:colOff>
      <xdr:row>39</xdr:row>
      <xdr:rowOff>43815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9984"/>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43688</xdr:rowOff>
    </xdr:from>
    <xdr:to>
      <xdr:col>50</xdr:col>
      <xdr:colOff>114300</xdr:colOff>
      <xdr:row>39</xdr:row>
      <xdr:rowOff>43815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238"/>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43561</xdr:rowOff>
    </xdr:from>
    <xdr:to>
      <xdr:col>45</xdr:col>
      <xdr:colOff>177800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11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42291</xdr:rowOff>
    </xdr:from>
    <xdr:to>
      <xdr:col>41</xdr:col>
      <xdr:colOff>50800</xdr:colOff>
      <xdr:row>39</xdr:row>
      <xdr:rowOff>43561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28841"/>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103505</xdr:rowOff>
    </xdr:from>
    <xdr:to>
      <xdr:col>36</xdr:col>
      <xdr:colOff>165100</xdr:colOff>
      <xdr:row>37</xdr:row>
      <xdr:rowOff>33655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50182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0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164084</xdr:rowOff>
    </xdr:from>
    <xdr:to>
      <xdr:col>55</xdr:col>
      <xdr:colOff>50800</xdr:colOff>
      <xdr:row>39</xdr:row>
      <xdr:rowOff>94234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79011</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41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164465</xdr:rowOff>
    </xdr:from>
    <xdr:to>
      <xdr:col>50</xdr:col>
      <xdr:colOff>165100</xdr:colOff>
      <xdr:row>39</xdr:row>
      <xdr:rowOff>94615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85742</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164338</xdr:rowOff>
    </xdr:from>
    <xdr:to>
      <xdr:col>46</xdr:col>
      <xdr:colOff>38100</xdr:colOff>
      <xdr:row>39</xdr:row>
      <xdr:rowOff>94488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85615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164211</xdr:rowOff>
    </xdr:from>
    <xdr:to>
      <xdr:col>41</xdr:col>
      <xdr:colOff>101600</xdr:colOff>
      <xdr:row>39</xdr:row>
      <xdr:rowOff>94361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85488</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162941</xdr:rowOff>
    </xdr:from>
    <xdr:to>
      <xdr:col>36</xdr:col>
      <xdr:colOff>165100</xdr:colOff>
      <xdr:row>39</xdr:row>
      <xdr:rowOff>93091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84218</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0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10292</xdr:rowOff>
    </xdr:from>
    <xdr:to>
      <xdr:col>54</xdr:col>
      <xdr:colOff>189865</xdr:colOff>
      <xdr:row>58</xdr:row>
      <xdr:rowOff>128150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9611492"/>
          <a:ext cx="1270" cy="460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131977</xdr:rowOff>
    </xdr:from>
    <xdr:ext cx="534377"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07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128150</xdr:rowOff>
    </xdr:from>
    <xdr:to>
      <xdr:col>55</xdr:col>
      <xdr:colOff>88900</xdr:colOff>
      <xdr:row>58</xdr:row>
      <xdr:rowOff>128150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07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128419</xdr:rowOff>
    </xdr:from>
    <xdr:ext cx="690189"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93867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56</xdr:row>
      <xdr:rowOff>10292</xdr:rowOff>
    </xdr:from>
    <xdr:to>
      <xdr:col>55</xdr:col>
      <xdr:colOff>88900</xdr:colOff>
      <xdr:row>56</xdr:row>
      <xdr:rowOff>10292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961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30461</xdr:rowOff>
    </xdr:from>
    <xdr:to>
      <xdr:col>55</xdr:col>
      <xdr:colOff>0</xdr:colOff>
      <xdr:row>57</xdr:row>
      <xdr:rowOff>85546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117311"/>
          <a:ext cx="838200" cy="74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161093</xdr:rowOff>
    </xdr:from>
    <xdr:ext cx="599010"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9337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11216</xdr:rowOff>
    </xdr:from>
    <xdr:to>
      <xdr:col>55</xdr:col>
      <xdr:colOff>50800</xdr:colOff>
      <xdr:row>58</xdr:row>
      <xdr:rowOff>112816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9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59627</xdr:rowOff>
    </xdr:from>
    <xdr:to>
      <xdr:col>50</xdr:col>
      <xdr:colOff>114300</xdr:colOff>
      <xdr:row>53</xdr:row>
      <xdr:rowOff>30461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8632127"/>
          <a:ext cx="889000" cy="48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5399</xdr:rowOff>
    </xdr:from>
    <xdr:to>
      <xdr:col>50</xdr:col>
      <xdr:colOff>165100</xdr:colOff>
      <xdr:row>58</xdr:row>
      <xdr:rowOff>106999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9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98126</xdr:rowOff>
    </xdr:from>
    <xdr:ext cx="599010"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39795" y="10042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59627</xdr:rowOff>
    </xdr:from>
    <xdr:to>
      <xdr:col>45</xdr:col>
      <xdr:colOff>177800</xdr:colOff>
      <xdr:row>55</xdr:row>
      <xdr:rowOff>110792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8632127"/>
          <a:ext cx="889000" cy="90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1917</xdr:rowOff>
    </xdr:from>
    <xdr:to>
      <xdr:col>46</xdr:col>
      <xdr:colOff>38100</xdr:colOff>
      <xdr:row>58</xdr:row>
      <xdr:rowOff>103517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94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94644</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50795" y="10038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110792</xdr:rowOff>
    </xdr:from>
    <xdr:to>
      <xdr:col>41</xdr:col>
      <xdr:colOff>50800</xdr:colOff>
      <xdr:row>55</xdr:row>
      <xdr:rowOff>144095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540542"/>
          <a:ext cx="889000" cy="3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11567</xdr:rowOff>
    </xdr:from>
    <xdr:to>
      <xdr:col>41</xdr:col>
      <xdr:colOff>101600</xdr:colOff>
      <xdr:row>58</xdr:row>
      <xdr:rowOff>113167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955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104294</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61795" y="10048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29876</xdr:rowOff>
    </xdr:from>
    <xdr:to>
      <xdr:col>36</xdr:col>
      <xdr:colOff>165100</xdr:colOff>
      <xdr:row>58</xdr:row>
      <xdr:rowOff>131476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97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122603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672795" y="1006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34746</xdr:rowOff>
    </xdr:from>
    <xdr:to>
      <xdr:col>55</xdr:col>
      <xdr:colOff>50800</xdr:colOff>
      <xdr:row>57</xdr:row>
      <xdr:rowOff>136346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0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57623</xdr:rowOff>
    </xdr:from>
    <xdr:ext cx="599010"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65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151111</xdr:rowOff>
    </xdr:from>
    <xdr:to>
      <xdr:col>50</xdr:col>
      <xdr:colOff>165100</xdr:colOff>
      <xdr:row>53</xdr:row>
      <xdr:rowOff>81261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06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51</xdr:row>
      <xdr:rowOff>97788</xdr:rowOff>
    </xdr:from>
    <xdr:ext cx="690189"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294205" y="88417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8827</xdr:rowOff>
    </xdr:from>
    <xdr:to>
      <xdr:col>46</xdr:col>
      <xdr:colOff>38100</xdr:colOff>
      <xdr:row>50</xdr:row>
      <xdr:rowOff>110427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858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48</xdr:row>
      <xdr:rowOff>126954</xdr:rowOff>
    </xdr:from>
    <xdr:ext cx="690189"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05205" y="83565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59992</xdr:rowOff>
    </xdr:from>
    <xdr:to>
      <xdr:col>41</xdr:col>
      <xdr:colOff>101600</xdr:colOff>
      <xdr:row>55</xdr:row>
      <xdr:rowOff>161592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48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54</xdr:row>
      <xdr:rowOff>6669</xdr:rowOff>
    </xdr:from>
    <xdr:ext cx="690189"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16205" y="92649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93295</xdr:rowOff>
    </xdr:from>
    <xdr:to>
      <xdr:col>36</xdr:col>
      <xdr:colOff>165100</xdr:colOff>
      <xdr:row>56</xdr:row>
      <xdr:rowOff>23445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52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54</xdr:row>
      <xdr:rowOff>39972</xdr:rowOff>
    </xdr:from>
    <xdr:ext cx="690189"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627205" y="92982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75547</xdr:rowOff>
    </xdr:from>
    <xdr:to>
      <xdr:col>54</xdr:col>
      <xdr:colOff>189865</xdr:colOff>
      <xdr:row>79</xdr:row>
      <xdr:rowOff>43373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3105747"/>
          <a:ext cx="1270" cy="482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47200</xdr:rowOff>
    </xdr:from>
    <xdr:ext cx="378565"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9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43373</xdr:rowOff>
    </xdr:from>
    <xdr:to>
      <xdr:col>55</xdr:col>
      <xdr:colOff>88900</xdr:colOff>
      <xdr:row>79</xdr:row>
      <xdr:rowOff>43373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87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22224</xdr:rowOff>
    </xdr:from>
    <xdr:ext cx="599010"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2880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76</xdr:row>
      <xdr:rowOff>75547</xdr:rowOff>
    </xdr:from>
    <xdr:to>
      <xdr:col>55</xdr:col>
      <xdr:colOff>88900</xdr:colOff>
      <xdr:row>76</xdr:row>
      <xdr:rowOff>75547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105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129749</xdr:rowOff>
    </xdr:from>
    <xdr:to>
      <xdr:col>55</xdr:col>
      <xdr:colOff>0</xdr:colOff>
      <xdr:row>78</xdr:row>
      <xdr:rowOff>165585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9639300" y="13502849"/>
          <a:ext cx="838200" cy="3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60833</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433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82406</xdr:rowOff>
    </xdr:from>
    <xdr:to>
      <xdr:col>55</xdr:col>
      <xdr:colOff>50800</xdr:colOff>
      <xdr:row>79</xdr:row>
      <xdr:rowOff>12556</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45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136613</xdr:rowOff>
    </xdr:from>
    <xdr:to>
      <xdr:col>50</xdr:col>
      <xdr:colOff>114300</xdr:colOff>
      <xdr:row>78</xdr:row>
      <xdr:rowOff>165585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3509713"/>
          <a:ext cx="889000" cy="2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76561</xdr:rowOff>
    </xdr:from>
    <xdr:to>
      <xdr:col>50</xdr:col>
      <xdr:colOff>165100</xdr:colOff>
      <xdr:row>79</xdr:row>
      <xdr:rowOff>6711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44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23238</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22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136613</xdr:rowOff>
    </xdr:from>
    <xdr:to>
      <xdr:col>45</xdr:col>
      <xdr:colOff>177800</xdr:colOff>
      <xdr:row>78</xdr:row>
      <xdr:rowOff>140320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7861300" y="13509713"/>
          <a:ext cx="8890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73244</xdr:rowOff>
    </xdr:from>
    <xdr:to>
      <xdr:col>46</xdr:col>
      <xdr:colOff>38100</xdr:colOff>
      <xdr:row>79</xdr:row>
      <xdr:rowOff>3394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44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19921</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22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42176</xdr:rowOff>
    </xdr:from>
    <xdr:to>
      <xdr:col>41</xdr:col>
      <xdr:colOff>50800</xdr:colOff>
      <xdr:row>78</xdr:row>
      <xdr:rowOff>140320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2215126"/>
          <a:ext cx="889000" cy="129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83776</xdr:rowOff>
    </xdr:from>
    <xdr:to>
      <xdr:col>41</xdr:col>
      <xdr:colOff>101600</xdr:colOff>
      <xdr:row>79</xdr:row>
      <xdr:rowOff>13926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4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30453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23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32865</xdr:rowOff>
    </xdr:from>
    <xdr:to>
      <xdr:col>36</xdr:col>
      <xdr:colOff>165100</xdr:colOff>
      <xdr:row>78</xdr:row>
      <xdr:rowOff>134465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405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125592</xdr:rowOff>
    </xdr:from>
    <xdr:ext cx="59901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672795" y="13498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78949</xdr:rowOff>
    </xdr:from>
    <xdr:to>
      <xdr:col>55</xdr:col>
      <xdr:colOff>50800</xdr:colOff>
      <xdr:row>79</xdr:row>
      <xdr:rowOff>9099</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45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38326</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23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114785</xdr:rowOff>
    </xdr:from>
    <xdr:to>
      <xdr:col>50</xdr:col>
      <xdr:colOff>165100</xdr:colOff>
      <xdr:row>79</xdr:row>
      <xdr:rowOff>44935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48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36062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358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85813</xdr:rowOff>
    </xdr:from>
    <xdr:to>
      <xdr:col>46</xdr:col>
      <xdr:colOff>38100</xdr:colOff>
      <xdr:row>79</xdr:row>
      <xdr:rowOff>15963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4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7090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355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89520</xdr:rowOff>
    </xdr:from>
    <xdr:to>
      <xdr:col>41</xdr:col>
      <xdr:colOff>101600</xdr:colOff>
      <xdr:row>79</xdr:row>
      <xdr:rowOff>19670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46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10797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355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162826</xdr:rowOff>
    </xdr:from>
    <xdr:to>
      <xdr:col>36</xdr:col>
      <xdr:colOff>165100</xdr:colOff>
      <xdr:row>71</xdr:row>
      <xdr:rowOff>92976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216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69</xdr:row>
      <xdr:rowOff>109503</xdr:rowOff>
    </xdr:from>
    <xdr:ext cx="690189"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627205" y="119395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154005</xdr:rowOff>
    </xdr:from>
    <xdr:to>
      <xdr:col>55</xdr:col>
      <xdr:colOff>0</xdr:colOff>
      <xdr:row>94</xdr:row>
      <xdr:rowOff>140229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584505"/>
          <a:ext cx="838200" cy="67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140229</xdr:rowOff>
    </xdr:from>
    <xdr:to>
      <xdr:col>50</xdr:col>
      <xdr:colOff>114300</xdr:colOff>
      <xdr:row>97</xdr:row>
      <xdr:rowOff>157770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256529"/>
          <a:ext cx="889000" cy="53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100178</xdr:rowOff>
    </xdr:from>
    <xdr:to>
      <xdr:col>45</xdr:col>
      <xdr:colOff>177800</xdr:colOff>
      <xdr:row>97</xdr:row>
      <xdr:rowOff>157770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30828"/>
          <a:ext cx="889000" cy="5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6907</xdr:rowOff>
    </xdr:from>
    <xdr:to>
      <xdr:col>41</xdr:col>
      <xdr:colOff>50800</xdr:colOff>
      <xdr:row>97</xdr:row>
      <xdr:rowOff>100178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37557"/>
          <a:ext cx="889000" cy="9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125037</xdr:rowOff>
    </xdr:from>
    <xdr:to>
      <xdr:col>36</xdr:col>
      <xdr:colOff>165100</xdr:colOff>
      <xdr:row>98</xdr:row>
      <xdr:rowOff>55187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7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46314</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84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103205</xdr:rowOff>
    </xdr:from>
    <xdr:to>
      <xdr:col>55</xdr:col>
      <xdr:colOff>50800</xdr:colOff>
      <xdr:row>91</xdr:row>
      <xdr:rowOff>33355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5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18132</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44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89429</xdr:rowOff>
    </xdr:from>
    <xdr:to>
      <xdr:col>50</xdr:col>
      <xdr:colOff>165100</xdr:colOff>
      <xdr:row>95</xdr:row>
      <xdr:rowOff>19579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36106</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598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106970</xdr:rowOff>
    </xdr:from>
    <xdr:to>
      <xdr:col>46</xdr:col>
      <xdr:colOff>38100</xdr:colOff>
      <xdr:row>98</xdr:row>
      <xdr:rowOff>37120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53647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12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49378</xdr:rowOff>
    </xdr:from>
    <xdr:to>
      <xdr:col>41</xdr:col>
      <xdr:colOff>101600</xdr:colOff>
      <xdr:row>97</xdr:row>
      <xdr:rowOff>150978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8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167505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45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127557</xdr:rowOff>
    </xdr:from>
    <xdr:to>
      <xdr:col>36</xdr:col>
      <xdr:colOff>165100</xdr:colOff>
      <xdr:row>97</xdr:row>
      <xdr:rowOff>57707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74234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361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22889</xdr:rowOff>
    </xdr:from>
    <xdr:to>
      <xdr:col>85</xdr:col>
      <xdr:colOff>127000</xdr:colOff>
      <xdr:row>37</xdr:row>
      <xdr:rowOff>78203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66539"/>
          <a:ext cx="838200" cy="5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78203</xdr:rowOff>
    </xdr:from>
    <xdr:to>
      <xdr:col>81</xdr:col>
      <xdr:colOff>50800</xdr:colOff>
      <xdr:row>37</xdr:row>
      <xdr:rowOff>137201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21853"/>
          <a:ext cx="889000" cy="5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137201</xdr:rowOff>
    </xdr:from>
    <xdr:to>
      <xdr:col>76</xdr:col>
      <xdr:colOff>114300</xdr:colOff>
      <xdr:row>38</xdr:row>
      <xdr:rowOff>788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0851"/>
          <a:ext cx="889000" cy="3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125131</xdr:rowOff>
    </xdr:from>
    <xdr:to>
      <xdr:col>71</xdr:col>
      <xdr:colOff>177800</xdr:colOff>
      <xdr:row>38</xdr:row>
      <xdr:rowOff>788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5954431"/>
          <a:ext cx="889000" cy="56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143539</xdr:rowOff>
    </xdr:from>
    <xdr:to>
      <xdr:col>85</xdr:col>
      <xdr:colOff>177800</xdr:colOff>
      <xdr:row>37</xdr:row>
      <xdr:rowOff>73689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166416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6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27403</xdr:rowOff>
    </xdr:from>
    <xdr:to>
      <xdr:col>81</xdr:col>
      <xdr:colOff>101600</xdr:colOff>
      <xdr:row>37</xdr:row>
      <xdr:rowOff>129003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7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145530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4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86401</xdr:rowOff>
    </xdr:from>
    <xdr:to>
      <xdr:col>76</xdr:col>
      <xdr:colOff>165100</xdr:colOff>
      <xdr:row>38</xdr:row>
      <xdr:rowOff>16551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33078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121438</xdr:rowOff>
    </xdr:from>
    <xdr:to>
      <xdr:col>72</xdr:col>
      <xdr:colOff>38100</xdr:colOff>
      <xdr:row>38</xdr:row>
      <xdr:rowOff>51588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42715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74331</xdr:rowOff>
    </xdr:from>
    <xdr:to>
      <xdr:col>67</xdr:col>
      <xdr:colOff>101600</xdr:colOff>
      <xdr:row>35</xdr:row>
      <xdr:rowOff>4481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590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21008</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67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1077</xdr:rowOff>
    </xdr:from>
    <xdr:to>
      <xdr:col>85</xdr:col>
      <xdr:colOff>127000</xdr:colOff>
      <xdr:row>58</xdr:row>
      <xdr:rowOff>55828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945177"/>
          <a:ext cx="838200" cy="5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55828</xdr:rowOff>
    </xdr:from>
    <xdr:to>
      <xdr:col>81</xdr:col>
      <xdr:colOff>50800</xdr:colOff>
      <xdr:row>58</xdr:row>
      <xdr:rowOff>62693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999928"/>
          <a:ext cx="889000" cy="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62693</xdr:rowOff>
    </xdr:from>
    <xdr:to>
      <xdr:col>76</xdr:col>
      <xdr:colOff>114300</xdr:colOff>
      <xdr:row>58</xdr:row>
      <xdr:rowOff>69500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10006793"/>
          <a:ext cx="889000" cy="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133515</xdr:rowOff>
    </xdr:from>
    <xdr:to>
      <xdr:col>71</xdr:col>
      <xdr:colOff>177800</xdr:colOff>
      <xdr:row>58</xdr:row>
      <xdr:rowOff>69500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06165"/>
          <a:ext cx="889000" cy="10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4686</xdr:rowOff>
    </xdr:from>
    <xdr:to>
      <xdr:col>67</xdr:col>
      <xdr:colOff>101600</xdr:colOff>
      <xdr:row>58</xdr:row>
      <xdr:rowOff>106286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94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97413</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1004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121727</xdr:rowOff>
    </xdr:from>
    <xdr:to>
      <xdr:col>85</xdr:col>
      <xdr:colOff>177800</xdr:colOff>
      <xdr:row>58</xdr:row>
      <xdr:rowOff>51877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89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100154</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7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5028</xdr:rowOff>
    </xdr:from>
    <xdr:to>
      <xdr:col>81</xdr:col>
      <xdr:colOff>101600</xdr:colOff>
      <xdr:row>58</xdr:row>
      <xdr:rowOff>106628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94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97755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181795" y="1004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11893</xdr:rowOff>
    </xdr:from>
    <xdr:to>
      <xdr:col>76</xdr:col>
      <xdr:colOff>165100</xdr:colOff>
      <xdr:row>58</xdr:row>
      <xdr:rowOff>113493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95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104620</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292795" y="1004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18700</xdr:rowOff>
    </xdr:from>
    <xdr:to>
      <xdr:col>72</xdr:col>
      <xdr:colOff>38100</xdr:colOff>
      <xdr:row>58</xdr:row>
      <xdr:rowOff>120300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96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111427</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10055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82715</xdr:rowOff>
    </xdr:from>
    <xdr:to>
      <xdr:col>67</xdr:col>
      <xdr:colOff>101600</xdr:colOff>
      <xdr:row>58</xdr:row>
      <xdr:rowOff>12865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5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29392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14795" y="9630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12533</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57083"/>
          <a:ext cx="889000" cy="3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41328</xdr:rowOff>
    </xdr:from>
    <xdr:to>
      <xdr:col>76</xdr:col>
      <xdr:colOff>114300</xdr:colOff>
      <xdr:row>79</xdr:row>
      <xdr:rowOff>12533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414428"/>
          <a:ext cx="889000" cy="14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41328</xdr:rowOff>
    </xdr:from>
    <xdr:to>
      <xdr:col>71</xdr:col>
      <xdr:colOff>177800</xdr:colOff>
      <xdr:row>78</xdr:row>
      <xdr:rowOff>80804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414428"/>
          <a:ext cx="889000" cy="3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132246</xdr:rowOff>
    </xdr:from>
    <xdr:to>
      <xdr:col>67</xdr:col>
      <xdr:colOff>101600</xdr:colOff>
      <xdr:row>79</xdr:row>
      <xdr:rowOff>62396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50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53523</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5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133183</xdr:rowOff>
    </xdr:from>
    <xdr:to>
      <xdr:col>76</xdr:col>
      <xdr:colOff>165100</xdr:colOff>
      <xdr:row>79</xdr:row>
      <xdr:rowOff>63333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0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54460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25111" y="1359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161978</xdr:rowOff>
    </xdr:from>
    <xdr:to>
      <xdr:col>72</xdr:col>
      <xdr:colOff>38100</xdr:colOff>
      <xdr:row>78</xdr:row>
      <xdr:rowOff>92128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3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108655</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03795" y="1313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30004</xdr:rowOff>
    </xdr:from>
    <xdr:to>
      <xdr:col>67</xdr:col>
      <xdr:colOff>101600</xdr:colOff>
      <xdr:row>78</xdr:row>
      <xdr:rowOff>131604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0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148131</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14795" y="1317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108443</xdr:rowOff>
    </xdr:from>
    <xdr:to>
      <xdr:col>85</xdr:col>
      <xdr:colOff>127000</xdr:colOff>
      <xdr:row>97</xdr:row>
      <xdr:rowOff>110271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739093"/>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110271</xdr:rowOff>
    </xdr:from>
    <xdr:to>
      <xdr:col>81</xdr:col>
      <xdr:colOff>50800</xdr:colOff>
      <xdr:row>97</xdr:row>
      <xdr:rowOff>113491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740921"/>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95061</xdr:rowOff>
    </xdr:from>
    <xdr:to>
      <xdr:col>76</xdr:col>
      <xdr:colOff>114300</xdr:colOff>
      <xdr:row>97</xdr:row>
      <xdr:rowOff>113491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725711"/>
          <a:ext cx="8890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95061</xdr:rowOff>
    </xdr:from>
    <xdr:to>
      <xdr:col>71</xdr:col>
      <xdr:colOff>177800</xdr:colOff>
      <xdr:row>97</xdr:row>
      <xdr:rowOff>134513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725711"/>
          <a:ext cx="889000" cy="3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57643</xdr:rowOff>
    </xdr:from>
    <xdr:to>
      <xdr:col>85</xdr:col>
      <xdr:colOff>177800</xdr:colOff>
      <xdr:row>97</xdr:row>
      <xdr:rowOff>159243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8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36070</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66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59471</xdr:rowOff>
    </xdr:from>
    <xdr:to>
      <xdr:col>81</xdr:col>
      <xdr:colOff>101600</xdr:colOff>
      <xdr:row>97</xdr:row>
      <xdr:rowOff>161071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9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152198</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6782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62691</xdr:rowOff>
    </xdr:from>
    <xdr:to>
      <xdr:col>76</xdr:col>
      <xdr:colOff>165100</xdr:colOff>
      <xdr:row>97</xdr:row>
      <xdr:rowOff>164291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9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155418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6786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44261</xdr:rowOff>
    </xdr:from>
    <xdr:to>
      <xdr:col>72</xdr:col>
      <xdr:colOff>38100</xdr:colOff>
      <xdr:row>97</xdr:row>
      <xdr:rowOff>145861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67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136988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03795" y="1676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83713</xdr:rowOff>
    </xdr:from>
    <xdr:to>
      <xdr:col>67</xdr:col>
      <xdr:colOff>101600</xdr:colOff>
      <xdr:row>98</xdr:row>
      <xdr:rowOff>13863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4990</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680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9216</xdr:rowOff>
    </xdr:from>
    <xdr:to>
      <xdr:col>98</xdr:col>
      <xdr:colOff>38100</xdr:colOff>
      <xdr:row>39</xdr:row>
      <xdr:rowOff>110816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69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127343</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21428" y="647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東日本大震災及び原発事故からの復興事業に係る事業増により農林水産業費について、施設整備の完了により前年度より大きく減少したが、類似団体の平均額は大きく上回り、今後も数年程度は高水準で推移する見込みである。</a:t>
          </a:r>
        </a:p>
        <a:p>
          <a:r>
            <a:rPr kumimoji="1" lang="ja-JP" altLang="en-US" sz="1300">
              <a:latin typeface="ＭＳ Ｐゴシック" panose="020B0600070205080204" pitchFamily="50" charset="-128"/>
              <a:ea typeface="ＭＳ Ｐゴシック" panose="020B0600070205080204" pitchFamily="50" charset="-128"/>
            </a:rPr>
            <a:t>民生費についても類似団体の平均額を大きく上回っているが、復興事業にかかる事業費のため、次年度以降も同程度で推移していく見込みである。</a:t>
          </a:r>
        </a:p>
        <a:p>
          <a:r>
            <a:rPr kumimoji="1" lang="ja-JP" altLang="en-US" sz="1300">
              <a:latin typeface="ＭＳ Ｐゴシック" panose="020B0600070205080204" pitchFamily="50" charset="-128"/>
              <a:ea typeface="ＭＳ Ｐゴシック" panose="020B0600070205080204" pitchFamily="50" charset="-128"/>
            </a:rPr>
            <a:t>土木費については復興事業に関わる事業の増加（住宅建築）が主な要因で類似団体の平均より大きく上回ることになった。</a:t>
          </a:r>
        </a:p>
        <a:p>
          <a:r>
            <a:rPr kumimoji="1" lang="ja-JP" altLang="en-US" sz="1300">
              <a:latin typeface="ＭＳ Ｐゴシック" panose="020B0600070205080204" pitchFamily="50" charset="-128"/>
              <a:ea typeface="ＭＳ Ｐゴシック" panose="020B0600070205080204" pitchFamily="50" charset="-128"/>
            </a:rPr>
            <a:t>今後の人口は長期避難の影響により大きく変動することが想定されるため、復興計画等の着実な実施と併せて、より健全な財政をめざしていく。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福島県葛尾村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財政調整基金は、復興関連の補助事業に伴い単独事業の未実施や剰余金の積立により前年度比で</a:t>
          </a:r>
          <a:r>
            <a:rPr kumimoji="1" lang="en-US" altLang="ja-JP" sz="1200">
              <a:latin typeface="ＭＳ ゴシック" pitchFamily="49" charset="-128"/>
              <a:ea typeface="ＭＳ ゴシック" pitchFamily="49" charset="-128"/>
            </a:rPr>
            <a:t>3.50%</a:t>
          </a:r>
          <a:r>
            <a:rPr kumimoji="1" lang="ja-JP" altLang="en-US" sz="1200">
              <a:latin typeface="ＭＳ ゴシック" pitchFamily="49" charset="-128"/>
              <a:ea typeface="ＭＳ ゴシック" pitchFamily="49" charset="-128"/>
            </a:rPr>
            <a:t>増となり不測の事態に対応できる備えが整っている。</a:t>
          </a:r>
        </a:p>
        <a:p>
          <a:r>
            <a:rPr kumimoji="1" lang="ja-JP" altLang="en-US" sz="1200">
              <a:latin typeface="ＭＳ ゴシック" pitchFamily="49" charset="-128"/>
              <a:ea typeface="ＭＳ ゴシック" pitchFamily="49" charset="-128"/>
            </a:rPr>
            <a:t>実質収支比率は増加し、望ましいとされるおおむね</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％程度を大きく超えているが、財政規模が小さいことから増減が激しい結果となっている。今後は</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％前後で推移するよう努める。</a:t>
          </a:r>
        </a:p>
        <a:p>
          <a:r>
            <a:rPr kumimoji="1" lang="ja-JP" altLang="en-US" sz="1200">
              <a:latin typeface="ＭＳ ゴシック" pitchFamily="49" charset="-128"/>
              <a:ea typeface="ＭＳ ゴシック" pitchFamily="49" charset="-128"/>
            </a:rPr>
            <a:t>実質単年度収支については、震災復興特別交付税及び国県補助金等により</a:t>
          </a:r>
          <a:r>
            <a:rPr kumimoji="1" lang="en-US" altLang="ja-JP" sz="1200">
              <a:latin typeface="ＭＳ ゴシック" pitchFamily="49" charset="-128"/>
              <a:ea typeface="ＭＳ ゴシック" pitchFamily="49" charset="-128"/>
            </a:rPr>
            <a:t>5.06</a:t>
          </a:r>
          <a:r>
            <a:rPr kumimoji="1" lang="ja-JP" altLang="en-US" sz="1200">
              <a:latin typeface="ＭＳ ゴシック" pitchFamily="49" charset="-128"/>
              <a:ea typeface="ＭＳ ゴシック" pitchFamily="49" charset="-128"/>
            </a:rPr>
            <a:t>％減少したが、財政規模が小さいことから増減が激しい結果となっている。今後も引き続き財源の確保と事業の選定により財政の安定化に努める。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福島県葛尾村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普通会計及び特別会計においても黒字決算となっているため、連結実質赤字比率は生じていない。</a:t>
          </a:r>
        </a:p>
        <a:p>
          <a:r>
            <a:rPr kumimoji="1" lang="ja-JP" altLang="en-US" sz="1400">
              <a:latin typeface="ＭＳ ゴシック" pitchFamily="49" charset="-128"/>
              <a:ea typeface="ＭＳ ゴシック" pitchFamily="49" charset="-128"/>
            </a:rPr>
            <a:t>今後も赤字に転じることのないよう、財政の健全性を確保していく。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福島県葛尾村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公債費に関しては、新規の起債発行の抑制と償還期間満了による元利償還金の減少により年々縮小してきている。</a:t>
          </a:r>
        </a:p>
        <a:p>
          <a:r>
            <a:rPr kumimoji="1" lang="ja-JP" altLang="en-US" sz="1400">
              <a:latin typeface="ＭＳ ゴシック" pitchFamily="49" charset="-128"/>
              <a:ea typeface="ＭＳ ゴシック" pitchFamily="49" charset="-128"/>
            </a:rPr>
            <a:t>新規発行分についても交付税措置率の高い有利な起債を発行し、実質公債費比率上昇を抑制しているが、今後も適正な管理に努め、公債費の圧縮</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福島県葛尾村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将来負担比率の分子は、将来負担額に対し充当可能財源（充当可能基金）が大きいため、マイナスとなっている。</a:t>
          </a:r>
        </a:p>
        <a:p>
          <a:r>
            <a:rPr kumimoji="1" lang="ja-JP" altLang="en-US" sz="1400">
              <a:latin typeface="ＭＳ ゴシック" pitchFamily="49" charset="-128"/>
              <a:ea typeface="ＭＳ ゴシック" pitchFamily="49" charset="-128"/>
            </a:rPr>
            <a:t> これは、公共インフラ等整備に係る震災復興関連基金額が多額であることが要因である。今後は震災復興関連基金が急激に減少することを想定し、財政の健全性の確保を維持する。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福島県葛尾村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財政調整基金に加え、特定目的基金の公共用施設維持基金及び加速化交付金等の積立額が取り崩し額を上回ったため、基金全体では前年度から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震災関連基金は復興関連事業の終了と共に廃止することになるため、震災関連基金以外の基金の適正な維持に努める。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公共用施設等の維持更新費等に充当している。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東日本大震災にかかる復旧・復興事業費等に充当している。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むらづくり・子育て・再エネ・農畜産業の推進に充当している。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公共用施設維持基金については、東電賠償及び家賃低廉化の補助等により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百万円の積立をしており、事業の進捗に伴い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百万円積み立て、事業の進捗に伴い基金を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その他の特定目的基金については、子育て・定住促進・再エネ・農畜産業の推進のため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震災関連基金は復興関連事業の終了と共に廃止するため、震災関連基金以外の基金の適正な維持に努める。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百万円の積立により、積立額が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百万円に増加し昨年同様健全な規模を維持している。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復興事業の縮小により、補助金及び交付金の減少が予想される。補助金及び交付金が減少することで必然的に一般財源での支出が多くなることから、特定目的基金の財源に配慮をしつつ財源不足に備え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今後も不測の事態に備え、適正な規模の減債基金の確保に努める。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類似団体平均、全国及び県平均より下回っている。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東日本大震災復興関連事業の影響により、被災した建物の解体や新たな施設の整備が進められていることにより、有形固定資産減価償却率が増加傾向にある。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今後の施設整備が終息していくにつれて、償却率が上昇していくことが想定されるため、公共施設総合管理計画等に基づき、適切な財産の管理、運用を実施していく。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157208</xdr:rowOff>
    </xdr:from>
    <xdr:to>
      <xdr:col>23</xdr:col>
      <xdr:colOff>136525</xdr:colOff>
      <xdr:row>27</xdr:row>
      <xdr:rowOff>87358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711700" y="538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8635</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813300" y="5237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83185</xdr:rowOff>
    </xdr:from>
    <xdr:to>
      <xdr:col>19</xdr:col>
      <xdr:colOff>187325</xdr:colOff>
      <xdr:row>27</xdr:row>
      <xdr:rowOff>13335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000500" y="531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133985</xdr:rowOff>
    </xdr:from>
    <xdr:to>
      <xdr:col>23</xdr:col>
      <xdr:colOff>85725</xdr:colOff>
      <xdr:row>27</xdr:row>
      <xdr:rowOff>36558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4051300" y="5363210"/>
          <a:ext cx="711200" cy="7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64679</xdr:rowOff>
    </xdr:from>
    <xdr:to>
      <xdr:col>15</xdr:col>
      <xdr:colOff>187325</xdr:colOff>
      <xdr:row>26</xdr:row>
      <xdr:rowOff>166279</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3238500" y="52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115479</xdr:rowOff>
    </xdr:from>
    <xdr:to>
      <xdr:col>19</xdr:col>
      <xdr:colOff>136525</xdr:colOff>
      <xdr:row>26</xdr:row>
      <xdr:rowOff>133985</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3289300" y="5344704"/>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101691</xdr:rowOff>
    </xdr:from>
    <xdr:to>
      <xdr:col>11</xdr:col>
      <xdr:colOff>187325</xdr:colOff>
      <xdr:row>27</xdr:row>
      <xdr:rowOff>31841</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476500" y="53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115479</xdr:rowOff>
    </xdr:from>
    <xdr:to>
      <xdr:col>15</xdr:col>
      <xdr:colOff>136525</xdr:colOff>
      <xdr:row>26</xdr:row>
      <xdr:rowOff>152491</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flipV="1">
          <a:off x="2527300" y="534470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83185</xdr:rowOff>
    </xdr:from>
    <xdr:to>
      <xdr:col>7</xdr:col>
      <xdr:colOff>187325</xdr:colOff>
      <xdr:row>27</xdr:row>
      <xdr:rowOff>13335</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714500" y="531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133985</xdr:rowOff>
    </xdr:from>
    <xdr:to>
      <xdr:col>11</xdr:col>
      <xdr:colOff>136525</xdr:colOff>
      <xdr:row>26</xdr:row>
      <xdr:rowOff>152491</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765300" y="536321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29862</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836044" y="508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11356</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3086744" y="506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48368</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324744" y="51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29862</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562744" y="508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地方債等の将来負担額を充当可能基金残高が上回っている。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安定</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した運営を継続する。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170836</xdr:rowOff>
    </xdr:from>
    <xdr:to>
      <xdr:col>60</xdr:col>
      <xdr:colOff>123825</xdr:colOff>
      <xdr:row>30</xdr:row>
      <xdr:rowOff>100986</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591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117513</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568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E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E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E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E00-00003F000000}"/>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2540</xdr:rowOff>
    </xdr:from>
    <xdr:to>
      <xdr:col>6</xdr:col>
      <xdr:colOff>38100</xdr:colOff>
      <xdr:row>39</xdr:row>
      <xdr:rowOff>104140</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079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98878</xdr:rowOff>
    </xdr:from>
    <xdr:to>
      <xdr:col>24</xdr:col>
      <xdr:colOff>114300</xdr:colOff>
      <xdr:row>39</xdr:row>
      <xdr:rowOff>29028</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45847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121755</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E00-00004B000000}"/>
            </a:ext>
          </a:extLst>
        </xdr:cNvPr>
        <xdr:cNvSpPr txBox="1"/>
      </xdr:nvSpPr>
      <xdr:spPr>
        <a:xfrm>
          <a:off x="4673600" y="646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66222</xdr:rowOff>
    </xdr:from>
    <xdr:to>
      <xdr:col>20</xdr:col>
      <xdr:colOff>38100</xdr:colOff>
      <xdr:row>38</xdr:row>
      <xdr:rowOff>167822</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3746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117022</xdr:rowOff>
    </xdr:from>
    <xdr:to>
      <xdr:col>24</xdr:col>
      <xdr:colOff>63500</xdr:colOff>
      <xdr:row>38</xdr:row>
      <xdr:rowOff>149678</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3797300" y="663212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35197</xdr:rowOff>
    </xdr:from>
    <xdr:to>
      <xdr:col>15</xdr:col>
      <xdr:colOff>101600</xdr:colOff>
      <xdr:row>38</xdr:row>
      <xdr:rowOff>136797</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2857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85997</xdr:rowOff>
    </xdr:from>
    <xdr:to>
      <xdr:col>19</xdr:col>
      <xdr:colOff>177800</xdr:colOff>
      <xdr:row>38</xdr:row>
      <xdr:rowOff>117022</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2908300" y="660109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4173</xdr:rowOff>
    </xdr:from>
    <xdr:to>
      <xdr:col>10</xdr:col>
      <xdr:colOff>165100</xdr:colOff>
      <xdr:row>38</xdr:row>
      <xdr:rowOff>105773</xdr:rowOff>
    </xdr:to>
    <xdr:sp macro="" textlink="">
      <xdr:nvSpPr>
        <xdr:cNvPr id="80" name="楕円 79">
          <a:extLst>
            <a:ext uri="{FF2B5EF4-FFF2-40B4-BE49-F238E27FC236}">
              <a16:creationId xmlns:a16="http://schemas.microsoft.com/office/drawing/2014/main" id="{00000000-0008-0000-0E00-000050000000}"/>
            </a:ext>
          </a:extLst>
        </xdr:cNvPr>
        <xdr:cNvSpPr/>
      </xdr:nvSpPr>
      <xdr:spPr>
        <a:xfrm>
          <a:off x="1968500" y="65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54973</xdr:rowOff>
    </xdr:from>
    <xdr:to>
      <xdr:col>15</xdr:col>
      <xdr:colOff>50800</xdr:colOff>
      <xdr:row>38</xdr:row>
      <xdr:rowOff>85997</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2019300" y="65700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154396</xdr:rowOff>
    </xdr:from>
    <xdr:to>
      <xdr:col>6</xdr:col>
      <xdr:colOff>38100</xdr:colOff>
      <xdr:row>38</xdr:row>
      <xdr:rowOff>84545</xdr:rowOff>
    </xdr:to>
    <xdr:sp macro="" textlink="">
      <xdr:nvSpPr>
        <xdr:cNvPr id="82" name="楕円 81">
          <a:extLst>
            <a:ext uri="{FF2B5EF4-FFF2-40B4-BE49-F238E27FC236}">
              <a16:creationId xmlns:a16="http://schemas.microsoft.com/office/drawing/2014/main" id="{00000000-0008-0000-0E00-000052000000}"/>
            </a:ext>
          </a:extLst>
        </xdr:cNvPr>
        <xdr:cNvSpPr/>
      </xdr:nvSpPr>
      <xdr:spPr>
        <a:xfrm>
          <a:off x="1079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33746</xdr:rowOff>
    </xdr:from>
    <xdr:to>
      <xdr:col>10</xdr:col>
      <xdr:colOff>114300</xdr:colOff>
      <xdr:row>38</xdr:row>
      <xdr:rowOff>54973</xdr:rowOff>
    </xdr:to>
    <xdr:cxnSp macro="">
      <xdr:nvCxnSpPr>
        <xdr:cNvPr id="83" name="直線コネクタ 82">
          <a:extLst>
            <a:ext uri="{FF2B5EF4-FFF2-40B4-BE49-F238E27FC236}">
              <a16:creationId xmlns:a16="http://schemas.microsoft.com/office/drawing/2014/main" id="{00000000-0008-0000-0E00-000053000000}"/>
            </a:ext>
          </a:extLst>
        </xdr:cNvPr>
        <xdr:cNvCxnSpPr/>
      </xdr:nvCxnSpPr>
      <xdr:spPr>
        <a:xfrm>
          <a:off x="1130300" y="654884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E00-000054000000}"/>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E00-000055000000}"/>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E00-000056000000}"/>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95267</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E00-000057000000}"/>
            </a:ext>
          </a:extLst>
        </xdr:cNvPr>
        <xdr:cNvSpPr txBox="1"/>
      </xdr:nvSpPr>
      <xdr:spPr>
        <a:xfrm>
          <a:off x="927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12899</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E00-000058000000}"/>
            </a:ext>
          </a:extLst>
        </xdr:cNvPr>
        <xdr:cNvSpPr txBox="1"/>
      </xdr:nvSpPr>
      <xdr:spPr>
        <a:xfrm>
          <a:off x="3582044" y="635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153324</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E00-000059000000}"/>
            </a:ext>
          </a:extLst>
        </xdr:cNvPr>
        <xdr:cNvSpPr txBox="1"/>
      </xdr:nvSpPr>
      <xdr:spPr>
        <a:xfrm>
          <a:off x="2705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122300</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E00-00005A000000}"/>
            </a:ext>
          </a:extLst>
        </xdr:cNvPr>
        <xdr:cNvSpPr txBox="1"/>
      </xdr:nvSpPr>
      <xdr:spPr>
        <a:xfrm>
          <a:off x="18167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101073</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E00-00005B000000}"/>
            </a:ext>
          </a:extLst>
        </xdr:cNvPr>
        <xdr:cNvSpPr txBox="1"/>
      </xdr:nvSpPr>
      <xdr:spPr>
        <a:xfrm>
          <a:off x="927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E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E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E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E00-000076000000}"/>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22435</xdr:rowOff>
    </xdr:from>
    <xdr:to>
      <xdr:col>55</xdr:col>
      <xdr:colOff>50800</xdr:colOff>
      <xdr:row>40</xdr:row>
      <xdr:rowOff>124035</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10426700" y="688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45312</xdr:rowOff>
    </xdr:from>
    <xdr:ext cx="599010" cy="259045"/>
    <xdr:sp macro="" textlink="">
      <xdr:nvSpPr>
        <xdr:cNvPr id="130" name="【道路】&#10;一人当たり延長該当値テキスト">
          <a:extLst>
            <a:ext uri="{FF2B5EF4-FFF2-40B4-BE49-F238E27FC236}">
              <a16:creationId xmlns:a16="http://schemas.microsoft.com/office/drawing/2014/main" id="{00000000-0008-0000-0E00-000082000000}"/>
            </a:ext>
          </a:extLst>
        </xdr:cNvPr>
        <xdr:cNvSpPr txBox="1"/>
      </xdr:nvSpPr>
      <xdr:spPr>
        <a:xfrm>
          <a:off x="10515600" y="673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32804</xdr:rowOff>
    </xdr:from>
    <xdr:to>
      <xdr:col>50</xdr:col>
      <xdr:colOff>165100</xdr:colOff>
      <xdr:row>40</xdr:row>
      <xdr:rowOff>134404</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9588500" y="689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73235</xdr:rowOff>
    </xdr:from>
    <xdr:to>
      <xdr:col>55</xdr:col>
      <xdr:colOff>0</xdr:colOff>
      <xdr:row>40</xdr:row>
      <xdr:rowOff>83604</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9639300" y="6931235"/>
          <a:ext cx="838200" cy="1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38558</xdr:rowOff>
    </xdr:from>
    <xdr:to>
      <xdr:col>46</xdr:col>
      <xdr:colOff>38100</xdr:colOff>
      <xdr:row>40</xdr:row>
      <xdr:rowOff>140158</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8699500" y="68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83604</xdr:rowOff>
    </xdr:from>
    <xdr:to>
      <xdr:col>50</xdr:col>
      <xdr:colOff>114300</xdr:colOff>
      <xdr:row>40</xdr:row>
      <xdr:rowOff>89358</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8750300" y="6941604"/>
          <a:ext cx="889000" cy="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47241</xdr:rowOff>
    </xdr:from>
    <xdr:to>
      <xdr:col>41</xdr:col>
      <xdr:colOff>101600</xdr:colOff>
      <xdr:row>40</xdr:row>
      <xdr:rowOff>148841</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7810500" y="690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89358</xdr:rowOff>
    </xdr:from>
    <xdr:to>
      <xdr:col>45</xdr:col>
      <xdr:colOff>177800</xdr:colOff>
      <xdr:row>40</xdr:row>
      <xdr:rowOff>98041</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7861300" y="6947358"/>
          <a:ext cx="889000" cy="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52963</xdr:rowOff>
    </xdr:from>
    <xdr:to>
      <xdr:col>36</xdr:col>
      <xdr:colOff>165100</xdr:colOff>
      <xdr:row>40</xdr:row>
      <xdr:rowOff>154563</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6921500" y="691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98041</xdr:rowOff>
    </xdr:from>
    <xdr:to>
      <xdr:col>41</xdr:col>
      <xdr:colOff>50800</xdr:colOff>
      <xdr:row>40</xdr:row>
      <xdr:rowOff>103763</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6972300" y="6956041"/>
          <a:ext cx="889000" cy="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00000000-0008-0000-0E00-00008B000000}"/>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00000000-0008-0000-0E00-00008C000000}"/>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00000000-0008-0000-0E00-00008D000000}"/>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2" name="n_4aveValue【道路】&#10;一人当たり延長">
          <a:extLst>
            <a:ext uri="{FF2B5EF4-FFF2-40B4-BE49-F238E27FC236}">
              <a16:creationId xmlns:a16="http://schemas.microsoft.com/office/drawing/2014/main" id="{00000000-0008-0000-0E00-00008E000000}"/>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150931</xdr:rowOff>
    </xdr:from>
    <xdr:ext cx="534377" cy="259045"/>
    <xdr:sp macro="" textlink="">
      <xdr:nvSpPr>
        <xdr:cNvPr id="143" name="n_1mainValue【道路】&#10;一人当たり延長">
          <a:extLst>
            <a:ext uri="{FF2B5EF4-FFF2-40B4-BE49-F238E27FC236}">
              <a16:creationId xmlns:a16="http://schemas.microsoft.com/office/drawing/2014/main" id="{00000000-0008-0000-0E00-00008F000000}"/>
            </a:ext>
          </a:extLst>
        </xdr:cNvPr>
        <xdr:cNvSpPr txBox="1"/>
      </xdr:nvSpPr>
      <xdr:spPr>
        <a:xfrm>
          <a:off x="9359411" y="666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156685</xdr:rowOff>
    </xdr:from>
    <xdr:ext cx="534377" cy="259045"/>
    <xdr:sp macro="" textlink="">
      <xdr:nvSpPr>
        <xdr:cNvPr id="144" name="n_2mainValue【道路】&#10;一人当たり延長">
          <a:extLst>
            <a:ext uri="{FF2B5EF4-FFF2-40B4-BE49-F238E27FC236}">
              <a16:creationId xmlns:a16="http://schemas.microsoft.com/office/drawing/2014/main" id="{00000000-0008-0000-0E00-000090000000}"/>
            </a:ext>
          </a:extLst>
        </xdr:cNvPr>
        <xdr:cNvSpPr txBox="1"/>
      </xdr:nvSpPr>
      <xdr:spPr>
        <a:xfrm>
          <a:off x="8483111" y="667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165368</xdr:rowOff>
    </xdr:from>
    <xdr:ext cx="534377" cy="259045"/>
    <xdr:sp macro="" textlink="">
      <xdr:nvSpPr>
        <xdr:cNvPr id="145" name="n_3mainValue【道路】&#10;一人当たり延長">
          <a:extLst>
            <a:ext uri="{FF2B5EF4-FFF2-40B4-BE49-F238E27FC236}">
              <a16:creationId xmlns:a16="http://schemas.microsoft.com/office/drawing/2014/main" id="{00000000-0008-0000-0E00-000091000000}"/>
            </a:ext>
          </a:extLst>
        </xdr:cNvPr>
        <xdr:cNvSpPr txBox="1"/>
      </xdr:nvSpPr>
      <xdr:spPr>
        <a:xfrm>
          <a:off x="7594111" y="668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171090</xdr:rowOff>
    </xdr:from>
    <xdr:ext cx="534377" cy="259045"/>
    <xdr:sp macro="" textlink="">
      <xdr:nvSpPr>
        <xdr:cNvPr id="146" name="n_4mainValue【道路】&#10;一人当たり延長">
          <a:extLst>
            <a:ext uri="{FF2B5EF4-FFF2-40B4-BE49-F238E27FC236}">
              <a16:creationId xmlns:a16="http://schemas.microsoft.com/office/drawing/2014/main" id="{00000000-0008-0000-0E00-000092000000}"/>
            </a:ext>
          </a:extLst>
        </xdr:cNvPr>
        <xdr:cNvSpPr txBox="1"/>
      </xdr:nvSpPr>
      <xdr:spPr>
        <a:xfrm>
          <a:off x="6705111" y="668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73297</xdr:rowOff>
    </xdr:from>
    <xdr:to>
      <xdr:col>24</xdr:col>
      <xdr:colOff>114300</xdr:colOff>
      <xdr:row>60</xdr:row>
      <xdr:rowOff>3447</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1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96174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04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45538</xdr:rowOff>
    </xdr:from>
    <xdr:to>
      <xdr:col>20</xdr:col>
      <xdr:colOff>38100</xdr:colOff>
      <xdr:row>59</xdr:row>
      <xdr:rowOff>147138</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96338</xdr:rowOff>
    </xdr:from>
    <xdr:to>
      <xdr:col>24</xdr:col>
      <xdr:colOff>63500</xdr:colOff>
      <xdr:row>59</xdr:row>
      <xdr:rowOff>124097</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21188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19413</xdr:rowOff>
    </xdr:from>
    <xdr:to>
      <xdr:col>15</xdr:col>
      <xdr:colOff>101600</xdr:colOff>
      <xdr:row>59</xdr:row>
      <xdr:rowOff>121013</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70213</xdr:rowOff>
    </xdr:from>
    <xdr:to>
      <xdr:col>19</xdr:col>
      <xdr:colOff>177800</xdr:colOff>
      <xdr:row>59</xdr:row>
      <xdr:rowOff>96338</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908300" y="101857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48804</xdr:rowOff>
    </xdr:from>
    <xdr:to>
      <xdr:col>10</xdr:col>
      <xdr:colOff>165100</xdr:colOff>
      <xdr:row>59</xdr:row>
      <xdr:rowOff>150404</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70213</xdr:rowOff>
    </xdr:from>
    <xdr:to>
      <xdr:col>15</xdr:col>
      <xdr:colOff>50800</xdr:colOff>
      <xdr:row>59</xdr:row>
      <xdr:rowOff>99604</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flipV="1">
          <a:off x="2019300" y="101857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21046</xdr:rowOff>
    </xdr:from>
    <xdr:to>
      <xdr:col>6</xdr:col>
      <xdr:colOff>38100</xdr:colOff>
      <xdr:row>59</xdr:row>
      <xdr:rowOff>122646</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1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71846</xdr:rowOff>
    </xdr:from>
    <xdr:to>
      <xdr:col>10</xdr:col>
      <xdr:colOff>114300</xdr:colOff>
      <xdr:row>59</xdr:row>
      <xdr:rowOff>99604</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18739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163665</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137540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166931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139173</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991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103712</xdr:rowOff>
    </xdr:from>
    <xdr:to>
      <xdr:col>36</xdr:col>
      <xdr:colOff>165100</xdr:colOff>
      <xdr:row>63</xdr:row>
      <xdr:rowOff>33862</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3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86068</xdr:rowOff>
    </xdr:from>
    <xdr:to>
      <xdr:col>55</xdr:col>
      <xdr:colOff>50800</xdr:colOff>
      <xdr:row>64</xdr:row>
      <xdr:rowOff>16218</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8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995</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80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91029</xdr:rowOff>
    </xdr:from>
    <xdr:to>
      <xdr:col>50</xdr:col>
      <xdr:colOff>165100</xdr:colOff>
      <xdr:row>64</xdr:row>
      <xdr:rowOff>21179</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89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136868</xdr:rowOff>
    </xdr:from>
    <xdr:to>
      <xdr:col>55</xdr:col>
      <xdr:colOff>0</xdr:colOff>
      <xdr:row>63</xdr:row>
      <xdr:rowOff>141829</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938218"/>
          <a:ext cx="8382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93782</xdr:rowOff>
    </xdr:from>
    <xdr:to>
      <xdr:col>46</xdr:col>
      <xdr:colOff>38100</xdr:colOff>
      <xdr:row>64</xdr:row>
      <xdr:rowOff>23932</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89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141829</xdr:rowOff>
    </xdr:from>
    <xdr:to>
      <xdr:col>50</xdr:col>
      <xdr:colOff>114300</xdr:colOff>
      <xdr:row>63</xdr:row>
      <xdr:rowOff>144582</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943179"/>
          <a:ext cx="889000" cy="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103487</xdr:rowOff>
    </xdr:from>
    <xdr:to>
      <xdr:col>41</xdr:col>
      <xdr:colOff>101600</xdr:colOff>
      <xdr:row>64</xdr:row>
      <xdr:rowOff>33637</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90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144582</xdr:rowOff>
    </xdr:from>
    <xdr:to>
      <xdr:col>45</xdr:col>
      <xdr:colOff>177800</xdr:colOff>
      <xdr:row>63</xdr:row>
      <xdr:rowOff>154287</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945932"/>
          <a:ext cx="889000" cy="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106071</xdr:rowOff>
    </xdr:from>
    <xdr:to>
      <xdr:col>36</xdr:col>
      <xdr:colOff>165100</xdr:colOff>
      <xdr:row>64</xdr:row>
      <xdr:rowOff>36221</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90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154287</xdr:rowOff>
    </xdr:from>
    <xdr:to>
      <xdr:col>41</xdr:col>
      <xdr:colOff>50800</xdr:colOff>
      <xdr:row>63</xdr:row>
      <xdr:rowOff>156871</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955637"/>
          <a:ext cx="8890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50389</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27205" y="105088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12306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7095" y="1098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15059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795" y="1098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24764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1099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27348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1100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162016</xdr:rowOff>
    </xdr:from>
    <xdr:to>
      <xdr:col>24</xdr:col>
      <xdr:colOff>114300</xdr:colOff>
      <xdr:row>81</xdr:row>
      <xdr:rowOff>92166</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38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13443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372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95069</xdr:rowOff>
    </xdr:from>
    <xdr:to>
      <xdr:col>20</xdr:col>
      <xdr:colOff>38100</xdr:colOff>
      <xdr:row>81</xdr:row>
      <xdr:rowOff>25219</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145869</xdr:rowOff>
    </xdr:from>
    <xdr:to>
      <xdr:col>24</xdr:col>
      <xdr:colOff>63500</xdr:colOff>
      <xdr:row>81</xdr:row>
      <xdr:rowOff>41366</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3861869"/>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26488</xdr:rowOff>
    </xdr:from>
    <xdr:to>
      <xdr:col>15</xdr:col>
      <xdr:colOff>101600</xdr:colOff>
      <xdr:row>80</xdr:row>
      <xdr:rowOff>128088</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37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77288</xdr:rowOff>
    </xdr:from>
    <xdr:to>
      <xdr:col>19</xdr:col>
      <xdr:colOff>177800</xdr:colOff>
      <xdr:row>80</xdr:row>
      <xdr:rowOff>145869</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3793288"/>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111398</xdr:rowOff>
    </xdr:from>
    <xdr:to>
      <xdr:col>10</xdr:col>
      <xdr:colOff>165100</xdr:colOff>
      <xdr:row>80</xdr:row>
      <xdr:rowOff>41548</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36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162198</xdr:rowOff>
    </xdr:from>
    <xdr:to>
      <xdr:col>15</xdr:col>
      <xdr:colOff>50800</xdr:colOff>
      <xdr:row>80</xdr:row>
      <xdr:rowOff>77288</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3706748"/>
          <a:ext cx="8890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86905</xdr:rowOff>
    </xdr:from>
    <xdr:to>
      <xdr:col>6</xdr:col>
      <xdr:colOff>38100</xdr:colOff>
      <xdr:row>80</xdr:row>
      <xdr:rowOff>17055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363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137705</xdr:rowOff>
    </xdr:from>
    <xdr:to>
      <xdr:col>10</xdr:col>
      <xdr:colOff>114300</xdr:colOff>
      <xdr:row>79</xdr:row>
      <xdr:rowOff>162198</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368225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41746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58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144615</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51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58075</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43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33582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40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102896</xdr:rowOff>
    </xdr:from>
    <xdr:to>
      <xdr:col>36</xdr:col>
      <xdr:colOff>165100</xdr:colOff>
      <xdr:row>85</xdr:row>
      <xdr:rowOff>33046</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0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106324</xdr:rowOff>
    </xdr:from>
    <xdr:to>
      <xdr:col>55</xdr:col>
      <xdr:colOff>50800</xdr:colOff>
      <xdr:row>82</xdr:row>
      <xdr:rowOff>36474</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399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129201</xdr:rowOff>
    </xdr:from>
    <xdr:ext cx="534377"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38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28067</xdr:rowOff>
    </xdr:from>
    <xdr:to>
      <xdr:col>50</xdr:col>
      <xdr:colOff>165100</xdr:colOff>
      <xdr:row>82</xdr:row>
      <xdr:rowOff>129667</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08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157124</xdr:rowOff>
    </xdr:from>
    <xdr:to>
      <xdr:col>55</xdr:col>
      <xdr:colOff>0</xdr:colOff>
      <xdr:row>82</xdr:row>
      <xdr:rowOff>78867</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044574"/>
          <a:ext cx="838200" cy="9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46813</xdr:rowOff>
    </xdr:from>
    <xdr:to>
      <xdr:col>46</xdr:col>
      <xdr:colOff>38100</xdr:colOff>
      <xdr:row>82</xdr:row>
      <xdr:rowOff>148413</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10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78867</xdr:rowOff>
    </xdr:from>
    <xdr:to>
      <xdr:col>50</xdr:col>
      <xdr:colOff>114300</xdr:colOff>
      <xdr:row>82</xdr:row>
      <xdr:rowOff>97613</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137767"/>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61595</xdr:rowOff>
    </xdr:from>
    <xdr:to>
      <xdr:col>41</xdr:col>
      <xdr:colOff>101600</xdr:colOff>
      <xdr:row>82</xdr:row>
      <xdr:rowOff>163195</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97613</xdr:rowOff>
    </xdr:from>
    <xdr:to>
      <xdr:col>45</xdr:col>
      <xdr:colOff>177800</xdr:colOff>
      <xdr:row>82</xdr:row>
      <xdr:rowOff>112395</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156513"/>
          <a:ext cx="889000" cy="1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101828</xdr:rowOff>
    </xdr:from>
    <xdr:to>
      <xdr:col>36</xdr:col>
      <xdr:colOff>165100</xdr:colOff>
      <xdr:row>83</xdr:row>
      <xdr:rowOff>31978</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16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112395</xdr:rowOff>
    </xdr:from>
    <xdr:to>
      <xdr:col>41</xdr:col>
      <xdr:colOff>50800</xdr:colOff>
      <xdr:row>82</xdr:row>
      <xdr:rowOff>152628</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171295"/>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24173</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59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146194</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3862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164940</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3880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8272</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48505</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393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E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E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E00-0000A7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E00-0000A901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38463</xdr:rowOff>
    </xdr:from>
    <xdr:to>
      <xdr:col>85</xdr:col>
      <xdr:colOff>177800</xdr:colOff>
      <xdr:row>42</xdr:row>
      <xdr:rowOff>140063</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62687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124840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E00-0000B5010000}"/>
            </a:ext>
          </a:extLst>
        </xdr:cNvPr>
        <xdr:cNvSpPr txBox="1"/>
      </xdr:nvSpPr>
      <xdr:spPr>
        <a:xfrm>
          <a:off x="16357600" y="715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38463</xdr:rowOff>
    </xdr:from>
    <xdr:to>
      <xdr:col>81</xdr:col>
      <xdr:colOff>101600</xdr:colOff>
      <xdr:row>42</xdr:row>
      <xdr:rowOff>140063</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5430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89263</xdr:rowOff>
    </xdr:from>
    <xdr:to>
      <xdr:col>85</xdr:col>
      <xdr:colOff>127000</xdr:colOff>
      <xdr:row>42</xdr:row>
      <xdr:rowOff>89263</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5481300" y="7290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38463</xdr:rowOff>
    </xdr:from>
    <xdr:to>
      <xdr:col>76</xdr:col>
      <xdr:colOff>165100</xdr:colOff>
      <xdr:row>42</xdr:row>
      <xdr:rowOff>140063</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4541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89263</xdr:rowOff>
    </xdr:from>
    <xdr:to>
      <xdr:col>81</xdr:col>
      <xdr:colOff>50800</xdr:colOff>
      <xdr:row>42</xdr:row>
      <xdr:rowOff>89263</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4592300" y="729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38463</xdr:rowOff>
    </xdr:from>
    <xdr:to>
      <xdr:col>72</xdr:col>
      <xdr:colOff>38100</xdr:colOff>
      <xdr:row>42</xdr:row>
      <xdr:rowOff>140063</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3652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89263</xdr:rowOff>
    </xdr:from>
    <xdr:to>
      <xdr:col>76</xdr:col>
      <xdr:colOff>114300</xdr:colOff>
      <xdr:row>42</xdr:row>
      <xdr:rowOff>89263</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3703300" y="729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38463</xdr:rowOff>
    </xdr:from>
    <xdr:to>
      <xdr:col>67</xdr:col>
      <xdr:colOff>101600</xdr:colOff>
      <xdr:row>42</xdr:row>
      <xdr:rowOff>140063</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2763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89263</xdr:rowOff>
    </xdr:from>
    <xdr:to>
      <xdr:col>71</xdr:col>
      <xdr:colOff>177800</xdr:colOff>
      <xdr:row>42</xdr:row>
      <xdr:rowOff>89263</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2814300" y="729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131190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52660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131190</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4389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131190</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3500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131190</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2611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E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E00-0000DC01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E00-0000DE01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E00-0000E001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71577</xdr:rowOff>
    </xdr:from>
    <xdr:to>
      <xdr:col>98</xdr:col>
      <xdr:colOff>38100</xdr:colOff>
      <xdr:row>41</xdr:row>
      <xdr:rowOff>1727</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8605500" y="692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72034</xdr:rowOff>
    </xdr:from>
    <xdr:to>
      <xdr:col>116</xdr:col>
      <xdr:colOff>114300</xdr:colOff>
      <xdr:row>41</xdr:row>
      <xdr:rowOff>2184</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2110700" y="693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50461</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E00-0000EC010000}"/>
            </a:ext>
          </a:extLst>
        </xdr:cNvPr>
        <xdr:cNvSpPr txBox="1"/>
      </xdr:nvSpPr>
      <xdr:spPr>
        <a:xfrm>
          <a:off x="22199600" y="690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80264</xdr:rowOff>
    </xdr:from>
    <xdr:to>
      <xdr:col>112</xdr:col>
      <xdr:colOff>38100</xdr:colOff>
      <xdr:row>41</xdr:row>
      <xdr:rowOff>10414</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1272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122834</xdr:rowOff>
    </xdr:from>
    <xdr:to>
      <xdr:col>116</xdr:col>
      <xdr:colOff>63500</xdr:colOff>
      <xdr:row>40</xdr:row>
      <xdr:rowOff>131064</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21323300" y="6980834"/>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84836</xdr:rowOff>
    </xdr:from>
    <xdr:to>
      <xdr:col>107</xdr:col>
      <xdr:colOff>101600</xdr:colOff>
      <xdr:row>41</xdr:row>
      <xdr:rowOff>14986</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0383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131064</xdr:rowOff>
    </xdr:from>
    <xdr:to>
      <xdr:col>111</xdr:col>
      <xdr:colOff>177800</xdr:colOff>
      <xdr:row>40</xdr:row>
      <xdr:rowOff>135636</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flipV="1">
          <a:off x="20434300" y="6989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88036</xdr:rowOff>
    </xdr:from>
    <xdr:to>
      <xdr:col>102</xdr:col>
      <xdr:colOff>165100</xdr:colOff>
      <xdr:row>41</xdr:row>
      <xdr:rowOff>18186</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9494500" y="694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135636</xdr:rowOff>
    </xdr:from>
    <xdr:to>
      <xdr:col>107</xdr:col>
      <xdr:colOff>50800</xdr:colOff>
      <xdr:row>40</xdr:row>
      <xdr:rowOff>138836</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flipV="1">
          <a:off x="19545300" y="699363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92608</xdr:rowOff>
    </xdr:from>
    <xdr:to>
      <xdr:col>98</xdr:col>
      <xdr:colOff>38100</xdr:colOff>
      <xdr:row>41</xdr:row>
      <xdr:rowOff>22758</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18605500" y="695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138836</xdr:rowOff>
    </xdr:from>
    <xdr:to>
      <xdr:col>102</xdr:col>
      <xdr:colOff>114300</xdr:colOff>
      <xdr:row>40</xdr:row>
      <xdr:rowOff>143408</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flipV="1">
          <a:off x="18656300" y="69968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18254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670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1541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10757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6113</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0199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9313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9310427" y="703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13885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8421427" y="7043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19430</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123916</xdr:rowOff>
    </xdr:from>
    <xdr:to>
      <xdr:col>81</xdr:col>
      <xdr:colOff>101600</xdr:colOff>
      <xdr:row>59</xdr:row>
      <xdr:rowOff>54066</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3266</xdr:rowOff>
    </xdr:from>
    <xdr:to>
      <xdr:col>85</xdr:col>
      <xdr:colOff>127000</xdr:colOff>
      <xdr:row>59</xdr:row>
      <xdr:rowOff>47353</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5481300" y="1011881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81462</xdr:rowOff>
    </xdr:from>
    <xdr:to>
      <xdr:col>76</xdr:col>
      <xdr:colOff>165100</xdr:colOff>
      <xdr:row>59</xdr:row>
      <xdr:rowOff>11612</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02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132262</xdr:rowOff>
    </xdr:from>
    <xdr:to>
      <xdr:col>81</xdr:col>
      <xdr:colOff>50800</xdr:colOff>
      <xdr:row>59</xdr:row>
      <xdr:rowOff>3266</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4592300" y="1007636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39007</xdr:rowOff>
    </xdr:from>
    <xdr:to>
      <xdr:col>72</xdr:col>
      <xdr:colOff>38100</xdr:colOff>
      <xdr:row>58</xdr:row>
      <xdr:rowOff>140607</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998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89807</xdr:rowOff>
    </xdr:from>
    <xdr:to>
      <xdr:col>76</xdr:col>
      <xdr:colOff>114300</xdr:colOff>
      <xdr:row>58</xdr:row>
      <xdr:rowOff>132262</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3703300" y="1003390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171269</xdr:rowOff>
    </xdr:from>
    <xdr:to>
      <xdr:col>67</xdr:col>
      <xdr:colOff>101600</xdr:colOff>
      <xdr:row>58</xdr:row>
      <xdr:rowOff>101419</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99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50619</xdr:rowOff>
    </xdr:from>
    <xdr:to>
      <xdr:col>71</xdr:col>
      <xdr:colOff>177800</xdr:colOff>
      <xdr:row>58</xdr:row>
      <xdr:rowOff>89807</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2814300" y="999471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70593</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984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28139</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980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157134</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97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117946</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9719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115712</xdr:rowOff>
    </xdr:from>
    <xdr:to>
      <xdr:col>98</xdr:col>
      <xdr:colOff>38100</xdr:colOff>
      <xdr:row>63</xdr:row>
      <xdr:rowOff>45862</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7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66701</xdr:rowOff>
    </xdr:from>
    <xdr:to>
      <xdr:col>116</xdr:col>
      <xdr:colOff>114300</xdr:colOff>
      <xdr:row>62</xdr:row>
      <xdr:rowOff>168301</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69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89578</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54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76805</xdr:rowOff>
    </xdr:from>
    <xdr:to>
      <xdr:col>112</xdr:col>
      <xdr:colOff>38100</xdr:colOff>
      <xdr:row>63</xdr:row>
      <xdr:rowOff>6955</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7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117501</xdr:rowOff>
    </xdr:from>
    <xdr:to>
      <xdr:col>116</xdr:col>
      <xdr:colOff>63500</xdr:colOff>
      <xdr:row>62</xdr:row>
      <xdr:rowOff>127605</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747401"/>
          <a:ext cx="8382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82383</xdr:rowOff>
    </xdr:from>
    <xdr:to>
      <xdr:col>107</xdr:col>
      <xdr:colOff>101600</xdr:colOff>
      <xdr:row>63</xdr:row>
      <xdr:rowOff>12533</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71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127605</xdr:rowOff>
    </xdr:from>
    <xdr:to>
      <xdr:col>111</xdr:col>
      <xdr:colOff>177800</xdr:colOff>
      <xdr:row>62</xdr:row>
      <xdr:rowOff>133183</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757505"/>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86771</xdr:rowOff>
    </xdr:from>
    <xdr:to>
      <xdr:col>102</xdr:col>
      <xdr:colOff>165100</xdr:colOff>
      <xdr:row>63</xdr:row>
      <xdr:rowOff>16921</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71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133183</xdr:rowOff>
    </xdr:from>
    <xdr:to>
      <xdr:col>107</xdr:col>
      <xdr:colOff>50800</xdr:colOff>
      <xdr:row>62</xdr:row>
      <xdr:rowOff>137571</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763083"/>
          <a:ext cx="889000" cy="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92487</xdr:rowOff>
    </xdr:from>
    <xdr:to>
      <xdr:col>98</xdr:col>
      <xdr:colOff>38100</xdr:colOff>
      <xdr:row>63</xdr:row>
      <xdr:rowOff>22637</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72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137571</xdr:rowOff>
    </xdr:from>
    <xdr:to>
      <xdr:col>102</xdr:col>
      <xdr:colOff>114300</xdr:colOff>
      <xdr:row>62</xdr:row>
      <xdr:rowOff>143287</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8656300" y="10767471"/>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36989</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83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23482</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48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29060</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48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33448</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4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39164</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497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0000000-0008-0000-0E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E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E00-000099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00000000-0008-0000-0E00-00009B02000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E00-00009D020000}"/>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15602</xdr:rowOff>
    </xdr:from>
    <xdr:to>
      <xdr:col>67</xdr:col>
      <xdr:colOff>101600</xdr:colOff>
      <xdr:row>106</xdr:row>
      <xdr:rowOff>117202</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276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131536</xdr:rowOff>
    </xdr:from>
    <xdr:to>
      <xdr:col>85</xdr:col>
      <xdr:colOff>177800</xdr:colOff>
      <xdr:row>108</xdr:row>
      <xdr:rowOff>61686</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6268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109963</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E00-0000A9020000}"/>
            </a:ext>
          </a:extLst>
        </xdr:cNvPr>
        <xdr:cNvSpPr txBox="1"/>
      </xdr:nvSpPr>
      <xdr:spPr>
        <a:xfrm>
          <a:off x="16357600"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98879</xdr:rowOff>
    </xdr:from>
    <xdr:to>
      <xdr:col>81</xdr:col>
      <xdr:colOff>101600</xdr:colOff>
      <xdr:row>108</xdr:row>
      <xdr:rowOff>29029</xdr:rowOff>
    </xdr:to>
    <xdr:sp macro="" textlink="">
      <xdr:nvSpPr>
        <xdr:cNvPr id="682" name="楕円 681">
          <a:extLst>
            <a:ext uri="{FF2B5EF4-FFF2-40B4-BE49-F238E27FC236}">
              <a16:creationId xmlns:a16="http://schemas.microsoft.com/office/drawing/2014/main" id="{00000000-0008-0000-0E00-0000AA020000}"/>
            </a:ext>
          </a:extLst>
        </xdr:cNvPr>
        <xdr:cNvSpPr/>
      </xdr:nvSpPr>
      <xdr:spPr>
        <a:xfrm>
          <a:off x="15430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149679</xdr:rowOff>
    </xdr:from>
    <xdr:to>
      <xdr:col>85</xdr:col>
      <xdr:colOff>127000</xdr:colOff>
      <xdr:row>108</xdr:row>
      <xdr:rowOff>10886</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5481300" y="184948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66221</xdr:rowOff>
    </xdr:from>
    <xdr:to>
      <xdr:col>76</xdr:col>
      <xdr:colOff>165100</xdr:colOff>
      <xdr:row>107</xdr:row>
      <xdr:rowOff>167821</xdr:rowOff>
    </xdr:to>
    <xdr:sp macro="" textlink="">
      <xdr:nvSpPr>
        <xdr:cNvPr id="684" name="楕円 683">
          <a:extLst>
            <a:ext uri="{FF2B5EF4-FFF2-40B4-BE49-F238E27FC236}">
              <a16:creationId xmlns:a16="http://schemas.microsoft.com/office/drawing/2014/main" id="{00000000-0008-0000-0E00-0000AC020000}"/>
            </a:ext>
          </a:extLst>
        </xdr:cNvPr>
        <xdr:cNvSpPr/>
      </xdr:nvSpPr>
      <xdr:spPr>
        <a:xfrm>
          <a:off x="14541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117021</xdr:rowOff>
    </xdr:from>
    <xdr:to>
      <xdr:col>81</xdr:col>
      <xdr:colOff>50800</xdr:colOff>
      <xdr:row>107</xdr:row>
      <xdr:rowOff>149679</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4592300" y="18462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33564</xdr:rowOff>
    </xdr:from>
    <xdr:to>
      <xdr:col>72</xdr:col>
      <xdr:colOff>38100</xdr:colOff>
      <xdr:row>107</xdr:row>
      <xdr:rowOff>135164</xdr:rowOff>
    </xdr:to>
    <xdr:sp macro="" textlink="">
      <xdr:nvSpPr>
        <xdr:cNvPr id="686" name="楕円 685">
          <a:extLst>
            <a:ext uri="{FF2B5EF4-FFF2-40B4-BE49-F238E27FC236}">
              <a16:creationId xmlns:a16="http://schemas.microsoft.com/office/drawing/2014/main" id="{00000000-0008-0000-0E00-0000AE020000}"/>
            </a:ext>
          </a:extLst>
        </xdr:cNvPr>
        <xdr:cNvSpPr/>
      </xdr:nvSpPr>
      <xdr:spPr>
        <a:xfrm>
          <a:off x="13652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84364</xdr:rowOff>
    </xdr:from>
    <xdr:to>
      <xdr:col>76</xdr:col>
      <xdr:colOff>114300</xdr:colOff>
      <xdr:row>107</xdr:row>
      <xdr:rowOff>117021</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3703300" y="18429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907</xdr:rowOff>
    </xdr:from>
    <xdr:to>
      <xdr:col>67</xdr:col>
      <xdr:colOff>101600</xdr:colOff>
      <xdr:row>107</xdr:row>
      <xdr:rowOff>102507</xdr:rowOff>
    </xdr:to>
    <xdr:sp macro="" textlink="">
      <xdr:nvSpPr>
        <xdr:cNvPr id="688" name="楕円 687">
          <a:extLst>
            <a:ext uri="{FF2B5EF4-FFF2-40B4-BE49-F238E27FC236}">
              <a16:creationId xmlns:a16="http://schemas.microsoft.com/office/drawing/2014/main" id="{00000000-0008-0000-0E00-0000B0020000}"/>
            </a:ext>
          </a:extLst>
        </xdr:cNvPr>
        <xdr:cNvSpPr/>
      </xdr:nvSpPr>
      <xdr:spPr>
        <a:xfrm>
          <a:off x="12763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51707</xdr:rowOff>
    </xdr:from>
    <xdr:to>
      <xdr:col>71</xdr:col>
      <xdr:colOff>177800</xdr:colOff>
      <xdr:row>107</xdr:row>
      <xdr:rowOff>84364</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2814300" y="18396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E00-0000B202000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E00-0000B302000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E00-0000B402000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133729</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E00-0000B5020000}"/>
            </a:ext>
          </a:extLst>
        </xdr:cNvPr>
        <xdr:cNvSpPr txBox="1"/>
      </xdr:nvSpPr>
      <xdr:spPr>
        <a:xfrm>
          <a:off x="12611744" y="1796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20156</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E00-0000B6020000}"/>
            </a:ext>
          </a:extLst>
        </xdr:cNvPr>
        <xdr:cNvSpPr txBox="1"/>
      </xdr:nvSpPr>
      <xdr:spPr>
        <a:xfrm>
          <a:off x="152660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158948</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E00-0000B7020000}"/>
            </a:ext>
          </a:extLst>
        </xdr:cNvPr>
        <xdr:cNvSpPr txBox="1"/>
      </xdr:nvSpPr>
      <xdr:spPr>
        <a:xfrm>
          <a:off x="14389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126291</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E00-0000B8020000}"/>
            </a:ext>
          </a:extLst>
        </xdr:cNvPr>
        <xdr:cNvSpPr txBox="1"/>
      </xdr:nvSpPr>
      <xdr:spPr>
        <a:xfrm>
          <a:off x="13500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93634</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E00-0000B9020000}"/>
            </a:ext>
          </a:extLst>
        </xdr:cNvPr>
        <xdr:cNvSpPr txBox="1"/>
      </xdr:nvSpPr>
      <xdr:spPr>
        <a:xfrm>
          <a:off x="12611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00000000-0008-0000-0E00-0000D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00000000-0008-0000-0E00-0000D202000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00000000-0008-0000-0E00-0000D402000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00000000-0008-0000-0E00-0000D6020000}"/>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37212</xdr:rowOff>
    </xdr:from>
    <xdr:to>
      <xdr:col>98</xdr:col>
      <xdr:colOff>38100</xdr:colOff>
      <xdr:row>108</xdr:row>
      <xdr:rowOff>138812</xdr:rowOff>
    </xdr:to>
    <xdr:sp macro="" textlink="">
      <xdr:nvSpPr>
        <xdr:cNvPr id="731" name="フローチャート: 判断 730">
          <a:extLst>
            <a:ext uri="{FF2B5EF4-FFF2-40B4-BE49-F238E27FC236}">
              <a16:creationId xmlns:a16="http://schemas.microsoft.com/office/drawing/2014/main" id="{00000000-0008-0000-0E00-0000DB020000}"/>
            </a:ext>
          </a:extLst>
        </xdr:cNvPr>
        <xdr:cNvSpPr/>
      </xdr:nvSpPr>
      <xdr:spPr>
        <a:xfrm>
          <a:off x="18605500" y="1855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21667</xdr:rowOff>
    </xdr:from>
    <xdr:to>
      <xdr:col>116</xdr:col>
      <xdr:colOff>114300</xdr:colOff>
      <xdr:row>108</xdr:row>
      <xdr:rowOff>123267</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22110700" y="1853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152494</xdr:rowOff>
    </xdr:from>
    <xdr:ext cx="469744" cy="259045"/>
    <xdr:sp macro="" textlink="">
      <xdr:nvSpPr>
        <xdr:cNvPr id="738" name="【公民館】&#10;一人当たり面積該当値テキスト">
          <a:extLst>
            <a:ext uri="{FF2B5EF4-FFF2-40B4-BE49-F238E27FC236}">
              <a16:creationId xmlns:a16="http://schemas.microsoft.com/office/drawing/2014/main" id="{00000000-0008-0000-0E00-0000E2020000}"/>
            </a:ext>
          </a:extLst>
        </xdr:cNvPr>
        <xdr:cNvSpPr txBox="1"/>
      </xdr:nvSpPr>
      <xdr:spPr>
        <a:xfrm>
          <a:off x="22199600" y="1832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25248</xdr:rowOff>
    </xdr:from>
    <xdr:to>
      <xdr:col>112</xdr:col>
      <xdr:colOff>38100</xdr:colOff>
      <xdr:row>108</xdr:row>
      <xdr:rowOff>126848</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21272500" y="185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72467</xdr:rowOff>
    </xdr:from>
    <xdr:to>
      <xdr:col>116</xdr:col>
      <xdr:colOff>63500</xdr:colOff>
      <xdr:row>108</xdr:row>
      <xdr:rowOff>76048</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flipV="1">
          <a:off x="21323300" y="18589067"/>
          <a:ext cx="8382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27229</xdr:rowOff>
    </xdr:from>
    <xdr:to>
      <xdr:col>107</xdr:col>
      <xdr:colOff>101600</xdr:colOff>
      <xdr:row>108</xdr:row>
      <xdr:rowOff>128829</xdr:rowOff>
    </xdr:to>
    <xdr:sp macro="" textlink="">
      <xdr:nvSpPr>
        <xdr:cNvPr id="741" name="楕円 740">
          <a:extLst>
            <a:ext uri="{FF2B5EF4-FFF2-40B4-BE49-F238E27FC236}">
              <a16:creationId xmlns:a16="http://schemas.microsoft.com/office/drawing/2014/main" id="{00000000-0008-0000-0E00-0000E5020000}"/>
            </a:ext>
          </a:extLst>
        </xdr:cNvPr>
        <xdr:cNvSpPr/>
      </xdr:nvSpPr>
      <xdr:spPr>
        <a:xfrm>
          <a:off x="20383500" y="1854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76048</xdr:rowOff>
    </xdr:from>
    <xdr:to>
      <xdr:col>111</xdr:col>
      <xdr:colOff>177800</xdr:colOff>
      <xdr:row>108</xdr:row>
      <xdr:rowOff>78029</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flipV="1">
          <a:off x="20434300" y="18592648"/>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28829</xdr:rowOff>
    </xdr:from>
    <xdr:to>
      <xdr:col>102</xdr:col>
      <xdr:colOff>165100</xdr:colOff>
      <xdr:row>108</xdr:row>
      <xdr:rowOff>130429</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9494500" y="185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78029</xdr:rowOff>
    </xdr:from>
    <xdr:to>
      <xdr:col>107</xdr:col>
      <xdr:colOff>50800</xdr:colOff>
      <xdr:row>108</xdr:row>
      <xdr:rowOff>79629</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flipV="1">
          <a:off x="19545300" y="1859462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30811</xdr:rowOff>
    </xdr:from>
    <xdr:to>
      <xdr:col>98</xdr:col>
      <xdr:colOff>38100</xdr:colOff>
      <xdr:row>108</xdr:row>
      <xdr:rowOff>132411</xdr:rowOff>
    </xdr:to>
    <xdr:sp macro="" textlink="">
      <xdr:nvSpPr>
        <xdr:cNvPr id="745" name="楕円 744">
          <a:extLst>
            <a:ext uri="{FF2B5EF4-FFF2-40B4-BE49-F238E27FC236}">
              <a16:creationId xmlns:a16="http://schemas.microsoft.com/office/drawing/2014/main" id="{00000000-0008-0000-0E00-0000E9020000}"/>
            </a:ext>
          </a:extLst>
        </xdr:cNvPr>
        <xdr:cNvSpPr/>
      </xdr:nvSpPr>
      <xdr:spPr>
        <a:xfrm>
          <a:off x="18605500" y="1854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79629</xdr:rowOff>
    </xdr:from>
    <xdr:to>
      <xdr:col>102</xdr:col>
      <xdr:colOff>114300</xdr:colOff>
      <xdr:row>108</xdr:row>
      <xdr:rowOff>81611</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flipV="1">
          <a:off x="18656300" y="18596229"/>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00000000-0008-0000-0E00-0000EB02000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00000000-0008-0000-0E00-0000EC020000}"/>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00000000-0008-0000-0E00-0000ED020000}"/>
            </a:ext>
          </a:extLst>
        </xdr:cNvPr>
        <xdr:cNvSpPr txBox="1"/>
      </xdr:nvSpPr>
      <xdr:spPr>
        <a:xfrm>
          <a:off x="19310427" y="186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129939</xdr:rowOff>
    </xdr:from>
    <xdr:ext cx="469744" cy="259045"/>
    <xdr:sp macro="" textlink="">
      <xdr:nvSpPr>
        <xdr:cNvPr id="750" name="n_4aveValue【公民館】&#10;一人当たり面積">
          <a:extLst>
            <a:ext uri="{FF2B5EF4-FFF2-40B4-BE49-F238E27FC236}">
              <a16:creationId xmlns:a16="http://schemas.microsoft.com/office/drawing/2014/main" id="{00000000-0008-0000-0E00-0000EE020000}"/>
            </a:ext>
          </a:extLst>
        </xdr:cNvPr>
        <xdr:cNvSpPr txBox="1"/>
      </xdr:nvSpPr>
      <xdr:spPr>
        <a:xfrm>
          <a:off x="18421427"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117975</xdr:rowOff>
    </xdr:from>
    <xdr:ext cx="469744" cy="259045"/>
    <xdr:sp macro="" textlink="">
      <xdr:nvSpPr>
        <xdr:cNvPr id="751" name="n_1mainValue【公民館】&#10;一人当たり面積">
          <a:extLst>
            <a:ext uri="{FF2B5EF4-FFF2-40B4-BE49-F238E27FC236}">
              <a16:creationId xmlns:a16="http://schemas.microsoft.com/office/drawing/2014/main" id="{00000000-0008-0000-0E00-0000EF020000}"/>
            </a:ext>
          </a:extLst>
        </xdr:cNvPr>
        <xdr:cNvSpPr txBox="1"/>
      </xdr:nvSpPr>
      <xdr:spPr>
        <a:xfrm>
          <a:off x="21075727" y="1863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119956</xdr:rowOff>
    </xdr:from>
    <xdr:ext cx="469744" cy="259045"/>
    <xdr:sp macro="" textlink="">
      <xdr:nvSpPr>
        <xdr:cNvPr id="752" name="n_2mainValue【公民館】&#10;一人当たり面積">
          <a:extLst>
            <a:ext uri="{FF2B5EF4-FFF2-40B4-BE49-F238E27FC236}">
              <a16:creationId xmlns:a16="http://schemas.microsoft.com/office/drawing/2014/main" id="{00000000-0008-0000-0E00-0000F0020000}"/>
            </a:ext>
          </a:extLst>
        </xdr:cNvPr>
        <xdr:cNvSpPr txBox="1"/>
      </xdr:nvSpPr>
      <xdr:spPr>
        <a:xfrm>
          <a:off x="20199427" y="1863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146956</xdr:rowOff>
    </xdr:from>
    <xdr:ext cx="469744" cy="259045"/>
    <xdr:sp macro="" textlink="">
      <xdr:nvSpPr>
        <xdr:cNvPr id="753" name="n_3mainValue【公民館】&#10;一人当たり面積">
          <a:extLst>
            <a:ext uri="{FF2B5EF4-FFF2-40B4-BE49-F238E27FC236}">
              <a16:creationId xmlns:a16="http://schemas.microsoft.com/office/drawing/2014/main" id="{00000000-0008-0000-0E00-0000F1020000}"/>
            </a:ext>
          </a:extLst>
        </xdr:cNvPr>
        <xdr:cNvSpPr txBox="1"/>
      </xdr:nvSpPr>
      <xdr:spPr>
        <a:xfrm>
          <a:off x="19310427" y="1832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148938</xdr:rowOff>
    </xdr:from>
    <xdr:ext cx="469744" cy="259045"/>
    <xdr:sp macro="" textlink="">
      <xdr:nvSpPr>
        <xdr:cNvPr id="754" name="n_4mainValue【公民館】&#10;一人当たり面積">
          <a:extLst>
            <a:ext uri="{FF2B5EF4-FFF2-40B4-BE49-F238E27FC236}">
              <a16:creationId xmlns:a16="http://schemas.microsoft.com/office/drawing/2014/main" id="{00000000-0008-0000-0E00-0000F2020000}"/>
            </a:ext>
          </a:extLst>
        </xdr:cNvPr>
        <xdr:cNvSpPr txBox="1"/>
      </xdr:nvSpPr>
      <xdr:spPr>
        <a:xfrm>
          <a:off x="18421427" y="183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東日本大震災復興関連事業の影響による被災した建物の解体や新たな施設の整備が継続して進められていることにより、有形固定資産減価償却率が減少傾向にある。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なかでも公営住宅においては、被災により古い住宅が解体されたことに加え、復興公営住宅を整備したことにより減価償却率の減少が顕著となっている。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今後、復興事業で整備した資産の維持修繕及び更新等がまとめてくることも想定されるため、計画的に維持管理等を実施していくことが必要と思われる。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福島県葛尾村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1,216
1,198
84.37
4,032,913
3,784,152
236,883
1,129,987
1,263,870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110507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88265</xdr:rowOff>
    </xdr:from>
    <xdr:to>
      <xdr:col>20</xdr:col>
      <xdr:colOff>38100</xdr:colOff>
      <xdr:row>62</xdr:row>
      <xdr:rowOff>18415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62</xdr:row>
      <xdr:rowOff>11430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5975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59690</xdr:rowOff>
    </xdr:from>
    <xdr:to>
      <xdr:col>15</xdr:col>
      <xdr:colOff>101600</xdr:colOff>
      <xdr:row>61</xdr:row>
      <xdr:rowOff>161290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110490</xdr:rowOff>
    </xdr:from>
    <xdr:to>
      <xdr:col>19</xdr:col>
      <xdr:colOff>177800</xdr:colOff>
      <xdr:row>61</xdr:row>
      <xdr:rowOff>139065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5689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17780</xdr:rowOff>
    </xdr:from>
    <xdr:to>
      <xdr:col>10</xdr:col>
      <xdr:colOff>165100</xdr:colOff>
      <xdr:row>61</xdr:row>
      <xdr:rowOff>119380</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68580</xdr:rowOff>
    </xdr:from>
    <xdr:to>
      <xdr:col>15</xdr:col>
      <xdr:colOff>50800</xdr:colOff>
      <xdr:row>61</xdr:row>
      <xdr:rowOff>110490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527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130175</xdr:rowOff>
    </xdr:from>
    <xdr:to>
      <xdr:col>6</xdr:col>
      <xdr:colOff>38100</xdr:colOff>
      <xdr:row>61</xdr:row>
      <xdr:rowOff>60325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9525</xdr:rowOff>
    </xdr:from>
    <xdr:to>
      <xdr:col>10</xdr:col>
      <xdr:colOff>114300</xdr:colOff>
      <xdr:row>61</xdr:row>
      <xdr:rowOff>68580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046797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9542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152417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110507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51452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F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F00-000081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F00-000083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F00-000085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27610</xdr:rowOff>
    </xdr:from>
    <xdr:to>
      <xdr:col>36</xdr:col>
      <xdr:colOff>165100</xdr:colOff>
      <xdr:row>62</xdr:row>
      <xdr:rowOff>129210</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6921500" y="106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34925</xdr:rowOff>
    </xdr:from>
    <xdr:to>
      <xdr:col>55</xdr:col>
      <xdr:colOff>50800</xdr:colOff>
      <xdr:row>62</xdr:row>
      <xdr:rowOff>136525</xdr:rowOff>
    </xdr:to>
    <xdr:sp macro="" textlink="">
      <xdr:nvSpPr>
        <xdr:cNvPr id="144" name="楕円 143">
          <a:extLst>
            <a:ext uri="{FF2B5EF4-FFF2-40B4-BE49-F238E27FC236}">
              <a16:creationId xmlns:a16="http://schemas.microsoft.com/office/drawing/2014/main" id="{00000000-0008-0000-0F00-000090000000}"/>
            </a:ext>
          </a:extLst>
        </xdr:cNvPr>
        <xdr:cNvSpPr/>
      </xdr:nvSpPr>
      <xdr:spPr>
        <a:xfrm>
          <a:off x="104267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13352</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F00-000091000000}"/>
            </a:ext>
          </a:extLst>
        </xdr:cNvPr>
        <xdr:cNvSpPr txBox="1"/>
      </xdr:nvSpPr>
      <xdr:spPr>
        <a:xfrm>
          <a:off x="10515600" y="106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46355</xdr:rowOff>
    </xdr:from>
    <xdr:to>
      <xdr:col>50</xdr:col>
      <xdr:colOff>165100</xdr:colOff>
      <xdr:row>62</xdr:row>
      <xdr:rowOff>147955</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9588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85725</xdr:rowOff>
    </xdr:from>
    <xdr:to>
      <xdr:col>55</xdr:col>
      <xdr:colOff>0</xdr:colOff>
      <xdr:row>62</xdr:row>
      <xdr:rowOff>97155</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flipV="1">
          <a:off x="9639300" y="107156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52756</xdr:rowOff>
    </xdr:from>
    <xdr:to>
      <xdr:col>46</xdr:col>
      <xdr:colOff>38100</xdr:colOff>
      <xdr:row>62</xdr:row>
      <xdr:rowOff>154356</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8699500" y="1068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97155</xdr:rowOff>
    </xdr:from>
    <xdr:to>
      <xdr:col>50</xdr:col>
      <xdr:colOff>114300</xdr:colOff>
      <xdr:row>62</xdr:row>
      <xdr:rowOff>103556</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flipV="1">
          <a:off x="8750300" y="10727055"/>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57785</xdr:rowOff>
    </xdr:from>
    <xdr:to>
      <xdr:col>41</xdr:col>
      <xdr:colOff>101600</xdr:colOff>
      <xdr:row>62</xdr:row>
      <xdr:rowOff>159385</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7810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103556</xdr:rowOff>
    </xdr:from>
    <xdr:to>
      <xdr:col>45</xdr:col>
      <xdr:colOff>177800</xdr:colOff>
      <xdr:row>62</xdr:row>
      <xdr:rowOff>108585</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7861300" y="10733456"/>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64415</xdr:rowOff>
    </xdr:from>
    <xdr:to>
      <xdr:col>36</xdr:col>
      <xdr:colOff>165100</xdr:colOff>
      <xdr:row>62</xdr:row>
      <xdr:rowOff>166015</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6921500" y="106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108585</xdr:rowOff>
    </xdr:from>
    <xdr:to>
      <xdr:col>41</xdr:col>
      <xdr:colOff>50800</xdr:colOff>
      <xdr:row>62</xdr:row>
      <xdr:rowOff>115215</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6972300" y="10738485"/>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F00-00009A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F00-00009B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F00-00009C000000}"/>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145737</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F00-00009D000000}"/>
            </a:ext>
          </a:extLst>
        </xdr:cNvPr>
        <xdr:cNvSpPr txBox="1"/>
      </xdr:nvSpPr>
      <xdr:spPr>
        <a:xfrm>
          <a:off x="6737427" y="104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139082</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F00-00009E000000}"/>
            </a:ext>
          </a:extLst>
        </xdr:cNvPr>
        <xdr:cNvSpPr txBox="1"/>
      </xdr:nvSpPr>
      <xdr:spPr>
        <a:xfrm>
          <a:off x="93917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145483</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F00-00009F000000}"/>
            </a:ext>
          </a:extLst>
        </xdr:cNvPr>
        <xdr:cNvSpPr txBox="1"/>
      </xdr:nvSpPr>
      <xdr:spPr>
        <a:xfrm>
          <a:off x="8515427" y="10775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4462</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F00-0000A0000000}"/>
            </a:ext>
          </a:extLst>
        </xdr:cNvPr>
        <xdr:cNvSpPr txBox="1"/>
      </xdr:nvSpPr>
      <xdr:spPr>
        <a:xfrm>
          <a:off x="7626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157142</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F00-0000A1000000}"/>
            </a:ext>
          </a:extLst>
        </xdr:cNvPr>
        <xdr:cNvSpPr txBox="1"/>
      </xdr:nvSpPr>
      <xdr:spPr>
        <a:xfrm>
          <a:off x="6737427" y="1078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0000000-0008-0000-0F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0000000-0008-0000-0F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0000000-0008-0000-0F00-0000BE00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0000000-0008-0000-0F00-0000C0000000}"/>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0000000-0008-0000-0F00-0000C100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00000000-0008-0000-0F00-0000C200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00000000-0008-0000-0F00-0000C300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0000000-0008-0000-0F00-0000C400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F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F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36286</xdr:rowOff>
    </xdr:from>
    <xdr:to>
      <xdr:col>24</xdr:col>
      <xdr:colOff>114300</xdr:colOff>
      <xdr:row>83</xdr:row>
      <xdr:rowOff>137886</xdr:rowOff>
    </xdr:to>
    <xdr:sp macro="" textlink="">
      <xdr:nvSpPr>
        <xdr:cNvPr id="203" name="楕円 202">
          <a:extLst>
            <a:ext uri="{FF2B5EF4-FFF2-40B4-BE49-F238E27FC236}">
              <a16:creationId xmlns:a16="http://schemas.microsoft.com/office/drawing/2014/main" id="{00000000-0008-0000-0F00-0000CB000000}"/>
            </a:ext>
          </a:extLst>
        </xdr:cNvPr>
        <xdr:cNvSpPr/>
      </xdr:nvSpPr>
      <xdr:spPr>
        <a:xfrm>
          <a:off x="45847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14713</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0000000-0008-0000-0F00-0000CC000000}"/>
            </a:ext>
          </a:extLst>
        </xdr:cNvPr>
        <xdr:cNvSpPr txBox="1"/>
      </xdr:nvSpPr>
      <xdr:spPr>
        <a:xfrm>
          <a:off x="4673600"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163649</xdr:rowOff>
    </xdr:from>
    <xdr:to>
      <xdr:col>20</xdr:col>
      <xdr:colOff>38100</xdr:colOff>
      <xdr:row>83</xdr:row>
      <xdr:rowOff>93799</xdr:rowOff>
    </xdr:to>
    <xdr:sp macro="" textlink="">
      <xdr:nvSpPr>
        <xdr:cNvPr id="205" name="楕円 204">
          <a:extLst>
            <a:ext uri="{FF2B5EF4-FFF2-40B4-BE49-F238E27FC236}">
              <a16:creationId xmlns:a16="http://schemas.microsoft.com/office/drawing/2014/main" id="{00000000-0008-0000-0F00-0000CD000000}"/>
            </a:ext>
          </a:extLst>
        </xdr:cNvPr>
        <xdr:cNvSpPr/>
      </xdr:nvSpPr>
      <xdr:spPr>
        <a:xfrm>
          <a:off x="37465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42999</xdr:rowOff>
    </xdr:from>
    <xdr:to>
      <xdr:col>24</xdr:col>
      <xdr:colOff>63500</xdr:colOff>
      <xdr:row>83</xdr:row>
      <xdr:rowOff>87086</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3797300" y="1427334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119562</xdr:rowOff>
    </xdr:from>
    <xdr:to>
      <xdr:col>15</xdr:col>
      <xdr:colOff>101600</xdr:colOff>
      <xdr:row>83</xdr:row>
      <xdr:rowOff>49712</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2857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170362</xdr:rowOff>
    </xdr:from>
    <xdr:to>
      <xdr:col>19</xdr:col>
      <xdr:colOff>177800</xdr:colOff>
      <xdr:row>83</xdr:row>
      <xdr:rowOff>42999</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2908300" y="1422926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73842</xdr:rowOff>
    </xdr:from>
    <xdr:to>
      <xdr:col>10</xdr:col>
      <xdr:colOff>165100</xdr:colOff>
      <xdr:row>83</xdr:row>
      <xdr:rowOff>3992</xdr:rowOff>
    </xdr:to>
    <xdr:sp macro="" textlink="">
      <xdr:nvSpPr>
        <xdr:cNvPr id="209" name="楕円 208">
          <a:extLst>
            <a:ext uri="{FF2B5EF4-FFF2-40B4-BE49-F238E27FC236}">
              <a16:creationId xmlns:a16="http://schemas.microsoft.com/office/drawing/2014/main" id="{00000000-0008-0000-0F00-0000D1000000}"/>
            </a:ext>
          </a:extLst>
        </xdr:cNvPr>
        <xdr:cNvSpPr/>
      </xdr:nvSpPr>
      <xdr:spPr>
        <a:xfrm>
          <a:off x="1968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124642</xdr:rowOff>
    </xdr:from>
    <xdr:to>
      <xdr:col>15</xdr:col>
      <xdr:colOff>50800</xdr:colOff>
      <xdr:row>82</xdr:row>
      <xdr:rowOff>170362</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2019300" y="1418354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31387</xdr:rowOff>
    </xdr:from>
    <xdr:to>
      <xdr:col>6</xdr:col>
      <xdr:colOff>38100</xdr:colOff>
      <xdr:row>82</xdr:row>
      <xdr:rowOff>132987</xdr:rowOff>
    </xdr:to>
    <xdr:sp macro="" textlink="">
      <xdr:nvSpPr>
        <xdr:cNvPr id="211" name="楕円 210">
          <a:extLst>
            <a:ext uri="{FF2B5EF4-FFF2-40B4-BE49-F238E27FC236}">
              <a16:creationId xmlns:a16="http://schemas.microsoft.com/office/drawing/2014/main" id="{00000000-0008-0000-0F00-0000D3000000}"/>
            </a:ext>
          </a:extLst>
        </xdr:cNvPr>
        <xdr:cNvSpPr/>
      </xdr:nvSpPr>
      <xdr:spPr>
        <a:xfrm>
          <a:off x="1079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82187</xdr:rowOff>
    </xdr:from>
    <xdr:to>
      <xdr:col>10</xdr:col>
      <xdr:colOff>114300</xdr:colOff>
      <xdr:row>82</xdr:row>
      <xdr:rowOff>124642</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1130300" y="1414108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00000000-0008-0000-0F00-0000D5000000}"/>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00000000-0008-0000-0F00-0000D600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00000000-0008-0000-0F00-0000D7000000}"/>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16" name="n_4aveValue【福祉施設】&#10;有形固定資産減価償却率">
          <a:extLst>
            <a:ext uri="{FF2B5EF4-FFF2-40B4-BE49-F238E27FC236}">
              <a16:creationId xmlns:a16="http://schemas.microsoft.com/office/drawing/2014/main" id="{00000000-0008-0000-0F00-0000D8000000}"/>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110326</xdr:rowOff>
    </xdr:from>
    <xdr:ext cx="405111" cy="259045"/>
    <xdr:sp macro="" textlink="">
      <xdr:nvSpPr>
        <xdr:cNvPr id="217" name="n_1mainValue【福祉施設】&#10;有形固定資産減価償却率">
          <a:extLst>
            <a:ext uri="{FF2B5EF4-FFF2-40B4-BE49-F238E27FC236}">
              <a16:creationId xmlns:a16="http://schemas.microsoft.com/office/drawing/2014/main" id="{00000000-0008-0000-0F00-0000D9000000}"/>
            </a:ext>
          </a:extLst>
        </xdr:cNvPr>
        <xdr:cNvSpPr txBox="1"/>
      </xdr:nvSpPr>
      <xdr:spPr>
        <a:xfrm>
          <a:off x="3582044" y="139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40839</xdr:rowOff>
    </xdr:from>
    <xdr:ext cx="405111" cy="259045"/>
    <xdr:sp macro="" textlink="">
      <xdr:nvSpPr>
        <xdr:cNvPr id="218" name="n_2mainValue【福祉施設】&#10;有形固定資産減価償却率">
          <a:extLst>
            <a:ext uri="{FF2B5EF4-FFF2-40B4-BE49-F238E27FC236}">
              <a16:creationId xmlns:a16="http://schemas.microsoft.com/office/drawing/2014/main" id="{00000000-0008-0000-0F00-0000DA000000}"/>
            </a:ext>
          </a:extLst>
        </xdr:cNvPr>
        <xdr:cNvSpPr txBox="1"/>
      </xdr:nvSpPr>
      <xdr:spPr>
        <a:xfrm>
          <a:off x="2705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mainValue【福祉施設】&#10;有形固定資産減価償却率">
          <a:extLst>
            <a:ext uri="{FF2B5EF4-FFF2-40B4-BE49-F238E27FC236}">
              <a16:creationId xmlns:a16="http://schemas.microsoft.com/office/drawing/2014/main" id="{00000000-0008-0000-0F00-0000DB00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124114</xdr:rowOff>
    </xdr:from>
    <xdr:ext cx="405111" cy="259045"/>
    <xdr:sp macro="" textlink="">
      <xdr:nvSpPr>
        <xdr:cNvPr id="220" name="n_4mainValue【福祉施設】&#10;有形固定資産減価償却率">
          <a:extLst>
            <a:ext uri="{FF2B5EF4-FFF2-40B4-BE49-F238E27FC236}">
              <a16:creationId xmlns:a16="http://schemas.microsoft.com/office/drawing/2014/main" id="{00000000-0008-0000-0F00-0000DC000000}"/>
            </a:ext>
          </a:extLst>
        </xdr:cNvPr>
        <xdr:cNvSpPr txBox="1"/>
      </xdr:nvSpPr>
      <xdr:spPr>
        <a:xfrm>
          <a:off x="927744" y="141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0000000-0008-0000-0F00-0000D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F00-0000D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00000000-0008-0000-0F00-0000F5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00000000-0008-0000-0F00-0000F700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00000000-0008-0000-0F00-0000F900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00000000-0008-0000-0F00-0000FB000000}"/>
            </a:ext>
          </a:extLst>
        </xdr:cNvPr>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00000000-0008-0000-0F00-0000FC00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0000000-0008-0000-0F00-0000FD00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00000000-0008-0000-0F00-0000FE00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00000000-0008-0000-0F00-0000FF00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44450</xdr:rowOff>
    </xdr:from>
    <xdr:to>
      <xdr:col>36</xdr:col>
      <xdr:colOff>165100</xdr:colOff>
      <xdr:row>85</xdr:row>
      <xdr:rowOff>146050</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6921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98008</xdr:rowOff>
    </xdr:from>
    <xdr:to>
      <xdr:col>55</xdr:col>
      <xdr:colOff>50800</xdr:colOff>
      <xdr:row>85</xdr:row>
      <xdr:rowOff>28158</xdr:rowOff>
    </xdr:to>
    <xdr:sp macro="" textlink="">
      <xdr:nvSpPr>
        <xdr:cNvPr id="262" name="楕円 261">
          <a:extLst>
            <a:ext uri="{FF2B5EF4-FFF2-40B4-BE49-F238E27FC236}">
              <a16:creationId xmlns:a16="http://schemas.microsoft.com/office/drawing/2014/main" id="{00000000-0008-0000-0F00-000006010000}"/>
            </a:ext>
          </a:extLst>
        </xdr:cNvPr>
        <xdr:cNvSpPr/>
      </xdr:nvSpPr>
      <xdr:spPr>
        <a:xfrm>
          <a:off x="10426700" y="1449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120885</xdr:rowOff>
    </xdr:from>
    <xdr:ext cx="469744" cy="259045"/>
    <xdr:sp macro="" textlink="">
      <xdr:nvSpPr>
        <xdr:cNvPr id="263" name="【福祉施設】&#10;一人当たり面積該当値テキスト">
          <a:extLst>
            <a:ext uri="{FF2B5EF4-FFF2-40B4-BE49-F238E27FC236}">
              <a16:creationId xmlns:a16="http://schemas.microsoft.com/office/drawing/2014/main" id="{00000000-0008-0000-0F00-000007010000}"/>
            </a:ext>
          </a:extLst>
        </xdr:cNvPr>
        <xdr:cNvSpPr txBox="1"/>
      </xdr:nvSpPr>
      <xdr:spPr>
        <a:xfrm>
          <a:off x="10515600" y="1435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114336</xdr:rowOff>
    </xdr:from>
    <xdr:to>
      <xdr:col>50</xdr:col>
      <xdr:colOff>165100</xdr:colOff>
      <xdr:row>85</xdr:row>
      <xdr:rowOff>44486</xdr:rowOff>
    </xdr:to>
    <xdr:sp macro="" textlink="">
      <xdr:nvSpPr>
        <xdr:cNvPr id="264" name="楕円 263">
          <a:extLst>
            <a:ext uri="{FF2B5EF4-FFF2-40B4-BE49-F238E27FC236}">
              <a16:creationId xmlns:a16="http://schemas.microsoft.com/office/drawing/2014/main" id="{00000000-0008-0000-0F00-000008010000}"/>
            </a:ext>
          </a:extLst>
        </xdr:cNvPr>
        <xdr:cNvSpPr/>
      </xdr:nvSpPr>
      <xdr:spPr>
        <a:xfrm>
          <a:off x="9588500" y="1451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148808</xdr:rowOff>
    </xdr:from>
    <xdr:to>
      <xdr:col>55</xdr:col>
      <xdr:colOff>0</xdr:colOff>
      <xdr:row>84</xdr:row>
      <xdr:rowOff>165136</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flipV="1">
          <a:off x="9639300" y="14550608"/>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123154</xdr:rowOff>
    </xdr:from>
    <xdr:to>
      <xdr:col>46</xdr:col>
      <xdr:colOff>38100</xdr:colOff>
      <xdr:row>85</xdr:row>
      <xdr:rowOff>53304</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8699500" y="1452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165136</xdr:rowOff>
    </xdr:from>
    <xdr:to>
      <xdr:col>50</xdr:col>
      <xdr:colOff>114300</xdr:colOff>
      <xdr:row>85</xdr:row>
      <xdr:rowOff>2504</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flipV="1">
          <a:off x="8750300" y="14566936"/>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130338</xdr:rowOff>
    </xdr:from>
    <xdr:to>
      <xdr:col>41</xdr:col>
      <xdr:colOff>101600</xdr:colOff>
      <xdr:row>85</xdr:row>
      <xdr:rowOff>60488</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7810500" y="145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2504</xdr:rowOff>
    </xdr:from>
    <xdr:to>
      <xdr:col>45</xdr:col>
      <xdr:colOff>177800</xdr:colOff>
      <xdr:row>85</xdr:row>
      <xdr:rowOff>9688</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7861300" y="14575754"/>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139483</xdr:rowOff>
    </xdr:from>
    <xdr:to>
      <xdr:col>36</xdr:col>
      <xdr:colOff>165100</xdr:colOff>
      <xdr:row>85</xdr:row>
      <xdr:rowOff>69633</xdr:rowOff>
    </xdr:to>
    <xdr:sp macro="" textlink="">
      <xdr:nvSpPr>
        <xdr:cNvPr id="270" name="楕円 269">
          <a:extLst>
            <a:ext uri="{FF2B5EF4-FFF2-40B4-BE49-F238E27FC236}">
              <a16:creationId xmlns:a16="http://schemas.microsoft.com/office/drawing/2014/main" id="{00000000-0008-0000-0F00-00000E010000}"/>
            </a:ext>
          </a:extLst>
        </xdr:cNvPr>
        <xdr:cNvSpPr/>
      </xdr:nvSpPr>
      <xdr:spPr>
        <a:xfrm>
          <a:off x="6921500" y="1454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9688</xdr:rowOff>
    </xdr:from>
    <xdr:to>
      <xdr:col>41</xdr:col>
      <xdr:colOff>50800</xdr:colOff>
      <xdr:row>85</xdr:row>
      <xdr:rowOff>18833</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flipV="1">
          <a:off x="6972300" y="1458293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00000000-0008-0000-0F00-000010010000}"/>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00000000-0008-0000-0F00-000011010000}"/>
            </a:ext>
          </a:extLst>
        </xdr:cNvPr>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00000000-0008-0000-0F00-000012010000}"/>
            </a:ext>
          </a:extLst>
        </xdr:cNvPr>
        <xdr:cNvSpPr txBox="1"/>
      </xdr:nvSpPr>
      <xdr:spPr>
        <a:xfrm>
          <a:off x="7626427" y="146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137177</xdr:rowOff>
    </xdr:from>
    <xdr:ext cx="469744" cy="259045"/>
    <xdr:sp macro="" textlink="">
      <xdr:nvSpPr>
        <xdr:cNvPr id="275" name="n_4aveValue【福祉施設】&#10;一人当たり面積">
          <a:extLst>
            <a:ext uri="{FF2B5EF4-FFF2-40B4-BE49-F238E27FC236}">
              <a16:creationId xmlns:a16="http://schemas.microsoft.com/office/drawing/2014/main" id="{00000000-0008-0000-0F00-000013010000}"/>
            </a:ext>
          </a:extLst>
        </xdr:cNvPr>
        <xdr:cNvSpPr txBox="1"/>
      </xdr:nvSpPr>
      <xdr:spPr>
        <a:xfrm>
          <a:off x="6737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61013</xdr:rowOff>
    </xdr:from>
    <xdr:ext cx="469744" cy="259045"/>
    <xdr:sp macro="" textlink="">
      <xdr:nvSpPr>
        <xdr:cNvPr id="276" name="n_1mainValue【福祉施設】&#10;一人当たり面積">
          <a:extLst>
            <a:ext uri="{FF2B5EF4-FFF2-40B4-BE49-F238E27FC236}">
              <a16:creationId xmlns:a16="http://schemas.microsoft.com/office/drawing/2014/main" id="{00000000-0008-0000-0F00-000014010000}"/>
            </a:ext>
          </a:extLst>
        </xdr:cNvPr>
        <xdr:cNvSpPr txBox="1"/>
      </xdr:nvSpPr>
      <xdr:spPr>
        <a:xfrm>
          <a:off x="9391727" y="1429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69831</xdr:rowOff>
    </xdr:from>
    <xdr:ext cx="469744" cy="259045"/>
    <xdr:sp macro="" textlink="">
      <xdr:nvSpPr>
        <xdr:cNvPr id="277" name="n_2mainValue【福祉施設】&#10;一人当たり面積">
          <a:extLst>
            <a:ext uri="{FF2B5EF4-FFF2-40B4-BE49-F238E27FC236}">
              <a16:creationId xmlns:a16="http://schemas.microsoft.com/office/drawing/2014/main" id="{00000000-0008-0000-0F00-000015010000}"/>
            </a:ext>
          </a:extLst>
        </xdr:cNvPr>
        <xdr:cNvSpPr txBox="1"/>
      </xdr:nvSpPr>
      <xdr:spPr>
        <a:xfrm>
          <a:off x="8515427" y="1430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77015</xdr:rowOff>
    </xdr:from>
    <xdr:ext cx="469744" cy="259045"/>
    <xdr:sp macro="" textlink="">
      <xdr:nvSpPr>
        <xdr:cNvPr id="278" name="n_3mainValue【福祉施設】&#10;一人当たり面積">
          <a:extLst>
            <a:ext uri="{FF2B5EF4-FFF2-40B4-BE49-F238E27FC236}">
              <a16:creationId xmlns:a16="http://schemas.microsoft.com/office/drawing/2014/main" id="{00000000-0008-0000-0F00-000016010000}"/>
            </a:ext>
          </a:extLst>
        </xdr:cNvPr>
        <xdr:cNvSpPr txBox="1"/>
      </xdr:nvSpPr>
      <xdr:spPr>
        <a:xfrm>
          <a:off x="7626427" y="143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86160</xdr:rowOff>
    </xdr:from>
    <xdr:ext cx="469744" cy="259045"/>
    <xdr:sp macro="" textlink="">
      <xdr:nvSpPr>
        <xdr:cNvPr id="279" name="n_4mainValue【福祉施設】&#10;一人当たり面積">
          <a:extLst>
            <a:ext uri="{FF2B5EF4-FFF2-40B4-BE49-F238E27FC236}">
              <a16:creationId xmlns:a16="http://schemas.microsoft.com/office/drawing/2014/main" id="{00000000-0008-0000-0F00-000017010000}"/>
            </a:ext>
          </a:extLst>
        </xdr:cNvPr>
        <xdr:cNvSpPr txBox="1"/>
      </xdr:nvSpPr>
      <xdr:spPr>
        <a:xfrm>
          <a:off x="6737427" y="1431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00000000-0008-0000-0F00-00004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00000000-0008-0000-0F00-00004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00000000-0008-0000-0F00-00004401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00000000-0008-0000-0F00-00004601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xdr:rowOff>
    </xdr:from>
    <xdr:to>
      <xdr:col>67</xdr:col>
      <xdr:colOff>101600</xdr:colOff>
      <xdr:row>38</xdr:row>
      <xdr:rowOff>102507</xdr:rowOff>
    </xdr:to>
    <xdr:sp macro="" textlink="">
      <xdr:nvSpPr>
        <xdr:cNvPr id="331" name="フローチャート: 判断 330">
          <a:extLst>
            <a:ext uri="{FF2B5EF4-FFF2-40B4-BE49-F238E27FC236}">
              <a16:creationId xmlns:a16="http://schemas.microsoft.com/office/drawing/2014/main" id="{00000000-0008-0000-0F00-00004B010000}"/>
            </a:ext>
          </a:extLst>
        </xdr:cNvPr>
        <xdr:cNvSpPr/>
      </xdr:nvSpPr>
      <xdr:spPr>
        <a:xfrm>
          <a:off x="12763500" y="651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35197</xdr:rowOff>
    </xdr:from>
    <xdr:to>
      <xdr:col>85</xdr:col>
      <xdr:colOff>177800</xdr:colOff>
      <xdr:row>36</xdr:row>
      <xdr:rowOff>136797</xdr:rowOff>
    </xdr:to>
    <xdr:sp macro="" textlink="">
      <xdr:nvSpPr>
        <xdr:cNvPr id="337" name="楕円 336">
          <a:extLst>
            <a:ext uri="{FF2B5EF4-FFF2-40B4-BE49-F238E27FC236}">
              <a16:creationId xmlns:a16="http://schemas.microsoft.com/office/drawing/2014/main" id="{00000000-0008-0000-0F00-000051010000}"/>
            </a:ext>
          </a:extLst>
        </xdr:cNvPr>
        <xdr:cNvSpPr/>
      </xdr:nvSpPr>
      <xdr:spPr>
        <a:xfrm>
          <a:off x="16268700" y="6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58074</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00000000-0008-0000-0F00-000052010000}"/>
            </a:ext>
          </a:extLst>
        </xdr:cNvPr>
        <xdr:cNvSpPr txBox="1"/>
      </xdr:nvSpPr>
      <xdr:spPr>
        <a:xfrm>
          <a:off x="1635760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103777</xdr:rowOff>
    </xdr:from>
    <xdr:to>
      <xdr:col>67</xdr:col>
      <xdr:colOff>101600</xdr:colOff>
      <xdr:row>39</xdr:row>
      <xdr:rowOff>33927</xdr:rowOff>
    </xdr:to>
    <xdr:sp macro="" textlink="">
      <xdr:nvSpPr>
        <xdr:cNvPr id="339" name="楕円 338">
          <a:extLst>
            <a:ext uri="{FF2B5EF4-FFF2-40B4-BE49-F238E27FC236}">
              <a16:creationId xmlns:a16="http://schemas.microsoft.com/office/drawing/2014/main" id="{00000000-0008-0000-0F00-000053010000}"/>
            </a:ext>
          </a:extLst>
        </xdr:cNvPr>
        <xdr:cNvSpPr/>
      </xdr:nvSpPr>
      <xdr:spPr>
        <a:xfrm>
          <a:off x="12763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27594</xdr:rowOff>
    </xdr:from>
    <xdr:ext cx="405111" cy="259045"/>
    <xdr:sp macro="" textlink="">
      <xdr:nvSpPr>
        <xdr:cNvPr id="340" name="n_1aveValue【一般廃棄物処理施設】&#10;有形固定資産減価償却率">
          <a:extLst>
            <a:ext uri="{FF2B5EF4-FFF2-40B4-BE49-F238E27FC236}">
              <a16:creationId xmlns:a16="http://schemas.microsoft.com/office/drawing/2014/main" id="{00000000-0008-0000-0F00-000054010000}"/>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41" name="n_2aveValue【一般廃棄物処理施設】&#10;有形固定資産減価償却率">
          <a:extLst>
            <a:ext uri="{FF2B5EF4-FFF2-40B4-BE49-F238E27FC236}">
              <a16:creationId xmlns:a16="http://schemas.microsoft.com/office/drawing/2014/main" id="{00000000-0008-0000-0F00-000055010000}"/>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42" name="n_3aveValue【一般廃棄物処理施設】&#10;有形固定資産減価償却率">
          <a:extLst>
            <a:ext uri="{FF2B5EF4-FFF2-40B4-BE49-F238E27FC236}">
              <a16:creationId xmlns:a16="http://schemas.microsoft.com/office/drawing/2014/main" id="{00000000-0008-0000-0F00-00005601000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119034</xdr:rowOff>
    </xdr:from>
    <xdr:ext cx="405111" cy="259045"/>
    <xdr:sp macro="" textlink="">
      <xdr:nvSpPr>
        <xdr:cNvPr id="343" name="n_4aveValue【一般廃棄物処理施設】&#10;有形固定資産減価償却率">
          <a:extLst>
            <a:ext uri="{FF2B5EF4-FFF2-40B4-BE49-F238E27FC236}">
              <a16:creationId xmlns:a16="http://schemas.microsoft.com/office/drawing/2014/main" id="{00000000-0008-0000-0F00-000057010000}"/>
            </a:ext>
          </a:extLst>
        </xdr:cNvPr>
        <xdr:cNvSpPr txBox="1"/>
      </xdr:nvSpPr>
      <xdr:spPr>
        <a:xfrm>
          <a:off x="12611744" y="629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25054</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00000000-0008-0000-0F00-000058010000}"/>
            </a:ext>
          </a:extLst>
        </xdr:cNvPr>
        <xdr:cNvSpPr txBox="1"/>
      </xdr:nvSpPr>
      <xdr:spPr>
        <a:xfrm>
          <a:off x="12611744"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00000000-0008-0000-0F00-00005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00000000-0008-0000-0F00-00005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00000000-0008-0000-0F00-00005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00000000-0008-0000-0F00-00005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00000000-0008-0000-0F00-00005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00000000-0008-0000-0F00-00006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5" name="【一般廃棄物処理施設】&#10;一人当たり有形固定資産（償却資産）額グラフ枠">
          <a:extLst>
            <a:ext uri="{FF2B5EF4-FFF2-40B4-BE49-F238E27FC236}">
              <a16:creationId xmlns:a16="http://schemas.microsoft.com/office/drawing/2014/main" id="{00000000-0008-0000-0F00-00006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67" name="【一般廃棄物処理施設】&#10;一人当たり有形固定資産（償却資産）額最小値テキスト">
          <a:extLst>
            <a:ext uri="{FF2B5EF4-FFF2-40B4-BE49-F238E27FC236}">
              <a16:creationId xmlns:a16="http://schemas.microsoft.com/office/drawing/2014/main" id="{00000000-0008-0000-0F00-00006F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69" name="【一般廃棄物処理施設】&#10;一人当たり有形固定資産（償却資産）額最大値テキスト">
          <a:extLst>
            <a:ext uri="{FF2B5EF4-FFF2-40B4-BE49-F238E27FC236}">
              <a16:creationId xmlns:a16="http://schemas.microsoft.com/office/drawing/2014/main" id="{00000000-0008-0000-0F00-000071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71" name="【一般廃棄物処理施設】&#10;一人当たり有形固定資産（償却資産）額平均値テキスト">
          <a:extLst>
            <a:ext uri="{FF2B5EF4-FFF2-40B4-BE49-F238E27FC236}">
              <a16:creationId xmlns:a16="http://schemas.microsoft.com/office/drawing/2014/main" id="{00000000-0008-0000-0F00-000073010000}"/>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72" name="フローチャート: 判断 371">
          <a:extLst>
            <a:ext uri="{FF2B5EF4-FFF2-40B4-BE49-F238E27FC236}">
              <a16:creationId xmlns:a16="http://schemas.microsoft.com/office/drawing/2014/main" id="{00000000-0008-0000-0F00-000074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73" name="フローチャート: 判断 372">
          <a:extLst>
            <a:ext uri="{FF2B5EF4-FFF2-40B4-BE49-F238E27FC236}">
              <a16:creationId xmlns:a16="http://schemas.microsoft.com/office/drawing/2014/main" id="{00000000-0008-0000-0F00-000075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75" name="フローチャート: 判断 374">
          <a:extLst>
            <a:ext uri="{FF2B5EF4-FFF2-40B4-BE49-F238E27FC236}">
              <a16:creationId xmlns:a16="http://schemas.microsoft.com/office/drawing/2014/main" id="{00000000-0008-0000-0F00-000077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154141</xdr:rowOff>
    </xdr:from>
    <xdr:to>
      <xdr:col>98</xdr:col>
      <xdr:colOff>38100</xdr:colOff>
      <xdr:row>40</xdr:row>
      <xdr:rowOff>84291</xdr:rowOff>
    </xdr:to>
    <xdr:sp macro="" textlink="">
      <xdr:nvSpPr>
        <xdr:cNvPr id="376" name="フローチャート: 判断 375">
          <a:extLst>
            <a:ext uri="{FF2B5EF4-FFF2-40B4-BE49-F238E27FC236}">
              <a16:creationId xmlns:a16="http://schemas.microsoft.com/office/drawing/2014/main" id="{00000000-0008-0000-0F00-000078010000}"/>
            </a:ext>
          </a:extLst>
        </xdr:cNvPr>
        <xdr:cNvSpPr/>
      </xdr:nvSpPr>
      <xdr:spPr>
        <a:xfrm>
          <a:off x="18605500" y="684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91218</xdr:rowOff>
    </xdr:from>
    <xdr:to>
      <xdr:col>116</xdr:col>
      <xdr:colOff>114300</xdr:colOff>
      <xdr:row>40</xdr:row>
      <xdr:rowOff>21368</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22110700" y="67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114095</xdr:rowOff>
    </xdr:from>
    <xdr:ext cx="599010" cy="259045"/>
    <xdr:sp macro="" textlink="">
      <xdr:nvSpPr>
        <xdr:cNvPr id="383" name="【一般廃棄物処理施設】&#10;一人当たり有形固定資産（償却資産）額該当値テキスト">
          <a:extLst>
            <a:ext uri="{FF2B5EF4-FFF2-40B4-BE49-F238E27FC236}">
              <a16:creationId xmlns:a16="http://schemas.microsoft.com/office/drawing/2014/main" id="{00000000-0008-0000-0F00-00007F010000}"/>
            </a:ext>
          </a:extLst>
        </xdr:cNvPr>
        <xdr:cNvSpPr txBox="1"/>
      </xdr:nvSpPr>
      <xdr:spPr>
        <a:xfrm>
          <a:off x="22199600" y="662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107859</xdr:rowOff>
    </xdr:from>
    <xdr:to>
      <xdr:col>98</xdr:col>
      <xdr:colOff>38100</xdr:colOff>
      <xdr:row>41</xdr:row>
      <xdr:rowOff>38009</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18605500" y="696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39</xdr:row>
      <xdr:rowOff>14798</xdr:rowOff>
    </xdr:from>
    <xdr:ext cx="599010" cy="259045"/>
    <xdr:sp macro="" textlink="">
      <xdr:nvSpPr>
        <xdr:cNvPr id="385" name="n_1aveValue【一般廃棄物処理施設】&#10;一人当たり有形固定資産（償却資産）額">
          <a:extLst>
            <a:ext uri="{FF2B5EF4-FFF2-40B4-BE49-F238E27FC236}">
              <a16:creationId xmlns:a16="http://schemas.microsoft.com/office/drawing/2014/main" id="{00000000-0008-0000-0F00-00008101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86" name="n_2aveValue【一般廃棄物処理施設】&#10;一人当たり有形固定資産（償却資産）額">
          <a:extLst>
            <a:ext uri="{FF2B5EF4-FFF2-40B4-BE49-F238E27FC236}">
              <a16:creationId xmlns:a16="http://schemas.microsoft.com/office/drawing/2014/main" id="{00000000-0008-0000-0F00-000082010000}"/>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387" name="n_3aveValue【一般廃棄物処理施設】&#10;一人当たり有形固定資産（償却資産）額">
          <a:extLst>
            <a:ext uri="{FF2B5EF4-FFF2-40B4-BE49-F238E27FC236}">
              <a16:creationId xmlns:a16="http://schemas.microsoft.com/office/drawing/2014/main" id="{00000000-0008-0000-0F00-00008301000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100818</xdr:rowOff>
    </xdr:from>
    <xdr:ext cx="599010" cy="259045"/>
    <xdr:sp macro="" textlink="">
      <xdr:nvSpPr>
        <xdr:cNvPr id="388" name="n_4aveValue【一般廃棄物処理施設】&#10;一人当たり有形固定資産（償却資産）額">
          <a:extLst>
            <a:ext uri="{FF2B5EF4-FFF2-40B4-BE49-F238E27FC236}">
              <a16:creationId xmlns:a16="http://schemas.microsoft.com/office/drawing/2014/main" id="{00000000-0008-0000-0F00-000084010000}"/>
            </a:ext>
          </a:extLst>
        </xdr:cNvPr>
        <xdr:cNvSpPr txBox="1"/>
      </xdr:nvSpPr>
      <xdr:spPr>
        <a:xfrm>
          <a:off x="18356795" y="661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29136</xdr:rowOff>
    </xdr:from>
    <xdr:ext cx="599010" cy="259045"/>
    <xdr:sp macro="" textlink="">
      <xdr:nvSpPr>
        <xdr:cNvPr id="389" name="n_4mainValue【一般廃棄物処理施設】&#10;一人当たり有形固定資産（償却資産）額">
          <a:extLst>
            <a:ext uri="{FF2B5EF4-FFF2-40B4-BE49-F238E27FC236}">
              <a16:creationId xmlns:a16="http://schemas.microsoft.com/office/drawing/2014/main" id="{00000000-0008-0000-0F00-000085010000}"/>
            </a:ext>
          </a:extLst>
        </xdr:cNvPr>
        <xdr:cNvSpPr txBox="1"/>
      </xdr:nvSpPr>
      <xdr:spPr>
        <a:xfrm>
          <a:off x="18356795" y="705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消防施設】&#10;有形固定資産減価償却率グラフ枠">
          <a:extLst>
            <a:ext uri="{FF2B5EF4-FFF2-40B4-BE49-F238E27FC236}">
              <a16:creationId xmlns:a16="http://schemas.microsoft.com/office/drawing/2014/main" id="{00000000-0008-0000-0F00-0000AE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32" name="【消防施設】&#10;有形固定資産減価償却率最小値テキスト">
          <a:extLst>
            <a:ext uri="{FF2B5EF4-FFF2-40B4-BE49-F238E27FC236}">
              <a16:creationId xmlns:a16="http://schemas.microsoft.com/office/drawing/2014/main" id="{00000000-0008-0000-0F00-0000B0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34" name="【消防施設】&#10;有形固定資産減価償却率最大値テキスト">
          <a:extLst>
            <a:ext uri="{FF2B5EF4-FFF2-40B4-BE49-F238E27FC236}">
              <a16:creationId xmlns:a16="http://schemas.microsoft.com/office/drawing/2014/main" id="{00000000-0008-0000-0F00-0000B201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36" name="【消防施設】&#10;有形固定資産減価償却率平均値テキスト">
          <a:extLst>
            <a:ext uri="{FF2B5EF4-FFF2-40B4-BE49-F238E27FC236}">
              <a16:creationId xmlns:a16="http://schemas.microsoft.com/office/drawing/2014/main" id="{00000000-0008-0000-0F00-0000B4010000}"/>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37" name="フローチャート: 判断 436">
          <a:extLst>
            <a:ext uri="{FF2B5EF4-FFF2-40B4-BE49-F238E27FC236}">
              <a16:creationId xmlns:a16="http://schemas.microsoft.com/office/drawing/2014/main" id="{00000000-0008-0000-0F00-0000B501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38" name="フローチャート: 判断 437">
          <a:extLst>
            <a:ext uri="{FF2B5EF4-FFF2-40B4-BE49-F238E27FC236}">
              <a16:creationId xmlns:a16="http://schemas.microsoft.com/office/drawing/2014/main" id="{00000000-0008-0000-0F00-0000B601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39" name="フローチャート: 判断 438">
          <a:extLst>
            <a:ext uri="{FF2B5EF4-FFF2-40B4-BE49-F238E27FC236}">
              <a16:creationId xmlns:a16="http://schemas.microsoft.com/office/drawing/2014/main" id="{00000000-0008-0000-0F00-0000B701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40" name="フローチャート: 判断 439">
          <a:extLst>
            <a:ext uri="{FF2B5EF4-FFF2-40B4-BE49-F238E27FC236}">
              <a16:creationId xmlns:a16="http://schemas.microsoft.com/office/drawing/2014/main" id="{00000000-0008-0000-0F00-0000B801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16268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170197</xdr:rowOff>
    </xdr:from>
    <xdr:ext cx="405111" cy="259045"/>
    <xdr:sp macro="" textlink="">
      <xdr:nvSpPr>
        <xdr:cNvPr id="448" name="【消防施設】&#10;有形固定資産減価償却率該当値テキスト">
          <a:extLst>
            <a:ext uri="{FF2B5EF4-FFF2-40B4-BE49-F238E27FC236}">
              <a16:creationId xmlns:a16="http://schemas.microsoft.com/office/drawing/2014/main" id="{00000000-0008-0000-0F00-0000C0010000}"/>
            </a:ext>
          </a:extLst>
        </xdr:cNvPr>
        <xdr:cNvSpPr txBox="1"/>
      </xdr:nvSpPr>
      <xdr:spPr>
        <a:xfrm>
          <a:off x="16357600"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70576</xdr:rowOff>
    </xdr:from>
    <xdr:to>
      <xdr:col>81</xdr:col>
      <xdr:colOff>101600</xdr:colOff>
      <xdr:row>85</xdr:row>
      <xdr:rowOff>726</xdr:rowOff>
    </xdr:to>
    <xdr:sp macro="" textlink="">
      <xdr:nvSpPr>
        <xdr:cNvPr id="449" name="楕円 448">
          <a:extLst>
            <a:ext uri="{FF2B5EF4-FFF2-40B4-BE49-F238E27FC236}">
              <a16:creationId xmlns:a16="http://schemas.microsoft.com/office/drawing/2014/main" id="{00000000-0008-0000-0F00-0000C1010000}"/>
            </a:ext>
          </a:extLst>
        </xdr:cNvPr>
        <xdr:cNvSpPr/>
      </xdr:nvSpPr>
      <xdr:spPr>
        <a:xfrm>
          <a:off x="15430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84</xdr:row>
      <xdr:rowOff>121376</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flipV="1">
          <a:off x="15481300" y="14257020"/>
          <a:ext cx="838200" cy="26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44450</xdr:rowOff>
    </xdr:from>
    <xdr:to>
      <xdr:col>76</xdr:col>
      <xdr:colOff>165100</xdr:colOff>
      <xdr:row>84</xdr:row>
      <xdr:rowOff>146050</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4541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95250</xdr:rowOff>
    </xdr:from>
    <xdr:to>
      <xdr:col>81</xdr:col>
      <xdr:colOff>50800</xdr:colOff>
      <xdr:row>84</xdr:row>
      <xdr:rowOff>121376</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4592300" y="1449705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50981</xdr:rowOff>
    </xdr:from>
    <xdr:to>
      <xdr:col>72</xdr:col>
      <xdr:colOff>38100</xdr:colOff>
      <xdr:row>86</xdr:row>
      <xdr:rowOff>152581</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3652500" y="1479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95250</xdr:rowOff>
    </xdr:from>
    <xdr:to>
      <xdr:col>76</xdr:col>
      <xdr:colOff>114300</xdr:colOff>
      <xdr:row>86</xdr:row>
      <xdr:rowOff>101781</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flipV="1">
          <a:off x="13703300" y="14497050"/>
          <a:ext cx="889000" cy="34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80373</xdr:rowOff>
    </xdr:from>
    <xdr:to>
      <xdr:col>67</xdr:col>
      <xdr:colOff>101600</xdr:colOff>
      <xdr:row>82</xdr:row>
      <xdr:rowOff>10523</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2763500" y="1396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131173</xdr:rowOff>
    </xdr:from>
    <xdr:to>
      <xdr:col>71</xdr:col>
      <xdr:colOff>177800</xdr:colOff>
      <xdr:row>86</xdr:row>
      <xdr:rowOff>101781</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2814300" y="14018623"/>
          <a:ext cx="889000" cy="82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57" name="n_1aveValue【消防施設】&#10;有形固定資産減価償却率">
          <a:extLst>
            <a:ext uri="{FF2B5EF4-FFF2-40B4-BE49-F238E27FC236}">
              <a16:creationId xmlns:a16="http://schemas.microsoft.com/office/drawing/2014/main" id="{00000000-0008-0000-0F00-0000C901000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58" name="n_2aveValue【消防施設】&#10;有形固定資産減価償却率">
          <a:extLst>
            <a:ext uri="{FF2B5EF4-FFF2-40B4-BE49-F238E27FC236}">
              <a16:creationId xmlns:a16="http://schemas.microsoft.com/office/drawing/2014/main" id="{00000000-0008-0000-0F00-0000CA010000}"/>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59" name="n_3aveValue【消防施設】&#10;有形固定資産減価償却率">
          <a:extLst>
            <a:ext uri="{FF2B5EF4-FFF2-40B4-BE49-F238E27FC236}">
              <a16:creationId xmlns:a16="http://schemas.microsoft.com/office/drawing/2014/main" id="{00000000-0008-0000-0F00-0000CB01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460" name="n_4aveValue【消防施設】&#10;有形固定資産減価償却率">
          <a:extLst>
            <a:ext uri="{FF2B5EF4-FFF2-40B4-BE49-F238E27FC236}">
              <a16:creationId xmlns:a16="http://schemas.microsoft.com/office/drawing/2014/main" id="{00000000-0008-0000-0F00-0000CC010000}"/>
            </a:ext>
          </a:extLst>
        </xdr:cNvPr>
        <xdr:cNvSpPr txBox="1"/>
      </xdr:nvSpPr>
      <xdr:spPr>
        <a:xfrm>
          <a:off x="12611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163303</xdr:rowOff>
    </xdr:from>
    <xdr:ext cx="405111" cy="259045"/>
    <xdr:sp macro="" textlink="">
      <xdr:nvSpPr>
        <xdr:cNvPr id="461" name="n_1mainValue【消防施設】&#10;有形固定資産減価償却率">
          <a:extLst>
            <a:ext uri="{FF2B5EF4-FFF2-40B4-BE49-F238E27FC236}">
              <a16:creationId xmlns:a16="http://schemas.microsoft.com/office/drawing/2014/main" id="{00000000-0008-0000-0F00-0000CD010000}"/>
            </a:ext>
          </a:extLst>
        </xdr:cNvPr>
        <xdr:cNvSpPr txBox="1"/>
      </xdr:nvSpPr>
      <xdr:spPr>
        <a:xfrm>
          <a:off x="152660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137177</xdr:rowOff>
    </xdr:from>
    <xdr:ext cx="405111" cy="259045"/>
    <xdr:sp macro="" textlink="">
      <xdr:nvSpPr>
        <xdr:cNvPr id="462" name="n_2mainValue【消防施設】&#10;有形固定資産減価償却率">
          <a:extLst>
            <a:ext uri="{FF2B5EF4-FFF2-40B4-BE49-F238E27FC236}">
              <a16:creationId xmlns:a16="http://schemas.microsoft.com/office/drawing/2014/main" id="{00000000-0008-0000-0F00-0000CE010000}"/>
            </a:ext>
          </a:extLst>
        </xdr:cNvPr>
        <xdr:cNvSpPr txBox="1"/>
      </xdr:nvSpPr>
      <xdr:spPr>
        <a:xfrm>
          <a:off x="143897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143708</xdr:rowOff>
    </xdr:from>
    <xdr:ext cx="405111" cy="259045"/>
    <xdr:sp macro="" textlink="">
      <xdr:nvSpPr>
        <xdr:cNvPr id="463" name="n_3mainValue【消防施設】&#10;有形固定資産減価償却率">
          <a:extLst>
            <a:ext uri="{FF2B5EF4-FFF2-40B4-BE49-F238E27FC236}">
              <a16:creationId xmlns:a16="http://schemas.microsoft.com/office/drawing/2014/main" id="{00000000-0008-0000-0F00-0000CF010000}"/>
            </a:ext>
          </a:extLst>
        </xdr:cNvPr>
        <xdr:cNvSpPr txBox="1"/>
      </xdr:nvSpPr>
      <xdr:spPr>
        <a:xfrm>
          <a:off x="13500744" y="1488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27050</xdr:rowOff>
    </xdr:from>
    <xdr:ext cx="405111" cy="259045"/>
    <xdr:sp macro="" textlink="">
      <xdr:nvSpPr>
        <xdr:cNvPr id="464" name="n_4mainValue【消防施設】&#10;有形固定資産減価償却率">
          <a:extLst>
            <a:ext uri="{FF2B5EF4-FFF2-40B4-BE49-F238E27FC236}">
              <a16:creationId xmlns:a16="http://schemas.microsoft.com/office/drawing/2014/main" id="{00000000-0008-0000-0F00-0000D0010000}"/>
            </a:ext>
          </a:extLst>
        </xdr:cNvPr>
        <xdr:cNvSpPr txBox="1"/>
      </xdr:nvSpPr>
      <xdr:spPr>
        <a:xfrm>
          <a:off x="12611744" y="1374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8" name="正方形/長方形 467">
          <a:extLst>
            <a:ext uri="{FF2B5EF4-FFF2-40B4-BE49-F238E27FC236}">
              <a16:creationId xmlns:a16="http://schemas.microsoft.com/office/drawing/2014/main" id="{00000000-0008-0000-0F00-0000D4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9" name="【消防施設】&#10;一人当たり面積グラフ枠">
          <a:extLst>
            <a:ext uri="{FF2B5EF4-FFF2-40B4-BE49-F238E27FC236}">
              <a16:creationId xmlns:a16="http://schemas.microsoft.com/office/drawing/2014/main" id="{00000000-0008-0000-0F00-0000E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491" name="【消防施設】&#10;一人当たり面積最小値テキスト">
          <a:extLst>
            <a:ext uri="{FF2B5EF4-FFF2-40B4-BE49-F238E27FC236}">
              <a16:creationId xmlns:a16="http://schemas.microsoft.com/office/drawing/2014/main" id="{00000000-0008-0000-0F00-0000EB01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493" name="【消防施設】&#10;一人当たり面積最大値テキスト">
          <a:extLst>
            <a:ext uri="{FF2B5EF4-FFF2-40B4-BE49-F238E27FC236}">
              <a16:creationId xmlns:a16="http://schemas.microsoft.com/office/drawing/2014/main" id="{00000000-0008-0000-0F00-0000ED01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495" name="【消防施設】&#10;一人当たり面積平均値テキスト">
          <a:extLst>
            <a:ext uri="{FF2B5EF4-FFF2-40B4-BE49-F238E27FC236}">
              <a16:creationId xmlns:a16="http://schemas.microsoft.com/office/drawing/2014/main" id="{00000000-0008-0000-0F00-0000EF01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496" name="フローチャート: 判断 495">
          <a:extLst>
            <a:ext uri="{FF2B5EF4-FFF2-40B4-BE49-F238E27FC236}">
              <a16:creationId xmlns:a16="http://schemas.microsoft.com/office/drawing/2014/main" id="{00000000-0008-0000-0F00-0000F001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497" name="フローチャート: 判断 496">
          <a:extLst>
            <a:ext uri="{FF2B5EF4-FFF2-40B4-BE49-F238E27FC236}">
              <a16:creationId xmlns:a16="http://schemas.microsoft.com/office/drawing/2014/main" id="{00000000-0008-0000-0F00-0000F101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71991</xdr:rowOff>
    </xdr:from>
    <xdr:to>
      <xdr:col>98</xdr:col>
      <xdr:colOff>38100</xdr:colOff>
      <xdr:row>87</xdr:row>
      <xdr:rowOff>2141</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18605500" y="1481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96265</xdr:rowOff>
    </xdr:from>
    <xdr:to>
      <xdr:col>116</xdr:col>
      <xdr:colOff>114300</xdr:colOff>
      <xdr:row>87</xdr:row>
      <xdr:rowOff>26415</xdr:rowOff>
    </xdr:to>
    <xdr:sp macro="" textlink="">
      <xdr:nvSpPr>
        <xdr:cNvPr id="506" name="楕円 505">
          <a:extLst>
            <a:ext uri="{FF2B5EF4-FFF2-40B4-BE49-F238E27FC236}">
              <a16:creationId xmlns:a16="http://schemas.microsoft.com/office/drawing/2014/main" id="{00000000-0008-0000-0F00-0000FA010000}"/>
            </a:ext>
          </a:extLst>
        </xdr:cNvPr>
        <xdr:cNvSpPr/>
      </xdr:nvSpPr>
      <xdr:spPr>
        <a:xfrm>
          <a:off x="22110700" y="1484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51614</xdr:rowOff>
    </xdr:from>
    <xdr:ext cx="469744" cy="259045"/>
    <xdr:sp macro="" textlink="">
      <xdr:nvSpPr>
        <xdr:cNvPr id="507" name="【消防施設】&#10;一人当たり面積該当値テキスト">
          <a:extLst>
            <a:ext uri="{FF2B5EF4-FFF2-40B4-BE49-F238E27FC236}">
              <a16:creationId xmlns:a16="http://schemas.microsoft.com/office/drawing/2014/main" id="{00000000-0008-0000-0F00-0000FB010000}"/>
            </a:ext>
          </a:extLst>
        </xdr:cNvPr>
        <xdr:cNvSpPr txBox="1"/>
      </xdr:nvSpPr>
      <xdr:spPr>
        <a:xfrm>
          <a:off x="22199600" y="1479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97245</xdr:rowOff>
    </xdr:from>
    <xdr:to>
      <xdr:col>112</xdr:col>
      <xdr:colOff>38100</xdr:colOff>
      <xdr:row>87</xdr:row>
      <xdr:rowOff>27395</xdr:rowOff>
    </xdr:to>
    <xdr:sp macro="" textlink="">
      <xdr:nvSpPr>
        <xdr:cNvPr id="508" name="楕円 507">
          <a:extLst>
            <a:ext uri="{FF2B5EF4-FFF2-40B4-BE49-F238E27FC236}">
              <a16:creationId xmlns:a16="http://schemas.microsoft.com/office/drawing/2014/main" id="{00000000-0008-0000-0F00-0000FC010000}"/>
            </a:ext>
          </a:extLst>
        </xdr:cNvPr>
        <xdr:cNvSpPr/>
      </xdr:nvSpPr>
      <xdr:spPr>
        <a:xfrm>
          <a:off x="21272500" y="1484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147065</xdr:rowOff>
    </xdr:from>
    <xdr:to>
      <xdr:col>116</xdr:col>
      <xdr:colOff>63500</xdr:colOff>
      <xdr:row>86</xdr:row>
      <xdr:rowOff>148045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flipV="1">
          <a:off x="21323300" y="14891765"/>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97789</xdr:rowOff>
    </xdr:from>
    <xdr:to>
      <xdr:col>107</xdr:col>
      <xdr:colOff>101600</xdr:colOff>
      <xdr:row>87</xdr:row>
      <xdr:rowOff>27939</xdr:rowOff>
    </xdr:to>
    <xdr:sp macro="" textlink="">
      <xdr:nvSpPr>
        <xdr:cNvPr id="510" name="楕円 509">
          <a:extLst>
            <a:ext uri="{FF2B5EF4-FFF2-40B4-BE49-F238E27FC236}">
              <a16:creationId xmlns:a16="http://schemas.microsoft.com/office/drawing/2014/main" id="{00000000-0008-0000-0F00-0000FE010000}"/>
            </a:ext>
          </a:extLst>
        </xdr:cNvPr>
        <xdr:cNvSpPr/>
      </xdr:nvSpPr>
      <xdr:spPr>
        <a:xfrm>
          <a:off x="20383500" y="1484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148045</xdr:rowOff>
    </xdr:from>
    <xdr:to>
      <xdr:col>111</xdr:col>
      <xdr:colOff>177800</xdr:colOff>
      <xdr:row>86</xdr:row>
      <xdr:rowOff>148589</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flipV="1">
          <a:off x="20434300" y="14892745"/>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98225</xdr:rowOff>
    </xdr:from>
    <xdr:to>
      <xdr:col>102</xdr:col>
      <xdr:colOff>165100</xdr:colOff>
      <xdr:row>87</xdr:row>
      <xdr:rowOff>28375</xdr:rowOff>
    </xdr:to>
    <xdr:sp macro="" textlink="">
      <xdr:nvSpPr>
        <xdr:cNvPr id="512" name="楕円 511">
          <a:extLst>
            <a:ext uri="{FF2B5EF4-FFF2-40B4-BE49-F238E27FC236}">
              <a16:creationId xmlns:a16="http://schemas.microsoft.com/office/drawing/2014/main" id="{00000000-0008-0000-0F00-000000020000}"/>
            </a:ext>
          </a:extLst>
        </xdr:cNvPr>
        <xdr:cNvSpPr/>
      </xdr:nvSpPr>
      <xdr:spPr>
        <a:xfrm>
          <a:off x="19494500" y="1484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148589</xdr:rowOff>
    </xdr:from>
    <xdr:to>
      <xdr:col>107</xdr:col>
      <xdr:colOff>50800</xdr:colOff>
      <xdr:row>86</xdr:row>
      <xdr:rowOff>149025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flipV="1">
          <a:off x="19545300" y="14893289"/>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16909</xdr:rowOff>
    </xdr:from>
    <xdr:to>
      <xdr:col>98</xdr:col>
      <xdr:colOff>38100</xdr:colOff>
      <xdr:row>83</xdr:row>
      <xdr:rowOff>118509</xdr:rowOff>
    </xdr:to>
    <xdr:sp macro="" textlink="">
      <xdr:nvSpPr>
        <xdr:cNvPr id="514" name="楕円 513">
          <a:extLst>
            <a:ext uri="{FF2B5EF4-FFF2-40B4-BE49-F238E27FC236}">
              <a16:creationId xmlns:a16="http://schemas.microsoft.com/office/drawing/2014/main" id="{00000000-0008-0000-0F00-000002020000}"/>
            </a:ext>
          </a:extLst>
        </xdr:cNvPr>
        <xdr:cNvSpPr/>
      </xdr:nvSpPr>
      <xdr:spPr>
        <a:xfrm>
          <a:off x="18605500" y="1424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67709</xdr:rowOff>
    </xdr:from>
    <xdr:to>
      <xdr:col>102</xdr:col>
      <xdr:colOff>114300</xdr:colOff>
      <xdr:row>86</xdr:row>
      <xdr:rowOff>149025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8656300" y="14298059"/>
          <a:ext cx="889000" cy="59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16" name="n_1aveValue【消防施設】&#10;一人当たり面積">
          <a:extLst>
            <a:ext uri="{FF2B5EF4-FFF2-40B4-BE49-F238E27FC236}">
              <a16:creationId xmlns:a16="http://schemas.microsoft.com/office/drawing/2014/main" id="{00000000-0008-0000-0F00-00000402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17" name="n_2aveValue【消防施設】&#10;一人当たり面積">
          <a:extLst>
            <a:ext uri="{FF2B5EF4-FFF2-40B4-BE49-F238E27FC236}">
              <a16:creationId xmlns:a16="http://schemas.microsoft.com/office/drawing/2014/main" id="{00000000-0008-0000-0F00-00000502000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18" name="n_3aveValue【消防施設】&#10;一人当たり面積">
          <a:extLst>
            <a:ext uri="{FF2B5EF4-FFF2-40B4-BE49-F238E27FC236}">
              <a16:creationId xmlns:a16="http://schemas.microsoft.com/office/drawing/2014/main" id="{00000000-0008-0000-0F00-00000602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164718</xdr:rowOff>
    </xdr:from>
    <xdr:ext cx="469744" cy="259045"/>
    <xdr:sp macro="" textlink="">
      <xdr:nvSpPr>
        <xdr:cNvPr id="519" name="n_4aveValue【消防施設】&#10;一人当たり面積">
          <a:extLst>
            <a:ext uri="{FF2B5EF4-FFF2-40B4-BE49-F238E27FC236}">
              <a16:creationId xmlns:a16="http://schemas.microsoft.com/office/drawing/2014/main" id="{00000000-0008-0000-0F00-000007020000}"/>
            </a:ext>
          </a:extLst>
        </xdr:cNvPr>
        <xdr:cNvSpPr txBox="1"/>
      </xdr:nvSpPr>
      <xdr:spPr>
        <a:xfrm>
          <a:off x="18421427" y="1490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18522</xdr:rowOff>
    </xdr:from>
    <xdr:ext cx="469744" cy="259045"/>
    <xdr:sp macro="" textlink="">
      <xdr:nvSpPr>
        <xdr:cNvPr id="520" name="n_1mainValue【消防施設】&#10;一人当たり面積">
          <a:extLst>
            <a:ext uri="{FF2B5EF4-FFF2-40B4-BE49-F238E27FC236}">
              <a16:creationId xmlns:a16="http://schemas.microsoft.com/office/drawing/2014/main" id="{00000000-0008-0000-0F00-000008020000}"/>
            </a:ext>
          </a:extLst>
        </xdr:cNvPr>
        <xdr:cNvSpPr txBox="1"/>
      </xdr:nvSpPr>
      <xdr:spPr>
        <a:xfrm>
          <a:off x="21075727" y="1493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19066</xdr:rowOff>
    </xdr:from>
    <xdr:ext cx="469744" cy="259045"/>
    <xdr:sp macro="" textlink="">
      <xdr:nvSpPr>
        <xdr:cNvPr id="521" name="n_2mainValue【消防施設】&#10;一人当たり面積">
          <a:extLst>
            <a:ext uri="{FF2B5EF4-FFF2-40B4-BE49-F238E27FC236}">
              <a16:creationId xmlns:a16="http://schemas.microsoft.com/office/drawing/2014/main" id="{00000000-0008-0000-0F00-000009020000}"/>
            </a:ext>
          </a:extLst>
        </xdr:cNvPr>
        <xdr:cNvSpPr txBox="1"/>
      </xdr:nvSpPr>
      <xdr:spPr>
        <a:xfrm>
          <a:off x="20199427" y="1493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19502</xdr:rowOff>
    </xdr:from>
    <xdr:ext cx="469744" cy="259045"/>
    <xdr:sp macro="" textlink="">
      <xdr:nvSpPr>
        <xdr:cNvPr id="522" name="n_3mainValue【消防施設】&#10;一人当たり面積">
          <a:extLst>
            <a:ext uri="{FF2B5EF4-FFF2-40B4-BE49-F238E27FC236}">
              <a16:creationId xmlns:a16="http://schemas.microsoft.com/office/drawing/2014/main" id="{00000000-0008-0000-0F00-00000A020000}"/>
            </a:ext>
          </a:extLst>
        </xdr:cNvPr>
        <xdr:cNvSpPr txBox="1"/>
      </xdr:nvSpPr>
      <xdr:spPr>
        <a:xfrm>
          <a:off x="19310427" y="1493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135036</xdr:rowOff>
    </xdr:from>
    <xdr:ext cx="469744" cy="259045"/>
    <xdr:sp macro="" textlink="">
      <xdr:nvSpPr>
        <xdr:cNvPr id="523" name="n_4mainValue【消防施設】&#10;一人当たり面積">
          <a:extLst>
            <a:ext uri="{FF2B5EF4-FFF2-40B4-BE49-F238E27FC236}">
              <a16:creationId xmlns:a16="http://schemas.microsoft.com/office/drawing/2014/main" id="{00000000-0008-0000-0F00-00000B020000}"/>
            </a:ext>
          </a:extLst>
        </xdr:cNvPr>
        <xdr:cNvSpPr txBox="1"/>
      </xdr:nvSpPr>
      <xdr:spPr>
        <a:xfrm>
          <a:off x="18421427" y="1402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庁舎】&#10;有形固定資産減価償却率グラフ枠">
          <a:extLst>
            <a:ext uri="{FF2B5EF4-FFF2-40B4-BE49-F238E27FC236}">
              <a16:creationId xmlns:a16="http://schemas.microsoft.com/office/drawing/2014/main" id="{00000000-0008-0000-0F00-00002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50" name="【庁舎】&#10;有形固定資産減価償却率最小値テキスト">
          <a:extLst>
            <a:ext uri="{FF2B5EF4-FFF2-40B4-BE49-F238E27FC236}">
              <a16:creationId xmlns:a16="http://schemas.microsoft.com/office/drawing/2014/main" id="{00000000-0008-0000-0F00-000026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52" name="【庁舎】&#10;有形固定資産減価償却率最大値テキスト">
          <a:extLst>
            <a:ext uri="{FF2B5EF4-FFF2-40B4-BE49-F238E27FC236}">
              <a16:creationId xmlns:a16="http://schemas.microsoft.com/office/drawing/2014/main" id="{00000000-0008-0000-0F00-00002802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54" name="【庁舎】&#10;有形固定資産減価償却率平均値テキスト">
          <a:extLst>
            <a:ext uri="{FF2B5EF4-FFF2-40B4-BE49-F238E27FC236}">
              <a16:creationId xmlns:a16="http://schemas.microsoft.com/office/drawing/2014/main" id="{00000000-0008-0000-0F00-00002A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133169</xdr:rowOff>
    </xdr:from>
    <xdr:to>
      <xdr:col>85</xdr:col>
      <xdr:colOff>177800</xdr:colOff>
      <xdr:row>108</xdr:row>
      <xdr:rowOff>63319</xdr:rowOff>
    </xdr:to>
    <xdr:sp macro="" textlink="">
      <xdr:nvSpPr>
        <xdr:cNvPr id="565" name="楕円 564">
          <a:extLst>
            <a:ext uri="{FF2B5EF4-FFF2-40B4-BE49-F238E27FC236}">
              <a16:creationId xmlns:a16="http://schemas.microsoft.com/office/drawing/2014/main" id="{00000000-0008-0000-0F00-000035020000}"/>
            </a:ext>
          </a:extLst>
        </xdr:cNvPr>
        <xdr:cNvSpPr/>
      </xdr:nvSpPr>
      <xdr:spPr>
        <a:xfrm>
          <a:off x="162687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111596</xdr:rowOff>
    </xdr:from>
    <xdr:ext cx="405111" cy="259045"/>
    <xdr:sp macro="" textlink="">
      <xdr:nvSpPr>
        <xdr:cNvPr id="566" name="【庁舎】&#10;有形固定資産減価償却率該当値テキスト">
          <a:extLst>
            <a:ext uri="{FF2B5EF4-FFF2-40B4-BE49-F238E27FC236}">
              <a16:creationId xmlns:a16="http://schemas.microsoft.com/office/drawing/2014/main" id="{00000000-0008-0000-0F00-000036020000}"/>
            </a:ext>
          </a:extLst>
        </xdr:cNvPr>
        <xdr:cNvSpPr txBox="1"/>
      </xdr:nvSpPr>
      <xdr:spPr>
        <a:xfrm>
          <a:off x="16357600"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98879</xdr:rowOff>
    </xdr:from>
    <xdr:to>
      <xdr:col>81</xdr:col>
      <xdr:colOff>101600</xdr:colOff>
      <xdr:row>108</xdr:row>
      <xdr:rowOff>29029</xdr:rowOff>
    </xdr:to>
    <xdr:sp macro="" textlink="">
      <xdr:nvSpPr>
        <xdr:cNvPr id="567" name="楕円 566">
          <a:extLst>
            <a:ext uri="{FF2B5EF4-FFF2-40B4-BE49-F238E27FC236}">
              <a16:creationId xmlns:a16="http://schemas.microsoft.com/office/drawing/2014/main" id="{00000000-0008-0000-0F00-000037020000}"/>
            </a:ext>
          </a:extLst>
        </xdr:cNvPr>
        <xdr:cNvSpPr/>
      </xdr:nvSpPr>
      <xdr:spPr>
        <a:xfrm>
          <a:off x="15430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149679</xdr:rowOff>
    </xdr:from>
    <xdr:to>
      <xdr:col>85</xdr:col>
      <xdr:colOff>127000</xdr:colOff>
      <xdr:row>108</xdr:row>
      <xdr:rowOff>12519</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5481300" y="1849482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67855</xdr:rowOff>
    </xdr:from>
    <xdr:to>
      <xdr:col>76</xdr:col>
      <xdr:colOff>165100</xdr:colOff>
      <xdr:row>107</xdr:row>
      <xdr:rowOff>169455</xdr:rowOff>
    </xdr:to>
    <xdr:sp macro="" textlink="">
      <xdr:nvSpPr>
        <xdr:cNvPr id="569" name="楕円 568">
          <a:extLst>
            <a:ext uri="{FF2B5EF4-FFF2-40B4-BE49-F238E27FC236}">
              <a16:creationId xmlns:a16="http://schemas.microsoft.com/office/drawing/2014/main" id="{00000000-0008-0000-0F00-000039020000}"/>
            </a:ext>
          </a:extLst>
        </xdr:cNvPr>
        <xdr:cNvSpPr/>
      </xdr:nvSpPr>
      <xdr:spPr>
        <a:xfrm>
          <a:off x="14541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118655</xdr:rowOff>
    </xdr:from>
    <xdr:to>
      <xdr:col>81</xdr:col>
      <xdr:colOff>50800</xdr:colOff>
      <xdr:row>107</xdr:row>
      <xdr:rowOff>149679</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4592300" y="18463805"/>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35198</xdr:rowOff>
    </xdr:from>
    <xdr:to>
      <xdr:col>72</xdr:col>
      <xdr:colOff>38100</xdr:colOff>
      <xdr:row>107</xdr:row>
      <xdr:rowOff>136798</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3652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85998</xdr:rowOff>
    </xdr:from>
    <xdr:to>
      <xdr:col>76</xdr:col>
      <xdr:colOff>114300</xdr:colOff>
      <xdr:row>107</xdr:row>
      <xdr:rowOff>118655</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3703300" y="1843114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907</xdr:rowOff>
    </xdr:from>
    <xdr:to>
      <xdr:col>67</xdr:col>
      <xdr:colOff>101600</xdr:colOff>
      <xdr:row>107</xdr:row>
      <xdr:rowOff>102507</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2763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51707</xdr:rowOff>
    </xdr:from>
    <xdr:to>
      <xdr:col>71</xdr:col>
      <xdr:colOff>177800</xdr:colOff>
      <xdr:row>107</xdr:row>
      <xdr:rowOff>85998</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2814300" y="1839685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75" name="n_1aveValue【庁舎】&#10;有形固定資産減価償却率">
          <a:extLst>
            <a:ext uri="{FF2B5EF4-FFF2-40B4-BE49-F238E27FC236}">
              <a16:creationId xmlns:a16="http://schemas.microsoft.com/office/drawing/2014/main" id="{00000000-0008-0000-0F00-00003F020000}"/>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76" name="n_2aveValue【庁舎】&#10;有形固定資産減価償却率">
          <a:extLst>
            <a:ext uri="{FF2B5EF4-FFF2-40B4-BE49-F238E27FC236}">
              <a16:creationId xmlns:a16="http://schemas.microsoft.com/office/drawing/2014/main" id="{00000000-0008-0000-0F00-00004002000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77" name="n_3aveValue【庁舎】&#10;有形固定資産減価償却率">
          <a:extLst>
            <a:ext uri="{FF2B5EF4-FFF2-40B4-BE49-F238E27FC236}">
              <a16:creationId xmlns:a16="http://schemas.microsoft.com/office/drawing/2014/main" id="{00000000-0008-0000-0F00-00004102000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78" name="n_4aveValue【庁舎】&#10;有形固定資産減価償却率">
          <a:extLst>
            <a:ext uri="{FF2B5EF4-FFF2-40B4-BE49-F238E27FC236}">
              <a16:creationId xmlns:a16="http://schemas.microsoft.com/office/drawing/2014/main" id="{00000000-0008-0000-0F00-00004202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20156</xdr:rowOff>
    </xdr:from>
    <xdr:ext cx="405111" cy="259045"/>
    <xdr:sp macro="" textlink="">
      <xdr:nvSpPr>
        <xdr:cNvPr id="579" name="n_1mainValue【庁舎】&#10;有形固定資産減価償却率">
          <a:extLst>
            <a:ext uri="{FF2B5EF4-FFF2-40B4-BE49-F238E27FC236}">
              <a16:creationId xmlns:a16="http://schemas.microsoft.com/office/drawing/2014/main" id="{00000000-0008-0000-0F00-000043020000}"/>
            </a:ext>
          </a:extLst>
        </xdr:cNvPr>
        <xdr:cNvSpPr txBox="1"/>
      </xdr:nvSpPr>
      <xdr:spPr>
        <a:xfrm>
          <a:off x="152660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160582</xdr:rowOff>
    </xdr:from>
    <xdr:ext cx="405111" cy="259045"/>
    <xdr:sp macro="" textlink="">
      <xdr:nvSpPr>
        <xdr:cNvPr id="580" name="n_2mainValue【庁舎】&#10;有形固定資産減価償却率">
          <a:extLst>
            <a:ext uri="{FF2B5EF4-FFF2-40B4-BE49-F238E27FC236}">
              <a16:creationId xmlns:a16="http://schemas.microsoft.com/office/drawing/2014/main" id="{00000000-0008-0000-0F00-000044020000}"/>
            </a:ext>
          </a:extLst>
        </xdr:cNvPr>
        <xdr:cNvSpPr txBox="1"/>
      </xdr:nvSpPr>
      <xdr:spPr>
        <a:xfrm>
          <a:off x="14389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127925</xdr:rowOff>
    </xdr:from>
    <xdr:ext cx="405111" cy="259045"/>
    <xdr:sp macro="" textlink="">
      <xdr:nvSpPr>
        <xdr:cNvPr id="581" name="n_3mainValue【庁舎】&#10;有形固定資産減価償却率">
          <a:extLst>
            <a:ext uri="{FF2B5EF4-FFF2-40B4-BE49-F238E27FC236}">
              <a16:creationId xmlns:a16="http://schemas.microsoft.com/office/drawing/2014/main" id="{00000000-0008-0000-0F00-000045020000}"/>
            </a:ext>
          </a:extLst>
        </xdr:cNvPr>
        <xdr:cNvSpPr txBox="1"/>
      </xdr:nvSpPr>
      <xdr:spPr>
        <a:xfrm>
          <a:off x="13500744" y="1847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93634</xdr:rowOff>
    </xdr:from>
    <xdr:ext cx="405111" cy="259045"/>
    <xdr:sp macro="" textlink="">
      <xdr:nvSpPr>
        <xdr:cNvPr id="582" name="n_4mainValue【庁舎】&#10;有形固定資産減価償却率">
          <a:extLst>
            <a:ext uri="{FF2B5EF4-FFF2-40B4-BE49-F238E27FC236}">
              <a16:creationId xmlns:a16="http://schemas.microsoft.com/office/drawing/2014/main" id="{00000000-0008-0000-0F00-000046020000}"/>
            </a:ext>
          </a:extLst>
        </xdr:cNvPr>
        <xdr:cNvSpPr txBox="1"/>
      </xdr:nvSpPr>
      <xdr:spPr>
        <a:xfrm>
          <a:off x="12611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3" name="【庁舎】&#10;一人当たり面積グラフ枠">
          <a:extLst>
            <a:ext uri="{FF2B5EF4-FFF2-40B4-BE49-F238E27FC236}">
              <a16:creationId xmlns:a16="http://schemas.microsoft.com/office/drawing/2014/main" id="{00000000-0008-0000-0F00-00005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05" name="【庁舎】&#10;一人当たり面積最小値テキスト">
          <a:extLst>
            <a:ext uri="{FF2B5EF4-FFF2-40B4-BE49-F238E27FC236}">
              <a16:creationId xmlns:a16="http://schemas.microsoft.com/office/drawing/2014/main" id="{00000000-0008-0000-0F00-00005D02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07" name="【庁舎】&#10;一人当たり面積最大値テキスト">
          <a:extLst>
            <a:ext uri="{FF2B5EF4-FFF2-40B4-BE49-F238E27FC236}">
              <a16:creationId xmlns:a16="http://schemas.microsoft.com/office/drawing/2014/main" id="{00000000-0008-0000-0F00-00005F02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609" name="【庁舎】&#10;一人当たり面積平均値テキスト">
          <a:extLst>
            <a:ext uri="{FF2B5EF4-FFF2-40B4-BE49-F238E27FC236}">
              <a16:creationId xmlns:a16="http://schemas.microsoft.com/office/drawing/2014/main" id="{00000000-0008-0000-0F00-000061020000}"/>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150216</xdr:rowOff>
    </xdr:from>
    <xdr:to>
      <xdr:col>98</xdr:col>
      <xdr:colOff>38100</xdr:colOff>
      <xdr:row>107</xdr:row>
      <xdr:rowOff>80366</xdr:rowOff>
    </xdr:to>
    <xdr:sp macro="" textlink="">
      <xdr:nvSpPr>
        <xdr:cNvPr id="614" name="フローチャート: 判断 613">
          <a:extLst>
            <a:ext uri="{FF2B5EF4-FFF2-40B4-BE49-F238E27FC236}">
              <a16:creationId xmlns:a16="http://schemas.microsoft.com/office/drawing/2014/main" id="{00000000-0008-0000-0F00-000066020000}"/>
            </a:ext>
          </a:extLst>
        </xdr:cNvPr>
        <xdr:cNvSpPr/>
      </xdr:nvSpPr>
      <xdr:spPr>
        <a:xfrm>
          <a:off x="18605500" y="1832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106781</xdr:rowOff>
    </xdr:from>
    <xdr:to>
      <xdr:col>116</xdr:col>
      <xdr:colOff>114300</xdr:colOff>
      <xdr:row>107</xdr:row>
      <xdr:rowOff>36931</xdr:rowOff>
    </xdr:to>
    <xdr:sp macro="" textlink="">
      <xdr:nvSpPr>
        <xdr:cNvPr id="620" name="楕円 619">
          <a:extLst>
            <a:ext uri="{FF2B5EF4-FFF2-40B4-BE49-F238E27FC236}">
              <a16:creationId xmlns:a16="http://schemas.microsoft.com/office/drawing/2014/main" id="{00000000-0008-0000-0F00-00006C020000}"/>
            </a:ext>
          </a:extLst>
        </xdr:cNvPr>
        <xdr:cNvSpPr/>
      </xdr:nvSpPr>
      <xdr:spPr>
        <a:xfrm>
          <a:off x="22110700" y="182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129658</xdr:rowOff>
    </xdr:from>
    <xdr:ext cx="469744" cy="259045"/>
    <xdr:sp macro="" textlink="">
      <xdr:nvSpPr>
        <xdr:cNvPr id="621" name="【庁舎】&#10;一人当たり面積該当値テキスト">
          <a:extLst>
            <a:ext uri="{FF2B5EF4-FFF2-40B4-BE49-F238E27FC236}">
              <a16:creationId xmlns:a16="http://schemas.microsoft.com/office/drawing/2014/main" id="{00000000-0008-0000-0F00-00006D020000}"/>
            </a:ext>
          </a:extLst>
        </xdr:cNvPr>
        <xdr:cNvSpPr txBox="1"/>
      </xdr:nvSpPr>
      <xdr:spPr>
        <a:xfrm>
          <a:off x="22199600" y="181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118441</xdr:rowOff>
    </xdr:from>
    <xdr:to>
      <xdr:col>112</xdr:col>
      <xdr:colOff>38100</xdr:colOff>
      <xdr:row>107</xdr:row>
      <xdr:rowOff>48591</xdr:rowOff>
    </xdr:to>
    <xdr:sp macro="" textlink="">
      <xdr:nvSpPr>
        <xdr:cNvPr id="622" name="楕円 621">
          <a:extLst>
            <a:ext uri="{FF2B5EF4-FFF2-40B4-BE49-F238E27FC236}">
              <a16:creationId xmlns:a16="http://schemas.microsoft.com/office/drawing/2014/main" id="{00000000-0008-0000-0F00-00006E020000}"/>
            </a:ext>
          </a:extLst>
        </xdr:cNvPr>
        <xdr:cNvSpPr/>
      </xdr:nvSpPr>
      <xdr:spPr>
        <a:xfrm>
          <a:off x="21272500" y="1829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157581</xdr:rowOff>
    </xdr:from>
    <xdr:to>
      <xdr:col>116</xdr:col>
      <xdr:colOff>63500</xdr:colOff>
      <xdr:row>106</xdr:row>
      <xdr:rowOff>169241</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flipV="1">
          <a:off x="21323300" y="18331281"/>
          <a:ext cx="838200" cy="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125070</xdr:rowOff>
    </xdr:from>
    <xdr:to>
      <xdr:col>107</xdr:col>
      <xdr:colOff>101600</xdr:colOff>
      <xdr:row>107</xdr:row>
      <xdr:rowOff>55220</xdr:rowOff>
    </xdr:to>
    <xdr:sp macro="" textlink="">
      <xdr:nvSpPr>
        <xdr:cNvPr id="624" name="楕円 623">
          <a:extLst>
            <a:ext uri="{FF2B5EF4-FFF2-40B4-BE49-F238E27FC236}">
              <a16:creationId xmlns:a16="http://schemas.microsoft.com/office/drawing/2014/main" id="{00000000-0008-0000-0F00-000070020000}"/>
            </a:ext>
          </a:extLst>
        </xdr:cNvPr>
        <xdr:cNvSpPr/>
      </xdr:nvSpPr>
      <xdr:spPr>
        <a:xfrm>
          <a:off x="20383500" y="182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169241</xdr:rowOff>
    </xdr:from>
    <xdr:to>
      <xdr:col>111</xdr:col>
      <xdr:colOff>177800</xdr:colOff>
      <xdr:row>107</xdr:row>
      <xdr:rowOff>4420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flipV="1">
          <a:off x="20434300" y="1834294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130099</xdr:rowOff>
    </xdr:from>
    <xdr:to>
      <xdr:col>102</xdr:col>
      <xdr:colOff>165100</xdr:colOff>
      <xdr:row>107</xdr:row>
      <xdr:rowOff>60249</xdr:rowOff>
    </xdr:to>
    <xdr:sp macro="" textlink="">
      <xdr:nvSpPr>
        <xdr:cNvPr id="626" name="楕円 625">
          <a:extLst>
            <a:ext uri="{FF2B5EF4-FFF2-40B4-BE49-F238E27FC236}">
              <a16:creationId xmlns:a16="http://schemas.microsoft.com/office/drawing/2014/main" id="{00000000-0008-0000-0F00-000072020000}"/>
            </a:ext>
          </a:extLst>
        </xdr:cNvPr>
        <xdr:cNvSpPr/>
      </xdr:nvSpPr>
      <xdr:spPr>
        <a:xfrm>
          <a:off x="19494500" y="183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4420</xdr:rowOff>
    </xdr:from>
    <xdr:to>
      <xdr:col>107</xdr:col>
      <xdr:colOff>50800</xdr:colOff>
      <xdr:row>107</xdr:row>
      <xdr:rowOff>9449</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flipV="1">
          <a:off x="19545300" y="1834957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136728</xdr:rowOff>
    </xdr:from>
    <xdr:to>
      <xdr:col>98</xdr:col>
      <xdr:colOff>38100</xdr:colOff>
      <xdr:row>107</xdr:row>
      <xdr:rowOff>66878</xdr:rowOff>
    </xdr:to>
    <xdr:sp macro="" textlink="">
      <xdr:nvSpPr>
        <xdr:cNvPr id="628" name="楕円 627">
          <a:extLst>
            <a:ext uri="{FF2B5EF4-FFF2-40B4-BE49-F238E27FC236}">
              <a16:creationId xmlns:a16="http://schemas.microsoft.com/office/drawing/2014/main" id="{00000000-0008-0000-0F00-000074020000}"/>
            </a:ext>
          </a:extLst>
        </xdr:cNvPr>
        <xdr:cNvSpPr/>
      </xdr:nvSpPr>
      <xdr:spPr>
        <a:xfrm>
          <a:off x="18605500" y="1831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9449</xdr:rowOff>
    </xdr:from>
    <xdr:to>
      <xdr:col>102</xdr:col>
      <xdr:colOff>114300</xdr:colOff>
      <xdr:row>107</xdr:row>
      <xdr:rowOff>16078</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8656300" y="18354599"/>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630" name="n_1aveValue【庁舎】&#10;一人当たり面積">
          <a:extLst>
            <a:ext uri="{FF2B5EF4-FFF2-40B4-BE49-F238E27FC236}">
              <a16:creationId xmlns:a16="http://schemas.microsoft.com/office/drawing/2014/main" id="{00000000-0008-0000-0F00-000076020000}"/>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631" name="n_2aveValue【庁舎】&#10;一人当たり面積">
          <a:extLst>
            <a:ext uri="{FF2B5EF4-FFF2-40B4-BE49-F238E27FC236}">
              <a16:creationId xmlns:a16="http://schemas.microsoft.com/office/drawing/2014/main" id="{00000000-0008-0000-0F00-000077020000}"/>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632" name="n_3aveValue【庁舎】&#10;一人当たり面積">
          <a:extLst>
            <a:ext uri="{FF2B5EF4-FFF2-40B4-BE49-F238E27FC236}">
              <a16:creationId xmlns:a16="http://schemas.microsoft.com/office/drawing/2014/main" id="{00000000-0008-0000-0F00-000078020000}"/>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71493</xdr:rowOff>
    </xdr:from>
    <xdr:ext cx="469744" cy="259045"/>
    <xdr:sp macro="" textlink="">
      <xdr:nvSpPr>
        <xdr:cNvPr id="633" name="n_4aveValue【庁舎】&#10;一人当たり面積">
          <a:extLst>
            <a:ext uri="{FF2B5EF4-FFF2-40B4-BE49-F238E27FC236}">
              <a16:creationId xmlns:a16="http://schemas.microsoft.com/office/drawing/2014/main" id="{00000000-0008-0000-0F00-000079020000}"/>
            </a:ext>
          </a:extLst>
        </xdr:cNvPr>
        <xdr:cNvSpPr txBox="1"/>
      </xdr:nvSpPr>
      <xdr:spPr>
        <a:xfrm>
          <a:off x="18421427" y="1841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65118</xdr:rowOff>
    </xdr:from>
    <xdr:ext cx="469744" cy="259045"/>
    <xdr:sp macro="" textlink="">
      <xdr:nvSpPr>
        <xdr:cNvPr id="634" name="n_1mainValue【庁舎】&#10;一人当たり面積">
          <a:extLst>
            <a:ext uri="{FF2B5EF4-FFF2-40B4-BE49-F238E27FC236}">
              <a16:creationId xmlns:a16="http://schemas.microsoft.com/office/drawing/2014/main" id="{00000000-0008-0000-0F00-00007A020000}"/>
            </a:ext>
          </a:extLst>
        </xdr:cNvPr>
        <xdr:cNvSpPr txBox="1"/>
      </xdr:nvSpPr>
      <xdr:spPr>
        <a:xfrm>
          <a:off x="21075727" y="1806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71747</xdr:rowOff>
    </xdr:from>
    <xdr:ext cx="469744" cy="259045"/>
    <xdr:sp macro="" textlink="">
      <xdr:nvSpPr>
        <xdr:cNvPr id="635" name="n_2mainValue【庁舎】&#10;一人当たり面積">
          <a:extLst>
            <a:ext uri="{FF2B5EF4-FFF2-40B4-BE49-F238E27FC236}">
              <a16:creationId xmlns:a16="http://schemas.microsoft.com/office/drawing/2014/main" id="{00000000-0008-0000-0F00-00007B020000}"/>
            </a:ext>
          </a:extLst>
        </xdr:cNvPr>
        <xdr:cNvSpPr txBox="1"/>
      </xdr:nvSpPr>
      <xdr:spPr>
        <a:xfrm>
          <a:off x="20199427" y="1807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76776</xdr:rowOff>
    </xdr:from>
    <xdr:ext cx="469744" cy="259045"/>
    <xdr:sp macro="" textlink="">
      <xdr:nvSpPr>
        <xdr:cNvPr id="636" name="n_3mainValue【庁舎】&#10;一人当たり面積">
          <a:extLst>
            <a:ext uri="{FF2B5EF4-FFF2-40B4-BE49-F238E27FC236}">
              <a16:creationId xmlns:a16="http://schemas.microsoft.com/office/drawing/2014/main" id="{00000000-0008-0000-0F00-00007C020000}"/>
            </a:ext>
          </a:extLst>
        </xdr:cNvPr>
        <xdr:cNvSpPr txBox="1"/>
      </xdr:nvSpPr>
      <xdr:spPr>
        <a:xfrm>
          <a:off x="19310427" y="1807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83405</xdr:rowOff>
    </xdr:from>
    <xdr:ext cx="469744" cy="259045"/>
    <xdr:sp macro="" textlink="">
      <xdr:nvSpPr>
        <xdr:cNvPr id="637" name="n_4mainValue【庁舎】&#10;一人当たり面積">
          <a:extLst>
            <a:ext uri="{FF2B5EF4-FFF2-40B4-BE49-F238E27FC236}">
              <a16:creationId xmlns:a16="http://schemas.microsoft.com/office/drawing/2014/main" id="{00000000-0008-0000-0F00-00007D020000}"/>
            </a:ext>
          </a:extLst>
        </xdr:cNvPr>
        <xdr:cNvSpPr txBox="1"/>
      </xdr:nvSpPr>
      <xdr:spPr>
        <a:xfrm>
          <a:off x="18421427" y="1808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東日本大震災復興関連事業の影響により、被災した建物の解体や新たな施設の整備が進められていることにより、有形固定資産減価償却率が増加傾向にあるが、福祉施設・庁舎が類似団体と比較して高い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これは福祉施設が築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年、庁舎が築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年であることが理由にあげられる。日常の重要性だけでなく、災害時の対策本部の設置箇所や避難所に指定されている施設が多数あるため公共施設総合管理計画等に基づき維持管理・更新等を実施していく。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W34" sqref="BW34:BX34"/>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4032913</v>
      </c>
      <c r="BO4" s="484"/>
      <c r="BP4" s="484"/>
      <c r="BQ4" s="484"/>
      <c r="BR4" s="484"/>
      <c r="BS4" s="484"/>
      <c r="BT4" s="484"/>
      <c r="BU4" s="485"/>
      <c r="BV4" s="483">
        <v>5637175</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21</v>
      </c>
      <c r="CU4" s="624"/>
      <c r="CV4" s="624"/>
      <c r="CW4" s="624"/>
      <c r="CX4" s="624"/>
      <c r="CY4" s="624"/>
      <c r="CZ4" s="624"/>
      <c r="DA4" s="625"/>
      <c r="DB4" s="623">
        <v>11.5</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3784152</v>
      </c>
      <c r="BO5" s="455"/>
      <c r="BP5" s="455"/>
      <c r="BQ5" s="455"/>
      <c r="BR5" s="455"/>
      <c r="BS5" s="455"/>
      <c r="BT5" s="455"/>
      <c r="BU5" s="456"/>
      <c r="BV5" s="454">
        <v>5505731</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87</v>
      </c>
      <c r="CU5" s="452"/>
      <c r="CV5" s="452"/>
      <c r="CW5" s="452"/>
      <c r="CX5" s="452"/>
      <c r="CY5" s="452"/>
      <c r="CZ5" s="452"/>
      <c r="DA5" s="453"/>
      <c r="DB5" s="451">
        <v>84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248761</v>
      </c>
      <c r="BO6" s="455"/>
      <c r="BP6" s="455"/>
      <c r="BQ6" s="455"/>
      <c r="BR6" s="455"/>
      <c r="BS6" s="455"/>
      <c r="BT6" s="455"/>
      <c r="BU6" s="456"/>
      <c r="BV6" s="454">
        <v>131444</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87</v>
      </c>
      <c r="CU6" s="598"/>
      <c r="CV6" s="598"/>
      <c r="CW6" s="598"/>
      <c r="CX6" s="598"/>
      <c r="CY6" s="598"/>
      <c r="CZ6" s="598"/>
      <c r="DA6" s="599"/>
      <c r="DB6" s="597">
        <v>84</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11878</v>
      </c>
      <c r="BO7" s="455"/>
      <c r="BP7" s="455"/>
      <c r="BQ7" s="455"/>
      <c r="BR7" s="455"/>
      <c r="BS7" s="455"/>
      <c r="BT7" s="455"/>
      <c r="BU7" s="456"/>
      <c r="BV7" s="454">
        <v>4778</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1129987</v>
      </c>
      <c r="CU7" s="455"/>
      <c r="CV7" s="455"/>
      <c r="CW7" s="455"/>
      <c r="CX7" s="455"/>
      <c r="CY7" s="455"/>
      <c r="CZ7" s="455"/>
      <c r="DA7" s="456"/>
      <c r="DB7" s="454">
        <v>1101970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236883</v>
      </c>
      <c r="BO8" s="455"/>
      <c r="BP8" s="455"/>
      <c r="BQ8" s="455"/>
      <c r="BR8" s="455"/>
      <c r="BS8" s="455"/>
      <c r="BT8" s="455"/>
      <c r="BU8" s="456"/>
      <c r="BV8" s="454">
        <v>126666</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0.16</v>
      </c>
      <c r="CU8" s="558"/>
      <c r="CV8" s="558"/>
      <c r="CW8" s="558"/>
      <c r="CX8" s="558"/>
      <c r="CY8" s="558"/>
      <c r="CZ8" s="558"/>
      <c r="DA8" s="559"/>
      <c r="DB8" s="557">
        <v>0.16</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420</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110217</v>
      </c>
      <c r="BO9" s="455"/>
      <c r="BP9" s="455"/>
      <c r="BQ9" s="455"/>
      <c r="BR9" s="455"/>
      <c r="BS9" s="455"/>
      <c r="BT9" s="455"/>
      <c r="BU9" s="456"/>
      <c r="BV9" s="454">
        <v>-153663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9.5</v>
      </c>
      <c r="CU9" s="452"/>
      <c r="CV9" s="452"/>
      <c r="CW9" s="452"/>
      <c r="CX9" s="452"/>
      <c r="CY9" s="452"/>
      <c r="CZ9" s="452"/>
      <c r="DA9" s="453"/>
      <c r="DB9" s="451">
        <v>9.3000000000000007</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18</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8888</v>
      </c>
      <c r="BO10" s="455"/>
      <c r="BP10" s="455"/>
      <c r="BQ10" s="455"/>
      <c r="BR10" s="455"/>
      <c r="BS10" s="455"/>
      <c r="BT10" s="455"/>
      <c r="BU10" s="456"/>
      <c r="BV10" s="454">
        <v>325533</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1216</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1198</v>
      </c>
      <c r="S13" s="542"/>
      <c r="T13" s="542"/>
      <c r="U13" s="542"/>
      <c r="V13" s="543"/>
      <c r="W13" s="544" t="s">
        <v>131</v>
      </c>
      <c r="X13" s="440"/>
      <c r="Y13" s="440"/>
      <c r="Z13" s="440"/>
      <c r="AA13" s="440"/>
      <c r="AB13" s="441"/>
      <c r="AC13" s="407">
        <v>67</v>
      </c>
      <c r="AD13" s="408"/>
      <c r="AE13" s="408"/>
      <c r="AF13" s="408"/>
      <c r="AG13" s="409"/>
      <c r="AH13" s="407" t="s">
        <v>122</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119105</v>
      </c>
      <c r="BO13" s="455"/>
      <c r="BP13" s="455"/>
      <c r="BQ13" s="455"/>
      <c r="BR13" s="455"/>
      <c r="BS13" s="455"/>
      <c r="BT13" s="455"/>
      <c r="BU13" s="456"/>
      <c r="BV13" s="454">
        <v>171870</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5.3</v>
      </c>
      <c r="CU13" s="452"/>
      <c r="CV13" s="452"/>
      <c r="CW13" s="452"/>
      <c r="CX13" s="452"/>
      <c r="CY13" s="452"/>
      <c r="CZ13" s="452"/>
      <c r="DA13" s="453"/>
      <c r="DB13" s="451">
        <v>6</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1273</v>
      </c>
      <c r="S14" s="542"/>
      <c r="T14" s="542"/>
      <c r="U14" s="542"/>
      <c r="V14" s="543"/>
      <c r="W14" s="545"/>
      <c r="X14" s="443"/>
      <c r="Y14" s="443"/>
      <c r="Z14" s="443"/>
      <c r="AA14" s="443"/>
      <c r="AB14" s="444"/>
      <c r="AC14" s="534">
        <v>28.6</v>
      </c>
      <c r="AD14" s="535"/>
      <c r="AE14" s="535"/>
      <c r="AF14" s="535"/>
      <c r="AG14" s="536"/>
      <c r="AH14" s="534" t="s">
        <v>122</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1257</v>
      </c>
      <c r="S15" s="542"/>
      <c r="T15" s="542"/>
      <c r="U15" s="542"/>
      <c r="V15" s="543"/>
      <c r="W15" s="544" t="s">
        <v>137</v>
      </c>
      <c r="X15" s="440"/>
      <c r="Y15" s="440"/>
      <c r="Z15" s="440"/>
      <c r="AA15" s="440"/>
      <c r="AB15" s="441"/>
      <c r="AC15" s="407">
        <v>52</v>
      </c>
      <c r="AD15" s="408"/>
      <c r="AE15" s="408"/>
      <c r="AF15" s="408"/>
      <c r="AG15" s="409"/>
      <c r="AH15" s="407">
        <v>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167817</v>
      </c>
      <c r="BO15" s="484"/>
      <c r="BP15" s="484"/>
      <c r="BQ15" s="484"/>
      <c r="BR15" s="484"/>
      <c r="BS15" s="484"/>
      <c r="BT15" s="484"/>
      <c r="BU15" s="485"/>
      <c r="BV15" s="483">
        <v>167659</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22.2</v>
      </c>
      <c r="AD16" s="535"/>
      <c r="AE16" s="535"/>
      <c r="AF16" s="535"/>
      <c r="AG16" s="536"/>
      <c r="AH16" s="534">
        <v>20</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1089856</v>
      </c>
      <c r="BO16" s="455"/>
      <c r="BP16" s="455"/>
      <c r="BQ16" s="455"/>
      <c r="BR16" s="455"/>
      <c r="BS16" s="455"/>
      <c r="BT16" s="455"/>
      <c r="BU16" s="456"/>
      <c r="BV16" s="454">
        <v>1059461</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115</v>
      </c>
      <c r="AD17" s="408"/>
      <c r="AE17" s="408"/>
      <c r="AF17" s="408"/>
      <c r="AG17" s="409"/>
      <c r="AH17" s="407">
        <v>8</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205216</v>
      </c>
      <c r="BO17" s="455"/>
      <c r="BP17" s="455"/>
      <c r="BQ17" s="455"/>
      <c r="BR17" s="455"/>
      <c r="BS17" s="455"/>
      <c r="BT17" s="455"/>
      <c r="BU17" s="456"/>
      <c r="BV17" s="454">
        <v>205773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84.37</v>
      </c>
      <c r="M18" s="507"/>
      <c r="N18" s="507"/>
      <c r="O18" s="507"/>
      <c r="P18" s="507"/>
      <c r="Q18" s="507"/>
      <c r="R18" s="508"/>
      <c r="S18" s="508"/>
      <c r="T18" s="508"/>
      <c r="U18" s="508"/>
      <c r="V18" s="509"/>
      <c r="W18" s="525"/>
      <c r="X18" s="526"/>
      <c r="Y18" s="526"/>
      <c r="Z18" s="526"/>
      <c r="AA18" s="526"/>
      <c r="AB18" s="550"/>
      <c r="AC18" s="424">
        <v>49.1</v>
      </c>
      <c r="AD18" s="425"/>
      <c r="AE18" s="425"/>
      <c r="AF18" s="425"/>
      <c r="AG18" s="510"/>
      <c r="AH18" s="424">
        <v>80</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971917</v>
      </c>
      <c r="BO18" s="455"/>
      <c r="BP18" s="455"/>
      <c r="BQ18" s="455"/>
      <c r="BR18" s="455"/>
      <c r="BS18" s="455"/>
      <c r="BT18" s="455"/>
      <c r="BU18" s="456"/>
      <c r="BV18" s="454">
        <v>906517</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5</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1868352</v>
      </c>
      <c r="BO19" s="455"/>
      <c r="BP19" s="455"/>
      <c r="BQ19" s="455"/>
      <c r="BR19" s="455"/>
      <c r="BS19" s="455"/>
      <c r="BT19" s="455"/>
      <c r="BU19" s="456"/>
      <c r="BV19" s="454">
        <v>1901617</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205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1263870</v>
      </c>
      <c r="BO22" s="484"/>
      <c r="BP22" s="484"/>
      <c r="BQ22" s="484"/>
      <c r="BR22" s="484"/>
      <c r="BS22" s="484"/>
      <c r="BT22" s="484"/>
      <c r="BU22" s="485"/>
      <c r="BV22" s="483">
        <v>1278721</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901048</v>
      </c>
      <c r="BO23" s="455"/>
      <c r="BP23" s="455"/>
      <c r="BQ23" s="455"/>
      <c r="BR23" s="455"/>
      <c r="BS23" s="455"/>
      <c r="BT23" s="455"/>
      <c r="BU23" s="456"/>
      <c r="BV23" s="454">
        <v>900764</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7160</v>
      </c>
      <c r="R24" s="408"/>
      <c r="S24" s="408"/>
      <c r="T24" s="408"/>
      <c r="U24" s="408"/>
      <c r="V24" s="409"/>
      <c r="W24" s="497"/>
      <c r="X24" s="434"/>
      <c r="Y24" s="435"/>
      <c r="Z24" s="410" t="s">
        <v>162</v>
      </c>
      <c r="AA24" s="411"/>
      <c r="AB24" s="411"/>
      <c r="AC24" s="411"/>
      <c r="AD24" s="411"/>
      <c r="AE24" s="411"/>
      <c r="AF24" s="411"/>
      <c r="AG24" s="412"/>
      <c r="AH24" s="407">
        <v>29</v>
      </c>
      <c r="AI24" s="408"/>
      <c r="AJ24" s="408"/>
      <c r="AK24" s="408"/>
      <c r="AL24" s="409"/>
      <c r="AM24" s="407">
        <v>86536</v>
      </c>
      <c r="AN24" s="408"/>
      <c r="AO24" s="408"/>
      <c r="AP24" s="408"/>
      <c r="AQ24" s="408"/>
      <c r="AR24" s="409"/>
      <c r="AS24" s="407">
        <v>2984</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954450</v>
      </c>
      <c r="BO24" s="455"/>
      <c r="BP24" s="455"/>
      <c r="BQ24" s="455"/>
      <c r="BR24" s="455"/>
      <c r="BS24" s="455"/>
      <c r="BT24" s="455"/>
      <c r="BU24" s="456"/>
      <c r="BV24" s="454">
        <v>925340</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5740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87427</v>
      </c>
      <c r="BO25" s="484"/>
      <c r="BP25" s="484"/>
      <c r="BQ25" s="484"/>
      <c r="BR25" s="484"/>
      <c r="BS25" s="484"/>
      <c r="BT25" s="484"/>
      <c r="BU25" s="485"/>
      <c r="BV25" s="483">
        <v>98292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5300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2640</v>
      </c>
      <c r="R27" s="408"/>
      <c r="S27" s="408"/>
      <c r="T27" s="408"/>
      <c r="U27" s="408"/>
      <c r="V27" s="409"/>
      <c r="W27" s="497"/>
      <c r="X27" s="434"/>
      <c r="Y27" s="435"/>
      <c r="Z27" s="410" t="s">
        <v>171</v>
      </c>
      <c r="AA27" s="411"/>
      <c r="AB27" s="411"/>
      <c r="AC27" s="411"/>
      <c r="AD27" s="411"/>
      <c r="AE27" s="411"/>
      <c r="AF27" s="411"/>
      <c r="AG27" s="412"/>
      <c r="AH27" s="407">
        <v>2</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51381</v>
      </c>
      <c r="BO27" s="489"/>
      <c r="BP27" s="489"/>
      <c r="BQ27" s="489"/>
      <c r="BR27" s="489"/>
      <c r="BS27" s="489"/>
      <c r="BT27" s="489"/>
      <c r="BU27" s="490"/>
      <c r="BV27" s="488">
        <v>51381</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2160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1624575</v>
      </c>
      <c r="BO28" s="484"/>
      <c r="BP28" s="484"/>
      <c r="BQ28" s="484"/>
      <c r="BR28" s="484"/>
      <c r="BS28" s="484"/>
      <c r="BT28" s="484"/>
      <c r="BU28" s="485"/>
      <c r="BV28" s="483">
        <v>1545687</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6</v>
      </c>
      <c r="M29" s="408"/>
      <c r="N29" s="408"/>
      <c r="O29" s="408"/>
      <c r="P29" s="409"/>
      <c r="Q29" s="407">
        <v>1920</v>
      </c>
      <c r="R29" s="408"/>
      <c r="S29" s="408"/>
      <c r="T29" s="408"/>
      <c r="U29" s="408"/>
      <c r="V29" s="409"/>
      <c r="W29" s="498"/>
      <c r="X29" s="499"/>
      <c r="Y29" s="500"/>
      <c r="Z29" s="410" t="s">
        <v>178</v>
      </c>
      <c r="AA29" s="411"/>
      <c r="AB29" s="411"/>
      <c r="AC29" s="411"/>
      <c r="AD29" s="411"/>
      <c r="AE29" s="411"/>
      <c r="AF29" s="411"/>
      <c r="AG29" s="412"/>
      <c r="AH29" s="407">
        <v>31</v>
      </c>
      <c r="AI29" s="408"/>
      <c r="AJ29" s="408"/>
      <c r="AK29" s="408"/>
      <c r="AL29" s="409"/>
      <c r="AM29" s="407">
        <v>92780</v>
      </c>
      <c r="AN29" s="408"/>
      <c r="AO29" s="408"/>
      <c r="AP29" s="408"/>
      <c r="AQ29" s="408"/>
      <c r="AR29" s="409"/>
      <c r="AS29" s="407">
        <v>2993</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220998</v>
      </c>
      <c r="BO29" s="455"/>
      <c r="BP29" s="455"/>
      <c r="BQ29" s="455"/>
      <c r="BR29" s="455"/>
      <c r="BS29" s="455"/>
      <c r="BT29" s="455"/>
      <c r="BU29" s="456"/>
      <c r="BV29" s="454">
        <v>220987</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95.7</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4932152</v>
      </c>
      <c r="BO30" s="489"/>
      <c r="BP30" s="489"/>
      <c r="BQ30" s="489"/>
      <c r="BR30" s="489"/>
      <c r="BS30" s="489"/>
      <c r="BT30" s="489"/>
      <c r="BU30" s="490"/>
      <c r="BV30" s="488">
        <v>4701940</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葛尾村水道事業会計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6</v>
      </c>
      <c r="BX34" s="402"/>
      <c r="BY34" s="403" t="str">
        <f>IF('各会計、関係団体の財政状況及び健全化判断比率'!B68="","",'各会計、関係団体の財政状況及び健全化判断比率'!B68)</f>
        <v>双葉地方広域市町村圏組合一般会計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一般社団法人葛尾むらづくり公社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7</v>
      </c>
      <c r="BX35" s="402"/>
      <c r="BY35" s="403" t="str">
        <f>IF('各会計、関係団体の財政状況及び健全化判断比率'!B69="","",'各会計、関係団体の財政状況及び健全化判断比率'!B69)</f>
        <v>双葉地方広域市町村圏組合下水道事業特別会計</v>
      </c>
      <c r="BZ35" s="403"/>
      <c r="CA35" s="403"/>
      <c r="CB35" s="403"/>
      <c r="CC35" s="403"/>
      <c r="CD35" s="403"/>
      <c r="CE35" s="403"/>
      <c r="CF35" s="403"/>
      <c r="CG35" s="403"/>
      <c r="CH35" s="403"/>
      <c r="CI35" s="403"/>
      <c r="CJ35" s="403"/>
      <c r="CK35" s="403"/>
      <c r="CL35" s="403"/>
      <c r="CM35" s="403"/>
      <c r="CN35" s="163"/>
      <c r="CO35" s="402">
        <f t="shared" ref="CO35:CO43" si="3">IF(CQ35="","",CO34+1)</f>
        <v>16</v>
      </c>
      <c r="CP35" s="402"/>
      <c r="CQ35" s="403" t="str">
        <f>IF('各会計、関係団体の財政状況及び健全化判断比率'!BS8="","",'各会計、関係団体の財政状況及び健全化判断比率'!BS8)</f>
        <v>葛尾創生電力株式会社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8</v>
      </c>
      <c r="BX36" s="402"/>
      <c r="BY36" s="403" t="str">
        <f>IF('各会計、関係団体の財政状況及び健全化判断比率'!B70="","",'各会計、関係団体の財政状況及び健全化判断比率'!B70)</f>
        <v>福島県後期高齢者医療広域連合一般会計</v>
      </c>
      <c r="BZ36" s="403"/>
      <c r="CA36" s="403"/>
      <c r="CB36" s="403"/>
      <c r="CC36" s="403"/>
      <c r="CD36" s="403"/>
      <c r="CE36" s="403"/>
      <c r="CF36" s="403"/>
      <c r="CG36" s="403"/>
      <c r="CH36" s="403"/>
      <c r="CI36" s="403"/>
      <c r="CJ36" s="403"/>
      <c r="CK36" s="403"/>
      <c r="CL36" s="403"/>
      <c r="CM36" s="403"/>
      <c r="CN36" s="163"/>
      <c r="CO36" s="402">
        <f t="shared" si="3"/>
        <v>17</v>
      </c>
      <c r="CP36" s="402"/>
      <c r="CQ36" s="403" t="str">
        <f>IF('各会計、関係団体の財政状況及び健全化判断比率'!BS9="","",'各会計、関係団体の財政状況及び健全化判断比率'!BS9)</f>
        <v>葛尾風力株式会社</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9</v>
      </c>
      <c r="BX37" s="402"/>
      <c r="BY37" s="403" t="str">
        <f>IF('各会計、関係団体の財政状況及び健全化判断比率'!B71="","",'各会計、関係団体の財政状況及び健全化判断比率'!B71)</f>
        <v>福島県後期高齢者医療広域連合後期高齢者医療特別会計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10</v>
      </c>
      <c r="BX38" s="402"/>
      <c r="BY38" s="403" t="str">
        <f>IF('各会計、関係団体の財政状況及び健全化判断比率'!B72="","",'各会計、関係団体の財政状況及び健全化判断比率'!B72)</f>
        <v>福島県市町村総合事務組合・一般会計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11</v>
      </c>
      <c r="BX39" s="402"/>
      <c r="BY39" s="403" t="str">
        <f>IF('各会計、関係団体の財政状況及び健全化判断比率'!B73="","",'各会計、関係団体の財政状況及び健全化判断比率'!B73)</f>
        <v>福島県市町村総合事務組合・消防補償等特別会計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12</v>
      </c>
      <c r="BX40" s="402"/>
      <c r="BY40" s="403" t="str">
        <f>IF('各会計、関係団体の財政状況及び健全化判断比率'!B74="","",'各会計、関係団体の財政状況及び健全化判断比率'!B74)</f>
        <v>福島県市町村総合事務組合・消防賞じゅつ金特別会計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13</v>
      </c>
      <c r="BX41" s="402"/>
      <c r="BY41" s="403" t="str">
        <f>IF('各会計、関係団体の財政状況及び健全化判断比率'!B75="","",'各会計、関係団体の財政状況及び健全化判断比率'!B75)</f>
        <v>福島県市町村総合事務組合・非常勤職員公務災害補償特別会計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14</v>
      </c>
      <c r="BX42" s="402"/>
      <c r="BY42" s="403" t="str">
        <f>IF('各会計、関係団体の財政状況及び健全化判断比率'!B76="","",'各会計、関係団体の財政状況及び健全化判断比率'!B76)</f>
        <v>福島県市町村総合事務組合・自治会館管理特別会計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l0qolzPuFTYgwmoO7YCQrMSFQJF8rAupV8t+u/2WbJd7bztvut+ySn4O3zzgUb6cU7goP/UQtosjkiCWDsKmOw==" saltValue="hm1VjdkuXh9RPK7L77jE9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123280</v>
      </c>
      <c r="S5" s="712"/>
      <c r="T5" s="712"/>
      <c r="U5" s="712"/>
      <c r="V5" s="712"/>
      <c r="W5" s="712"/>
      <c r="X5" s="712"/>
      <c r="Y5" s="737"/>
      <c r="Z5" s="750">
        <v>3.1</v>
      </c>
      <c r="AA5" s="750"/>
      <c r="AB5" s="750"/>
      <c r="AC5" s="750"/>
      <c r="AD5" s="751">
        <v>123280</v>
      </c>
      <c r="AE5" s="751"/>
      <c r="AF5" s="751"/>
      <c r="AG5" s="751"/>
      <c r="AH5" s="751"/>
      <c r="AI5" s="751"/>
      <c r="AJ5" s="751"/>
      <c r="AK5" s="751"/>
      <c r="AL5" s="738">
        <v>11</v>
      </c>
      <c r="AM5" s="720"/>
      <c r="AN5" s="720"/>
      <c r="AO5" s="739"/>
      <c r="AP5" s="714" t="s">
        <v>217</v>
      </c>
      <c r="AQ5" s="715"/>
      <c r="AR5" s="715"/>
      <c r="AS5" s="715"/>
      <c r="AT5" s="715"/>
      <c r="AU5" s="715"/>
      <c r="AV5" s="715"/>
      <c r="AW5" s="715"/>
      <c r="AX5" s="715"/>
      <c r="AY5" s="715"/>
      <c r="AZ5" s="715"/>
      <c r="BA5" s="715"/>
      <c r="BB5" s="715"/>
      <c r="BC5" s="715"/>
      <c r="BD5" s="715"/>
      <c r="BE5" s="715"/>
      <c r="BF5" s="716"/>
      <c r="BG5" s="656">
        <v>123280</v>
      </c>
      <c r="BH5" s="657"/>
      <c r="BI5" s="657"/>
      <c r="BJ5" s="657"/>
      <c r="BK5" s="657"/>
      <c r="BL5" s="657"/>
      <c r="BM5" s="657"/>
      <c r="BN5" s="658"/>
      <c r="BO5" s="694">
        <v>100</v>
      </c>
      <c r="BP5" s="694"/>
      <c r="BQ5" s="694"/>
      <c r="BR5" s="694"/>
      <c r="BS5" s="695" t="s">
        <v>122</v>
      </c>
      <c r="BT5" s="695"/>
      <c r="BU5" s="695"/>
      <c r="BV5" s="695"/>
      <c r="BW5" s="695"/>
      <c r="BX5" s="695"/>
      <c r="BY5" s="695"/>
      <c r="BZ5" s="695"/>
      <c r="CA5" s="695"/>
      <c r="CB5" s="730"/>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25314</v>
      </c>
      <c r="S6" s="657"/>
      <c r="T6" s="657"/>
      <c r="U6" s="657"/>
      <c r="V6" s="657"/>
      <c r="W6" s="657"/>
      <c r="X6" s="657"/>
      <c r="Y6" s="658"/>
      <c r="Z6" s="694">
        <v>0.6</v>
      </c>
      <c r="AA6" s="694"/>
      <c r="AB6" s="694"/>
      <c r="AC6" s="694"/>
      <c r="AD6" s="695">
        <v>25314</v>
      </c>
      <c r="AE6" s="695"/>
      <c r="AF6" s="695"/>
      <c r="AG6" s="695"/>
      <c r="AH6" s="695"/>
      <c r="AI6" s="695"/>
      <c r="AJ6" s="695"/>
      <c r="AK6" s="695"/>
      <c r="AL6" s="659">
        <v>2.2999999999999998</v>
      </c>
      <c r="AM6" s="660"/>
      <c r="AN6" s="660"/>
      <c r="AO6" s="696"/>
      <c r="AP6" s="653" t="s">
        <v>222</v>
      </c>
      <c r="AQ6" s="654"/>
      <c r="AR6" s="654"/>
      <c r="AS6" s="654"/>
      <c r="AT6" s="654"/>
      <c r="AU6" s="654"/>
      <c r="AV6" s="654"/>
      <c r="AW6" s="654"/>
      <c r="AX6" s="654"/>
      <c r="AY6" s="654"/>
      <c r="AZ6" s="654"/>
      <c r="BA6" s="654"/>
      <c r="BB6" s="654"/>
      <c r="BC6" s="654"/>
      <c r="BD6" s="654"/>
      <c r="BE6" s="654"/>
      <c r="BF6" s="655"/>
      <c r="BG6" s="656">
        <v>123280</v>
      </c>
      <c r="BH6" s="657"/>
      <c r="BI6" s="657"/>
      <c r="BJ6" s="657"/>
      <c r="BK6" s="657"/>
      <c r="BL6" s="657"/>
      <c r="BM6" s="657"/>
      <c r="BN6" s="658"/>
      <c r="BO6" s="694">
        <v>100</v>
      </c>
      <c r="BP6" s="694"/>
      <c r="BQ6" s="694"/>
      <c r="BR6" s="694"/>
      <c r="BS6" s="695" t="s">
        <v>122</v>
      </c>
      <c r="BT6" s="695"/>
      <c r="BU6" s="695"/>
      <c r="BV6" s="695"/>
      <c r="BW6" s="695"/>
      <c r="BX6" s="695"/>
      <c r="BY6" s="695"/>
      <c r="BZ6" s="695"/>
      <c r="CA6" s="695"/>
      <c r="CB6" s="730"/>
      <c r="CD6" s="714" t="s">
        <v>223</v>
      </c>
      <c r="CE6" s="715"/>
      <c r="CF6" s="715"/>
      <c r="CG6" s="715"/>
      <c r="CH6" s="715"/>
      <c r="CI6" s="715"/>
      <c r="CJ6" s="715"/>
      <c r="CK6" s="715"/>
      <c r="CL6" s="715"/>
      <c r="CM6" s="715"/>
      <c r="CN6" s="715"/>
      <c r="CO6" s="715"/>
      <c r="CP6" s="715"/>
      <c r="CQ6" s="716"/>
      <c r="CR6" s="656">
        <v>42046</v>
      </c>
      <c r="CS6" s="657"/>
      <c r="CT6" s="657"/>
      <c r="CU6" s="657"/>
      <c r="CV6" s="657"/>
      <c r="CW6" s="657"/>
      <c r="CX6" s="657"/>
      <c r="CY6" s="658"/>
      <c r="CZ6" s="738">
        <v>1.1000000000000001</v>
      </c>
      <c r="DA6" s="720"/>
      <c r="DB6" s="720"/>
      <c r="DC6" s="740"/>
      <c r="DD6" s="662" t="s">
        <v>122</v>
      </c>
      <c r="DE6" s="657"/>
      <c r="DF6" s="657"/>
      <c r="DG6" s="657"/>
      <c r="DH6" s="657"/>
      <c r="DI6" s="657"/>
      <c r="DJ6" s="657"/>
      <c r="DK6" s="657"/>
      <c r="DL6" s="657"/>
      <c r="DM6" s="657"/>
      <c r="DN6" s="657"/>
      <c r="DO6" s="657"/>
      <c r="DP6" s="658"/>
      <c r="DQ6" s="662">
        <v>42046</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50</v>
      </c>
      <c r="S7" s="657"/>
      <c r="T7" s="657"/>
      <c r="U7" s="657"/>
      <c r="V7" s="657"/>
      <c r="W7" s="657"/>
      <c r="X7" s="657"/>
      <c r="Y7" s="658"/>
      <c r="Z7" s="694">
        <v>0</v>
      </c>
      <c r="AA7" s="694"/>
      <c r="AB7" s="694"/>
      <c r="AC7" s="694"/>
      <c r="AD7" s="695">
        <v>50</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48816</v>
      </c>
      <c r="BH7" s="657"/>
      <c r="BI7" s="657"/>
      <c r="BJ7" s="657"/>
      <c r="BK7" s="657"/>
      <c r="BL7" s="657"/>
      <c r="BM7" s="657"/>
      <c r="BN7" s="658"/>
      <c r="BO7" s="694">
        <v>39.6</v>
      </c>
      <c r="BP7" s="694"/>
      <c r="BQ7" s="694"/>
      <c r="BR7" s="694"/>
      <c r="BS7" s="695" t="s">
        <v>122</v>
      </c>
      <c r="BT7" s="695"/>
      <c r="BU7" s="695"/>
      <c r="BV7" s="695"/>
      <c r="BW7" s="695"/>
      <c r="BX7" s="695"/>
      <c r="BY7" s="695"/>
      <c r="BZ7" s="695"/>
      <c r="CA7" s="695"/>
      <c r="CB7" s="730"/>
      <c r="CD7" s="653" t="s">
        <v>226</v>
      </c>
      <c r="CE7" s="654"/>
      <c r="CF7" s="654"/>
      <c r="CG7" s="654"/>
      <c r="CH7" s="654"/>
      <c r="CI7" s="654"/>
      <c r="CJ7" s="654"/>
      <c r="CK7" s="654"/>
      <c r="CL7" s="654"/>
      <c r="CM7" s="654"/>
      <c r="CN7" s="654"/>
      <c r="CO7" s="654"/>
      <c r="CP7" s="654"/>
      <c r="CQ7" s="655"/>
      <c r="CR7" s="656">
        <v>767949</v>
      </c>
      <c r="CS7" s="657"/>
      <c r="CT7" s="657"/>
      <c r="CU7" s="657"/>
      <c r="CV7" s="657"/>
      <c r="CW7" s="657"/>
      <c r="CX7" s="657"/>
      <c r="CY7" s="658"/>
      <c r="CZ7" s="694">
        <v>20.3</v>
      </c>
      <c r="DA7" s="694"/>
      <c r="DB7" s="694"/>
      <c r="DC7" s="694"/>
      <c r="DD7" s="662">
        <v>56145</v>
      </c>
      <c r="DE7" s="657"/>
      <c r="DF7" s="657"/>
      <c r="DG7" s="657"/>
      <c r="DH7" s="657"/>
      <c r="DI7" s="657"/>
      <c r="DJ7" s="657"/>
      <c r="DK7" s="657"/>
      <c r="DL7" s="657"/>
      <c r="DM7" s="657"/>
      <c r="DN7" s="657"/>
      <c r="DO7" s="657"/>
      <c r="DP7" s="658"/>
      <c r="DQ7" s="662">
        <v>542312</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812</v>
      </c>
      <c r="S8" s="657"/>
      <c r="T8" s="657"/>
      <c r="U8" s="657"/>
      <c r="V8" s="657"/>
      <c r="W8" s="657"/>
      <c r="X8" s="657"/>
      <c r="Y8" s="658"/>
      <c r="Z8" s="694">
        <v>0</v>
      </c>
      <c r="AA8" s="694"/>
      <c r="AB8" s="694"/>
      <c r="AC8" s="694"/>
      <c r="AD8" s="695">
        <v>812</v>
      </c>
      <c r="AE8" s="695"/>
      <c r="AF8" s="695"/>
      <c r="AG8" s="695"/>
      <c r="AH8" s="695"/>
      <c r="AI8" s="695"/>
      <c r="AJ8" s="695"/>
      <c r="AK8" s="695"/>
      <c r="AL8" s="659">
        <v>0.1</v>
      </c>
      <c r="AM8" s="660"/>
      <c r="AN8" s="660"/>
      <c r="AO8" s="696"/>
      <c r="AP8" s="653" t="s">
        <v>228</v>
      </c>
      <c r="AQ8" s="654"/>
      <c r="AR8" s="654"/>
      <c r="AS8" s="654"/>
      <c r="AT8" s="654"/>
      <c r="AU8" s="654"/>
      <c r="AV8" s="654"/>
      <c r="AW8" s="654"/>
      <c r="AX8" s="654"/>
      <c r="AY8" s="654"/>
      <c r="AZ8" s="654"/>
      <c r="BA8" s="654"/>
      <c r="BB8" s="654"/>
      <c r="BC8" s="654"/>
      <c r="BD8" s="654"/>
      <c r="BE8" s="654"/>
      <c r="BF8" s="655"/>
      <c r="BG8" s="656">
        <v>1791</v>
      </c>
      <c r="BH8" s="657"/>
      <c r="BI8" s="657"/>
      <c r="BJ8" s="657"/>
      <c r="BK8" s="657"/>
      <c r="BL8" s="657"/>
      <c r="BM8" s="657"/>
      <c r="BN8" s="658"/>
      <c r="BO8" s="694">
        <v>1.5</v>
      </c>
      <c r="BP8" s="694"/>
      <c r="BQ8" s="694"/>
      <c r="BR8" s="694"/>
      <c r="BS8" s="695" t="s">
        <v>122</v>
      </c>
      <c r="BT8" s="695"/>
      <c r="BU8" s="695"/>
      <c r="BV8" s="695"/>
      <c r="BW8" s="695"/>
      <c r="BX8" s="695"/>
      <c r="BY8" s="695"/>
      <c r="BZ8" s="695"/>
      <c r="CA8" s="695"/>
      <c r="CB8" s="730"/>
      <c r="CD8" s="653" t="s">
        <v>229</v>
      </c>
      <c r="CE8" s="654"/>
      <c r="CF8" s="654"/>
      <c r="CG8" s="654"/>
      <c r="CH8" s="654"/>
      <c r="CI8" s="654"/>
      <c r="CJ8" s="654"/>
      <c r="CK8" s="654"/>
      <c r="CL8" s="654"/>
      <c r="CM8" s="654"/>
      <c r="CN8" s="654"/>
      <c r="CO8" s="654"/>
      <c r="CP8" s="654"/>
      <c r="CQ8" s="655"/>
      <c r="CR8" s="656">
        <v>512410</v>
      </c>
      <c r="CS8" s="657"/>
      <c r="CT8" s="657"/>
      <c r="CU8" s="657"/>
      <c r="CV8" s="657"/>
      <c r="CW8" s="657"/>
      <c r="CX8" s="657"/>
      <c r="CY8" s="658"/>
      <c r="CZ8" s="694">
        <v>13.5</v>
      </c>
      <c r="DA8" s="694"/>
      <c r="DB8" s="694"/>
      <c r="DC8" s="694"/>
      <c r="DD8" s="662">
        <v>20679</v>
      </c>
      <c r="DE8" s="657"/>
      <c r="DF8" s="657"/>
      <c r="DG8" s="657"/>
      <c r="DH8" s="657"/>
      <c r="DI8" s="657"/>
      <c r="DJ8" s="657"/>
      <c r="DK8" s="657"/>
      <c r="DL8" s="657"/>
      <c r="DM8" s="657"/>
      <c r="DN8" s="657"/>
      <c r="DO8" s="657"/>
      <c r="DP8" s="658"/>
      <c r="DQ8" s="662">
        <v>310957</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1047</v>
      </c>
      <c r="S9" s="657"/>
      <c r="T9" s="657"/>
      <c r="U9" s="657"/>
      <c r="V9" s="657"/>
      <c r="W9" s="657"/>
      <c r="X9" s="657"/>
      <c r="Y9" s="658"/>
      <c r="Z9" s="694">
        <v>0</v>
      </c>
      <c r="AA9" s="694"/>
      <c r="AB9" s="694"/>
      <c r="AC9" s="694"/>
      <c r="AD9" s="695">
        <v>1047</v>
      </c>
      <c r="AE9" s="695"/>
      <c r="AF9" s="695"/>
      <c r="AG9" s="695"/>
      <c r="AH9" s="695"/>
      <c r="AI9" s="695"/>
      <c r="AJ9" s="695"/>
      <c r="AK9" s="695"/>
      <c r="AL9" s="659">
        <v>0.1</v>
      </c>
      <c r="AM9" s="660"/>
      <c r="AN9" s="660"/>
      <c r="AO9" s="696"/>
      <c r="AP9" s="653" t="s">
        <v>231</v>
      </c>
      <c r="AQ9" s="654"/>
      <c r="AR9" s="654"/>
      <c r="AS9" s="654"/>
      <c r="AT9" s="654"/>
      <c r="AU9" s="654"/>
      <c r="AV9" s="654"/>
      <c r="AW9" s="654"/>
      <c r="AX9" s="654"/>
      <c r="AY9" s="654"/>
      <c r="AZ9" s="654"/>
      <c r="BA9" s="654"/>
      <c r="BB9" s="654"/>
      <c r="BC9" s="654"/>
      <c r="BD9" s="654"/>
      <c r="BE9" s="654"/>
      <c r="BF9" s="655"/>
      <c r="BG9" s="656">
        <v>41832</v>
      </c>
      <c r="BH9" s="657"/>
      <c r="BI9" s="657"/>
      <c r="BJ9" s="657"/>
      <c r="BK9" s="657"/>
      <c r="BL9" s="657"/>
      <c r="BM9" s="657"/>
      <c r="BN9" s="658"/>
      <c r="BO9" s="694">
        <v>33.9</v>
      </c>
      <c r="BP9" s="694"/>
      <c r="BQ9" s="694"/>
      <c r="BR9" s="694"/>
      <c r="BS9" s="695" t="s">
        <v>122</v>
      </c>
      <c r="BT9" s="695"/>
      <c r="BU9" s="695"/>
      <c r="BV9" s="695"/>
      <c r="BW9" s="695"/>
      <c r="BX9" s="695"/>
      <c r="BY9" s="695"/>
      <c r="BZ9" s="695"/>
      <c r="CA9" s="695"/>
      <c r="CB9" s="730"/>
      <c r="CD9" s="653" t="s">
        <v>232</v>
      </c>
      <c r="CE9" s="654"/>
      <c r="CF9" s="654"/>
      <c r="CG9" s="654"/>
      <c r="CH9" s="654"/>
      <c r="CI9" s="654"/>
      <c r="CJ9" s="654"/>
      <c r="CK9" s="654"/>
      <c r="CL9" s="654"/>
      <c r="CM9" s="654"/>
      <c r="CN9" s="654"/>
      <c r="CO9" s="654"/>
      <c r="CP9" s="654"/>
      <c r="CQ9" s="655"/>
      <c r="CR9" s="656">
        <v>176282</v>
      </c>
      <c r="CS9" s="657"/>
      <c r="CT9" s="657"/>
      <c r="CU9" s="657"/>
      <c r="CV9" s="657"/>
      <c r="CW9" s="657"/>
      <c r="CX9" s="657"/>
      <c r="CY9" s="658"/>
      <c r="CZ9" s="694">
        <v>4.7</v>
      </c>
      <c r="DA9" s="694"/>
      <c r="DB9" s="694"/>
      <c r="DC9" s="694"/>
      <c r="DD9" s="662">
        <v>7442</v>
      </c>
      <c r="DE9" s="657"/>
      <c r="DF9" s="657"/>
      <c r="DG9" s="657"/>
      <c r="DH9" s="657"/>
      <c r="DI9" s="657"/>
      <c r="DJ9" s="657"/>
      <c r="DK9" s="657"/>
      <c r="DL9" s="657"/>
      <c r="DM9" s="657"/>
      <c r="DN9" s="657"/>
      <c r="DO9" s="657"/>
      <c r="DP9" s="658"/>
      <c r="DQ9" s="662">
        <v>115515</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4617</v>
      </c>
      <c r="BH10" s="657"/>
      <c r="BI10" s="657"/>
      <c r="BJ10" s="657"/>
      <c r="BK10" s="657"/>
      <c r="BL10" s="657"/>
      <c r="BM10" s="657"/>
      <c r="BN10" s="658"/>
      <c r="BO10" s="694">
        <v>3.7</v>
      </c>
      <c r="BP10" s="694"/>
      <c r="BQ10" s="694"/>
      <c r="BR10" s="694"/>
      <c r="BS10" s="695" t="s">
        <v>122</v>
      </c>
      <c r="BT10" s="695"/>
      <c r="BU10" s="695"/>
      <c r="BV10" s="695"/>
      <c r="BW10" s="695"/>
      <c r="BX10" s="695"/>
      <c r="BY10" s="695"/>
      <c r="BZ10" s="695"/>
      <c r="CA10" s="695"/>
      <c r="CB10" s="730"/>
      <c r="CD10" s="653" t="s">
        <v>235</v>
      </c>
      <c r="CE10" s="654"/>
      <c r="CF10" s="654"/>
      <c r="CG10" s="654"/>
      <c r="CH10" s="654"/>
      <c r="CI10" s="654"/>
      <c r="CJ10" s="654"/>
      <c r="CK10" s="654"/>
      <c r="CL10" s="654"/>
      <c r="CM10" s="654"/>
      <c r="CN10" s="654"/>
      <c r="CO10" s="654"/>
      <c r="CP10" s="654"/>
      <c r="CQ10" s="655"/>
      <c r="CR10" s="656">
        <v>10</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3</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31823</v>
      </c>
      <c r="S11" s="657"/>
      <c r="T11" s="657"/>
      <c r="U11" s="657"/>
      <c r="V11" s="657"/>
      <c r="W11" s="657"/>
      <c r="X11" s="657"/>
      <c r="Y11" s="658"/>
      <c r="Z11" s="659">
        <v>0.8</v>
      </c>
      <c r="AA11" s="660"/>
      <c r="AB11" s="660"/>
      <c r="AC11" s="661"/>
      <c r="AD11" s="662">
        <v>31823</v>
      </c>
      <c r="AE11" s="657"/>
      <c r="AF11" s="657"/>
      <c r="AG11" s="657"/>
      <c r="AH11" s="657"/>
      <c r="AI11" s="657"/>
      <c r="AJ11" s="657"/>
      <c r="AK11" s="658"/>
      <c r="AL11" s="659">
        <v>2.8</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576</v>
      </c>
      <c r="BH11" s="657"/>
      <c r="BI11" s="657"/>
      <c r="BJ11" s="657"/>
      <c r="BK11" s="657"/>
      <c r="BL11" s="657"/>
      <c r="BM11" s="657"/>
      <c r="BN11" s="658"/>
      <c r="BO11" s="694">
        <v>0.5</v>
      </c>
      <c r="BP11" s="694"/>
      <c r="BQ11" s="694"/>
      <c r="BR11" s="694"/>
      <c r="BS11" s="695" t="s">
        <v>122</v>
      </c>
      <c r="BT11" s="695"/>
      <c r="BU11" s="695"/>
      <c r="BV11" s="695"/>
      <c r="BW11" s="695"/>
      <c r="BX11" s="695"/>
      <c r="BY11" s="695"/>
      <c r="BZ11" s="695"/>
      <c r="CA11" s="695"/>
      <c r="CB11" s="730"/>
      <c r="CD11" s="653" t="s">
        <v>238</v>
      </c>
      <c r="CE11" s="654"/>
      <c r="CF11" s="654"/>
      <c r="CG11" s="654"/>
      <c r="CH11" s="654"/>
      <c r="CI11" s="654"/>
      <c r="CJ11" s="654"/>
      <c r="CK11" s="654"/>
      <c r="CL11" s="654"/>
      <c r="CM11" s="654"/>
      <c r="CN11" s="654"/>
      <c r="CO11" s="654"/>
      <c r="CP11" s="654"/>
      <c r="CQ11" s="655"/>
      <c r="CR11" s="656">
        <v>600032</v>
      </c>
      <c r="CS11" s="657"/>
      <c r="CT11" s="657"/>
      <c r="CU11" s="657"/>
      <c r="CV11" s="657"/>
      <c r="CW11" s="657"/>
      <c r="CX11" s="657"/>
      <c r="CY11" s="658"/>
      <c r="CZ11" s="694">
        <v>15.9</v>
      </c>
      <c r="DA11" s="694"/>
      <c r="DB11" s="694"/>
      <c r="DC11" s="694"/>
      <c r="DD11" s="662">
        <v>351639</v>
      </c>
      <c r="DE11" s="657"/>
      <c r="DF11" s="657"/>
      <c r="DG11" s="657"/>
      <c r="DH11" s="657"/>
      <c r="DI11" s="657"/>
      <c r="DJ11" s="657"/>
      <c r="DK11" s="657"/>
      <c r="DL11" s="657"/>
      <c r="DM11" s="657"/>
      <c r="DN11" s="657"/>
      <c r="DO11" s="657"/>
      <c r="DP11" s="658"/>
      <c r="DQ11" s="662">
        <v>158799</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66213</v>
      </c>
      <c r="BH12" s="657"/>
      <c r="BI12" s="657"/>
      <c r="BJ12" s="657"/>
      <c r="BK12" s="657"/>
      <c r="BL12" s="657"/>
      <c r="BM12" s="657"/>
      <c r="BN12" s="658"/>
      <c r="BO12" s="694">
        <v>53.7</v>
      </c>
      <c r="BP12" s="694"/>
      <c r="BQ12" s="694"/>
      <c r="BR12" s="694"/>
      <c r="BS12" s="695" t="s">
        <v>122</v>
      </c>
      <c r="BT12" s="695"/>
      <c r="BU12" s="695"/>
      <c r="BV12" s="695"/>
      <c r="BW12" s="695"/>
      <c r="BX12" s="695"/>
      <c r="BY12" s="695"/>
      <c r="BZ12" s="695"/>
      <c r="CA12" s="695"/>
      <c r="CB12" s="730"/>
      <c r="CD12" s="653" t="s">
        <v>241</v>
      </c>
      <c r="CE12" s="654"/>
      <c r="CF12" s="654"/>
      <c r="CG12" s="654"/>
      <c r="CH12" s="654"/>
      <c r="CI12" s="654"/>
      <c r="CJ12" s="654"/>
      <c r="CK12" s="654"/>
      <c r="CL12" s="654"/>
      <c r="CM12" s="654"/>
      <c r="CN12" s="654"/>
      <c r="CO12" s="654"/>
      <c r="CP12" s="654"/>
      <c r="CQ12" s="655"/>
      <c r="CR12" s="656">
        <v>82489</v>
      </c>
      <c r="CS12" s="657"/>
      <c r="CT12" s="657"/>
      <c r="CU12" s="657"/>
      <c r="CV12" s="657"/>
      <c r="CW12" s="657"/>
      <c r="CX12" s="657"/>
      <c r="CY12" s="658"/>
      <c r="CZ12" s="694">
        <v>2.2000000000000002</v>
      </c>
      <c r="DA12" s="694"/>
      <c r="DB12" s="694"/>
      <c r="DC12" s="694"/>
      <c r="DD12" s="662">
        <v>19218</v>
      </c>
      <c r="DE12" s="657"/>
      <c r="DF12" s="657"/>
      <c r="DG12" s="657"/>
      <c r="DH12" s="657"/>
      <c r="DI12" s="657"/>
      <c r="DJ12" s="657"/>
      <c r="DK12" s="657"/>
      <c r="DL12" s="657"/>
      <c r="DM12" s="657"/>
      <c r="DN12" s="657"/>
      <c r="DO12" s="657"/>
      <c r="DP12" s="658"/>
      <c r="DQ12" s="662">
        <v>16743</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62146</v>
      </c>
      <c r="BH13" s="657"/>
      <c r="BI13" s="657"/>
      <c r="BJ13" s="657"/>
      <c r="BK13" s="657"/>
      <c r="BL13" s="657"/>
      <c r="BM13" s="657"/>
      <c r="BN13" s="658"/>
      <c r="BO13" s="694">
        <v>50.4</v>
      </c>
      <c r="BP13" s="694"/>
      <c r="BQ13" s="694"/>
      <c r="BR13" s="694"/>
      <c r="BS13" s="695" t="s">
        <v>122</v>
      </c>
      <c r="BT13" s="695"/>
      <c r="BU13" s="695"/>
      <c r="BV13" s="695"/>
      <c r="BW13" s="695"/>
      <c r="BX13" s="695"/>
      <c r="BY13" s="695"/>
      <c r="BZ13" s="695"/>
      <c r="CA13" s="695"/>
      <c r="CB13" s="730"/>
      <c r="CD13" s="653" t="s">
        <v>244</v>
      </c>
      <c r="CE13" s="654"/>
      <c r="CF13" s="654"/>
      <c r="CG13" s="654"/>
      <c r="CH13" s="654"/>
      <c r="CI13" s="654"/>
      <c r="CJ13" s="654"/>
      <c r="CK13" s="654"/>
      <c r="CL13" s="654"/>
      <c r="CM13" s="654"/>
      <c r="CN13" s="654"/>
      <c r="CO13" s="654"/>
      <c r="CP13" s="654"/>
      <c r="CQ13" s="655"/>
      <c r="CR13" s="656">
        <v>1108068</v>
      </c>
      <c r="CS13" s="657"/>
      <c r="CT13" s="657"/>
      <c r="CU13" s="657"/>
      <c r="CV13" s="657"/>
      <c r="CW13" s="657"/>
      <c r="CX13" s="657"/>
      <c r="CY13" s="658"/>
      <c r="CZ13" s="694">
        <v>29.3</v>
      </c>
      <c r="DA13" s="694"/>
      <c r="DB13" s="694"/>
      <c r="DC13" s="694"/>
      <c r="DD13" s="662">
        <v>596662</v>
      </c>
      <c r="DE13" s="657"/>
      <c r="DF13" s="657"/>
      <c r="DG13" s="657"/>
      <c r="DH13" s="657"/>
      <c r="DI13" s="657"/>
      <c r="DJ13" s="657"/>
      <c r="DK13" s="657"/>
      <c r="DL13" s="657"/>
      <c r="DM13" s="657"/>
      <c r="DN13" s="657"/>
      <c r="DO13" s="657"/>
      <c r="DP13" s="658"/>
      <c r="DQ13" s="662">
        <v>20029</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4843</v>
      </c>
      <c r="BH14" s="657"/>
      <c r="BI14" s="657"/>
      <c r="BJ14" s="657"/>
      <c r="BK14" s="657"/>
      <c r="BL14" s="657"/>
      <c r="BM14" s="657"/>
      <c r="BN14" s="658"/>
      <c r="BO14" s="694">
        <v>3.9</v>
      </c>
      <c r="BP14" s="694"/>
      <c r="BQ14" s="694"/>
      <c r="BR14" s="694"/>
      <c r="BS14" s="695" t="s">
        <v>122</v>
      </c>
      <c r="BT14" s="695"/>
      <c r="BU14" s="695"/>
      <c r="BV14" s="695"/>
      <c r="BW14" s="695"/>
      <c r="BX14" s="695"/>
      <c r="BY14" s="695"/>
      <c r="BZ14" s="695"/>
      <c r="CA14" s="695"/>
      <c r="CB14" s="730"/>
      <c r="CD14" s="653" t="s">
        <v>247</v>
      </c>
      <c r="CE14" s="654"/>
      <c r="CF14" s="654"/>
      <c r="CG14" s="654"/>
      <c r="CH14" s="654"/>
      <c r="CI14" s="654"/>
      <c r="CJ14" s="654"/>
      <c r="CK14" s="654"/>
      <c r="CL14" s="654"/>
      <c r="CM14" s="654"/>
      <c r="CN14" s="654"/>
      <c r="CO14" s="654"/>
      <c r="CP14" s="654"/>
      <c r="CQ14" s="655"/>
      <c r="CR14" s="656">
        <v>116321</v>
      </c>
      <c r="CS14" s="657"/>
      <c r="CT14" s="657"/>
      <c r="CU14" s="657"/>
      <c r="CV14" s="657"/>
      <c r="CW14" s="657"/>
      <c r="CX14" s="657"/>
      <c r="CY14" s="658"/>
      <c r="CZ14" s="694">
        <v>3.1</v>
      </c>
      <c r="DA14" s="694"/>
      <c r="DB14" s="694"/>
      <c r="DC14" s="694"/>
      <c r="DD14" s="662">
        <v>27659</v>
      </c>
      <c r="DE14" s="657"/>
      <c r="DF14" s="657"/>
      <c r="DG14" s="657"/>
      <c r="DH14" s="657"/>
      <c r="DI14" s="657"/>
      <c r="DJ14" s="657"/>
      <c r="DK14" s="657"/>
      <c r="DL14" s="657"/>
      <c r="DM14" s="657"/>
      <c r="DN14" s="657"/>
      <c r="DO14" s="657"/>
      <c r="DP14" s="658"/>
      <c r="DQ14" s="662">
        <v>74285</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1751</v>
      </c>
      <c r="S15" s="657"/>
      <c r="T15" s="657"/>
      <c r="U15" s="657"/>
      <c r="V15" s="657"/>
      <c r="W15" s="657"/>
      <c r="X15" s="657"/>
      <c r="Y15" s="658"/>
      <c r="Z15" s="694">
        <v>0</v>
      </c>
      <c r="AA15" s="694"/>
      <c r="AB15" s="694"/>
      <c r="AC15" s="694"/>
      <c r="AD15" s="695">
        <v>1751</v>
      </c>
      <c r="AE15" s="695"/>
      <c r="AF15" s="695"/>
      <c r="AG15" s="695"/>
      <c r="AH15" s="695"/>
      <c r="AI15" s="695"/>
      <c r="AJ15" s="695"/>
      <c r="AK15" s="695"/>
      <c r="AL15" s="659">
        <v>0.2</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3408</v>
      </c>
      <c r="BH15" s="657"/>
      <c r="BI15" s="657"/>
      <c r="BJ15" s="657"/>
      <c r="BK15" s="657"/>
      <c r="BL15" s="657"/>
      <c r="BM15" s="657"/>
      <c r="BN15" s="658"/>
      <c r="BO15" s="694">
        <v>2.8</v>
      </c>
      <c r="BP15" s="694"/>
      <c r="BQ15" s="694"/>
      <c r="BR15" s="694"/>
      <c r="BS15" s="695" t="s">
        <v>122</v>
      </c>
      <c r="BT15" s="695"/>
      <c r="BU15" s="695"/>
      <c r="BV15" s="695"/>
      <c r="BW15" s="695"/>
      <c r="BX15" s="695"/>
      <c r="BY15" s="695"/>
      <c r="BZ15" s="695"/>
      <c r="CA15" s="695"/>
      <c r="CB15" s="730"/>
      <c r="CD15" s="653" t="s">
        <v>250</v>
      </c>
      <c r="CE15" s="654"/>
      <c r="CF15" s="654"/>
      <c r="CG15" s="654"/>
      <c r="CH15" s="654"/>
      <c r="CI15" s="654"/>
      <c r="CJ15" s="654"/>
      <c r="CK15" s="654"/>
      <c r="CL15" s="654"/>
      <c r="CM15" s="654"/>
      <c r="CN15" s="654"/>
      <c r="CO15" s="654"/>
      <c r="CP15" s="654"/>
      <c r="CQ15" s="655"/>
      <c r="CR15" s="656">
        <v>200513</v>
      </c>
      <c r="CS15" s="657"/>
      <c r="CT15" s="657"/>
      <c r="CU15" s="657"/>
      <c r="CV15" s="657"/>
      <c r="CW15" s="657"/>
      <c r="CX15" s="657"/>
      <c r="CY15" s="658"/>
      <c r="CZ15" s="694">
        <v>5.3</v>
      </c>
      <c r="DA15" s="694"/>
      <c r="DB15" s="694"/>
      <c r="DC15" s="694"/>
      <c r="DD15" s="662">
        <v>5965</v>
      </c>
      <c r="DE15" s="657"/>
      <c r="DF15" s="657"/>
      <c r="DG15" s="657"/>
      <c r="DH15" s="657"/>
      <c r="DI15" s="657"/>
      <c r="DJ15" s="657"/>
      <c r="DK15" s="657"/>
      <c r="DL15" s="657"/>
      <c r="DM15" s="657"/>
      <c r="DN15" s="657"/>
      <c r="DO15" s="657"/>
      <c r="DP15" s="658"/>
      <c r="DQ15" s="662">
        <v>160870</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1706</v>
      </c>
      <c r="S16" s="657"/>
      <c r="T16" s="657"/>
      <c r="U16" s="657"/>
      <c r="V16" s="657"/>
      <c r="W16" s="657"/>
      <c r="X16" s="657"/>
      <c r="Y16" s="658"/>
      <c r="Z16" s="694">
        <v>0</v>
      </c>
      <c r="AA16" s="694"/>
      <c r="AB16" s="694"/>
      <c r="AC16" s="694"/>
      <c r="AD16" s="695">
        <v>1706</v>
      </c>
      <c r="AE16" s="695"/>
      <c r="AF16" s="695"/>
      <c r="AG16" s="695"/>
      <c r="AH16" s="695"/>
      <c r="AI16" s="695"/>
      <c r="AJ16" s="695"/>
      <c r="AK16" s="695"/>
      <c r="AL16" s="659">
        <v>0.2</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253</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5287</v>
      </c>
      <c r="S17" s="657"/>
      <c r="T17" s="657"/>
      <c r="U17" s="657"/>
      <c r="V17" s="657"/>
      <c r="W17" s="657"/>
      <c r="X17" s="657"/>
      <c r="Y17" s="658"/>
      <c r="Z17" s="694">
        <v>0.1</v>
      </c>
      <c r="AA17" s="694"/>
      <c r="AB17" s="694"/>
      <c r="AC17" s="694"/>
      <c r="AD17" s="695">
        <v>5287</v>
      </c>
      <c r="AE17" s="695"/>
      <c r="AF17" s="695"/>
      <c r="AG17" s="695"/>
      <c r="AH17" s="695"/>
      <c r="AI17" s="695"/>
      <c r="AJ17" s="695"/>
      <c r="AK17" s="695"/>
      <c r="AL17" s="659">
        <v>0.5</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256</v>
      </c>
      <c r="CE17" s="654"/>
      <c r="CF17" s="654"/>
      <c r="CG17" s="654"/>
      <c r="CH17" s="654"/>
      <c r="CI17" s="654"/>
      <c r="CJ17" s="654"/>
      <c r="CK17" s="654"/>
      <c r="CL17" s="654"/>
      <c r="CM17" s="654"/>
      <c r="CN17" s="654"/>
      <c r="CO17" s="654"/>
      <c r="CP17" s="654"/>
      <c r="CQ17" s="655"/>
      <c r="CR17" s="656">
        <v>178032</v>
      </c>
      <c r="CS17" s="657"/>
      <c r="CT17" s="657"/>
      <c r="CU17" s="657"/>
      <c r="CV17" s="657"/>
      <c r="CW17" s="657"/>
      <c r="CX17" s="657"/>
      <c r="CY17" s="658"/>
      <c r="CZ17" s="694">
        <v>4.7</v>
      </c>
      <c r="DA17" s="694"/>
      <c r="DB17" s="694"/>
      <c r="DC17" s="694"/>
      <c r="DD17" s="662" t="s">
        <v>122</v>
      </c>
      <c r="DE17" s="657"/>
      <c r="DF17" s="657"/>
      <c r="DG17" s="657"/>
      <c r="DH17" s="657"/>
      <c r="DI17" s="657"/>
      <c r="DJ17" s="657"/>
      <c r="DK17" s="657"/>
      <c r="DL17" s="657"/>
      <c r="DM17" s="657"/>
      <c r="DN17" s="657"/>
      <c r="DO17" s="657"/>
      <c r="DP17" s="658"/>
      <c r="DQ17" s="662">
        <v>178032</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581</v>
      </c>
      <c r="S18" s="657"/>
      <c r="T18" s="657"/>
      <c r="U18" s="657"/>
      <c r="V18" s="657"/>
      <c r="W18" s="657"/>
      <c r="X18" s="657"/>
      <c r="Y18" s="658"/>
      <c r="Z18" s="694">
        <v>0</v>
      </c>
      <c r="AA18" s="694"/>
      <c r="AB18" s="694"/>
      <c r="AC18" s="694"/>
      <c r="AD18" s="695">
        <v>581</v>
      </c>
      <c r="AE18" s="695"/>
      <c r="AF18" s="695"/>
      <c r="AG18" s="695"/>
      <c r="AH18" s="695"/>
      <c r="AI18" s="695"/>
      <c r="AJ18" s="695"/>
      <c r="AK18" s="695"/>
      <c r="AL18" s="659">
        <v>0.1</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4706</v>
      </c>
      <c r="S19" s="657"/>
      <c r="T19" s="657"/>
      <c r="U19" s="657"/>
      <c r="V19" s="657"/>
      <c r="W19" s="657"/>
      <c r="X19" s="657"/>
      <c r="Y19" s="658"/>
      <c r="Z19" s="694">
        <v>0.1</v>
      </c>
      <c r="AA19" s="694"/>
      <c r="AB19" s="694"/>
      <c r="AC19" s="694"/>
      <c r="AD19" s="695">
        <v>4706</v>
      </c>
      <c r="AE19" s="695"/>
      <c r="AF19" s="695"/>
      <c r="AG19" s="695"/>
      <c r="AH19" s="695"/>
      <c r="AI19" s="695"/>
      <c r="AJ19" s="695"/>
      <c r="AK19" s="695"/>
      <c r="AL19" s="659">
        <v>0.4</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0"/>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263</v>
      </c>
      <c r="C20" s="732"/>
      <c r="D20" s="732"/>
      <c r="E20" s="732"/>
      <c r="F20" s="732"/>
      <c r="G20" s="732"/>
      <c r="H20" s="732"/>
      <c r="I20" s="732"/>
      <c r="J20" s="732"/>
      <c r="K20" s="732"/>
      <c r="L20" s="732"/>
      <c r="M20" s="732"/>
      <c r="N20" s="732"/>
      <c r="O20" s="732"/>
      <c r="P20" s="732"/>
      <c r="Q20" s="733"/>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0"/>
      <c r="CD20" s="653" t="s">
        <v>265</v>
      </c>
      <c r="CE20" s="654"/>
      <c r="CF20" s="654"/>
      <c r="CG20" s="654"/>
      <c r="CH20" s="654"/>
      <c r="CI20" s="654"/>
      <c r="CJ20" s="654"/>
      <c r="CK20" s="654"/>
      <c r="CL20" s="654"/>
      <c r="CM20" s="654"/>
      <c r="CN20" s="654"/>
      <c r="CO20" s="654"/>
      <c r="CP20" s="654"/>
      <c r="CQ20" s="655"/>
      <c r="CR20" s="656">
        <v>3784152</v>
      </c>
      <c r="CS20" s="657"/>
      <c r="CT20" s="657"/>
      <c r="CU20" s="657"/>
      <c r="CV20" s="657"/>
      <c r="CW20" s="657"/>
      <c r="CX20" s="657"/>
      <c r="CY20" s="658"/>
      <c r="CZ20" s="694">
        <v>100</v>
      </c>
      <c r="DA20" s="694"/>
      <c r="DB20" s="694"/>
      <c r="DC20" s="694"/>
      <c r="DD20" s="662">
        <v>1085409</v>
      </c>
      <c r="DE20" s="657"/>
      <c r="DF20" s="657"/>
      <c r="DG20" s="657"/>
      <c r="DH20" s="657"/>
      <c r="DI20" s="657"/>
      <c r="DJ20" s="657"/>
      <c r="DK20" s="657"/>
      <c r="DL20" s="657"/>
      <c r="DM20" s="657"/>
      <c r="DN20" s="657"/>
      <c r="DO20" s="657"/>
      <c r="DP20" s="658"/>
      <c r="DQ20" s="662">
        <v>1619591</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1489150</v>
      </c>
      <c r="S21" s="657"/>
      <c r="T21" s="657"/>
      <c r="U21" s="657"/>
      <c r="V21" s="657"/>
      <c r="W21" s="657"/>
      <c r="X21" s="657"/>
      <c r="Y21" s="658"/>
      <c r="Z21" s="694">
        <v>36.9</v>
      </c>
      <c r="AA21" s="694"/>
      <c r="AB21" s="694"/>
      <c r="AC21" s="694"/>
      <c r="AD21" s="695">
        <v>922752</v>
      </c>
      <c r="AE21" s="695"/>
      <c r="AF21" s="695"/>
      <c r="AG21" s="695"/>
      <c r="AH21" s="695"/>
      <c r="AI21" s="695"/>
      <c r="AJ21" s="695"/>
      <c r="AK21" s="695"/>
      <c r="AL21" s="659">
        <v>82.6</v>
      </c>
      <c r="AM21" s="660"/>
      <c r="AN21" s="660"/>
      <c r="AO21" s="696"/>
      <c r="AP21" s="653" t="s">
        <v>267</v>
      </c>
      <c r="AQ21" s="734"/>
      <c r="AR21" s="734"/>
      <c r="AS21" s="734"/>
      <c r="AT21" s="734"/>
      <c r="AU21" s="734"/>
      <c r="AV21" s="734"/>
      <c r="AW21" s="734"/>
      <c r="AX21" s="734"/>
      <c r="AY21" s="734"/>
      <c r="AZ21" s="734"/>
      <c r="BA21" s="734"/>
      <c r="BB21" s="734"/>
      <c r="BC21" s="734"/>
      <c r="BD21" s="734"/>
      <c r="BE21" s="734"/>
      <c r="BF21" s="735"/>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922752</v>
      </c>
      <c r="S22" s="657"/>
      <c r="T22" s="657"/>
      <c r="U22" s="657"/>
      <c r="V22" s="657"/>
      <c r="W22" s="657"/>
      <c r="X22" s="657"/>
      <c r="Y22" s="658"/>
      <c r="Z22" s="694">
        <v>22.9</v>
      </c>
      <c r="AA22" s="694"/>
      <c r="AB22" s="694"/>
      <c r="AC22" s="694"/>
      <c r="AD22" s="695">
        <v>922752</v>
      </c>
      <c r="AE22" s="695"/>
      <c r="AF22" s="695"/>
      <c r="AG22" s="695"/>
      <c r="AH22" s="695"/>
      <c r="AI22" s="695"/>
      <c r="AJ22" s="695"/>
      <c r="AK22" s="695"/>
      <c r="AL22" s="659">
        <v>82.6</v>
      </c>
      <c r="AM22" s="660"/>
      <c r="AN22" s="660"/>
      <c r="AO22" s="696"/>
      <c r="AP22" s="653" t="s">
        <v>269</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148183</v>
      </c>
      <c r="S23" s="657"/>
      <c r="T23" s="657"/>
      <c r="U23" s="657"/>
      <c r="V23" s="657"/>
      <c r="W23" s="657"/>
      <c r="X23" s="657"/>
      <c r="Y23" s="658"/>
      <c r="Z23" s="694">
        <v>3.7</v>
      </c>
      <c r="AA23" s="694"/>
      <c r="AB23" s="694"/>
      <c r="AC23" s="694"/>
      <c r="AD23" s="695" t="s">
        <v>122</v>
      </c>
      <c r="AE23" s="695"/>
      <c r="AF23" s="695"/>
      <c r="AG23" s="695"/>
      <c r="AH23" s="695"/>
      <c r="AI23" s="695"/>
      <c r="AJ23" s="695"/>
      <c r="AK23" s="695"/>
      <c r="AL23" s="659" t="s">
        <v>122</v>
      </c>
      <c r="AM23" s="660"/>
      <c r="AN23" s="660"/>
      <c r="AO23" s="696"/>
      <c r="AP23" s="653" t="s">
        <v>272</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v>418215</v>
      </c>
      <c r="S24" s="657"/>
      <c r="T24" s="657"/>
      <c r="U24" s="657"/>
      <c r="V24" s="657"/>
      <c r="W24" s="657"/>
      <c r="X24" s="657"/>
      <c r="Y24" s="658"/>
      <c r="Z24" s="694">
        <v>10.4</v>
      </c>
      <c r="AA24" s="694"/>
      <c r="AB24" s="694"/>
      <c r="AC24" s="694"/>
      <c r="AD24" s="695" t="s">
        <v>122</v>
      </c>
      <c r="AE24" s="695"/>
      <c r="AF24" s="695"/>
      <c r="AG24" s="695"/>
      <c r="AH24" s="695"/>
      <c r="AI24" s="695"/>
      <c r="AJ24" s="695"/>
      <c r="AK24" s="695"/>
      <c r="AL24" s="659" t="s">
        <v>122</v>
      </c>
      <c r="AM24" s="660"/>
      <c r="AN24" s="660"/>
      <c r="AO24" s="696"/>
      <c r="AP24" s="653" t="s">
        <v>279</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4" t="s">
        <v>280</v>
      </c>
      <c r="CE24" s="715"/>
      <c r="CF24" s="715"/>
      <c r="CG24" s="715"/>
      <c r="CH24" s="715"/>
      <c r="CI24" s="715"/>
      <c r="CJ24" s="715"/>
      <c r="CK24" s="715"/>
      <c r="CL24" s="715"/>
      <c r="CM24" s="715"/>
      <c r="CN24" s="715"/>
      <c r="CO24" s="715"/>
      <c r="CP24" s="715"/>
      <c r="CQ24" s="716"/>
      <c r="CR24" s="711">
        <v>627564</v>
      </c>
      <c r="CS24" s="712"/>
      <c r="CT24" s="712"/>
      <c r="CU24" s="712"/>
      <c r="CV24" s="712"/>
      <c r="CW24" s="712"/>
      <c r="CX24" s="712"/>
      <c r="CY24" s="737"/>
      <c r="CZ24" s="738">
        <v>16.600000000000001</v>
      </c>
      <c r="DA24" s="720"/>
      <c r="DB24" s="720"/>
      <c r="DC24" s="740"/>
      <c r="DD24" s="736">
        <v>552332</v>
      </c>
      <c r="DE24" s="712"/>
      <c r="DF24" s="712"/>
      <c r="DG24" s="712"/>
      <c r="DH24" s="712"/>
      <c r="DI24" s="712"/>
      <c r="DJ24" s="712"/>
      <c r="DK24" s="737"/>
      <c r="DL24" s="736">
        <v>520797</v>
      </c>
      <c r="DM24" s="712"/>
      <c r="DN24" s="712"/>
      <c r="DO24" s="712"/>
      <c r="DP24" s="712"/>
      <c r="DQ24" s="712"/>
      <c r="DR24" s="712"/>
      <c r="DS24" s="712"/>
      <c r="DT24" s="712"/>
      <c r="DU24" s="712"/>
      <c r="DV24" s="737"/>
      <c r="DW24" s="738">
        <v>46.6</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1680220</v>
      </c>
      <c r="S25" s="657"/>
      <c r="T25" s="657"/>
      <c r="U25" s="657"/>
      <c r="V25" s="657"/>
      <c r="W25" s="657"/>
      <c r="X25" s="657"/>
      <c r="Y25" s="658"/>
      <c r="Z25" s="694">
        <v>41.7</v>
      </c>
      <c r="AA25" s="694"/>
      <c r="AB25" s="694"/>
      <c r="AC25" s="694"/>
      <c r="AD25" s="695">
        <v>1113822</v>
      </c>
      <c r="AE25" s="695"/>
      <c r="AF25" s="695"/>
      <c r="AG25" s="695"/>
      <c r="AH25" s="695"/>
      <c r="AI25" s="695"/>
      <c r="AJ25" s="695"/>
      <c r="AK25" s="695"/>
      <c r="AL25" s="659">
        <v>99.7</v>
      </c>
      <c r="AM25" s="660"/>
      <c r="AN25" s="660"/>
      <c r="AO25" s="696"/>
      <c r="AP25" s="653" t="s">
        <v>282</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283</v>
      </c>
      <c r="CE25" s="654"/>
      <c r="CF25" s="654"/>
      <c r="CG25" s="654"/>
      <c r="CH25" s="654"/>
      <c r="CI25" s="654"/>
      <c r="CJ25" s="654"/>
      <c r="CK25" s="654"/>
      <c r="CL25" s="654"/>
      <c r="CM25" s="654"/>
      <c r="CN25" s="654"/>
      <c r="CO25" s="654"/>
      <c r="CP25" s="654"/>
      <c r="CQ25" s="655"/>
      <c r="CR25" s="656">
        <v>368581</v>
      </c>
      <c r="CS25" s="669"/>
      <c r="CT25" s="669"/>
      <c r="CU25" s="669"/>
      <c r="CV25" s="669"/>
      <c r="CW25" s="669"/>
      <c r="CX25" s="669"/>
      <c r="CY25" s="670"/>
      <c r="CZ25" s="659">
        <v>9.6999999999999993</v>
      </c>
      <c r="DA25" s="671"/>
      <c r="DB25" s="671"/>
      <c r="DC25" s="672"/>
      <c r="DD25" s="662">
        <v>356636</v>
      </c>
      <c r="DE25" s="669"/>
      <c r="DF25" s="669"/>
      <c r="DG25" s="669"/>
      <c r="DH25" s="669"/>
      <c r="DI25" s="669"/>
      <c r="DJ25" s="669"/>
      <c r="DK25" s="670"/>
      <c r="DL25" s="662">
        <v>329529</v>
      </c>
      <c r="DM25" s="669"/>
      <c r="DN25" s="669"/>
      <c r="DO25" s="669"/>
      <c r="DP25" s="669"/>
      <c r="DQ25" s="669"/>
      <c r="DR25" s="669"/>
      <c r="DS25" s="669"/>
      <c r="DT25" s="669"/>
      <c r="DU25" s="669"/>
      <c r="DV25" s="670"/>
      <c r="DW25" s="659">
        <v>29.5</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t="s">
        <v>122</v>
      </c>
      <c r="S26" s="657"/>
      <c r="T26" s="657"/>
      <c r="U26" s="657"/>
      <c r="V26" s="657"/>
      <c r="W26" s="657"/>
      <c r="X26" s="657"/>
      <c r="Y26" s="658"/>
      <c r="Z26" s="694" t="s">
        <v>122</v>
      </c>
      <c r="AA26" s="694"/>
      <c r="AB26" s="694"/>
      <c r="AC26" s="694"/>
      <c r="AD26" s="695" t="s">
        <v>122</v>
      </c>
      <c r="AE26" s="695"/>
      <c r="AF26" s="695"/>
      <c r="AG26" s="695"/>
      <c r="AH26" s="695"/>
      <c r="AI26" s="695"/>
      <c r="AJ26" s="695"/>
      <c r="AK26" s="695"/>
      <c r="AL26" s="659" t="s">
        <v>122</v>
      </c>
      <c r="AM26" s="660"/>
      <c r="AN26" s="660"/>
      <c r="AO26" s="696"/>
      <c r="AP26" s="653" t="s">
        <v>285</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286</v>
      </c>
      <c r="CE26" s="654"/>
      <c r="CF26" s="654"/>
      <c r="CG26" s="654"/>
      <c r="CH26" s="654"/>
      <c r="CI26" s="654"/>
      <c r="CJ26" s="654"/>
      <c r="CK26" s="654"/>
      <c r="CL26" s="654"/>
      <c r="CM26" s="654"/>
      <c r="CN26" s="654"/>
      <c r="CO26" s="654"/>
      <c r="CP26" s="654"/>
      <c r="CQ26" s="655"/>
      <c r="CR26" s="656">
        <v>218934</v>
      </c>
      <c r="CS26" s="657"/>
      <c r="CT26" s="657"/>
      <c r="CU26" s="657"/>
      <c r="CV26" s="657"/>
      <c r="CW26" s="657"/>
      <c r="CX26" s="657"/>
      <c r="CY26" s="658"/>
      <c r="CZ26" s="659">
        <v>5.8</v>
      </c>
      <c r="DA26" s="671"/>
      <c r="DB26" s="671"/>
      <c r="DC26" s="672"/>
      <c r="DD26" s="662">
        <v>210606</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2881</v>
      </c>
      <c r="S27" s="657"/>
      <c r="T27" s="657"/>
      <c r="U27" s="657"/>
      <c r="V27" s="657"/>
      <c r="W27" s="657"/>
      <c r="X27" s="657"/>
      <c r="Y27" s="658"/>
      <c r="Z27" s="694">
        <v>0.1</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123280</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0"/>
      <c r="CD27" s="653" t="s">
        <v>289</v>
      </c>
      <c r="CE27" s="654"/>
      <c r="CF27" s="654"/>
      <c r="CG27" s="654"/>
      <c r="CH27" s="654"/>
      <c r="CI27" s="654"/>
      <c r="CJ27" s="654"/>
      <c r="CK27" s="654"/>
      <c r="CL27" s="654"/>
      <c r="CM27" s="654"/>
      <c r="CN27" s="654"/>
      <c r="CO27" s="654"/>
      <c r="CP27" s="654"/>
      <c r="CQ27" s="655"/>
      <c r="CR27" s="656">
        <v>80951</v>
      </c>
      <c r="CS27" s="669"/>
      <c r="CT27" s="669"/>
      <c r="CU27" s="669"/>
      <c r="CV27" s="669"/>
      <c r="CW27" s="669"/>
      <c r="CX27" s="669"/>
      <c r="CY27" s="670"/>
      <c r="CZ27" s="659">
        <v>2.1</v>
      </c>
      <c r="DA27" s="671"/>
      <c r="DB27" s="671"/>
      <c r="DC27" s="672"/>
      <c r="DD27" s="662">
        <v>17664</v>
      </c>
      <c r="DE27" s="669"/>
      <c r="DF27" s="669"/>
      <c r="DG27" s="669"/>
      <c r="DH27" s="669"/>
      <c r="DI27" s="669"/>
      <c r="DJ27" s="669"/>
      <c r="DK27" s="670"/>
      <c r="DL27" s="662">
        <v>13236</v>
      </c>
      <c r="DM27" s="669"/>
      <c r="DN27" s="669"/>
      <c r="DO27" s="669"/>
      <c r="DP27" s="669"/>
      <c r="DQ27" s="669"/>
      <c r="DR27" s="669"/>
      <c r="DS27" s="669"/>
      <c r="DT27" s="669"/>
      <c r="DU27" s="669"/>
      <c r="DV27" s="670"/>
      <c r="DW27" s="659">
        <v>1.2</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57499</v>
      </c>
      <c r="S28" s="657"/>
      <c r="T28" s="657"/>
      <c r="U28" s="657"/>
      <c r="V28" s="657"/>
      <c r="W28" s="657"/>
      <c r="X28" s="657"/>
      <c r="Y28" s="658"/>
      <c r="Z28" s="694">
        <v>1.4</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178032</v>
      </c>
      <c r="CS28" s="657"/>
      <c r="CT28" s="657"/>
      <c r="CU28" s="657"/>
      <c r="CV28" s="657"/>
      <c r="CW28" s="657"/>
      <c r="CX28" s="657"/>
      <c r="CY28" s="658"/>
      <c r="CZ28" s="659">
        <v>4.7</v>
      </c>
      <c r="DA28" s="671"/>
      <c r="DB28" s="671"/>
      <c r="DC28" s="672"/>
      <c r="DD28" s="662">
        <v>178032</v>
      </c>
      <c r="DE28" s="657"/>
      <c r="DF28" s="657"/>
      <c r="DG28" s="657"/>
      <c r="DH28" s="657"/>
      <c r="DI28" s="657"/>
      <c r="DJ28" s="657"/>
      <c r="DK28" s="658"/>
      <c r="DL28" s="662">
        <v>178032</v>
      </c>
      <c r="DM28" s="657"/>
      <c r="DN28" s="657"/>
      <c r="DO28" s="657"/>
      <c r="DP28" s="657"/>
      <c r="DQ28" s="657"/>
      <c r="DR28" s="657"/>
      <c r="DS28" s="657"/>
      <c r="DT28" s="657"/>
      <c r="DU28" s="657"/>
      <c r="DV28" s="658"/>
      <c r="DW28" s="659">
        <v>15.9</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994</v>
      </c>
      <c r="S29" s="657"/>
      <c r="T29" s="657"/>
      <c r="U29" s="657"/>
      <c r="V29" s="657"/>
      <c r="W29" s="657"/>
      <c r="X29" s="657"/>
      <c r="Y29" s="658"/>
      <c r="Z29" s="694">
        <v>0</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293</v>
      </c>
      <c r="CE29" s="676"/>
      <c r="CF29" s="653" t="s">
        <v>66</v>
      </c>
      <c r="CG29" s="654"/>
      <c r="CH29" s="654"/>
      <c r="CI29" s="654"/>
      <c r="CJ29" s="654"/>
      <c r="CK29" s="654"/>
      <c r="CL29" s="654"/>
      <c r="CM29" s="654"/>
      <c r="CN29" s="654"/>
      <c r="CO29" s="654"/>
      <c r="CP29" s="654"/>
      <c r="CQ29" s="655"/>
      <c r="CR29" s="656">
        <v>178032</v>
      </c>
      <c r="CS29" s="669"/>
      <c r="CT29" s="669"/>
      <c r="CU29" s="669"/>
      <c r="CV29" s="669"/>
      <c r="CW29" s="669"/>
      <c r="CX29" s="669"/>
      <c r="CY29" s="670"/>
      <c r="CZ29" s="659">
        <v>4.7</v>
      </c>
      <c r="DA29" s="671"/>
      <c r="DB29" s="671"/>
      <c r="DC29" s="672"/>
      <c r="DD29" s="662">
        <v>178032</v>
      </c>
      <c r="DE29" s="669"/>
      <c r="DF29" s="669"/>
      <c r="DG29" s="669"/>
      <c r="DH29" s="669"/>
      <c r="DI29" s="669"/>
      <c r="DJ29" s="669"/>
      <c r="DK29" s="670"/>
      <c r="DL29" s="662">
        <v>178032</v>
      </c>
      <c r="DM29" s="669"/>
      <c r="DN29" s="669"/>
      <c r="DO29" s="669"/>
      <c r="DP29" s="669"/>
      <c r="DQ29" s="669"/>
      <c r="DR29" s="669"/>
      <c r="DS29" s="669"/>
      <c r="DT29" s="669"/>
      <c r="DU29" s="669"/>
      <c r="DV29" s="670"/>
      <c r="DW29" s="659">
        <v>15.9</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884362</v>
      </c>
      <c r="S30" s="657"/>
      <c r="T30" s="657"/>
      <c r="U30" s="657"/>
      <c r="V30" s="657"/>
      <c r="W30" s="657"/>
      <c r="X30" s="657"/>
      <c r="Y30" s="658"/>
      <c r="Z30" s="694">
        <v>21.9</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28"/>
      <c r="BI30" s="728"/>
      <c r="BJ30" s="728"/>
      <c r="BK30" s="728"/>
      <c r="BL30" s="728"/>
      <c r="BM30" s="728"/>
      <c r="BN30" s="728"/>
      <c r="BO30" s="728"/>
      <c r="BP30" s="728"/>
      <c r="BQ30" s="729"/>
      <c r="BR30" s="708" t="s">
        <v>296</v>
      </c>
      <c r="BS30" s="728"/>
      <c r="BT30" s="728"/>
      <c r="BU30" s="728"/>
      <c r="BV30" s="728"/>
      <c r="BW30" s="728"/>
      <c r="BX30" s="728"/>
      <c r="BY30" s="728"/>
      <c r="BZ30" s="728"/>
      <c r="CA30" s="728"/>
      <c r="CB30" s="729"/>
      <c r="CD30" s="677"/>
      <c r="CE30" s="678"/>
      <c r="CF30" s="653" t="s">
        <v>297</v>
      </c>
      <c r="CG30" s="654"/>
      <c r="CH30" s="654"/>
      <c r="CI30" s="654"/>
      <c r="CJ30" s="654"/>
      <c r="CK30" s="654"/>
      <c r="CL30" s="654"/>
      <c r="CM30" s="654"/>
      <c r="CN30" s="654"/>
      <c r="CO30" s="654"/>
      <c r="CP30" s="654"/>
      <c r="CQ30" s="655"/>
      <c r="CR30" s="656">
        <v>174452</v>
      </c>
      <c r="CS30" s="657"/>
      <c r="CT30" s="657"/>
      <c r="CU30" s="657"/>
      <c r="CV30" s="657"/>
      <c r="CW30" s="657"/>
      <c r="CX30" s="657"/>
      <c r="CY30" s="658"/>
      <c r="CZ30" s="659">
        <v>4.5999999999999996</v>
      </c>
      <c r="DA30" s="671"/>
      <c r="DB30" s="671"/>
      <c r="DC30" s="672"/>
      <c r="DD30" s="662">
        <v>174452</v>
      </c>
      <c r="DE30" s="657"/>
      <c r="DF30" s="657"/>
      <c r="DG30" s="657"/>
      <c r="DH30" s="657"/>
      <c r="DI30" s="657"/>
      <c r="DJ30" s="657"/>
      <c r="DK30" s="658"/>
      <c r="DL30" s="662">
        <v>174452</v>
      </c>
      <c r="DM30" s="657"/>
      <c r="DN30" s="657"/>
      <c r="DO30" s="657"/>
      <c r="DP30" s="657"/>
      <c r="DQ30" s="657"/>
      <c r="DR30" s="657"/>
      <c r="DS30" s="657"/>
      <c r="DT30" s="657"/>
      <c r="DU30" s="657"/>
      <c r="DV30" s="658"/>
      <c r="DW30" s="659">
        <v>15.6</v>
      </c>
      <c r="DX30" s="671"/>
      <c r="DY30" s="671"/>
      <c r="DZ30" s="671"/>
      <c r="EA30" s="671"/>
      <c r="EB30" s="671"/>
      <c r="EC30" s="683"/>
    </row>
    <row r="31" spans="2:133" ht="11.25" customHeight="1" x14ac:dyDescent="0.2">
      <c r="B31" s="731" t="s">
        <v>298</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299</v>
      </c>
      <c r="AQ31" s="723"/>
      <c r="AR31" s="723"/>
      <c r="AS31" s="723"/>
      <c r="AT31" s="724" t="s">
        <v>300</v>
      </c>
      <c r="AU31" s="200"/>
      <c r="AV31" s="200"/>
      <c r="AW31" s="200"/>
      <c r="AX31" s="714" t="s">
        <v>178</v>
      </c>
      <c r="AY31" s="715"/>
      <c r="AZ31" s="715"/>
      <c r="BA31" s="715"/>
      <c r="BB31" s="715"/>
      <c r="BC31" s="715"/>
      <c r="BD31" s="715"/>
      <c r="BE31" s="715"/>
      <c r="BF31" s="716"/>
      <c r="BG31" s="718">
        <v>97.6</v>
      </c>
      <c r="BH31" s="719"/>
      <c r="BI31" s="719"/>
      <c r="BJ31" s="719"/>
      <c r="BK31" s="719"/>
      <c r="BL31" s="719"/>
      <c r="BM31" s="720">
        <v>97.3</v>
      </c>
      <c r="BN31" s="719"/>
      <c r="BO31" s="719"/>
      <c r="BP31" s="719"/>
      <c r="BQ31" s="721"/>
      <c r="BR31" s="718">
        <v>99.4</v>
      </c>
      <c r="BS31" s="719"/>
      <c r="BT31" s="719"/>
      <c r="BU31" s="719"/>
      <c r="BV31" s="719"/>
      <c r="BW31" s="719"/>
      <c r="BX31" s="720">
        <v>99.4</v>
      </c>
      <c r="BY31" s="719"/>
      <c r="BZ31" s="719"/>
      <c r="CA31" s="719"/>
      <c r="CB31" s="721"/>
      <c r="CD31" s="677"/>
      <c r="CE31" s="678"/>
      <c r="CF31" s="653" t="s">
        <v>301</v>
      </c>
      <c r="CG31" s="654"/>
      <c r="CH31" s="654"/>
      <c r="CI31" s="654"/>
      <c r="CJ31" s="654"/>
      <c r="CK31" s="654"/>
      <c r="CL31" s="654"/>
      <c r="CM31" s="654"/>
      <c r="CN31" s="654"/>
      <c r="CO31" s="654"/>
      <c r="CP31" s="654"/>
      <c r="CQ31" s="655"/>
      <c r="CR31" s="656">
        <v>3580</v>
      </c>
      <c r="CS31" s="669"/>
      <c r="CT31" s="669"/>
      <c r="CU31" s="669"/>
      <c r="CV31" s="669"/>
      <c r="CW31" s="669"/>
      <c r="CX31" s="669"/>
      <c r="CY31" s="670"/>
      <c r="CZ31" s="659">
        <v>0.1</v>
      </c>
      <c r="DA31" s="671"/>
      <c r="DB31" s="671"/>
      <c r="DC31" s="672"/>
      <c r="DD31" s="662">
        <v>3580</v>
      </c>
      <c r="DE31" s="669"/>
      <c r="DF31" s="669"/>
      <c r="DG31" s="669"/>
      <c r="DH31" s="669"/>
      <c r="DI31" s="669"/>
      <c r="DJ31" s="669"/>
      <c r="DK31" s="670"/>
      <c r="DL31" s="662">
        <v>3580</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504180</v>
      </c>
      <c r="S32" s="657"/>
      <c r="T32" s="657"/>
      <c r="U32" s="657"/>
      <c r="V32" s="657"/>
      <c r="W32" s="657"/>
      <c r="X32" s="657"/>
      <c r="Y32" s="658"/>
      <c r="Z32" s="694">
        <v>12.5</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303</v>
      </c>
      <c r="AX32" s="653" t="s">
        <v>304</v>
      </c>
      <c r="AY32" s="654"/>
      <c r="AZ32" s="654"/>
      <c r="BA32" s="654"/>
      <c r="BB32" s="654"/>
      <c r="BC32" s="654"/>
      <c r="BD32" s="654"/>
      <c r="BE32" s="654"/>
      <c r="BF32" s="655"/>
      <c r="BG32" s="727">
        <v>99.8</v>
      </c>
      <c r="BH32" s="669"/>
      <c r="BI32" s="669"/>
      <c r="BJ32" s="669"/>
      <c r="BK32" s="669"/>
      <c r="BL32" s="669"/>
      <c r="BM32" s="660">
        <v>99.6</v>
      </c>
      <c r="BN32" s="669"/>
      <c r="BO32" s="669"/>
      <c r="BP32" s="669"/>
      <c r="BQ32" s="692"/>
      <c r="BR32" s="727">
        <v>99.2</v>
      </c>
      <c r="BS32" s="669"/>
      <c r="BT32" s="669"/>
      <c r="BU32" s="669"/>
      <c r="BV32" s="669"/>
      <c r="BW32" s="669"/>
      <c r="BX32" s="660">
        <v>99.2</v>
      </c>
      <c r="BY32" s="669"/>
      <c r="BZ32" s="669"/>
      <c r="CA32" s="669"/>
      <c r="CB32" s="692"/>
      <c r="CD32" s="679"/>
      <c r="CE32" s="680"/>
      <c r="CF32" s="653" t="s">
        <v>305</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15872</v>
      </c>
      <c r="S33" s="657"/>
      <c r="T33" s="657"/>
      <c r="U33" s="657"/>
      <c r="V33" s="657"/>
      <c r="W33" s="657"/>
      <c r="X33" s="657"/>
      <c r="Y33" s="658"/>
      <c r="Z33" s="694">
        <v>0.4</v>
      </c>
      <c r="AA33" s="694"/>
      <c r="AB33" s="694"/>
      <c r="AC33" s="694"/>
      <c r="AD33" s="695">
        <v>25</v>
      </c>
      <c r="AE33" s="695"/>
      <c r="AF33" s="695"/>
      <c r="AG33" s="695"/>
      <c r="AH33" s="695"/>
      <c r="AI33" s="695"/>
      <c r="AJ33" s="695"/>
      <c r="AK33" s="695"/>
      <c r="AL33" s="659">
        <v>0</v>
      </c>
      <c r="AM33" s="660"/>
      <c r="AN33" s="660"/>
      <c r="AO33" s="696"/>
      <c r="AP33" s="699"/>
      <c r="AQ33" s="700"/>
      <c r="AR33" s="700"/>
      <c r="AS33" s="700"/>
      <c r="AT33" s="726"/>
      <c r="AU33" s="201"/>
      <c r="AV33" s="201"/>
      <c r="AW33" s="201"/>
      <c r="AX33" s="637" t="s">
        <v>307</v>
      </c>
      <c r="AY33" s="638"/>
      <c r="AZ33" s="638"/>
      <c r="BA33" s="638"/>
      <c r="BB33" s="638"/>
      <c r="BC33" s="638"/>
      <c r="BD33" s="638"/>
      <c r="BE33" s="638"/>
      <c r="BF33" s="639"/>
      <c r="BG33" s="717">
        <v>95.6</v>
      </c>
      <c r="BH33" s="641"/>
      <c r="BI33" s="641"/>
      <c r="BJ33" s="641"/>
      <c r="BK33" s="641"/>
      <c r="BL33" s="641"/>
      <c r="BM33" s="687">
        <v>95.2</v>
      </c>
      <c r="BN33" s="641"/>
      <c r="BO33" s="641"/>
      <c r="BP33" s="641"/>
      <c r="BQ33" s="704"/>
      <c r="BR33" s="717">
        <v>99.5</v>
      </c>
      <c r="BS33" s="641"/>
      <c r="BT33" s="641"/>
      <c r="BU33" s="641"/>
      <c r="BV33" s="641"/>
      <c r="BW33" s="641"/>
      <c r="BX33" s="687">
        <v>99.5</v>
      </c>
      <c r="BY33" s="641"/>
      <c r="BZ33" s="641"/>
      <c r="CA33" s="641"/>
      <c r="CB33" s="704"/>
      <c r="CD33" s="653" t="s">
        <v>308</v>
      </c>
      <c r="CE33" s="654"/>
      <c r="CF33" s="654"/>
      <c r="CG33" s="654"/>
      <c r="CH33" s="654"/>
      <c r="CI33" s="654"/>
      <c r="CJ33" s="654"/>
      <c r="CK33" s="654"/>
      <c r="CL33" s="654"/>
      <c r="CM33" s="654"/>
      <c r="CN33" s="654"/>
      <c r="CO33" s="654"/>
      <c r="CP33" s="654"/>
      <c r="CQ33" s="655"/>
      <c r="CR33" s="656">
        <v>2071179</v>
      </c>
      <c r="CS33" s="669"/>
      <c r="CT33" s="669"/>
      <c r="CU33" s="669"/>
      <c r="CV33" s="669"/>
      <c r="CW33" s="669"/>
      <c r="CX33" s="669"/>
      <c r="CY33" s="670"/>
      <c r="CZ33" s="659">
        <v>54.7</v>
      </c>
      <c r="DA33" s="671"/>
      <c r="DB33" s="671"/>
      <c r="DC33" s="672"/>
      <c r="DD33" s="662">
        <v>994841</v>
      </c>
      <c r="DE33" s="669"/>
      <c r="DF33" s="669"/>
      <c r="DG33" s="669"/>
      <c r="DH33" s="669"/>
      <c r="DI33" s="669"/>
      <c r="DJ33" s="669"/>
      <c r="DK33" s="670"/>
      <c r="DL33" s="662">
        <v>451120</v>
      </c>
      <c r="DM33" s="669"/>
      <c r="DN33" s="669"/>
      <c r="DO33" s="669"/>
      <c r="DP33" s="669"/>
      <c r="DQ33" s="669"/>
      <c r="DR33" s="669"/>
      <c r="DS33" s="669"/>
      <c r="DT33" s="669"/>
      <c r="DU33" s="669"/>
      <c r="DV33" s="670"/>
      <c r="DW33" s="659">
        <v>40.4</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17732</v>
      </c>
      <c r="S34" s="657"/>
      <c r="T34" s="657"/>
      <c r="U34" s="657"/>
      <c r="V34" s="657"/>
      <c r="W34" s="657"/>
      <c r="X34" s="657"/>
      <c r="Y34" s="658"/>
      <c r="Z34" s="694">
        <v>0.4</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706321</v>
      </c>
      <c r="CS34" s="657"/>
      <c r="CT34" s="657"/>
      <c r="CU34" s="657"/>
      <c r="CV34" s="657"/>
      <c r="CW34" s="657"/>
      <c r="CX34" s="657"/>
      <c r="CY34" s="658"/>
      <c r="CZ34" s="659">
        <v>18.7</v>
      </c>
      <c r="DA34" s="671"/>
      <c r="DB34" s="671"/>
      <c r="DC34" s="672"/>
      <c r="DD34" s="662">
        <v>331701</v>
      </c>
      <c r="DE34" s="657"/>
      <c r="DF34" s="657"/>
      <c r="DG34" s="657"/>
      <c r="DH34" s="657"/>
      <c r="DI34" s="657"/>
      <c r="DJ34" s="657"/>
      <c r="DK34" s="658"/>
      <c r="DL34" s="662">
        <v>152089</v>
      </c>
      <c r="DM34" s="657"/>
      <c r="DN34" s="657"/>
      <c r="DO34" s="657"/>
      <c r="DP34" s="657"/>
      <c r="DQ34" s="657"/>
      <c r="DR34" s="657"/>
      <c r="DS34" s="657"/>
      <c r="DT34" s="657"/>
      <c r="DU34" s="657"/>
      <c r="DV34" s="658"/>
      <c r="DW34" s="659">
        <v>13.6</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589881</v>
      </c>
      <c r="S35" s="657"/>
      <c r="T35" s="657"/>
      <c r="U35" s="657"/>
      <c r="V35" s="657"/>
      <c r="W35" s="657"/>
      <c r="X35" s="657"/>
      <c r="Y35" s="658"/>
      <c r="Z35" s="694">
        <v>14.6</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115314</v>
      </c>
      <c r="CS35" s="669"/>
      <c r="CT35" s="669"/>
      <c r="CU35" s="669"/>
      <c r="CV35" s="669"/>
      <c r="CW35" s="669"/>
      <c r="CX35" s="669"/>
      <c r="CY35" s="670"/>
      <c r="CZ35" s="659">
        <v>3</v>
      </c>
      <c r="DA35" s="671"/>
      <c r="DB35" s="671"/>
      <c r="DC35" s="672"/>
      <c r="DD35" s="662">
        <v>29987</v>
      </c>
      <c r="DE35" s="669"/>
      <c r="DF35" s="669"/>
      <c r="DG35" s="669"/>
      <c r="DH35" s="669"/>
      <c r="DI35" s="669"/>
      <c r="DJ35" s="669"/>
      <c r="DK35" s="670"/>
      <c r="DL35" s="662">
        <v>21071</v>
      </c>
      <c r="DM35" s="669"/>
      <c r="DN35" s="669"/>
      <c r="DO35" s="669"/>
      <c r="DP35" s="669"/>
      <c r="DQ35" s="669"/>
      <c r="DR35" s="669"/>
      <c r="DS35" s="669"/>
      <c r="DT35" s="669"/>
      <c r="DU35" s="669"/>
      <c r="DV35" s="670"/>
      <c r="DW35" s="659">
        <v>1.9</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61444</v>
      </c>
      <c r="S36" s="657"/>
      <c r="T36" s="657"/>
      <c r="U36" s="657"/>
      <c r="V36" s="657"/>
      <c r="W36" s="657"/>
      <c r="X36" s="657"/>
      <c r="Y36" s="658"/>
      <c r="Z36" s="694">
        <v>1.5</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136889</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107624</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329567</v>
      </c>
      <c r="CS36" s="657"/>
      <c r="CT36" s="657"/>
      <c r="CU36" s="657"/>
      <c r="CV36" s="657"/>
      <c r="CW36" s="657"/>
      <c r="CX36" s="657"/>
      <c r="CY36" s="658"/>
      <c r="CZ36" s="659">
        <v>8.6999999999999993</v>
      </c>
      <c r="DA36" s="671"/>
      <c r="DB36" s="671"/>
      <c r="DC36" s="672"/>
      <c r="DD36" s="662">
        <v>243476</v>
      </c>
      <c r="DE36" s="657"/>
      <c r="DF36" s="657"/>
      <c r="DG36" s="657"/>
      <c r="DH36" s="657"/>
      <c r="DI36" s="657"/>
      <c r="DJ36" s="657"/>
      <c r="DK36" s="658"/>
      <c r="DL36" s="662">
        <v>198498</v>
      </c>
      <c r="DM36" s="657"/>
      <c r="DN36" s="657"/>
      <c r="DO36" s="657"/>
      <c r="DP36" s="657"/>
      <c r="DQ36" s="657"/>
      <c r="DR36" s="657"/>
      <c r="DS36" s="657"/>
      <c r="DT36" s="657"/>
      <c r="DU36" s="657"/>
      <c r="DV36" s="658"/>
      <c r="DW36" s="659">
        <v>17.8</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67248</v>
      </c>
      <c r="S37" s="657"/>
      <c r="T37" s="657"/>
      <c r="U37" s="657"/>
      <c r="V37" s="657"/>
      <c r="W37" s="657"/>
      <c r="X37" s="657"/>
      <c r="Y37" s="658"/>
      <c r="Z37" s="694">
        <v>1.7</v>
      </c>
      <c r="AA37" s="694"/>
      <c r="AB37" s="694"/>
      <c r="AC37" s="694"/>
      <c r="AD37" s="695">
        <v>3315</v>
      </c>
      <c r="AE37" s="695"/>
      <c r="AF37" s="695"/>
      <c r="AG37" s="695"/>
      <c r="AH37" s="695"/>
      <c r="AI37" s="695"/>
      <c r="AJ37" s="695"/>
      <c r="AK37" s="695"/>
      <c r="AL37" s="659">
        <v>0.3</v>
      </c>
      <c r="AM37" s="660"/>
      <c r="AN37" s="660"/>
      <c r="AO37" s="696"/>
      <c r="AQ37" s="689" t="s">
        <v>320</v>
      </c>
      <c r="AR37" s="690"/>
      <c r="AS37" s="690"/>
      <c r="AT37" s="690"/>
      <c r="AU37" s="690"/>
      <c r="AV37" s="690"/>
      <c r="AW37" s="690"/>
      <c r="AX37" s="690"/>
      <c r="AY37" s="691"/>
      <c r="AZ37" s="656">
        <v>26013</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78461</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134168</v>
      </c>
      <c r="CS37" s="669"/>
      <c r="CT37" s="669"/>
      <c r="CU37" s="669"/>
      <c r="CV37" s="669"/>
      <c r="CW37" s="669"/>
      <c r="CX37" s="669"/>
      <c r="CY37" s="670"/>
      <c r="CZ37" s="659">
        <v>3.5</v>
      </c>
      <c r="DA37" s="671"/>
      <c r="DB37" s="671"/>
      <c r="DC37" s="672"/>
      <c r="DD37" s="662">
        <v>134168</v>
      </c>
      <c r="DE37" s="669"/>
      <c r="DF37" s="669"/>
      <c r="DG37" s="669"/>
      <c r="DH37" s="669"/>
      <c r="DI37" s="669"/>
      <c r="DJ37" s="669"/>
      <c r="DK37" s="670"/>
      <c r="DL37" s="662">
        <v>134168</v>
      </c>
      <c r="DM37" s="669"/>
      <c r="DN37" s="669"/>
      <c r="DO37" s="669"/>
      <c r="DP37" s="669"/>
      <c r="DQ37" s="669"/>
      <c r="DR37" s="669"/>
      <c r="DS37" s="669"/>
      <c r="DT37" s="669"/>
      <c r="DU37" s="669"/>
      <c r="DV37" s="670"/>
      <c r="DW37" s="659">
        <v>12</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150600</v>
      </c>
      <c r="S38" s="657"/>
      <c r="T38" s="657"/>
      <c r="U38" s="657"/>
      <c r="V38" s="657"/>
      <c r="W38" s="657"/>
      <c r="X38" s="657"/>
      <c r="Y38" s="658"/>
      <c r="Z38" s="694">
        <v>3.7</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t="s">
        <v>122</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224</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110876</v>
      </c>
      <c r="CS38" s="657"/>
      <c r="CT38" s="657"/>
      <c r="CU38" s="657"/>
      <c r="CV38" s="657"/>
      <c r="CW38" s="657"/>
      <c r="CX38" s="657"/>
      <c r="CY38" s="658"/>
      <c r="CZ38" s="659">
        <v>2.9</v>
      </c>
      <c r="DA38" s="671"/>
      <c r="DB38" s="671"/>
      <c r="DC38" s="672"/>
      <c r="DD38" s="662">
        <v>82072</v>
      </c>
      <c r="DE38" s="657"/>
      <c r="DF38" s="657"/>
      <c r="DG38" s="657"/>
      <c r="DH38" s="657"/>
      <c r="DI38" s="657"/>
      <c r="DJ38" s="657"/>
      <c r="DK38" s="658"/>
      <c r="DL38" s="662">
        <v>79462</v>
      </c>
      <c r="DM38" s="657"/>
      <c r="DN38" s="657"/>
      <c r="DO38" s="657"/>
      <c r="DP38" s="657"/>
      <c r="DQ38" s="657"/>
      <c r="DR38" s="657"/>
      <c r="DS38" s="657"/>
      <c r="DT38" s="657"/>
      <c r="DU38" s="657"/>
      <c r="DV38" s="658"/>
      <c r="DW38" s="659">
        <v>7.1</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t="s">
        <v>122</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377</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809101</v>
      </c>
      <c r="CS39" s="669"/>
      <c r="CT39" s="669"/>
      <c r="CU39" s="669"/>
      <c r="CV39" s="669"/>
      <c r="CW39" s="669"/>
      <c r="CX39" s="669"/>
      <c r="CY39" s="670"/>
      <c r="CZ39" s="659">
        <v>21.4</v>
      </c>
      <c r="DA39" s="671"/>
      <c r="DB39" s="671"/>
      <c r="DC39" s="672"/>
      <c r="DD39" s="662">
        <v>307605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21</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t="s">
        <v>122</v>
      </c>
      <c r="CS40" s="657"/>
      <c r="CT40" s="657"/>
      <c r="CU40" s="657"/>
      <c r="CV40" s="657"/>
      <c r="CW40" s="657"/>
      <c r="CX40" s="657"/>
      <c r="CY40" s="658"/>
      <c r="CZ40" s="659" t="s">
        <v>122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4032913</v>
      </c>
      <c r="S41" s="681"/>
      <c r="T41" s="681"/>
      <c r="U41" s="681"/>
      <c r="V41" s="681"/>
      <c r="W41" s="681"/>
      <c r="X41" s="681"/>
      <c r="Y41" s="684"/>
      <c r="Z41" s="685">
        <v>100</v>
      </c>
      <c r="AA41" s="685"/>
      <c r="AB41" s="685"/>
      <c r="AC41" s="685"/>
      <c r="AD41" s="686">
        <v>1117162</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51255</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v>64</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59621</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571</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1085409</v>
      </c>
      <c r="CS42" s="669"/>
      <c r="CT42" s="669"/>
      <c r="CU42" s="669"/>
      <c r="CV42" s="669"/>
      <c r="CW42" s="669"/>
      <c r="CX42" s="669"/>
      <c r="CY42" s="670"/>
      <c r="CZ42" s="659">
        <v>28.7</v>
      </c>
      <c r="DA42" s="671"/>
      <c r="DB42" s="671"/>
      <c r="DC42" s="672"/>
      <c r="DD42" s="662">
        <v>72418</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12508</v>
      </c>
      <c r="CS43" s="669"/>
      <c r="CT43" s="669"/>
      <c r="CU43" s="669"/>
      <c r="CV43" s="669"/>
      <c r="CW43" s="669"/>
      <c r="CX43" s="669"/>
      <c r="CY43" s="670"/>
      <c r="CZ43" s="659">
        <v>0.3</v>
      </c>
      <c r="DA43" s="671"/>
      <c r="DB43" s="671"/>
      <c r="DC43" s="672"/>
      <c r="DD43" s="662">
        <v>12508</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1085409</v>
      </c>
      <c r="CS44" s="657"/>
      <c r="CT44" s="657"/>
      <c r="CU44" s="657"/>
      <c r="CV44" s="657"/>
      <c r="CW44" s="657"/>
      <c r="CX44" s="657"/>
      <c r="CY44" s="658"/>
      <c r="CZ44" s="659">
        <v>28.7</v>
      </c>
      <c r="DA44" s="660"/>
      <c r="DB44" s="660"/>
      <c r="DC44" s="661"/>
      <c r="DD44" s="662">
        <v>72418</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983447</v>
      </c>
      <c r="CS45" s="669"/>
      <c r="CT45" s="669"/>
      <c r="CU45" s="669"/>
      <c r="CV45" s="669"/>
      <c r="CW45" s="669"/>
      <c r="CX45" s="669"/>
      <c r="CY45" s="670"/>
      <c r="CZ45" s="659">
        <v>26</v>
      </c>
      <c r="DA45" s="671"/>
      <c r="DB45" s="671"/>
      <c r="DC45" s="672"/>
      <c r="DD45" s="662">
        <v>53720</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94136</v>
      </c>
      <c r="CS46" s="657"/>
      <c r="CT46" s="657"/>
      <c r="CU46" s="657"/>
      <c r="CV46" s="657"/>
      <c r="CW46" s="657"/>
      <c r="CX46" s="657"/>
      <c r="CY46" s="658"/>
      <c r="CZ46" s="659">
        <v>2.5</v>
      </c>
      <c r="DA46" s="660"/>
      <c r="DB46" s="660"/>
      <c r="DC46" s="661"/>
      <c r="DD46" s="662">
        <v>18172</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3784152</v>
      </c>
      <c r="CS49" s="641"/>
      <c r="CT49" s="641"/>
      <c r="CU49" s="641"/>
      <c r="CV49" s="641"/>
      <c r="CW49" s="641"/>
      <c r="CX49" s="641"/>
      <c r="CY49" s="642"/>
      <c r="CZ49" s="643">
        <v>100</v>
      </c>
      <c r="DA49" s="644"/>
      <c r="DB49" s="644"/>
      <c r="DC49" s="645"/>
      <c r="DD49" s="646">
        <v>1619591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oSHEFlOKcDdLtbwlrpFHGZXeI4jX1YXVsntTjsyXX6v95ZzDiIKPPIssiHFNTZUojKYFKa5C88NpQUYpnNYEVA==" saltValue="Jr3ZoAx8rIdt74QQNQUd3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30" sqref="AF30:AJ30"/>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375</v>
      </c>
      <c r="C7" s="1083"/>
      <c r="D7" s="1083"/>
      <c r="E7" s="1083"/>
      <c r="F7" s="1083"/>
      <c r="G7" s="1083"/>
      <c r="H7" s="1083"/>
      <c r="I7" s="1083"/>
      <c r="J7" s="1083"/>
      <c r="K7" s="1083"/>
      <c r="L7" s="1083"/>
      <c r="M7" s="1083"/>
      <c r="N7" s="1083"/>
      <c r="O7" s="1083"/>
      <c r="P7" s="1084"/>
      <c r="Q7" s="1137">
        <v>4033</v>
      </c>
      <c r="R7" s="1138"/>
      <c r="S7" s="1138"/>
      <c r="T7" s="1138"/>
      <c r="U7" s="1138"/>
      <c r="V7" s="1138">
        <v>3784</v>
      </c>
      <c r="W7" s="1138"/>
      <c r="X7" s="1138"/>
      <c r="Y7" s="1138"/>
      <c r="Z7" s="1138"/>
      <c r="AA7" s="1138">
        <v>249</v>
      </c>
      <c r="AB7" s="1138"/>
      <c r="AC7" s="1138"/>
      <c r="AD7" s="1138"/>
      <c r="AE7" s="1139"/>
      <c r="AF7" s="1140">
        <v>275</v>
      </c>
      <c r="AG7" s="1141"/>
      <c r="AH7" s="1141"/>
      <c r="AI7" s="1141"/>
      <c r="AJ7" s="1142"/>
      <c r="AK7" s="1143"/>
      <c r="AL7" s="1144"/>
      <c r="AM7" s="1144"/>
      <c r="AN7" s="1144"/>
      <c r="AO7" s="1144"/>
      <c r="AP7" s="1144">
        <v>1264</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553</v>
      </c>
      <c r="BT7" s="1135"/>
      <c r="BU7" s="1135"/>
      <c r="BV7" s="1135"/>
      <c r="BW7" s="1135"/>
      <c r="BX7" s="1135"/>
      <c r="BY7" s="1135"/>
      <c r="BZ7" s="1135"/>
      <c r="CA7" s="1135"/>
      <c r="CB7" s="1135"/>
      <c r="CC7" s="1135"/>
      <c r="CD7" s="1135"/>
      <c r="CE7" s="1135"/>
      <c r="CF7" s="1135"/>
      <c r="CG7" s="1147"/>
      <c r="CH7" s="1131">
        <v>-2</v>
      </c>
      <c r="CI7" s="1132"/>
      <c r="CJ7" s="1132"/>
      <c r="CK7" s="1132"/>
      <c r="CL7" s="1133"/>
      <c r="CM7" s="1131">
        <v>87</v>
      </c>
      <c r="CN7" s="1132"/>
      <c r="CO7" s="1132"/>
      <c r="CP7" s="1132"/>
      <c r="CQ7" s="1133"/>
      <c r="CR7" s="1131">
        <v>20</v>
      </c>
      <c r="CS7" s="1132"/>
      <c r="CT7" s="1132"/>
      <c r="CU7" s="1132"/>
      <c r="CV7" s="1133"/>
      <c r="CW7" s="1131">
        <v>0</v>
      </c>
      <c r="CX7" s="1132"/>
      <c r="CY7" s="1132"/>
      <c r="CZ7" s="1132"/>
      <c r="DA7" s="1133"/>
      <c r="DB7" s="1131">
        <v>0</v>
      </c>
      <c r="DC7" s="1132"/>
      <c r="DD7" s="1132"/>
      <c r="DE7" s="1132"/>
      <c r="DF7" s="1133"/>
      <c r="DG7" s="1131">
        <v>0</v>
      </c>
      <c r="DH7" s="1132"/>
      <c r="DI7" s="1132"/>
      <c r="DJ7" s="1132"/>
      <c r="DK7" s="1133"/>
      <c r="DL7" s="1131">
        <v>0</v>
      </c>
      <c r="DM7" s="1132"/>
      <c r="DN7" s="1132"/>
      <c r="DO7" s="1132"/>
      <c r="DP7" s="1133"/>
      <c r="DQ7" s="1131">
        <v>0</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554</v>
      </c>
      <c r="BT8" s="1028"/>
      <c r="BU8" s="1028"/>
      <c r="BV8" s="1028"/>
      <c r="BW8" s="1028"/>
      <c r="BX8" s="1028"/>
      <c r="BY8" s="1028"/>
      <c r="BZ8" s="1028"/>
      <c r="CA8" s="1028"/>
      <c r="CB8" s="1028"/>
      <c r="CC8" s="1028"/>
      <c r="CD8" s="1028"/>
      <c r="CE8" s="1028"/>
      <c r="CF8" s="1028"/>
      <c r="CG8" s="1049"/>
      <c r="CH8" s="1024">
        <v>54</v>
      </c>
      <c r="CI8" s="1025"/>
      <c r="CJ8" s="1025"/>
      <c r="CK8" s="1025"/>
      <c r="CL8" s="1026"/>
      <c r="CM8" s="1024">
        <v>375</v>
      </c>
      <c r="CN8" s="1025"/>
      <c r="CO8" s="1025"/>
      <c r="CP8" s="1025"/>
      <c r="CQ8" s="1026"/>
      <c r="CR8" s="1024">
        <v>22</v>
      </c>
      <c r="CS8" s="1025"/>
      <c r="CT8" s="1025"/>
      <c r="CU8" s="1025"/>
      <c r="CV8" s="1026"/>
      <c r="CW8" s="1024">
        <v>0</v>
      </c>
      <c r="CX8" s="1025"/>
      <c r="CY8" s="1025"/>
      <c r="CZ8" s="1025"/>
      <c r="DA8" s="1026"/>
      <c r="DB8" s="1024">
        <v>53</v>
      </c>
      <c r="DC8" s="1025"/>
      <c r="DD8" s="1025"/>
      <c r="DE8" s="1025"/>
      <c r="DF8" s="1026"/>
      <c r="DG8" s="1024">
        <v>0</v>
      </c>
      <c r="DH8" s="1025"/>
      <c r="DI8" s="1025"/>
      <c r="DJ8" s="1025"/>
      <c r="DK8" s="1026"/>
      <c r="DL8" s="1024">
        <v>0</v>
      </c>
      <c r="DM8" s="1025"/>
      <c r="DN8" s="1025"/>
      <c r="DO8" s="1025"/>
      <c r="DP8" s="1026"/>
      <c r="DQ8" s="1024">
        <v>0</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555</v>
      </c>
      <c r="BT9" s="1028"/>
      <c r="BU9" s="1028"/>
      <c r="BV9" s="1028"/>
      <c r="BW9" s="1028"/>
      <c r="BX9" s="1028"/>
      <c r="BY9" s="1028"/>
      <c r="BZ9" s="1028"/>
      <c r="CA9" s="1028"/>
      <c r="CB9" s="1028"/>
      <c r="CC9" s="1028"/>
      <c r="CD9" s="1028"/>
      <c r="CE9" s="1028"/>
      <c r="CF9" s="1028"/>
      <c r="CG9" s="1049"/>
      <c r="CH9" s="1024">
        <v>309</v>
      </c>
      <c r="CI9" s="1025"/>
      <c r="CJ9" s="1025"/>
      <c r="CK9" s="1025"/>
      <c r="CL9" s="1026"/>
      <c r="CM9" s="1024">
        <v>9807</v>
      </c>
      <c r="CN9" s="1025"/>
      <c r="CO9" s="1025"/>
      <c r="CP9" s="1025"/>
      <c r="CQ9" s="1026"/>
      <c r="CR9" s="1024">
        <v>30</v>
      </c>
      <c r="CS9" s="1025"/>
      <c r="CT9" s="1025"/>
      <c r="CU9" s="1025"/>
      <c r="CV9" s="1026"/>
      <c r="CW9" s="1024">
        <v>0</v>
      </c>
      <c r="CX9" s="1025"/>
      <c r="CY9" s="1025"/>
      <c r="CZ9" s="1025"/>
      <c r="DA9" s="1026"/>
      <c r="DB9" s="1024">
        <v>0</v>
      </c>
      <c r="DC9" s="1025"/>
      <c r="DD9" s="1025"/>
      <c r="DE9" s="1025"/>
      <c r="DF9" s="1026"/>
      <c r="DG9" s="1024">
        <v>0</v>
      </c>
      <c r="DH9" s="1025"/>
      <c r="DI9" s="1025"/>
      <c r="DJ9" s="1025"/>
      <c r="DK9" s="1026"/>
      <c r="DL9" s="1024">
        <v>0</v>
      </c>
      <c r="DM9" s="1025"/>
      <c r="DN9" s="1025"/>
      <c r="DO9" s="1025"/>
      <c r="DP9" s="1026"/>
      <c r="DQ9" s="1024">
        <v>0</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275</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423</v>
      </c>
      <c r="R28" s="1086"/>
      <c r="S28" s="1086"/>
      <c r="T28" s="1086"/>
      <c r="U28" s="1086"/>
      <c r="V28" s="1086">
        <v>315</v>
      </c>
      <c r="W28" s="1086"/>
      <c r="X28" s="1086"/>
      <c r="Y28" s="1086"/>
      <c r="Z28" s="1086"/>
      <c r="AA28" s="1086">
        <v>108</v>
      </c>
      <c r="AB28" s="1086"/>
      <c r="AC28" s="1086"/>
      <c r="AD28" s="1086"/>
      <c r="AE28" s="1087"/>
      <c r="AF28" s="1088">
        <v>108</v>
      </c>
      <c r="AG28" s="1086"/>
      <c r="AH28" s="1086"/>
      <c r="AI28" s="1086"/>
      <c r="AJ28" s="1089"/>
      <c r="AK28" s="1077">
        <v>52</v>
      </c>
      <c r="AL28" s="1078"/>
      <c r="AM28" s="1078"/>
      <c r="AN28" s="1078"/>
      <c r="AO28" s="1078"/>
      <c r="AP28" s="1078">
        <v>0</v>
      </c>
      <c r="AQ28" s="1078"/>
      <c r="AR28" s="1078"/>
      <c r="AS28" s="1078"/>
      <c r="AT28" s="1078"/>
      <c r="AU28" s="1078">
        <v>0</v>
      </c>
      <c r="AV28" s="1078"/>
      <c r="AW28" s="1078"/>
      <c r="AX28" s="1078"/>
      <c r="AY28" s="1078"/>
      <c r="AZ28" s="1079">
        <v>0</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327</v>
      </c>
      <c r="R29" s="1074"/>
      <c r="S29" s="1074"/>
      <c r="T29" s="1074"/>
      <c r="U29" s="1074"/>
      <c r="V29" s="1074">
        <v>282</v>
      </c>
      <c r="W29" s="1074"/>
      <c r="X29" s="1074"/>
      <c r="Y29" s="1074"/>
      <c r="Z29" s="1074"/>
      <c r="AA29" s="1074">
        <v>45</v>
      </c>
      <c r="AB29" s="1074"/>
      <c r="AC29" s="1074"/>
      <c r="AD29" s="1074"/>
      <c r="AE29" s="1075"/>
      <c r="AF29" s="1070">
        <v>45</v>
      </c>
      <c r="AG29" s="1071"/>
      <c r="AH29" s="1071"/>
      <c r="AI29" s="1071"/>
      <c r="AJ29" s="1072"/>
      <c r="AK29" s="1015">
        <v>53</v>
      </c>
      <c r="AL29" s="1006"/>
      <c r="AM29" s="1006"/>
      <c r="AN29" s="1006"/>
      <c r="AO29" s="1006"/>
      <c r="AP29" s="1006">
        <v>0</v>
      </c>
      <c r="AQ29" s="1006"/>
      <c r="AR29" s="1006"/>
      <c r="AS29" s="1006"/>
      <c r="AT29" s="1006"/>
      <c r="AU29" s="1006">
        <v>0</v>
      </c>
      <c r="AV29" s="1006"/>
      <c r="AW29" s="1006"/>
      <c r="AX29" s="1006"/>
      <c r="AY29" s="1006"/>
      <c r="AZ29" s="1076">
        <v>0</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8</v>
      </c>
      <c r="R30" s="1074"/>
      <c r="S30" s="1074"/>
      <c r="T30" s="1074"/>
      <c r="U30" s="1074"/>
      <c r="V30" s="1074">
        <v>8</v>
      </c>
      <c r="W30" s="1074"/>
      <c r="X30" s="1074"/>
      <c r="Y30" s="1074"/>
      <c r="Z30" s="1074"/>
      <c r="AA30" s="1074">
        <v>0</v>
      </c>
      <c r="AB30" s="1074"/>
      <c r="AC30" s="1074"/>
      <c r="AD30" s="1074"/>
      <c r="AE30" s="1075"/>
      <c r="AF30" s="1070">
        <v>0</v>
      </c>
      <c r="AG30" s="1071"/>
      <c r="AH30" s="1071"/>
      <c r="AI30" s="1071"/>
      <c r="AJ30" s="1072"/>
      <c r="AK30" s="1015">
        <v>6</v>
      </c>
      <c r="AL30" s="1006"/>
      <c r="AM30" s="1006"/>
      <c r="AN30" s="1006"/>
      <c r="AO30" s="1006"/>
      <c r="AP30" s="1006">
        <v>0</v>
      </c>
      <c r="AQ30" s="1006"/>
      <c r="AR30" s="1006"/>
      <c r="AS30" s="1006"/>
      <c r="AT30" s="1006"/>
      <c r="AU30" s="1006">
        <v>0</v>
      </c>
      <c r="AV30" s="1006"/>
      <c r="AW30" s="1006"/>
      <c r="AX30" s="1006"/>
      <c r="AY30" s="1006"/>
      <c r="AZ30" s="1076">
        <v>0</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38</v>
      </c>
      <c r="R31" s="1074"/>
      <c r="S31" s="1074"/>
      <c r="T31" s="1074"/>
      <c r="U31" s="1074"/>
      <c r="V31" s="1074">
        <v>39</v>
      </c>
      <c r="W31" s="1074"/>
      <c r="X31" s="1074"/>
      <c r="Y31" s="1074"/>
      <c r="Z31" s="1074"/>
      <c r="AA31" s="1074">
        <v>-1</v>
      </c>
      <c r="AB31" s="1074"/>
      <c r="AC31" s="1074"/>
      <c r="AD31" s="1074"/>
      <c r="AE31" s="1075"/>
      <c r="AF31" s="1070">
        <v>23</v>
      </c>
      <c r="AG31" s="1071"/>
      <c r="AH31" s="1071"/>
      <c r="AI31" s="1071"/>
      <c r="AJ31" s="1072"/>
      <c r="AK31" s="1015">
        <v>26</v>
      </c>
      <c r="AL31" s="1006"/>
      <c r="AM31" s="1006"/>
      <c r="AN31" s="1006"/>
      <c r="AO31" s="1006"/>
      <c r="AP31" s="1006">
        <v>11</v>
      </c>
      <c r="AQ31" s="1006"/>
      <c r="AR31" s="1006"/>
      <c r="AS31" s="1006"/>
      <c r="AT31" s="1006"/>
      <c r="AU31" s="1006">
        <v>11</v>
      </c>
      <c r="AV31" s="1006"/>
      <c r="AW31" s="1006"/>
      <c r="AX31" s="1006"/>
      <c r="AY31" s="1006"/>
      <c r="AZ31" s="1076">
        <v>0</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394</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395</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32</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397</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398</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544</v>
      </c>
      <c r="C68" s="1021"/>
      <c r="D68" s="1021"/>
      <c r="E68" s="1021"/>
      <c r="F68" s="1021"/>
      <c r="G68" s="1021"/>
      <c r="H68" s="1021"/>
      <c r="I68" s="1021"/>
      <c r="J68" s="1021"/>
      <c r="K68" s="1021"/>
      <c r="L68" s="1021"/>
      <c r="M68" s="1021"/>
      <c r="N68" s="1021"/>
      <c r="O68" s="1021"/>
      <c r="P68" s="1022"/>
      <c r="Q68" s="1023">
        <v>8989</v>
      </c>
      <c r="R68" s="1017"/>
      <c r="S68" s="1017"/>
      <c r="T68" s="1017"/>
      <c r="U68" s="1017"/>
      <c r="V68" s="1017">
        <v>8935</v>
      </c>
      <c r="W68" s="1017"/>
      <c r="X68" s="1017"/>
      <c r="Y68" s="1017"/>
      <c r="Z68" s="1017"/>
      <c r="AA68" s="1017">
        <v>54</v>
      </c>
      <c r="AB68" s="1017"/>
      <c r="AC68" s="1017"/>
      <c r="AD68" s="1017"/>
      <c r="AE68" s="1017"/>
      <c r="AF68" s="1017">
        <v>54</v>
      </c>
      <c r="AG68" s="1017"/>
      <c r="AH68" s="1017"/>
      <c r="AI68" s="1017"/>
      <c r="AJ68" s="1017"/>
      <c r="AK68" s="1017">
        <v>2644</v>
      </c>
      <c r="AL68" s="1017"/>
      <c r="AM68" s="1017"/>
      <c r="AN68" s="1017"/>
      <c r="AO68" s="1017"/>
      <c r="AP68" s="1017">
        <v>126</v>
      </c>
      <c r="AQ68" s="1017"/>
      <c r="AR68" s="1017"/>
      <c r="AS68" s="1017"/>
      <c r="AT68" s="1017"/>
      <c r="AU68" s="1017">
        <v>0</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545</v>
      </c>
      <c r="C69" s="1010"/>
      <c r="D69" s="1010"/>
      <c r="E69" s="1010"/>
      <c r="F69" s="1010"/>
      <c r="G69" s="1010"/>
      <c r="H69" s="1010"/>
      <c r="I69" s="1010"/>
      <c r="J69" s="1010"/>
      <c r="K69" s="1010"/>
      <c r="L69" s="1010"/>
      <c r="M69" s="1010"/>
      <c r="N69" s="1010"/>
      <c r="O69" s="1010"/>
      <c r="P69" s="1011"/>
      <c r="Q69" s="1012">
        <v>63</v>
      </c>
      <c r="R69" s="1006"/>
      <c r="S69" s="1006"/>
      <c r="T69" s="1006"/>
      <c r="U69" s="1006"/>
      <c r="V69" s="1006">
        <v>63</v>
      </c>
      <c r="W69" s="1006"/>
      <c r="X69" s="1006"/>
      <c r="Y69" s="1006"/>
      <c r="Z69" s="1006"/>
      <c r="AA69" s="1006">
        <v>0</v>
      </c>
      <c r="AB69" s="1006"/>
      <c r="AC69" s="1006"/>
      <c r="AD69" s="1006"/>
      <c r="AE69" s="1006"/>
      <c r="AF69" s="1006">
        <v>0</v>
      </c>
      <c r="AG69" s="1006"/>
      <c r="AH69" s="1006"/>
      <c r="AI69" s="1006"/>
      <c r="AJ69" s="1006"/>
      <c r="AK69" s="1006">
        <v>0</v>
      </c>
      <c r="AL69" s="1006"/>
      <c r="AM69" s="1006"/>
      <c r="AN69" s="1006"/>
      <c r="AO69" s="1006"/>
      <c r="AP69" s="1006">
        <v>0</v>
      </c>
      <c r="AQ69" s="1006"/>
      <c r="AR69" s="1006"/>
      <c r="AS69" s="1006"/>
      <c r="AT69" s="1006"/>
      <c r="AU69" s="1006">
        <v>0</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546</v>
      </c>
      <c r="C70" s="1010"/>
      <c r="D70" s="1010"/>
      <c r="E70" s="1010"/>
      <c r="F70" s="1010"/>
      <c r="G70" s="1010"/>
      <c r="H70" s="1010"/>
      <c r="I70" s="1010"/>
      <c r="J70" s="1010"/>
      <c r="K70" s="1010"/>
      <c r="L70" s="1010"/>
      <c r="M70" s="1010"/>
      <c r="N70" s="1010"/>
      <c r="O70" s="1010"/>
      <c r="P70" s="1011"/>
      <c r="Q70" s="1012">
        <v>997</v>
      </c>
      <c r="R70" s="1006"/>
      <c r="S70" s="1006"/>
      <c r="T70" s="1006"/>
      <c r="U70" s="1006"/>
      <c r="V70" s="1006">
        <v>947</v>
      </c>
      <c r="W70" s="1006"/>
      <c r="X70" s="1006"/>
      <c r="Y70" s="1006"/>
      <c r="Z70" s="1006"/>
      <c r="AA70" s="1006">
        <v>50</v>
      </c>
      <c r="AB70" s="1006"/>
      <c r="AC70" s="1006"/>
      <c r="AD70" s="1006"/>
      <c r="AE70" s="1006"/>
      <c r="AF70" s="1006">
        <v>50</v>
      </c>
      <c r="AG70" s="1006"/>
      <c r="AH70" s="1006"/>
      <c r="AI70" s="1006"/>
      <c r="AJ70" s="1006"/>
      <c r="AK70" s="1006">
        <v>0</v>
      </c>
      <c r="AL70" s="1006"/>
      <c r="AM70" s="1006"/>
      <c r="AN70" s="1006"/>
      <c r="AO70" s="1006"/>
      <c r="AP70" s="1006">
        <v>0</v>
      </c>
      <c r="AQ70" s="1006"/>
      <c r="AR70" s="1006"/>
      <c r="AS70" s="1006"/>
      <c r="AT70" s="1006"/>
      <c r="AU70" s="1006">
        <v>0</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547</v>
      </c>
      <c r="C71" s="1010"/>
      <c r="D71" s="1010"/>
      <c r="E71" s="1010"/>
      <c r="F71" s="1010"/>
      <c r="G71" s="1010"/>
      <c r="H71" s="1010"/>
      <c r="I71" s="1010"/>
      <c r="J71" s="1010"/>
      <c r="K71" s="1010"/>
      <c r="L71" s="1010"/>
      <c r="M71" s="1010"/>
      <c r="N71" s="1010"/>
      <c r="O71" s="1010"/>
      <c r="P71" s="1011"/>
      <c r="Q71" s="1012">
        <v>259339</v>
      </c>
      <c r="R71" s="1006"/>
      <c r="S71" s="1006"/>
      <c r="T71" s="1006"/>
      <c r="U71" s="1006"/>
      <c r="V71" s="1006">
        <v>254515</v>
      </c>
      <c r="W71" s="1006"/>
      <c r="X71" s="1006"/>
      <c r="Y71" s="1006"/>
      <c r="Z71" s="1006"/>
      <c r="AA71" s="1006">
        <v>4824</v>
      </c>
      <c r="AB71" s="1006"/>
      <c r="AC71" s="1006"/>
      <c r="AD71" s="1006"/>
      <c r="AE71" s="1006"/>
      <c r="AF71" s="1006">
        <v>4824</v>
      </c>
      <c r="AG71" s="1006"/>
      <c r="AH71" s="1006"/>
      <c r="AI71" s="1006"/>
      <c r="AJ71" s="1006"/>
      <c r="AK71" s="1006">
        <v>1141</v>
      </c>
      <c r="AL71" s="1006"/>
      <c r="AM71" s="1006"/>
      <c r="AN71" s="1006"/>
      <c r="AO71" s="1006"/>
      <c r="AP71" s="1006">
        <v>0</v>
      </c>
      <c r="AQ71" s="1006"/>
      <c r="AR71" s="1006"/>
      <c r="AS71" s="1006"/>
      <c r="AT71" s="1006"/>
      <c r="AU71" s="1006">
        <v>0</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548</v>
      </c>
      <c r="C72" s="1010"/>
      <c r="D72" s="1010"/>
      <c r="E72" s="1010"/>
      <c r="F72" s="1010"/>
      <c r="G72" s="1010"/>
      <c r="H72" s="1010"/>
      <c r="I72" s="1010"/>
      <c r="J72" s="1010"/>
      <c r="K72" s="1010"/>
      <c r="L72" s="1010"/>
      <c r="M72" s="1010"/>
      <c r="N72" s="1010"/>
      <c r="O72" s="1010"/>
      <c r="P72" s="1011"/>
      <c r="Q72" s="1012">
        <v>8445</v>
      </c>
      <c r="R72" s="1006"/>
      <c r="S72" s="1006"/>
      <c r="T72" s="1006"/>
      <c r="U72" s="1006"/>
      <c r="V72" s="1006">
        <v>6617</v>
      </c>
      <c r="W72" s="1006"/>
      <c r="X72" s="1006"/>
      <c r="Y72" s="1006"/>
      <c r="Z72" s="1006"/>
      <c r="AA72" s="1006">
        <v>1828</v>
      </c>
      <c r="AB72" s="1006"/>
      <c r="AC72" s="1006"/>
      <c r="AD72" s="1006"/>
      <c r="AE72" s="1006"/>
      <c r="AF72" s="1006">
        <v>0</v>
      </c>
      <c r="AG72" s="1006"/>
      <c r="AH72" s="1006"/>
      <c r="AI72" s="1006"/>
      <c r="AJ72" s="1006"/>
      <c r="AK72" s="1006">
        <v>14</v>
      </c>
      <c r="AL72" s="1006"/>
      <c r="AM72" s="1006"/>
      <c r="AN72" s="1006"/>
      <c r="AO72" s="1006"/>
      <c r="AP72" s="1006">
        <v>0</v>
      </c>
      <c r="AQ72" s="1006"/>
      <c r="AR72" s="1006"/>
      <c r="AS72" s="1006"/>
      <c r="AT72" s="1006"/>
      <c r="AU72" s="1006">
        <v>0</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549</v>
      </c>
      <c r="C73" s="1010"/>
      <c r="D73" s="1010"/>
      <c r="E73" s="1010"/>
      <c r="F73" s="1010"/>
      <c r="G73" s="1010"/>
      <c r="H73" s="1010"/>
      <c r="I73" s="1010"/>
      <c r="J73" s="1010"/>
      <c r="K73" s="1010"/>
      <c r="L73" s="1010"/>
      <c r="M73" s="1010"/>
      <c r="N73" s="1010"/>
      <c r="O73" s="1010"/>
      <c r="P73" s="1011"/>
      <c r="Q73" s="1012">
        <v>1514</v>
      </c>
      <c r="R73" s="1006"/>
      <c r="S73" s="1006"/>
      <c r="T73" s="1006"/>
      <c r="U73" s="1006"/>
      <c r="V73" s="1006">
        <v>1513</v>
      </c>
      <c r="W73" s="1006"/>
      <c r="X73" s="1006"/>
      <c r="Y73" s="1006"/>
      <c r="Z73" s="1006"/>
      <c r="AA73" s="1006">
        <v>1</v>
      </c>
      <c r="AB73" s="1006"/>
      <c r="AC73" s="1006"/>
      <c r="AD73" s="1006"/>
      <c r="AE73" s="1006"/>
      <c r="AF73" s="1006">
        <v>0</v>
      </c>
      <c r="AG73" s="1006"/>
      <c r="AH73" s="1006"/>
      <c r="AI73" s="1006"/>
      <c r="AJ73" s="1006"/>
      <c r="AK73" s="1006">
        <v>0</v>
      </c>
      <c r="AL73" s="1006"/>
      <c r="AM73" s="1006"/>
      <c r="AN73" s="1006"/>
      <c r="AO73" s="1006"/>
      <c r="AP73" s="1006">
        <v>0</v>
      </c>
      <c r="AQ73" s="1006"/>
      <c r="AR73" s="1006"/>
      <c r="AS73" s="1006"/>
      <c r="AT73" s="1006"/>
      <c r="AU73" s="1006">
        <v>0</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550</v>
      </c>
      <c r="C74" s="1010"/>
      <c r="D74" s="1010"/>
      <c r="E74" s="1010"/>
      <c r="F74" s="1010"/>
      <c r="G74" s="1010"/>
      <c r="H74" s="1010"/>
      <c r="I74" s="1010"/>
      <c r="J74" s="1010"/>
      <c r="K74" s="1010"/>
      <c r="L74" s="1010"/>
      <c r="M74" s="1010"/>
      <c r="N74" s="1010"/>
      <c r="O74" s="1010"/>
      <c r="P74" s="1011"/>
      <c r="Q74" s="1012">
        <v>2</v>
      </c>
      <c r="R74" s="1006"/>
      <c r="S74" s="1006"/>
      <c r="T74" s="1006"/>
      <c r="U74" s="1006"/>
      <c r="V74" s="1006">
        <v>0</v>
      </c>
      <c r="W74" s="1006"/>
      <c r="X74" s="1006"/>
      <c r="Y74" s="1006"/>
      <c r="Z74" s="1006"/>
      <c r="AA74" s="1006">
        <v>2</v>
      </c>
      <c r="AB74" s="1006"/>
      <c r="AC74" s="1006"/>
      <c r="AD74" s="1006"/>
      <c r="AE74" s="1006"/>
      <c r="AF74" s="1006">
        <v>0</v>
      </c>
      <c r="AG74" s="1006"/>
      <c r="AH74" s="1006"/>
      <c r="AI74" s="1006"/>
      <c r="AJ74" s="1006"/>
      <c r="AK74" s="1006">
        <v>0</v>
      </c>
      <c r="AL74" s="1006"/>
      <c r="AM74" s="1006"/>
      <c r="AN74" s="1006"/>
      <c r="AO74" s="1006"/>
      <c r="AP74" s="1006">
        <v>0</v>
      </c>
      <c r="AQ74" s="1006"/>
      <c r="AR74" s="1006"/>
      <c r="AS74" s="1006"/>
      <c r="AT74" s="1006"/>
      <c r="AU74" s="1006">
        <v>0</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551</v>
      </c>
      <c r="C75" s="1010"/>
      <c r="D75" s="1010"/>
      <c r="E75" s="1010"/>
      <c r="F75" s="1010"/>
      <c r="G75" s="1010"/>
      <c r="H75" s="1010"/>
      <c r="I75" s="1010"/>
      <c r="J75" s="1010"/>
      <c r="K75" s="1010"/>
      <c r="L75" s="1010"/>
      <c r="M75" s="1010"/>
      <c r="N75" s="1010"/>
      <c r="O75" s="1010"/>
      <c r="P75" s="1011"/>
      <c r="Q75" s="1013">
        <v>53</v>
      </c>
      <c r="R75" s="1014"/>
      <c r="S75" s="1014"/>
      <c r="T75" s="1014"/>
      <c r="U75" s="1015"/>
      <c r="V75" s="1016">
        <v>29</v>
      </c>
      <c r="W75" s="1014"/>
      <c r="X75" s="1014"/>
      <c r="Y75" s="1014"/>
      <c r="Z75" s="1015"/>
      <c r="AA75" s="1016">
        <v>24</v>
      </c>
      <c r="AB75" s="1014"/>
      <c r="AC75" s="1014"/>
      <c r="AD75" s="1014"/>
      <c r="AE75" s="1015"/>
      <c r="AF75" s="1016">
        <v>0</v>
      </c>
      <c r="AG75" s="1014"/>
      <c r="AH75" s="1014"/>
      <c r="AI75" s="1014"/>
      <c r="AJ75" s="1015"/>
      <c r="AK75" s="1016">
        <v>0</v>
      </c>
      <c r="AL75" s="1014"/>
      <c r="AM75" s="1014"/>
      <c r="AN75" s="1014"/>
      <c r="AO75" s="1015"/>
      <c r="AP75" s="1016">
        <v>0</v>
      </c>
      <c r="AQ75" s="1014"/>
      <c r="AR75" s="1014"/>
      <c r="AS75" s="1014"/>
      <c r="AT75" s="1015"/>
      <c r="AU75" s="1016">
        <v>0</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552</v>
      </c>
      <c r="C76" s="1010"/>
      <c r="D76" s="1010"/>
      <c r="E76" s="1010"/>
      <c r="F76" s="1010"/>
      <c r="G76" s="1010"/>
      <c r="H76" s="1010"/>
      <c r="I76" s="1010"/>
      <c r="J76" s="1010"/>
      <c r="K76" s="1010"/>
      <c r="L76" s="1010"/>
      <c r="M76" s="1010"/>
      <c r="N76" s="1010"/>
      <c r="O76" s="1010"/>
      <c r="P76" s="1011"/>
      <c r="Q76" s="1013">
        <v>43</v>
      </c>
      <c r="R76" s="1014"/>
      <c r="S76" s="1014"/>
      <c r="T76" s="1014"/>
      <c r="U76" s="1015"/>
      <c r="V76" s="1016">
        <v>42</v>
      </c>
      <c r="W76" s="1014"/>
      <c r="X76" s="1014"/>
      <c r="Y76" s="1014"/>
      <c r="Z76" s="1015"/>
      <c r="AA76" s="1016">
        <v>1</v>
      </c>
      <c r="AB76" s="1014"/>
      <c r="AC76" s="1014"/>
      <c r="AD76" s="1014"/>
      <c r="AE76" s="1015"/>
      <c r="AF76" s="1016">
        <v>0</v>
      </c>
      <c r="AG76" s="1014"/>
      <c r="AH76" s="1014"/>
      <c r="AI76" s="1014"/>
      <c r="AJ76" s="1015"/>
      <c r="AK76" s="1016">
        <v>0</v>
      </c>
      <c r="AL76" s="1014"/>
      <c r="AM76" s="1014"/>
      <c r="AN76" s="1014"/>
      <c r="AO76" s="1015"/>
      <c r="AP76" s="1016">
        <v>0</v>
      </c>
      <c r="AQ76" s="1014"/>
      <c r="AR76" s="1014"/>
      <c r="AS76" s="1014"/>
      <c r="AT76" s="1015"/>
      <c r="AU76" s="1016">
        <v>0</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399</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400</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401</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402</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405</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406</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407</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408</v>
      </c>
      <c r="AB109" s="931"/>
      <c r="AC109" s="931"/>
      <c r="AD109" s="931"/>
      <c r="AE109" s="932"/>
      <c r="AF109" s="933" t="s">
        <v>409</v>
      </c>
      <c r="AG109" s="931"/>
      <c r="AH109" s="931"/>
      <c r="AI109" s="931"/>
      <c r="AJ109" s="932"/>
      <c r="AK109" s="933" t="s">
        <v>295</v>
      </c>
      <c r="AL109" s="931"/>
      <c r="AM109" s="931"/>
      <c r="AN109" s="931"/>
      <c r="AO109" s="932"/>
      <c r="AP109" s="933" t="s">
        <v>410</v>
      </c>
      <c r="AQ109" s="931"/>
      <c r="AR109" s="931"/>
      <c r="AS109" s="931"/>
      <c r="AT109" s="964"/>
      <c r="AU109" s="930" t="s">
        <v>407</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408</v>
      </c>
      <c r="BR109" s="931"/>
      <c r="BS109" s="931"/>
      <c r="BT109" s="931"/>
      <c r="BU109" s="932"/>
      <c r="BV109" s="933" t="s">
        <v>409</v>
      </c>
      <c r="BW109" s="931"/>
      <c r="BX109" s="931"/>
      <c r="BY109" s="931"/>
      <c r="BZ109" s="932"/>
      <c r="CA109" s="933" t="s">
        <v>295</v>
      </c>
      <c r="CB109" s="931"/>
      <c r="CC109" s="931"/>
      <c r="CD109" s="931"/>
      <c r="CE109" s="932"/>
      <c r="CF109" s="971" t="s">
        <v>410</v>
      </c>
      <c r="CG109" s="971"/>
      <c r="CH109" s="971"/>
      <c r="CI109" s="971"/>
      <c r="CJ109" s="971"/>
      <c r="CK109" s="933" t="s">
        <v>411</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408</v>
      </c>
      <c r="DH109" s="931"/>
      <c r="DI109" s="931"/>
      <c r="DJ109" s="931"/>
      <c r="DK109" s="932"/>
      <c r="DL109" s="933" t="s">
        <v>409</v>
      </c>
      <c r="DM109" s="931"/>
      <c r="DN109" s="931"/>
      <c r="DO109" s="931"/>
      <c r="DP109" s="932"/>
      <c r="DQ109" s="933" t="s">
        <v>295</v>
      </c>
      <c r="DR109" s="931"/>
      <c r="DS109" s="931"/>
      <c r="DT109" s="931"/>
      <c r="DU109" s="932"/>
      <c r="DV109" s="933" t="s">
        <v>410</v>
      </c>
      <c r="DW109" s="931"/>
      <c r="DX109" s="931"/>
      <c r="DY109" s="931"/>
      <c r="DZ109" s="964"/>
    </row>
    <row r="110" spans="1:131" s="212" customFormat="1" ht="26.25" customHeight="1" x14ac:dyDescent="0.2">
      <c r="A110" s="842" t="s">
        <v>412</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187892</v>
      </c>
      <c r="AB110" s="924"/>
      <c r="AC110" s="924"/>
      <c r="AD110" s="924"/>
      <c r="AE110" s="925"/>
      <c r="AF110" s="926">
        <v>175899</v>
      </c>
      <c r="AG110" s="924"/>
      <c r="AH110" s="924"/>
      <c r="AI110" s="924"/>
      <c r="AJ110" s="925"/>
      <c r="AK110" s="926">
        <v>178831</v>
      </c>
      <c r="AL110" s="924"/>
      <c r="AM110" s="924"/>
      <c r="AN110" s="924"/>
      <c r="AO110" s="925"/>
      <c r="AP110" s="927">
        <v>17.899999999999999</v>
      </c>
      <c r="AQ110" s="928"/>
      <c r="AR110" s="928"/>
      <c r="AS110" s="928"/>
      <c r="AT110" s="929"/>
      <c r="AU110" s="965" t="s">
        <v>69</v>
      </c>
      <c r="AV110" s="966"/>
      <c r="AW110" s="966"/>
      <c r="AX110" s="966"/>
      <c r="AY110" s="966"/>
      <c r="AZ110" s="895" t="s">
        <v>413</v>
      </c>
      <c r="BA110" s="843"/>
      <c r="BB110" s="843"/>
      <c r="BC110" s="843"/>
      <c r="BD110" s="843"/>
      <c r="BE110" s="843"/>
      <c r="BF110" s="843"/>
      <c r="BG110" s="843"/>
      <c r="BH110" s="843"/>
      <c r="BI110" s="843"/>
      <c r="BJ110" s="843"/>
      <c r="BK110" s="843"/>
      <c r="BL110" s="843"/>
      <c r="BM110" s="843"/>
      <c r="BN110" s="843"/>
      <c r="BO110" s="843"/>
      <c r="BP110" s="844"/>
      <c r="BQ110" s="896">
        <v>1300774</v>
      </c>
      <c r="BR110" s="877"/>
      <c r="BS110" s="877"/>
      <c r="BT110" s="877"/>
      <c r="BU110" s="877"/>
      <c r="BV110" s="877">
        <v>1287955</v>
      </c>
      <c r="BW110" s="877"/>
      <c r="BX110" s="877"/>
      <c r="BY110" s="877"/>
      <c r="BZ110" s="877"/>
      <c r="CA110" s="877">
        <v>1264337</v>
      </c>
      <c r="CB110" s="877"/>
      <c r="CC110" s="877"/>
      <c r="CD110" s="877"/>
      <c r="CE110" s="877"/>
      <c r="CF110" s="901">
        <v>126.9</v>
      </c>
      <c r="CG110" s="902"/>
      <c r="CH110" s="902"/>
      <c r="CI110" s="902"/>
      <c r="CJ110" s="902"/>
      <c r="CK110" s="961" t="s">
        <v>414</v>
      </c>
      <c r="CL110" s="854"/>
      <c r="CM110" s="895" t="s">
        <v>415</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416</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417</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418</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419</v>
      </c>
      <c r="B112" s="948"/>
      <c r="C112" s="787" t="s">
        <v>420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421</v>
      </c>
      <c r="BA112" s="787"/>
      <c r="BB112" s="787"/>
      <c r="BC112" s="787"/>
      <c r="BD112" s="787"/>
      <c r="BE112" s="787"/>
      <c r="BF112" s="787"/>
      <c r="BG112" s="787"/>
      <c r="BH112" s="787"/>
      <c r="BI112" s="787"/>
      <c r="BJ112" s="787"/>
      <c r="BK112" s="787"/>
      <c r="BL112" s="787"/>
      <c r="BM112" s="787"/>
      <c r="BN112" s="787"/>
      <c r="BO112" s="787"/>
      <c r="BP112" s="788"/>
      <c r="BQ112" s="851" t="s">
        <v>122</v>
      </c>
      <c r="BR112" s="852"/>
      <c r="BS112" s="852"/>
      <c r="BT112" s="852"/>
      <c r="BU112" s="852"/>
      <c r="BV112" s="852" t="s">
        <v>122</v>
      </c>
      <c r="BW112" s="852"/>
      <c r="BX112" s="852"/>
      <c r="BY112" s="852"/>
      <c r="BZ112" s="852"/>
      <c r="CA112" s="852" t="s">
        <v>122</v>
      </c>
      <c r="CB112" s="852"/>
      <c r="CC112" s="852"/>
      <c r="CD112" s="852"/>
      <c r="CE112" s="852"/>
      <c r="CF112" s="910" t="s">
        <v>122</v>
      </c>
      <c r="CG112" s="911"/>
      <c r="CH112" s="911"/>
      <c r="CI112" s="911"/>
      <c r="CJ112" s="911"/>
      <c r="CK112" s="962"/>
      <c r="CL112" s="856"/>
      <c r="CM112" s="850" t="s">
        <v>422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423</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t="s">
        <v>122</v>
      </c>
      <c r="AB113" s="954"/>
      <c r="AC113" s="954"/>
      <c r="AD113" s="954"/>
      <c r="AE113" s="955"/>
      <c r="AF113" s="956" t="s">
        <v>122</v>
      </c>
      <c r="AG113" s="954"/>
      <c r="AH113" s="954"/>
      <c r="AI113" s="954"/>
      <c r="AJ113" s="955"/>
      <c r="AK113" s="956" t="s">
        <v>122</v>
      </c>
      <c r="AL113" s="954"/>
      <c r="AM113" s="954"/>
      <c r="AN113" s="954"/>
      <c r="AO113" s="955"/>
      <c r="AP113" s="957" t="s">
        <v>122</v>
      </c>
      <c r="AQ113" s="958"/>
      <c r="AR113" s="958"/>
      <c r="AS113" s="958"/>
      <c r="AT113" s="959"/>
      <c r="AU113" s="967"/>
      <c r="AV113" s="968"/>
      <c r="AW113" s="968"/>
      <c r="AX113" s="968"/>
      <c r="AY113" s="968"/>
      <c r="AZ113" s="850" t="s">
        <v>424</v>
      </c>
      <c r="BA113" s="787"/>
      <c r="BB113" s="787"/>
      <c r="BC113" s="787"/>
      <c r="BD113" s="787"/>
      <c r="BE113" s="787"/>
      <c r="BF113" s="787"/>
      <c r="BG113" s="787"/>
      <c r="BH113" s="787"/>
      <c r="BI113" s="787"/>
      <c r="BJ113" s="787"/>
      <c r="BK113" s="787"/>
      <c r="BL113" s="787"/>
      <c r="BM113" s="787"/>
      <c r="BN113" s="787"/>
      <c r="BO113" s="787"/>
      <c r="BP113" s="788"/>
      <c r="BQ113" s="851">
        <v>12400</v>
      </c>
      <c r="BR113" s="852"/>
      <c r="BS113" s="852"/>
      <c r="BT113" s="852"/>
      <c r="BU113" s="852"/>
      <c r="BV113" s="852">
        <v>10418</v>
      </c>
      <c r="BW113" s="852"/>
      <c r="BX113" s="852"/>
      <c r="BY113" s="852"/>
      <c r="BZ113" s="852"/>
      <c r="CA113" s="852">
        <v>7127</v>
      </c>
      <c r="CB113" s="852"/>
      <c r="CC113" s="852"/>
      <c r="CD113" s="852"/>
      <c r="CE113" s="852"/>
      <c r="CF113" s="910">
        <v>0.7</v>
      </c>
      <c r="CG113" s="911"/>
      <c r="CH113" s="911"/>
      <c r="CI113" s="911"/>
      <c r="CJ113" s="911"/>
      <c r="CK113" s="962"/>
      <c r="CL113" s="856"/>
      <c r="CM113" s="850" t="s">
        <v>425</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426</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3626</v>
      </c>
      <c r="AB114" s="815"/>
      <c r="AC114" s="815"/>
      <c r="AD114" s="815"/>
      <c r="AE114" s="816"/>
      <c r="AF114" s="817">
        <v>3698</v>
      </c>
      <c r="AG114" s="815"/>
      <c r="AH114" s="815"/>
      <c r="AI114" s="815"/>
      <c r="AJ114" s="816"/>
      <c r="AK114" s="817">
        <v>3531</v>
      </c>
      <c r="AL114" s="815"/>
      <c r="AM114" s="815"/>
      <c r="AN114" s="815"/>
      <c r="AO114" s="816"/>
      <c r="AP114" s="859">
        <v>0.4</v>
      </c>
      <c r="AQ114" s="860"/>
      <c r="AR114" s="860"/>
      <c r="AS114" s="860"/>
      <c r="AT114" s="861"/>
      <c r="AU114" s="967"/>
      <c r="AV114" s="968"/>
      <c r="AW114" s="968"/>
      <c r="AX114" s="968"/>
      <c r="AY114" s="968"/>
      <c r="AZ114" s="850" t="s">
        <v>427</v>
      </c>
      <c r="BA114" s="787"/>
      <c r="BB114" s="787"/>
      <c r="BC114" s="787"/>
      <c r="BD114" s="787"/>
      <c r="BE114" s="787"/>
      <c r="BF114" s="787"/>
      <c r="BG114" s="787"/>
      <c r="BH114" s="787"/>
      <c r="BI114" s="787"/>
      <c r="BJ114" s="787"/>
      <c r="BK114" s="787"/>
      <c r="BL114" s="787"/>
      <c r="BM114" s="787"/>
      <c r="BN114" s="787"/>
      <c r="BO114" s="787"/>
      <c r="BP114" s="788"/>
      <c r="BQ114" s="851">
        <v>213768</v>
      </c>
      <c r="BR114" s="852"/>
      <c r="BS114" s="852"/>
      <c r="BT114" s="852"/>
      <c r="BU114" s="852"/>
      <c r="BV114" s="852">
        <v>231964</v>
      </c>
      <c r="BW114" s="852"/>
      <c r="BX114" s="852"/>
      <c r="BY114" s="852"/>
      <c r="BZ114" s="852"/>
      <c r="CA114" s="852">
        <v>217031</v>
      </c>
      <c r="CB114" s="852"/>
      <c r="CC114" s="852"/>
      <c r="CD114" s="852"/>
      <c r="CE114" s="852"/>
      <c r="CF114" s="910">
        <v>21.8</v>
      </c>
      <c r="CG114" s="911"/>
      <c r="CH114" s="911"/>
      <c r="CI114" s="911"/>
      <c r="CJ114" s="911"/>
      <c r="CK114" s="962"/>
      <c r="CL114" s="856"/>
      <c r="CM114" s="850" t="s">
        <v>428</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429</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430</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432</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433</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434</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435</v>
      </c>
      <c r="Z117" s="932"/>
      <c r="AA117" s="937">
        <v>191518</v>
      </c>
      <c r="AB117" s="938"/>
      <c r="AC117" s="938"/>
      <c r="AD117" s="938"/>
      <c r="AE117" s="939"/>
      <c r="AF117" s="940">
        <v>179597</v>
      </c>
      <c r="AG117" s="938"/>
      <c r="AH117" s="938"/>
      <c r="AI117" s="938"/>
      <c r="AJ117" s="939"/>
      <c r="AK117" s="940">
        <v>182362</v>
      </c>
      <c r="AL117" s="938"/>
      <c r="AM117" s="938"/>
      <c r="AN117" s="938"/>
      <c r="AO117" s="939"/>
      <c r="AP117" s="941"/>
      <c r="AQ117" s="942"/>
      <c r="AR117" s="942"/>
      <c r="AS117" s="942"/>
      <c r="AT117" s="943"/>
      <c r="AU117" s="967"/>
      <c r="AV117" s="968"/>
      <c r="AW117" s="968"/>
      <c r="AX117" s="968"/>
      <c r="AY117" s="968"/>
      <c r="AZ117" s="898" t="s">
        <v>436</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437</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411</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408</v>
      </c>
      <c r="AB118" s="931"/>
      <c r="AC118" s="931"/>
      <c r="AD118" s="931"/>
      <c r="AE118" s="932"/>
      <c r="AF118" s="933" t="s">
        <v>409</v>
      </c>
      <c r="AG118" s="931"/>
      <c r="AH118" s="931"/>
      <c r="AI118" s="931"/>
      <c r="AJ118" s="932"/>
      <c r="AK118" s="933" t="s">
        <v>295</v>
      </c>
      <c r="AL118" s="931"/>
      <c r="AM118" s="931"/>
      <c r="AN118" s="931"/>
      <c r="AO118" s="932"/>
      <c r="AP118" s="934" t="s">
        <v>410</v>
      </c>
      <c r="AQ118" s="935"/>
      <c r="AR118" s="935"/>
      <c r="AS118" s="935"/>
      <c r="AT118" s="936"/>
      <c r="AU118" s="967"/>
      <c r="AV118" s="968"/>
      <c r="AW118" s="968"/>
      <c r="AX118" s="968"/>
      <c r="AY118" s="968"/>
      <c r="AZ118" s="873" t="s">
        <v>438</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414</v>
      </c>
      <c r="B119" s="854"/>
      <c r="C119" s="895" t="s">
        <v>415</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440</v>
      </c>
      <c r="BP119" s="913"/>
      <c r="BQ119" s="914">
        <v>1526942</v>
      </c>
      <c r="BR119" s="880"/>
      <c r="BS119" s="880"/>
      <c r="BT119" s="880"/>
      <c r="BU119" s="880"/>
      <c r="BV119" s="880">
        <v>1530337</v>
      </c>
      <c r="BW119" s="880"/>
      <c r="BX119" s="880"/>
      <c r="BY119" s="880"/>
      <c r="BZ119" s="880"/>
      <c r="CA119" s="880">
        <v>1488495</v>
      </c>
      <c r="CB119" s="880"/>
      <c r="CC119" s="880"/>
      <c r="CD119" s="880"/>
      <c r="CE119" s="880"/>
      <c r="CF119" s="783"/>
      <c r="CG119" s="784"/>
      <c r="CH119" s="784"/>
      <c r="CI119" s="784"/>
      <c r="CJ119" s="869"/>
      <c r="CK119" s="963"/>
      <c r="CL119" s="858"/>
      <c r="CM119" s="873" t="s">
        <v>441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418</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442</v>
      </c>
      <c r="AV120" s="916"/>
      <c r="AW120" s="916"/>
      <c r="AX120" s="916"/>
      <c r="AY120" s="917"/>
      <c r="AZ120" s="895" t="s">
        <v>443</v>
      </c>
      <c r="BA120" s="843"/>
      <c r="BB120" s="843"/>
      <c r="BC120" s="843"/>
      <c r="BD120" s="843"/>
      <c r="BE120" s="843"/>
      <c r="BF120" s="843"/>
      <c r="BG120" s="843"/>
      <c r="BH120" s="843"/>
      <c r="BI120" s="843"/>
      <c r="BJ120" s="843"/>
      <c r="BK120" s="843"/>
      <c r="BL120" s="843"/>
      <c r="BM120" s="843"/>
      <c r="BN120" s="843"/>
      <c r="BO120" s="843"/>
      <c r="BP120" s="844"/>
      <c r="BQ120" s="896">
        <v>5555728</v>
      </c>
      <c r="BR120" s="877"/>
      <c r="BS120" s="877"/>
      <c r="BT120" s="877"/>
      <c r="BU120" s="877"/>
      <c r="BV120" s="877">
        <v>5862643</v>
      </c>
      <c r="BW120" s="877"/>
      <c r="BX120" s="877"/>
      <c r="BY120" s="877"/>
      <c r="BZ120" s="877"/>
      <c r="CA120" s="877">
        <v>5935119</v>
      </c>
      <c r="CB120" s="877"/>
      <c r="CC120" s="877"/>
      <c r="CD120" s="877"/>
      <c r="CE120" s="877"/>
      <c r="CF120" s="901">
        <v>595.6</v>
      </c>
      <c r="CG120" s="902"/>
      <c r="CH120" s="902"/>
      <c r="CI120" s="902"/>
      <c r="CJ120" s="902"/>
      <c r="CK120" s="903" t="s">
        <v>444</v>
      </c>
      <c r="CL120" s="887"/>
      <c r="CM120" s="887"/>
      <c r="CN120" s="887"/>
      <c r="CO120" s="888"/>
      <c r="CP120" s="907" t="s">
        <v>390</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t="s">
        <v>122</v>
      </c>
      <c r="DR120" s="877"/>
      <c r="DS120" s="877"/>
      <c r="DT120" s="877"/>
      <c r="DU120" s="877"/>
      <c r="DV120" s="878" t="s">
        <v>122</v>
      </c>
      <c r="DW120" s="878"/>
      <c r="DX120" s="878"/>
      <c r="DY120" s="878"/>
      <c r="DZ120" s="879"/>
    </row>
    <row r="121" spans="1:130" s="212" customFormat="1" ht="26.25" customHeight="1" x14ac:dyDescent="0.2">
      <c r="A121" s="855"/>
      <c r="B121" s="856"/>
      <c r="C121" s="898" t="s">
        <v>445</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446</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447</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428</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1253983</v>
      </c>
      <c r="BR122" s="880"/>
      <c r="BS122" s="880"/>
      <c r="BT122" s="880"/>
      <c r="BU122" s="880"/>
      <c r="BV122" s="880">
        <v>1370869</v>
      </c>
      <c r="BW122" s="880"/>
      <c r="BX122" s="880"/>
      <c r="BY122" s="880"/>
      <c r="BZ122" s="880"/>
      <c r="CA122" s="880">
        <v>1200072</v>
      </c>
      <c r="CB122" s="880"/>
      <c r="CC122" s="880"/>
      <c r="CD122" s="880"/>
      <c r="CE122" s="880"/>
      <c r="CF122" s="881">
        <v>120.4</v>
      </c>
      <c r="CG122" s="882"/>
      <c r="CH122" s="882"/>
      <c r="CI122" s="882"/>
      <c r="CJ122" s="882"/>
      <c r="CK122" s="904"/>
      <c r="CL122" s="890"/>
      <c r="CM122" s="890"/>
      <c r="CN122" s="890"/>
      <c r="CO122" s="891"/>
      <c r="CP122" s="870" t="s">
        <v>391</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434</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449</v>
      </c>
      <c r="BP123" s="913"/>
      <c r="BQ123" s="867">
        <v>6809711</v>
      </c>
      <c r="BR123" s="868"/>
      <c r="BS123" s="868"/>
      <c r="BT123" s="868"/>
      <c r="BU123" s="868"/>
      <c r="BV123" s="868">
        <v>7233512</v>
      </c>
      <c r="BW123" s="868"/>
      <c r="BX123" s="868"/>
      <c r="BY123" s="868"/>
      <c r="BZ123" s="868"/>
      <c r="CA123" s="868">
        <v>7135191</v>
      </c>
      <c r="CB123" s="868"/>
      <c r="CC123" s="868"/>
      <c r="CD123" s="868"/>
      <c r="CE123" s="868"/>
      <c r="CF123" s="783"/>
      <c r="CG123" s="784"/>
      <c r="CH123" s="784"/>
      <c r="CI123" s="784"/>
      <c r="CJ123" s="869"/>
      <c r="CK123" s="904"/>
      <c r="CL123" s="890"/>
      <c r="CM123" s="890"/>
      <c r="CN123" s="890"/>
      <c r="CO123" s="891"/>
      <c r="CP123" s="870" t="s">
        <v>389</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437</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454</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456</v>
      </c>
      <c r="AY127" s="847"/>
      <c r="AZ127" s="847"/>
      <c r="BA127" s="847"/>
      <c r="BB127" s="847"/>
      <c r="BC127" s="847"/>
      <c r="BD127" s="847"/>
      <c r="BE127" s="848"/>
      <c r="BF127" s="846" t="s">
        <v>457</v>
      </c>
      <c r="BG127" s="847"/>
      <c r="BH127" s="847"/>
      <c r="BI127" s="847"/>
      <c r="BJ127" s="847"/>
      <c r="BK127" s="847"/>
      <c r="BL127" s="848"/>
      <c r="BM127" s="846" t="s">
        <v>458</v>
      </c>
      <c r="BN127" s="847"/>
      <c r="BO127" s="847"/>
      <c r="BP127" s="847"/>
      <c r="BQ127" s="847"/>
      <c r="BR127" s="847"/>
      <c r="BS127" s="848"/>
      <c r="BT127" s="846" t="s">
        <v>459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460</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462</v>
      </c>
      <c r="X128" s="833"/>
      <c r="Y128" s="833"/>
      <c r="Z128" s="834"/>
      <c r="AA128" s="835" t="s">
        <v>122</v>
      </c>
      <c r="AB128" s="836"/>
      <c r="AC128" s="836"/>
      <c r="AD128" s="836"/>
      <c r="AE128" s="837"/>
      <c r="AF128" s="838" t="s">
        <v>122</v>
      </c>
      <c r="AG128" s="836"/>
      <c r="AH128" s="836"/>
      <c r="AI128" s="836"/>
      <c r="AJ128" s="837"/>
      <c r="AK128" s="838" t="s">
        <v>122</v>
      </c>
      <c r="AL128" s="836"/>
      <c r="AM128" s="836"/>
      <c r="AN128" s="836"/>
      <c r="AO128" s="837"/>
      <c r="AP128" s="839"/>
      <c r="AQ128" s="840"/>
      <c r="AR128" s="840"/>
      <c r="AS128" s="840"/>
      <c r="AT128" s="841"/>
      <c r="AU128" s="214"/>
      <c r="AV128" s="214"/>
      <c r="AW128" s="214"/>
      <c r="AX128" s="842" t="s">
        <v>463</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464</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1096646</v>
      </c>
      <c r="AB129" s="815"/>
      <c r="AC129" s="815"/>
      <c r="AD129" s="815"/>
      <c r="AE129" s="816"/>
      <c r="AF129" s="817">
        <v>1101970</v>
      </c>
      <c r="AG129" s="815"/>
      <c r="AH129" s="815"/>
      <c r="AI129" s="815"/>
      <c r="AJ129" s="816"/>
      <c r="AK129" s="817">
        <v>1129987</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129156</v>
      </c>
      <c r="AB130" s="815"/>
      <c r="AC130" s="815"/>
      <c r="AD130" s="815"/>
      <c r="AE130" s="816"/>
      <c r="AF130" s="817">
        <v>135183</v>
      </c>
      <c r="AG130" s="815"/>
      <c r="AH130" s="815"/>
      <c r="AI130" s="815"/>
      <c r="AJ130" s="816"/>
      <c r="AK130" s="817">
        <v>133445</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5.3</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967490</v>
      </c>
      <c r="AB131" s="799"/>
      <c r="AC131" s="799"/>
      <c r="AD131" s="799"/>
      <c r="AE131" s="800"/>
      <c r="AF131" s="801">
        <v>966787</v>
      </c>
      <c r="AG131" s="799"/>
      <c r="AH131" s="799"/>
      <c r="AI131" s="799"/>
      <c r="AJ131" s="800"/>
      <c r="AK131" s="801">
        <v>996542</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6.4457513769999997</v>
      </c>
      <c r="AB132" s="780"/>
      <c r="AC132" s="780"/>
      <c r="AD132" s="780"/>
      <c r="AE132" s="781"/>
      <c r="AF132" s="782">
        <v>4.5939798529999996</v>
      </c>
      <c r="AG132" s="780"/>
      <c r="AH132" s="780"/>
      <c r="AI132" s="780"/>
      <c r="AJ132" s="781"/>
      <c r="AK132" s="782">
        <v>4.9086741949999997</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6.4</v>
      </c>
      <c r="AB133" s="759"/>
      <c r="AC133" s="759"/>
      <c r="AD133" s="759"/>
      <c r="AE133" s="760"/>
      <c r="AF133" s="758">
        <v>6</v>
      </c>
      <c r="AG133" s="759"/>
      <c r="AH133" s="759"/>
      <c r="AI133" s="759"/>
      <c r="AJ133" s="760"/>
      <c r="AK133" s="758">
        <v>5.3</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gBEbVN+tbE395moOCHGLRHFwTp5hmHtDSyL7hokxtJ1JSrJhqOMSWBl9zfLTAqulB1/jrXWfSvJ8KC8WqGVjA==" saltValue="tAzN47S44bxVaJx3jySW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F76" sqref="DF7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mZYQ6PbdTUT2VS4n3pe3qhiYq/gDNsHgYENSoLg9QH8i3kycma/lXUhVWD0sLeqAyFO5I2AEsItjZt6HdHJDw==" saltValue="7kwo/TcCAEqJw0Ymu7TQ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756c57+ya/NoXzl7Rd5ABRiKqsjXeu9r0dTrrT0lHgPGWee3YcxUJlidtTb4BMdmtkfySSMt18qrcGjMhQWVCA==" saltValue="6ORyw2MjCoatzAIyiZ7gM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53" t="s">
        <v>478</v>
      </c>
      <c r="AP7" s="253"/>
      <c r="AQ7" s="254" t="s">
        <v>479</v>
      </c>
      <c r="AR7" s="255"/>
    </row>
    <row r="8" spans="1:46" ht="13" x14ac:dyDescent="0.2">
      <c r="A8" s="247"/>
      <c r="AK8" s="256"/>
      <c r="AL8" s="257"/>
      <c r="AM8" s="257"/>
      <c r="AN8" s="258"/>
      <c r="AO8" s="1154"/>
      <c r="AP8" s="259" t="s">
        <v>480</v>
      </c>
      <c r="AQ8" s="260" t="s">
        <v>481</v>
      </c>
      <c r="AR8" s="261" t="s">
        <v>482</v>
      </c>
    </row>
    <row r="9" spans="1:46" ht="13" x14ac:dyDescent="0.2">
      <c r="A9" s="247"/>
      <c r="AK9" s="1165" t="s">
        <v>483</v>
      </c>
      <c r="AL9" s="1166"/>
      <c r="AM9" s="1166"/>
      <c r="AN9" s="1167"/>
      <c r="AO9" s="262">
        <v>368581</v>
      </c>
      <c r="AP9" s="262">
        <v>303109</v>
      </c>
      <c r="AQ9" s="263">
        <v>263788</v>
      </c>
      <c r="AR9" s="264">
        <v>14.9</v>
      </c>
    </row>
    <row r="10" spans="1:46" ht="13.5" customHeight="1" x14ac:dyDescent="0.2">
      <c r="A10" s="247"/>
      <c r="AK10" s="1165" t="s">
        <v>484</v>
      </c>
      <c r="AL10" s="1166"/>
      <c r="AM10" s="1166"/>
      <c r="AN10" s="1167"/>
      <c r="AO10" s="265">
        <v>48194</v>
      </c>
      <c r="AP10" s="265">
        <v>39633</v>
      </c>
      <c r="AQ10" s="266">
        <v>39680</v>
      </c>
      <c r="AR10" s="267">
        <v>-0.1</v>
      </c>
    </row>
    <row r="11" spans="1:46" ht="13.5" customHeight="1" x14ac:dyDescent="0.2">
      <c r="A11" s="247"/>
      <c r="AK11" s="1165" t="s">
        <v>485</v>
      </c>
      <c r="AL11" s="1166"/>
      <c r="AM11" s="1166"/>
      <c r="AN11" s="1167"/>
      <c r="AO11" s="265">
        <v>7096</v>
      </c>
      <c r="AP11" s="265">
        <v>5836</v>
      </c>
      <c r="AQ11" s="266">
        <v>4557</v>
      </c>
      <c r="AR11" s="267">
        <v>28.1</v>
      </c>
    </row>
    <row r="12" spans="1:46" ht="13.5" customHeight="1" x14ac:dyDescent="0.2">
      <c r="A12" s="247"/>
      <c r="AK12" s="1165" t="s">
        <v>486</v>
      </c>
      <c r="AL12" s="1166"/>
      <c r="AM12" s="1166"/>
      <c r="AN12" s="1167"/>
      <c r="AO12" s="265" t="s">
        <v>487</v>
      </c>
      <c r="AP12" s="265" t="s">
        <v>487</v>
      </c>
      <c r="AQ12" s="266" t="s">
        <v>487</v>
      </c>
      <c r="AR12" s="267" t="s">
        <v>487</v>
      </c>
    </row>
    <row r="13" spans="1:46" ht="13.5" customHeight="1" x14ac:dyDescent="0.2">
      <c r="A13" s="247"/>
      <c r="AK13" s="1165" t="s">
        <v>488</v>
      </c>
      <c r="AL13" s="1166"/>
      <c r="AM13" s="1166"/>
      <c r="AN13" s="1167"/>
      <c r="AO13" s="265">
        <v>16669</v>
      </c>
      <c r="AP13" s="265">
        <v>13708</v>
      </c>
      <c r="AQ13" s="266">
        <v>12917</v>
      </c>
      <c r="AR13" s="267">
        <v>6.1</v>
      </c>
    </row>
    <row r="14" spans="1:46" ht="13.5" customHeight="1" x14ac:dyDescent="0.2">
      <c r="A14" s="247"/>
      <c r="AK14" s="1165" t="s">
        <v>489</v>
      </c>
      <c r="AL14" s="1166"/>
      <c r="AM14" s="1166"/>
      <c r="AN14" s="1167"/>
      <c r="AO14" s="265">
        <v>12508</v>
      </c>
      <c r="AP14" s="265">
        <v>10286</v>
      </c>
      <c r="AQ14" s="266">
        <v>4746</v>
      </c>
      <c r="AR14" s="267">
        <v>116.7</v>
      </c>
    </row>
    <row r="15" spans="1:46" ht="13.5" customHeight="1" x14ac:dyDescent="0.2">
      <c r="A15" s="247"/>
      <c r="AK15" s="1168" t="s">
        <v>490</v>
      </c>
      <c r="AL15" s="1169"/>
      <c r="AM15" s="1169"/>
      <c r="AN15" s="1170"/>
      <c r="AO15" s="265">
        <v>-25511</v>
      </c>
      <c r="AP15" s="265">
        <v>-20979</v>
      </c>
      <c r="AQ15" s="266">
        <v>-12765</v>
      </c>
      <c r="AR15" s="267">
        <v>64.3</v>
      </c>
    </row>
    <row r="16" spans="1:46" ht="13" x14ac:dyDescent="0.2">
      <c r="A16" s="247"/>
      <c r="AK16" s="1168" t="s">
        <v>178</v>
      </c>
      <c r="AL16" s="1169"/>
      <c r="AM16" s="1169"/>
      <c r="AN16" s="1170"/>
      <c r="AO16" s="265">
        <v>427537</v>
      </c>
      <c r="AP16" s="265">
        <v>351593</v>
      </c>
      <c r="AQ16" s="266">
        <v>312922</v>
      </c>
      <c r="AR16" s="267">
        <v>12.4</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71" t="s">
        <v>495</v>
      </c>
      <c r="AL21" s="1172"/>
      <c r="AM21" s="1172"/>
      <c r="AN21" s="1173"/>
      <c r="AO21" s="277">
        <v>25.49</v>
      </c>
      <c r="AP21" s="278">
        <v>24.75</v>
      </c>
      <c r="AQ21" s="279">
        <v>0.74</v>
      </c>
      <c r="AS21" s="280"/>
      <c r="AT21" s="276"/>
    </row>
    <row r="22" spans="1:46" s="248" customFormat="1" ht="13" x14ac:dyDescent="0.2">
      <c r="A22" s="276"/>
      <c r="AK22" s="1171" t="s">
        <v>496</v>
      </c>
      <c r="AL22" s="1172"/>
      <c r="AM22" s="1172"/>
      <c r="AN22" s="1173"/>
      <c r="AO22" s="281">
        <v>95.7</v>
      </c>
      <c r="AP22" s="282">
        <v>95.6</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53" t="s">
        <v>478</v>
      </c>
      <c r="AP30" s="253"/>
      <c r="AQ30" s="254" t="s">
        <v>479</v>
      </c>
      <c r="AR30" s="255"/>
    </row>
    <row r="31" spans="1:46" ht="13" x14ac:dyDescent="0.2">
      <c r="A31" s="247"/>
      <c r="AK31" s="256"/>
      <c r="AL31" s="257"/>
      <c r="AM31" s="257"/>
      <c r="AN31" s="258"/>
      <c r="AO31" s="1154"/>
      <c r="AP31" s="259" t="s">
        <v>480</v>
      </c>
      <c r="AQ31" s="260" t="s">
        <v>481</v>
      </c>
      <c r="AR31" s="261" t="s">
        <v>482</v>
      </c>
    </row>
    <row r="32" spans="1:46" ht="27" customHeight="1" x14ac:dyDescent="0.2">
      <c r="A32" s="247"/>
      <c r="AK32" s="1155" t="s">
        <v>500</v>
      </c>
      <c r="AL32" s="1156"/>
      <c r="AM32" s="1156"/>
      <c r="AN32" s="1157"/>
      <c r="AO32" s="291">
        <v>178831</v>
      </c>
      <c r="AP32" s="291">
        <v>147065</v>
      </c>
      <c r="AQ32" s="292">
        <v>170896</v>
      </c>
      <c r="AR32" s="293">
        <v>-13.9</v>
      </c>
    </row>
    <row r="33" spans="1:46" ht="13.5" customHeight="1" x14ac:dyDescent="0.2">
      <c r="A33" s="247"/>
      <c r="AK33" s="1155" t="s">
        <v>501</v>
      </c>
      <c r="AL33" s="1156"/>
      <c r="AM33" s="1156"/>
      <c r="AN33" s="1157"/>
      <c r="AO33" s="291" t="s">
        <v>487</v>
      </c>
      <c r="AP33" s="291" t="s">
        <v>487</v>
      </c>
      <c r="AQ33" s="292" t="s">
        <v>487</v>
      </c>
      <c r="AR33" s="293" t="s">
        <v>487</v>
      </c>
    </row>
    <row r="34" spans="1:46" ht="27" customHeight="1" x14ac:dyDescent="0.2">
      <c r="A34" s="247"/>
      <c r="AK34" s="1155" t="s">
        <v>502</v>
      </c>
      <c r="AL34" s="1156"/>
      <c r="AM34" s="1156"/>
      <c r="AN34" s="1157"/>
      <c r="AO34" s="291" t="s">
        <v>487</v>
      </c>
      <c r="AP34" s="291" t="s">
        <v>487</v>
      </c>
      <c r="AQ34" s="292">
        <v>5</v>
      </c>
      <c r="AR34" s="293" t="s">
        <v>487</v>
      </c>
    </row>
    <row r="35" spans="1:46" ht="27" customHeight="1" x14ac:dyDescent="0.2">
      <c r="A35" s="247"/>
      <c r="AK35" s="1155" t="s">
        <v>503</v>
      </c>
      <c r="AL35" s="1156"/>
      <c r="AM35" s="1156"/>
      <c r="AN35" s="1157"/>
      <c r="AO35" s="291" t="s">
        <v>487</v>
      </c>
      <c r="AP35" s="291" t="s">
        <v>487</v>
      </c>
      <c r="AQ35" s="292">
        <v>33138</v>
      </c>
      <c r="AR35" s="293" t="s">
        <v>487</v>
      </c>
    </row>
    <row r="36" spans="1:46" ht="27" customHeight="1" x14ac:dyDescent="0.2">
      <c r="A36" s="247"/>
      <c r="AK36" s="1155" t="s">
        <v>504</v>
      </c>
      <c r="AL36" s="1156"/>
      <c r="AM36" s="1156"/>
      <c r="AN36" s="1157"/>
      <c r="AO36" s="291">
        <v>3531</v>
      </c>
      <c r="AP36" s="291">
        <v>2904</v>
      </c>
      <c r="AQ36" s="292">
        <v>2943</v>
      </c>
      <c r="AR36" s="293">
        <v>-1.3</v>
      </c>
    </row>
    <row r="37" spans="1:46" ht="13.5" customHeight="1" x14ac:dyDescent="0.2">
      <c r="A37" s="247"/>
      <c r="AK37" s="1155" t="s">
        <v>505</v>
      </c>
      <c r="AL37" s="1156"/>
      <c r="AM37" s="1156"/>
      <c r="AN37" s="1157"/>
      <c r="AO37" s="291" t="s">
        <v>487</v>
      </c>
      <c r="AP37" s="291" t="s">
        <v>487</v>
      </c>
      <c r="AQ37" s="292">
        <v>1487</v>
      </c>
      <c r="AR37" s="293" t="s">
        <v>487</v>
      </c>
    </row>
    <row r="38" spans="1:46" ht="27" customHeight="1" x14ac:dyDescent="0.2">
      <c r="A38" s="247"/>
      <c r="AK38" s="1158" t="s">
        <v>506</v>
      </c>
      <c r="AL38" s="1159"/>
      <c r="AM38" s="1159"/>
      <c r="AN38" s="1160"/>
      <c r="AO38" s="294" t="s">
        <v>487</v>
      </c>
      <c r="AP38" s="294" t="s">
        <v>487</v>
      </c>
      <c r="AQ38" s="295">
        <v>60</v>
      </c>
      <c r="AR38" s="283" t="s">
        <v>487</v>
      </c>
      <c r="AS38" s="290"/>
    </row>
    <row r="39" spans="1:46" ht="13" x14ac:dyDescent="0.2">
      <c r="A39" s="247"/>
      <c r="AK39" s="1158" t="s">
        <v>507</v>
      </c>
      <c r="AL39" s="1159"/>
      <c r="AM39" s="1159"/>
      <c r="AN39" s="1160"/>
      <c r="AO39" s="291" t="s">
        <v>487</v>
      </c>
      <c r="AP39" s="291" t="s">
        <v>487</v>
      </c>
      <c r="AQ39" s="292">
        <v>-8408</v>
      </c>
      <c r="AR39" s="293" t="s">
        <v>487</v>
      </c>
      <c r="AS39" s="290"/>
    </row>
    <row r="40" spans="1:46" ht="27" customHeight="1" x14ac:dyDescent="0.2">
      <c r="A40" s="247"/>
      <c r="AK40" s="1155" t="s">
        <v>508</v>
      </c>
      <c r="AL40" s="1156"/>
      <c r="AM40" s="1156"/>
      <c r="AN40" s="1157"/>
      <c r="AO40" s="291">
        <v>-133445</v>
      </c>
      <c r="AP40" s="291">
        <v>-109741</v>
      </c>
      <c r="AQ40" s="292">
        <v>-141122</v>
      </c>
      <c r="AR40" s="293">
        <v>-22.2</v>
      </c>
      <c r="AS40" s="290"/>
    </row>
    <row r="41" spans="1:46" ht="13" x14ac:dyDescent="0.2">
      <c r="A41" s="247"/>
      <c r="AK41" s="1161" t="s">
        <v>288</v>
      </c>
      <c r="AL41" s="1162"/>
      <c r="AM41" s="1162"/>
      <c r="AN41" s="1163"/>
      <c r="AO41" s="291">
        <v>48917</v>
      </c>
      <c r="AP41" s="291">
        <v>40228</v>
      </c>
      <c r="AQ41" s="292">
        <v>59000</v>
      </c>
      <c r="AR41" s="293">
        <v>-31.8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48" t="s">
        <v>478</v>
      </c>
      <c r="AN49" s="1150" t="s">
        <v>511</v>
      </c>
      <c r="AO49" s="1151"/>
      <c r="AP49" s="1151"/>
      <c r="AQ49" s="1151"/>
      <c r="AR49" s="1152"/>
    </row>
    <row r="50" spans="1:44" ht="13" x14ac:dyDescent="0.2">
      <c r="A50" s="247"/>
      <c r="AK50" s="305"/>
      <c r="AL50" s="306"/>
      <c r="AM50" s="1149"/>
      <c r="AN50" s="307" t="s">
        <v>512</v>
      </c>
      <c r="AO50" s="308" t="s">
        <v>513</v>
      </c>
      <c r="AP50" s="309" t="s">
        <v>514</v>
      </c>
      <c r="AQ50" s="310" t="s">
        <v>515</v>
      </c>
      <c r="AR50" s="311" t="s">
        <v>516</v>
      </c>
    </row>
    <row r="51" spans="1:44" ht="13" x14ac:dyDescent="0.2">
      <c r="A51" s="247"/>
      <c r="AK51" s="303" t="s">
        <v>517</v>
      </c>
      <c r="AL51" s="304"/>
      <c r="AM51" s="312">
        <v>2914353</v>
      </c>
      <c r="AN51" s="313">
        <v>2122617</v>
      </c>
      <c r="AO51" s="314">
        <v>51.3</v>
      </c>
      <c r="AP51" s="315">
        <v>332350</v>
      </c>
      <c r="AQ51" s="316">
        <v>4.9000000000000004</v>
      </c>
      <c r="AR51" s="317">
        <v>46.4</v>
      </c>
    </row>
    <row r="52" spans="1:44" ht="13" x14ac:dyDescent="0.2">
      <c r="A52" s="247"/>
      <c r="AK52" s="318"/>
      <c r="AL52" s="319" t="s">
        <v>518</v>
      </c>
      <c r="AM52" s="320">
        <v>302696</v>
      </c>
      <c r="AN52" s="321">
        <v>220463</v>
      </c>
      <c r="AO52" s="322">
        <v>29.3</v>
      </c>
      <c r="AP52" s="323">
        <v>200453</v>
      </c>
      <c r="AQ52" s="324">
        <v>0.7</v>
      </c>
      <c r="AR52" s="325">
        <v>28.6</v>
      </c>
    </row>
    <row r="53" spans="1:44" ht="13" x14ac:dyDescent="0.2">
      <c r="A53" s="247"/>
      <c r="AK53" s="303" t="s">
        <v>519</v>
      </c>
      <c r="AL53" s="304"/>
      <c r="AM53" s="312">
        <v>1799348</v>
      </c>
      <c r="AN53" s="313">
        <v>1347826</v>
      </c>
      <c r="AO53" s="314">
        <v>-36.5</v>
      </c>
      <c r="AP53" s="315">
        <v>277467</v>
      </c>
      <c r="AQ53" s="316">
        <v>-16.5</v>
      </c>
      <c r="AR53" s="317">
        <v>-20</v>
      </c>
    </row>
    <row r="54" spans="1:44" ht="13" x14ac:dyDescent="0.2">
      <c r="A54" s="247"/>
      <c r="AK54" s="318"/>
      <c r="AL54" s="319" t="s">
        <v>518</v>
      </c>
      <c r="AM54" s="320">
        <v>212777</v>
      </c>
      <c r="AN54" s="321">
        <v>159384</v>
      </c>
      <c r="AO54" s="322">
        <v>-27.7</v>
      </c>
      <c r="AP54" s="323">
        <v>128378</v>
      </c>
      <c r="AQ54" s="324">
        <v>-36</v>
      </c>
      <c r="AR54" s="325">
        <v>8.3000000000000007</v>
      </c>
    </row>
    <row r="55" spans="1:44" ht="13" x14ac:dyDescent="0.2">
      <c r="A55" s="247"/>
      <c r="AK55" s="303" t="s">
        <v>520</v>
      </c>
      <c r="AL55" s="304"/>
      <c r="AM55" s="312">
        <v>2986096</v>
      </c>
      <c r="AN55" s="313">
        <v>2284695</v>
      </c>
      <c r="AO55" s="314">
        <v>69.5</v>
      </c>
      <c r="AP55" s="315">
        <v>282256</v>
      </c>
      <c r="AQ55" s="316">
        <v>1.7</v>
      </c>
      <c r="AR55" s="317">
        <v>67.8</v>
      </c>
    </row>
    <row r="56" spans="1:44" ht="13" x14ac:dyDescent="0.2">
      <c r="A56" s="247"/>
      <c r="AK56" s="318"/>
      <c r="AL56" s="319" t="s">
        <v>518</v>
      </c>
      <c r="AM56" s="320">
        <v>106738</v>
      </c>
      <c r="AN56" s="321">
        <v>81666</v>
      </c>
      <c r="AO56" s="322">
        <v>-48.8</v>
      </c>
      <c r="AP56" s="323">
        <v>145453</v>
      </c>
      <c r="AQ56" s="324">
        <v>13.3</v>
      </c>
      <c r="AR56" s="325">
        <v>-62.1</v>
      </c>
    </row>
    <row r="57" spans="1:44" ht="13" x14ac:dyDescent="0.2">
      <c r="A57" s="247"/>
      <c r="AK57" s="303" t="s">
        <v>521</v>
      </c>
      <c r="AL57" s="304"/>
      <c r="AM57" s="312">
        <v>2181800</v>
      </c>
      <c r="AN57" s="313">
        <v>1713904</v>
      </c>
      <c r="AO57" s="314">
        <v>-25</v>
      </c>
      <c r="AP57" s="315">
        <v>295341</v>
      </c>
      <c r="AQ57" s="316">
        <v>4.5999999999999996</v>
      </c>
      <c r="AR57" s="317">
        <v>-29.6</v>
      </c>
    </row>
    <row r="58" spans="1:44" ht="13" x14ac:dyDescent="0.2">
      <c r="A58" s="247"/>
      <c r="AK58" s="318"/>
      <c r="AL58" s="319" t="s">
        <v>518</v>
      </c>
      <c r="AM58" s="320">
        <v>196830</v>
      </c>
      <c r="AN58" s="321">
        <v>154619</v>
      </c>
      <c r="AO58" s="322">
        <v>89.3</v>
      </c>
      <c r="AP58" s="323">
        <v>137402</v>
      </c>
      <c r="AQ58" s="324">
        <v>-5.5</v>
      </c>
      <c r="AR58" s="325">
        <v>94.8</v>
      </c>
    </row>
    <row r="59" spans="1:44" ht="13" x14ac:dyDescent="0.2">
      <c r="A59" s="247"/>
      <c r="AK59" s="303" t="s">
        <v>522</v>
      </c>
      <c r="AL59" s="304"/>
      <c r="AM59" s="312">
        <v>1085409</v>
      </c>
      <c r="AN59" s="313">
        <v>892606</v>
      </c>
      <c r="AO59" s="314">
        <v>-47.9</v>
      </c>
      <c r="AP59" s="315">
        <v>292845</v>
      </c>
      <c r="AQ59" s="316">
        <v>-0.8</v>
      </c>
      <c r="AR59" s="317">
        <v>-47.1</v>
      </c>
    </row>
    <row r="60" spans="1:44" ht="13" x14ac:dyDescent="0.2">
      <c r="A60" s="247"/>
      <c r="AK60" s="318"/>
      <c r="AL60" s="319" t="s">
        <v>518</v>
      </c>
      <c r="AM60" s="320">
        <v>94136</v>
      </c>
      <c r="AN60" s="321">
        <v>77414</v>
      </c>
      <c r="AO60" s="322">
        <v>-49.9</v>
      </c>
      <c r="AP60" s="323">
        <v>143187</v>
      </c>
      <c r="AQ60" s="324">
        <v>4.2</v>
      </c>
      <c r="AR60" s="325">
        <v>-54.1</v>
      </c>
    </row>
    <row r="61" spans="1:44" ht="13" x14ac:dyDescent="0.2">
      <c r="A61" s="247"/>
      <c r="AK61" s="303" t="s">
        <v>523</v>
      </c>
      <c r="AL61" s="326"/>
      <c r="AM61" s="312">
        <v>2193401</v>
      </c>
      <c r="AN61" s="313">
        <v>1672330</v>
      </c>
      <c r="AO61" s="314">
        <v>2.2999999999999998</v>
      </c>
      <c r="AP61" s="315">
        <v>296052</v>
      </c>
      <c r="AQ61" s="327">
        <v>-1.2</v>
      </c>
      <c r="AR61" s="317">
        <v>3.5</v>
      </c>
    </row>
    <row r="62" spans="1:44" ht="13" x14ac:dyDescent="0.2">
      <c r="A62" s="247"/>
      <c r="AK62" s="318"/>
      <c r="AL62" s="319" t="s">
        <v>518</v>
      </c>
      <c r="AM62" s="320">
        <v>182635</v>
      </c>
      <c r="AN62" s="321">
        <v>138709</v>
      </c>
      <c r="AO62" s="322">
        <v>-1.6</v>
      </c>
      <c r="AP62" s="323">
        <v>150975</v>
      </c>
      <c r="AQ62" s="324">
        <v>-4.7</v>
      </c>
      <c r="AR62" s="325">
        <v>3.1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2c9/mjVuvS9fkp6WaXbzvxGZG7HLF0rYCZBidVO9zkOrm2QXj0z2dtNP8jSivVabzuE5QoRzfOnuJLZ5eB9qOg==" saltValue="RRpOBvNqR3s3ULQERe+aE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I39" sqref="BI39"/>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9inasnmd/NSGE5AMNInwe7s+mXaEmg6OSBSFN67yptDYMILAlg6dSUj0NgB2c6/4cJezFXrlUkMW/loRajj+zA==" saltValue="g7X5sVJ1cBA9zCmDZQwV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IY/CiNkWFaZ9EpDOrixi8oRnOZ7yKlw6HDOurhAccf/QHQn7n6pwbrQG/y6EZJAtBxRz3Js0FG5GdsgsN4WlxA==" saltValue="6l0a2Z6j88Ub2diQ8TnYU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67.7</v>
      </c>
      <c r="G47" s="12">
        <v>80.88</v>
      </c>
      <c r="H47" s="12">
        <v>98.5</v>
      </c>
      <c r="I47" s="12">
        <v>140.27000000000001</v>
      </c>
      <c r="J47" s="13">
        <v>143.77000000000001</v>
      </c>
    </row>
    <row r="48" spans="2:10" ht="57.75" customHeight="1" x14ac:dyDescent="0.2">
      <c r="B48" s="14"/>
      <c r="C48" s="1176" t="s">
        <v>4</v>
      </c>
      <c r="D48" s="1176"/>
      <c r="E48" s="1177"/>
      <c r="F48" s="15">
        <v>6.05</v>
      </c>
      <c r="G48" s="16">
        <v>16.2</v>
      </c>
      <c r="H48" s="16">
        <v>25.56</v>
      </c>
      <c r="I48" s="16">
        <v>11.49</v>
      </c>
      <c r="J48" s="17">
        <v>20.96</v>
      </c>
    </row>
    <row r="49" spans="2:10" ht="57.75" customHeight="1" thickBot="1" x14ac:dyDescent="0.25">
      <c r="B49" s="18"/>
      <c r="C49" s="1178" t="s">
        <v>5</v>
      </c>
      <c r="D49" s="1178"/>
      <c r="E49" s="1179"/>
      <c r="F49" s="19" t="s">
        <v>530</v>
      </c>
      <c r="G49" s="20">
        <v>26.27</v>
      </c>
      <c r="H49" s="20">
        <v>8.94</v>
      </c>
      <c r="I49" s="20">
        <v>15.6</v>
      </c>
      <c r="J49" s="21">
        <v>10.54</v>
      </c>
    </row>
    <row r="50" spans="2:10" ht="13" x14ac:dyDescent="0.2"/>
  </sheetData>
  <sheetProtection algorithmName="SHA-512" hashValue="BQg6azOmYciaY9ja3esw6XwMx7OruIMQNNZ8Y4aC3CM8tIpYWbaPXXEg9jK35Roh/oPl1MhnyWXi54+waX4zfg==" saltValue="WYBtd+WBQVE6KtuYHzOF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K32" sqref="K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531</v>
      </c>
      <c r="D34" s="1184"/>
      <c r="E34" s="1185"/>
      <c r="F34" s="32">
        <v>0.08</v>
      </c>
      <c r="G34" s="33">
        <v>0.05</v>
      </c>
      <c r="H34" s="33">
        <v>0.04</v>
      </c>
      <c r="I34" s="33">
        <v>0.05</v>
      </c>
      <c r="J34" s="34" t="s">
        <v>532</v>
      </c>
      <c r="K34" s="22"/>
      <c r="L34" s="22"/>
      <c r="M34" s="22"/>
      <c r="N34" s="22"/>
      <c r="O34" s="22"/>
      <c r="P34" s="22"/>
    </row>
    <row r="35" spans="1:16" ht="39" customHeight="1" x14ac:dyDescent="0.2">
      <c r="A35" s="22"/>
      <c r="B35" s="35"/>
      <c r="C35" s="1180" t="s">
        <v>533</v>
      </c>
      <c r="D35" s="1180"/>
      <c r="E35" s="1181"/>
      <c r="F35" s="36">
        <v>6.05</v>
      </c>
      <c r="G35" s="37">
        <v>16.190000000000001</v>
      </c>
      <c r="H35" s="37">
        <v>25.1</v>
      </c>
      <c r="I35" s="37">
        <v>11.49</v>
      </c>
      <c r="J35" s="38">
        <v>24.3</v>
      </c>
      <c r="K35" s="22"/>
      <c r="L35" s="22"/>
      <c r="M35" s="22"/>
      <c r="N35" s="22"/>
      <c r="O35" s="22"/>
      <c r="P35" s="22"/>
    </row>
    <row r="36" spans="1:16" ht="39" customHeight="1" x14ac:dyDescent="0.2">
      <c r="A36" s="22"/>
      <c r="B36" s="35"/>
      <c r="C36" s="1180" t="s">
        <v>534</v>
      </c>
      <c r="D36" s="1180"/>
      <c r="E36" s="1181"/>
      <c r="F36" s="36" t="s">
        <v>487</v>
      </c>
      <c r="G36" s="37" t="s">
        <v>487</v>
      </c>
      <c r="H36" s="37" t="s">
        <v>487</v>
      </c>
      <c r="I36" s="37" t="s">
        <v>487</v>
      </c>
      <c r="J36" s="38">
        <v>2.0499999999999998</v>
      </c>
      <c r="K36" s="22"/>
      <c r="L36" s="22"/>
      <c r="M36" s="22"/>
      <c r="N36" s="22"/>
      <c r="O36" s="22"/>
      <c r="P36" s="22"/>
    </row>
    <row r="37" spans="1:16" ht="39" customHeight="1" x14ac:dyDescent="0.2">
      <c r="A37" s="22"/>
      <c r="B37" s="35"/>
      <c r="C37" s="1180" t="s">
        <v>535</v>
      </c>
      <c r="D37" s="1180"/>
      <c r="E37" s="1181"/>
      <c r="F37" s="36">
        <v>3.89</v>
      </c>
      <c r="G37" s="37">
        <v>3.03</v>
      </c>
      <c r="H37" s="37">
        <v>4.12</v>
      </c>
      <c r="I37" s="37">
        <v>7.03</v>
      </c>
      <c r="J37" s="38">
        <v>1.1200000000000001</v>
      </c>
      <c r="K37" s="22"/>
      <c r="L37" s="22"/>
      <c r="M37" s="22"/>
      <c r="N37" s="22"/>
      <c r="O37" s="22"/>
      <c r="P37" s="22"/>
    </row>
    <row r="38" spans="1:16" ht="39" customHeight="1" x14ac:dyDescent="0.2">
      <c r="A38" s="22"/>
      <c r="B38" s="35"/>
      <c r="C38" s="1180" t="s">
        <v>536</v>
      </c>
      <c r="D38" s="1180"/>
      <c r="E38" s="1181"/>
      <c r="F38" s="36">
        <v>5.42</v>
      </c>
      <c r="G38" s="37">
        <v>6.04</v>
      </c>
      <c r="H38" s="37">
        <v>6.49</v>
      </c>
      <c r="I38" s="37">
        <v>5.23</v>
      </c>
      <c r="J38" s="38">
        <v>0.08</v>
      </c>
      <c r="K38" s="22"/>
      <c r="L38" s="22"/>
      <c r="M38" s="22"/>
      <c r="N38" s="22"/>
      <c r="O38" s="22"/>
      <c r="P38" s="22"/>
    </row>
    <row r="39" spans="1:16" ht="39" customHeight="1" x14ac:dyDescent="0.2">
      <c r="A39" s="22"/>
      <c r="B39" s="35"/>
      <c r="C39" s="1180"/>
      <c r="D39" s="1180"/>
      <c r="E39" s="1181"/>
      <c r="F39" s="36"/>
      <c r="G39" s="37"/>
      <c r="H39" s="37"/>
      <c r="I39" s="37"/>
      <c r="J39" s="38"/>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537</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538</v>
      </c>
      <c r="D43" s="1182"/>
      <c r="E43" s="1183"/>
      <c r="F43" s="41">
        <v>0.22</v>
      </c>
      <c r="G43" s="42">
        <v>0.12</v>
      </c>
      <c r="H43" s="42">
        <v>0.16</v>
      </c>
      <c r="I43" s="42">
        <v>0.44</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1tQXzvNzy/a1ymPks8JlZnKhWTfiSzbhSszZl7AGQUAWcjOK0Xh/synHXxaO2MVYA/6/N/BQJ6xxpJWnRL5bg==" saltValue="8WoWLjiuQs9Bkn6tN7Iu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62" sqref="Q62"/>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178</v>
      </c>
      <c r="L45" s="58">
        <v>205</v>
      </c>
      <c r="M45" s="58">
        <v>188</v>
      </c>
      <c r="N45" s="58">
        <v>176</v>
      </c>
      <c r="O45" s="59">
        <v>179</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487</v>
      </c>
      <c r="L46" s="62" t="s">
        <v>487</v>
      </c>
      <c r="M46" s="62" t="s">
        <v>487</v>
      </c>
      <c r="N46" s="62" t="s">
        <v>487</v>
      </c>
      <c r="O46" s="63" t="s">
        <v>487</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487</v>
      </c>
      <c r="L47" s="62" t="s">
        <v>487</v>
      </c>
      <c r="M47" s="62" t="s">
        <v>487</v>
      </c>
      <c r="N47" s="62" t="s">
        <v>487</v>
      </c>
      <c r="O47" s="63" t="s">
        <v>487</v>
      </c>
      <c r="P47" s="46"/>
      <c r="Q47" s="46"/>
      <c r="R47" s="46"/>
      <c r="S47" s="46"/>
      <c r="T47" s="46"/>
      <c r="U47" s="46"/>
    </row>
    <row r="48" spans="1:21" ht="30.75" customHeight="1" x14ac:dyDescent="0.2">
      <c r="A48" s="46"/>
      <c r="B48" s="1211"/>
      <c r="C48" s="1212"/>
      <c r="D48" s="60"/>
      <c r="E48" s="1188" t="s">
        <v>13</v>
      </c>
      <c r="F48" s="1188"/>
      <c r="G48" s="1188"/>
      <c r="H48" s="1188"/>
      <c r="I48" s="1188"/>
      <c r="J48" s="1189"/>
      <c r="K48" s="61" t="s">
        <v>487</v>
      </c>
      <c r="L48" s="62" t="s">
        <v>487</v>
      </c>
      <c r="M48" s="62" t="s">
        <v>487</v>
      </c>
      <c r="N48" s="62" t="s">
        <v>487</v>
      </c>
      <c r="O48" s="63" t="s">
        <v>487</v>
      </c>
      <c r="P48" s="46"/>
      <c r="Q48" s="46"/>
      <c r="R48" s="46"/>
      <c r="S48" s="46"/>
      <c r="T48" s="46"/>
      <c r="U48" s="46"/>
    </row>
    <row r="49" spans="1:21" ht="30.75" customHeight="1" x14ac:dyDescent="0.2">
      <c r="A49" s="46"/>
      <c r="B49" s="1211"/>
      <c r="C49" s="1212"/>
      <c r="D49" s="60"/>
      <c r="E49" s="1188" t="s">
        <v>14</v>
      </c>
      <c r="F49" s="1188"/>
      <c r="G49" s="1188"/>
      <c r="H49" s="1188"/>
      <c r="I49" s="1188"/>
      <c r="J49" s="1189"/>
      <c r="K49" s="61">
        <v>3</v>
      </c>
      <c r="L49" s="62">
        <v>4</v>
      </c>
      <c r="M49" s="62">
        <v>4</v>
      </c>
      <c r="N49" s="62">
        <v>4</v>
      </c>
      <c r="O49" s="63">
        <v>4</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487</v>
      </c>
      <c r="L50" s="62" t="s">
        <v>487</v>
      </c>
      <c r="M50" s="62" t="s">
        <v>487</v>
      </c>
      <c r="N50" s="62" t="s">
        <v>487</v>
      </c>
      <c r="O50" s="63" t="s">
        <v>487</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487</v>
      </c>
      <c r="L51" s="62" t="s">
        <v>487</v>
      </c>
      <c r="M51" s="62" t="s">
        <v>487</v>
      </c>
      <c r="N51" s="62" t="s">
        <v>487</v>
      </c>
      <c r="O51" s="63" t="s">
        <v>487</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129</v>
      </c>
      <c r="L52" s="62">
        <v>139</v>
      </c>
      <c r="M52" s="62">
        <v>129</v>
      </c>
      <c r="N52" s="62">
        <v>135</v>
      </c>
      <c r="O52" s="63">
        <v>134</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52</v>
      </c>
      <c r="L53" s="67">
        <v>70</v>
      </c>
      <c r="M53" s="67">
        <v>63</v>
      </c>
      <c r="N53" s="67">
        <v>45</v>
      </c>
      <c r="O53" s="68">
        <v>49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5oqgaUL6DNAsAUr2TT1siqMqwEscHD6iYwissiC90C3RBm06AkyrTUTGTlgBalbuumjGVP1UbSu/6+eflQplw==" saltValue="/HXbVfW9YPC2xofR0+Hx5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9" t="s">
        <v>30</v>
      </c>
      <c r="C41" s="1230"/>
      <c r="D41" s="103"/>
      <c r="E41" s="1231" t="s">
        <v>31</v>
      </c>
      <c r="F41" s="1231"/>
      <c r="G41" s="1231"/>
      <c r="H41" s="1232"/>
      <c r="I41" s="330">
        <v>1510</v>
      </c>
      <c r="J41" s="331">
        <v>1430</v>
      </c>
      <c r="K41" s="331">
        <v>1301</v>
      </c>
      <c r="L41" s="331">
        <v>1288</v>
      </c>
      <c r="M41" s="332">
        <v>1264</v>
      </c>
    </row>
    <row r="42" spans="2:13" ht="27.75" customHeight="1" x14ac:dyDescent="0.2">
      <c r="B42" s="1219"/>
      <c r="C42" s="1220"/>
      <c r="D42" s="104"/>
      <c r="E42" s="1223" t="s">
        <v>32</v>
      </c>
      <c r="F42" s="1223"/>
      <c r="G42" s="1223"/>
      <c r="H42" s="1224"/>
      <c r="I42" s="333" t="s">
        <v>487</v>
      </c>
      <c r="J42" s="334" t="s">
        <v>487</v>
      </c>
      <c r="K42" s="334" t="s">
        <v>487</v>
      </c>
      <c r="L42" s="334" t="s">
        <v>487</v>
      </c>
      <c r="M42" s="335" t="s">
        <v>487</v>
      </c>
    </row>
    <row r="43" spans="2:13" ht="27.75" customHeight="1" x14ac:dyDescent="0.2">
      <c r="B43" s="1219"/>
      <c r="C43" s="1220"/>
      <c r="D43" s="104"/>
      <c r="E43" s="1223" t="s">
        <v>33</v>
      </c>
      <c r="F43" s="1223"/>
      <c r="G43" s="1223"/>
      <c r="H43" s="1224"/>
      <c r="I43" s="333" t="s">
        <v>487</v>
      </c>
      <c r="J43" s="334" t="s">
        <v>487</v>
      </c>
      <c r="K43" s="334" t="s">
        <v>487</v>
      </c>
      <c r="L43" s="334" t="s">
        <v>487</v>
      </c>
      <c r="M43" s="335" t="s">
        <v>487</v>
      </c>
    </row>
    <row r="44" spans="2:13" ht="27.75" customHeight="1" x14ac:dyDescent="0.2">
      <c r="B44" s="1219"/>
      <c r="C44" s="1220"/>
      <c r="D44" s="104"/>
      <c r="E44" s="1223" t="s">
        <v>34</v>
      </c>
      <c r="F44" s="1223"/>
      <c r="G44" s="1223"/>
      <c r="H44" s="1224"/>
      <c r="I44" s="333">
        <v>23</v>
      </c>
      <c r="J44" s="334">
        <v>19</v>
      </c>
      <c r="K44" s="334">
        <v>12</v>
      </c>
      <c r="L44" s="334">
        <v>10</v>
      </c>
      <c r="M44" s="335">
        <v>7</v>
      </c>
    </row>
    <row r="45" spans="2:13" ht="27.75" customHeight="1" x14ac:dyDescent="0.2">
      <c r="B45" s="1219"/>
      <c r="C45" s="1220"/>
      <c r="D45" s="104"/>
      <c r="E45" s="1223" t="s">
        <v>35</v>
      </c>
      <c r="F45" s="1223"/>
      <c r="G45" s="1223"/>
      <c r="H45" s="1224"/>
      <c r="I45" s="333">
        <v>221</v>
      </c>
      <c r="J45" s="334">
        <v>216</v>
      </c>
      <c r="K45" s="334">
        <v>214</v>
      </c>
      <c r="L45" s="334">
        <v>232</v>
      </c>
      <c r="M45" s="335">
        <v>217</v>
      </c>
    </row>
    <row r="46" spans="2:13" ht="27.75" customHeight="1" x14ac:dyDescent="0.2">
      <c r="B46" s="1219"/>
      <c r="C46" s="1220"/>
      <c r="D46" s="105"/>
      <c r="E46" s="1223" t="s">
        <v>36</v>
      </c>
      <c r="F46" s="1223"/>
      <c r="G46" s="1223"/>
      <c r="H46" s="1224"/>
      <c r="I46" s="333" t="s">
        <v>487</v>
      </c>
      <c r="J46" s="334" t="s">
        <v>487</v>
      </c>
      <c r="K46" s="334" t="s">
        <v>487</v>
      </c>
      <c r="L46" s="334" t="s">
        <v>487</v>
      </c>
      <c r="M46" s="335" t="s">
        <v>487</v>
      </c>
    </row>
    <row r="47" spans="2:13" ht="27.75" customHeight="1" x14ac:dyDescent="0.2">
      <c r="B47" s="1219"/>
      <c r="C47" s="1220"/>
      <c r="D47" s="106"/>
      <c r="E47" s="1233" t="s">
        <v>37</v>
      </c>
      <c r="F47" s="1234"/>
      <c r="G47" s="1234"/>
      <c r="H47" s="1235"/>
      <c r="I47" s="333" t="s">
        <v>487</v>
      </c>
      <c r="J47" s="334" t="s">
        <v>487</v>
      </c>
      <c r="K47" s="334" t="s">
        <v>487</v>
      </c>
      <c r="L47" s="334" t="s">
        <v>487</v>
      </c>
      <c r="M47" s="335" t="s">
        <v>487</v>
      </c>
    </row>
    <row r="48" spans="2:13" ht="27.75" customHeight="1" x14ac:dyDescent="0.2">
      <c r="B48" s="1219"/>
      <c r="C48" s="1220"/>
      <c r="D48" s="104"/>
      <c r="E48" s="1223" t="s">
        <v>38</v>
      </c>
      <c r="F48" s="1223"/>
      <c r="G48" s="1223"/>
      <c r="H48" s="1224"/>
      <c r="I48" s="333" t="s">
        <v>487</v>
      </c>
      <c r="J48" s="334" t="s">
        <v>487</v>
      </c>
      <c r="K48" s="334" t="s">
        <v>487</v>
      </c>
      <c r="L48" s="334" t="s">
        <v>487</v>
      </c>
      <c r="M48" s="335" t="s">
        <v>487</v>
      </c>
    </row>
    <row r="49" spans="2:13" ht="27.75" customHeight="1" x14ac:dyDescent="0.2">
      <c r="B49" s="1221"/>
      <c r="C49" s="1222"/>
      <c r="D49" s="104"/>
      <c r="E49" s="1223" t="s">
        <v>39</v>
      </c>
      <c r="F49" s="1223"/>
      <c r="G49" s="1223"/>
      <c r="H49" s="1224"/>
      <c r="I49" s="333" t="s">
        <v>487</v>
      </c>
      <c r="J49" s="334" t="s">
        <v>487</v>
      </c>
      <c r="K49" s="334" t="s">
        <v>487</v>
      </c>
      <c r="L49" s="334" t="s">
        <v>487</v>
      </c>
      <c r="M49" s="335" t="s">
        <v>487</v>
      </c>
    </row>
    <row r="50" spans="2:13" ht="27.75" customHeight="1" x14ac:dyDescent="0.2">
      <c r="B50" s="1217" t="s">
        <v>40</v>
      </c>
      <c r="C50" s="1218"/>
      <c r="D50" s="107"/>
      <c r="E50" s="1223" t="s">
        <v>41</v>
      </c>
      <c r="F50" s="1223"/>
      <c r="G50" s="1223"/>
      <c r="H50" s="1224"/>
      <c r="I50" s="333">
        <v>3973</v>
      </c>
      <c r="J50" s="334">
        <v>5449</v>
      </c>
      <c r="K50" s="334">
        <v>5556</v>
      </c>
      <c r="L50" s="334">
        <v>5863</v>
      </c>
      <c r="M50" s="335">
        <v>5935</v>
      </c>
    </row>
    <row r="51" spans="2:13" ht="27.75" customHeight="1" x14ac:dyDescent="0.2">
      <c r="B51" s="1219"/>
      <c r="C51" s="1220"/>
      <c r="D51" s="104"/>
      <c r="E51" s="1223" t="s">
        <v>42</v>
      </c>
      <c r="F51" s="1223"/>
      <c r="G51" s="1223"/>
      <c r="H51" s="1224"/>
      <c r="I51" s="333" t="s">
        <v>487</v>
      </c>
      <c r="J51" s="334" t="s">
        <v>487</v>
      </c>
      <c r="K51" s="334" t="s">
        <v>487</v>
      </c>
      <c r="L51" s="334" t="s">
        <v>487</v>
      </c>
      <c r="M51" s="335" t="s">
        <v>487</v>
      </c>
    </row>
    <row r="52" spans="2:13" ht="27.75" customHeight="1" x14ac:dyDescent="0.2">
      <c r="B52" s="1221"/>
      <c r="C52" s="1222"/>
      <c r="D52" s="104"/>
      <c r="E52" s="1223" t="s">
        <v>43</v>
      </c>
      <c r="F52" s="1223"/>
      <c r="G52" s="1223"/>
      <c r="H52" s="1224"/>
      <c r="I52" s="333">
        <v>1408</v>
      </c>
      <c r="J52" s="334">
        <v>1332</v>
      </c>
      <c r="K52" s="334">
        <v>1254</v>
      </c>
      <c r="L52" s="334">
        <v>1371</v>
      </c>
      <c r="M52" s="335">
        <v>1200</v>
      </c>
    </row>
    <row r="53" spans="2:13" ht="27.75" customHeight="1" thickBot="1" x14ac:dyDescent="0.25">
      <c r="B53" s="1225" t="s">
        <v>19</v>
      </c>
      <c r="C53" s="1226"/>
      <c r="D53" s="108"/>
      <c r="E53" s="1227" t="s">
        <v>44</v>
      </c>
      <c r="F53" s="1227"/>
      <c r="G53" s="1227"/>
      <c r="H53" s="1228"/>
      <c r="I53" s="336">
        <v>-3628</v>
      </c>
      <c r="J53" s="337">
        <v>-5116</v>
      </c>
      <c r="K53" s="337">
        <v>-5283</v>
      </c>
      <c r="L53" s="337">
        <v>-5703</v>
      </c>
      <c r="M53" s="338">
        <v>-5647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GkAN4d4xvvh50Zv20i4jaW9CbJW0N8NU6ezk+a1FMEQsolj70EyqSo12rNEVTrvbIh539Ome349aL/UN0u8rdQ==" saltValue="+lXoiCn2WBZjL8pm50Sd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1080</v>
      </c>
      <c r="G55" s="339">
        <v>1546</v>
      </c>
      <c r="H55" s="340">
        <v>1625</v>
      </c>
    </row>
    <row r="56" spans="2:8" ht="52.5" customHeight="1" x14ac:dyDescent="0.2">
      <c r="B56" s="120"/>
      <c r="C56" s="1246" t="s">
        <v>47</v>
      </c>
      <c r="D56" s="1246"/>
      <c r="E56" s="1247"/>
      <c r="F56" s="341">
        <v>221</v>
      </c>
      <c r="G56" s="341">
        <v>221</v>
      </c>
      <c r="H56" s="342">
        <v>221</v>
      </c>
    </row>
    <row r="57" spans="2:8" ht="53.25" customHeight="1" x14ac:dyDescent="0.2">
      <c r="B57" s="120"/>
      <c r="C57" s="1248" t="s">
        <v>48</v>
      </c>
      <c r="D57" s="1248"/>
      <c r="E57" s="1249"/>
      <c r="F57" s="343">
        <v>5124</v>
      </c>
      <c r="G57" s="343">
        <v>4702</v>
      </c>
      <c r="H57" s="344">
        <v>4932</v>
      </c>
    </row>
    <row r="58" spans="2:8" ht="45.75" customHeight="1" x14ac:dyDescent="0.2">
      <c r="B58" s="121"/>
      <c r="C58" s="1236" t="s">
        <v>556</v>
      </c>
      <c r="D58" s="1237"/>
      <c r="E58" s="1238"/>
      <c r="F58" s="345">
        <v>1272</v>
      </c>
      <c r="G58" s="345">
        <v>1416</v>
      </c>
      <c r="H58" s="346">
        <v>1835</v>
      </c>
    </row>
    <row r="59" spans="2:8" ht="45.75" customHeight="1" x14ac:dyDescent="0.2">
      <c r="B59" s="121"/>
      <c r="C59" s="1236" t="s">
        <v>557</v>
      </c>
      <c r="D59" s="1237"/>
      <c r="E59" s="1238"/>
      <c r="F59" s="345">
        <v>1654</v>
      </c>
      <c r="G59" s="345">
        <v>1345</v>
      </c>
      <c r="H59" s="346">
        <v>928</v>
      </c>
    </row>
    <row r="60" spans="2:8" ht="45.75" customHeight="1" x14ac:dyDescent="0.2">
      <c r="B60" s="121"/>
      <c r="C60" s="1236" t="s">
        <v>558</v>
      </c>
      <c r="D60" s="1237"/>
      <c r="E60" s="1238"/>
      <c r="F60" s="345">
        <v>416</v>
      </c>
      <c r="G60" s="345">
        <v>416</v>
      </c>
      <c r="H60" s="346">
        <v>416</v>
      </c>
    </row>
    <row r="61" spans="2:8" ht="45.75" customHeight="1" x14ac:dyDescent="0.2">
      <c r="B61" s="121"/>
      <c r="C61" s="1236" t="s">
        <v>559</v>
      </c>
      <c r="D61" s="1237"/>
      <c r="E61" s="1238"/>
      <c r="F61" s="345">
        <v>200</v>
      </c>
      <c r="G61" s="345">
        <v>200</v>
      </c>
      <c r="H61" s="346">
        <v>200</v>
      </c>
    </row>
    <row r="62" spans="2:8" ht="45.75" customHeight="1" thickBot="1" x14ac:dyDescent="0.25">
      <c r="B62" s="122"/>
      <c r="C62" s="1239" t="s">
        <v>560</v>
      </c>
      <c r="D62" s="1240"/>
      <c r="E62" s="1241"/>
      <c r="F62" s="347">
        <v>196</v>
      </c>
      <c r="G62" s="347">
        <v>197</v>
      </c>
      <c r="H62" s="348">
        <v>180</v>
      </c>
    </row>
    <row r="63" spans="2:8" ht="52.5" customHeight="1" thickBot="1" x14ac:dyDescent="0.25">
      <c r="B63" s="123"/>
      <c r="C63" s="1242" t="s">
        <v>49</v>
      </c>
      <c r="D63" s="1242"/>
      <c r="E63" s="1243"/>
      <c r="F63" s="349">
        <v>6425</v>
      </c>
      <c r="G63" s="349">
        <v>6469</v>
      </c>
      <c r="H63" s="350">
        <v>6778</v>
      </c>
    </row>
    <row r="64" spans="2:8" ht="13" x14ac:dyDescent="0.2"/>
  </sheetData>
  <sheetProtection algorithmName="SHA-512" hashValue="3SJnQtCg2GZnFOPmLvcH2kjs9zW6vpIRyvZB4jAU0TI5jbUH7huOrJjr+b6cFFzkbTRrFsGvGWAGgDIELq+/1A==" saltValue="AhAbZfNinAsJY5mA5BIy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election activeCell="DD24" sqref="DD24"/>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563</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525</v>
      </c>
      <c r="BQ50" s="390"/>
      <c r="BR50" s="390"/>
      <c r="BS50" s="390"/>
      <c r="BT50" s="390"/>
      <c r="BU50" s="390"/>
      <c r="BV50" s="390"/>
      <c r="BW50" s="390"/>
      <c r="BX50" s="390" t="s">
        <v>526</v>
      </c>
      <c r="BY50" s="390"/>
      <c r="BZ50" s="390"/>
      <c r="CA50" s="390"/>
      <c r="CB50" s="390"/>
      <c r="CC50" s="390"/>
      <c r="CD50" s="390"/>
      <c r="CE50" s="390"/>
      <c r="CF50" s="390" t="s">
        <v>527</v>
      </c>
      <c r="CG50" s="390"/>
      <c r="CH50" s="390"/>
      <c r="CI50" s="390"/>
      <c r="CJ50" s="390"/>
      <c r="CK50" s="390"/>
      <c r="CL50" s="390"/>
      <c r="CM50" s="390"/>
      <c r="CN50" s="390" t="s">
        <v>528</v>
      </c>
      <c r="CO50" s="390"/>
      <c r="CP50" s="390"/>
      <c r="CQ50" s="390"/>
      <c r="CR50" s="390"/>
      <c r="CS50" s="390"/>
      <c r="CT50" s="390"/>
      <c r="CU50" s="390"/>
      <c r="CV50" s="390" t="s">
        <v>529</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565</v>
      </c>
      <c r="AO51" s="393"/>
      <c r="AP51" s="393"/>
      <c r="AQ51" s="393"/>
      <c r="AR51" s="393"/>
      <c r="AS51" s="393"/>
      <c r="AT51" s="393"/>
      <c r="AU51" s="393"/>
      <c r="AV51" s="393"/>
      <c r="AW51" s="393"/>
      <c r="AX51" s="393"/>
      <c r="AY51" s="393"/>
      <c r="AZ51" s="393"/>
      <c r="BA51" s="393"/>
      <c r="BB51" s="393" t="s">
        <v>566</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567</v>
      </c>
      <c r="BC53" s="393"/>
      <c r="BD53" s="393"/>
      <c r="BE53" s="393"/>
      <c r="BF53" s="393"/>
      <c r="BG53" s="393"/>
      <c r="BH53" s="393"/>
      <c r="BI53" s="393"/>
      <c r="BJ53" s="393"/>
      <c r="BK53" s="393"/>
      <c r="BL53" s="393"/>
      <c r="BM53" s="393"/>
      <c r="BN53" s="393"/>
      <c r="BO53" s="393"/>
      <c r="BP53" s="391">
        <v>43.3</v>
      </c>
      <c r="BQ53" s="391"/>
      <c r="BR53" s="391"/>
      <c r="BS53" s="391"/>
      <c r="BT53" s="391"/>
      <c r="BU53" s="391"/>
      <c r="BV53" s="391"/>
      <c r="BW53" s="391"/>
      <c r="BX53" s="391">
        <v>43.9</v>
      </c>
      <c r="BY53" s="391"/>
      <c r="BZ53" s="391"/>
      <c r="CA53" s="391"/>
      <c r="CB53" s="391"/>
      <c r="CC53" s="391"/>
      <c r="CD53" s="391"/>
      <c r="CE53" s="391"/>
      <c r="CF53" s="391">
        <v>42.7</v>
      </c>
      <c r="CG53" s="391"/>
      <c r="CH53" s="391"/>
      <c r="CI53" s="391"/>
      <c r="CJ53" s="391"/>
      <c r="CK53" s="391"/>
      <c r="CL53" s="391"/>
      <c r="CM53" s="391"/>
      <c r="CN53" s="391">
        <v>43.3</v>
      </c>
      <c r="CO53" s="391"/>
      <c r="CP53" s="391"/>
      <c r="CQ53" s="391"/>
      <c r="CR53" s="391"/>
      <c r="CS53" s="391"/>
      <c r="CT53" s="391"/>
      <c r="CU53" s="391"/>
      <c r="CV53" s="391">
        <v>45.7</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568</v>
      </c>
      <c r="AO55" s="390"/>
      <c r="AP55" s="390"/>
      <c r="AQ55" s="390"/>
      <c r="AR55" s="390"/>
      <c r="AS55" s="390"/>
      <c r="AT55" s="390"/>
      <c r="AU55" s="390"/>
      <c r="AV55" s="390"/>
      <c r="AW55" s="390"/>
      <c r="AX55" s="390"/>
      <c r="AY55" s="390"/>
      <c r="AZ55" s="390"/>
      <c r="BA55" s="390"/>
      <c r="BB55" s="393" t="s">
        <v>566</v>
      </c>
      <c r="BC55" s="393"/>
      <c r="BD55" s="393"/>
      <c r="BE55" s="393"/>
      <c r="BF55" s="393"/>
      <c r="BG55" s="393"/>
      <c r="BH55" s="393"/>
      <c r="BI55" s="393"/>
      <c r="BJ55" s="393"/>
      <c r="BK55" s="393"/>
      <c r="BL55" s="393"/>
      <c r="BM55" s="393"/>
      <c r="BN55" s="393"/>
      <c r="BO55" s="393"/>
      <c r="BP55" s="391">
        <v>0</v>
      </c>
      <c r="BQ55" s="391"/>
      <c r="BR55" s="391"/>
      <c r="BS55" s="391"/>
      <c r="BT55" s="391"/>
      <c r="BU55" s="391"/>
      <c r="BV55" s="391"/>
      <c r="BW55" s="391"/>
      <c r="BX55" s="391">
        <v>0</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567</v>
      </c>
      <c r="BC57" s="393"/>
      <c r="BD57" s="393"/>
      <c r="BE57" s="393"/>
      <c r="BF57" s="393"/>
      <c r="BG57" s="393"/>
      <c r="BH57" s="393"/>
      <c r="BI57" s="393"/>
      <c r="BJ57" s="393"/>
      <c r="BK57" s="393"/>
      <c r="BL57" s="393"/>
      <c r="BM57" s="393"/>
      <c r="BN57" s="393"/>
      <c r="BO57" s="393"/>
      <c r="BP57" s="391">
        <v>61.5</v>
      </c>
      <c r="BQ57" s="391"/>
      <c r="BR57" s="391"/>
      <c r="BS57" s="391"/>
      <c r="BT57" s="391"/>
      <c r="BU57" s="391"/>
      <c r="BV57" s="391"/>
      <c r="BW57" s="391"/>
      <c r="BX57" s="391">
        <v>62.2</v>
      </c>
      <c r="BY57" s="391"/>
      <c r="BZ57" s="391"/>
      <c r="CA57" s="391"/>
      <c r="CB57" s="391"/>
      <c r="CC57" s="391"/>
      <c r="CD57" s="391"/>
      <c r="CE57" s="391"/>
      <c r="CF57" s="391">
        <v>63.6</v>
      </c>
      <c r="CG57" s="391"/>
      <c r="CH57" s="391"/>
      <c r="CI57" s="391"/>
      <c r="CJ57" s="391"/>
      <c r="CK57" s="391"/>
      <c r="CL57" s="391"/>
      <c r="CM57" s="391"/>
      <c r="CN57" s="391">
        <v>65.900000000000006</v>
      </c>
      <c r="CO57" s="391"/>
      <c r="CP57" s="391"/>
      <c r="CQ57" s="391"/>
      <c r="CR57" s="391"/>
      <c r="CS57" s="391"/>
      <c r="CT57" s="391"/>
      <c r="CU57" s="391"/>
      <c r="CV57" s="391">
        <v>66.599999999999994</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570</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525</v>
      </c>
      <c r="BQ72" s="390"/>
      <c r="BR72" s="390"/>
      <c r="BS72" s="390"/>
      <c r="BT72" s="390"/>
      <c r="BU72" s="390"/>
      <c r="BV72" s="390"/>
      <c r="BW72" s="390"/>
      <c r="BX72" s="390" t="s">
        <v>526</v>
      </c>
      <c r="BY72" s="390"/>
      <c r="BZ72" s="390"/>
      <c r="CA72" s="390"/>
      <c r="CB72" s="390"/>
      <c r="CC72" s="390"/>
      <c r="CD72" s="390"/>
      <c r="CE72" s="390"/>
      <c r="CF72" s="390" t="s">
        <v>527</v>
      </c>
      <c r="CG72" s="390"/>
      <c r="CH72" s="390"/>
      <c r="CI72" s="390"/>
      <c r="CJ72" s="390"/>
      <c r="CK72" s="390"/>
      <c r="CL72" s="390"/>
      <c r="CM72" s="390"/>
      <c r="CN72" s="390" t="s">
        <v>528</v>
      </c>
      <c r="CO72" s="390"/>
      <c r="CP72" s="390"/>
      <c r="CQ72" s="390"/>
      <c r="CR72" s="390"/>
      <c r="CS72" s="390"/>
      <c r="CT72" s="390"/>
      <c r="CU72" s="390"/>
      <c r="CV72" s="390" t="s">
        <v>529</v>
      </c>
      <c r="CW72" s="390"/>
      <c r="CX72" s="390"/>
      <c r="CY72" s="390"/>
      <c r="CZ72" s="390"/>
      <c r="DA72" s="390"/>
      <c r="DB72" s="390"/>
      <c r="DC72" s="390"/>
    </row>
    <row r="73" spans="2:107" ht="13" x14ac:dyDescent="0.2">
      <c r="B73" s="247"/>
      <c r="G73" s="396"/>
      <c r="H73" s="396"/>
      <c r="I73" s="396"/>
      <c r="J73" s="396"/>
      <c r="K73" s="397"/>
      <c r="L73" s="397"/>
      <c r="M73" s="397"/>
      <c r="N73" s="397"/>
      <c r="AM73" s="359"/>
      <c r="AN73" s="393" t="s">
        <v>565</v>
      </c>
      <c r="AO73" s="393"/>
      <c r="AP73" s="393"/>
      <c r="AQ73" s="393"/>
      <c r="AR73" s="393"/>
      <c r="AS73" s="393"/>
      <c r="AT73" s="393"/>
      <c r="AU73" s="393"/>
      <c r="AV73" s="393"/>
      <c r="AW73" s="393"/>
      <c r="AX73" s="393"/>
      <c r="AY73" s="393"/>
      <c r="AZ73" s="393"/>
      <c r="BA73" s="393"/>
      <c r="BB73" s="393" t="s">
        <v>566</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571</v>
      </c>
      <c r="BC75" s="393"/>
      <c r="BD75" s="393"/>
      <c r="BE75" s="393"/>
      <c r="BF75" s="393"/>
      <c r="BG75" s="393"/>
      <c r="BH75" s="393"/>
      <c r="BI75" s="393"/>
      <c r="BJ75" s="393"/>
      <c r="BK75" s="393"/>
      <c r="BL75" s="393"/>
      <c r="BM75" s="393"/>
      <c r="BN75" s="393"/>
      <c r="BO75" s="393"/>
      <c r="BP75" s="391">
        <v>5</v>
      </c>
      <c r="BQ75" s="391"/>
      <c r="BR75" s="391"/>
      <c r="BS75" s="391"/>
      <c r="BT75" s="391"/>
      <c r="BU75" s="391"/>
      <c r="BV75" s="391"/>
      <c r="BW75" s="391"/>
      <c r="BX75" s="391">
        <v>5.8</v>
      </c>
      <c r="BY75" s="391"/>
      <c r="BZ75" s="391"/>
      <c r="CA75" s="391"/>
      <c r="CB75" s="391"/>
      <c r="CC75" s="391"/>
      <c r="CD75" s="391"/>
      <c r="CE75" s="391"/>
      <c r="CF75" s="391">
        <v>6.4</v>
      </c>
      <c r="CG75" s="391"/>
      <c r="CH75" s="391"/>
      <c r="CI75" s="391"/>
      <c r="CJ75" s="391"/>
      <c r="CK75" s="391"/>
      <c r="CL75" s="391"/>
      <c r="CM75" s="391"/>
      <c r="CN75" s="391">
        <v>6</v>
      </c>
      <c r="CO75" s="391"/>
      <c r="CP75" s="391"/>
      <c r="CQ75" s="391"/>
      <c r="CR75" s="391"/>
      <c r="CS75" s="391"/>
      <c r="CT75" s="391"/>
      <c r="CU75" s="391"/>
      <c r="CV75" s="391">
        <v>5.3</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568</v>
      </c>
      <c r="AO77" s="390"/>
      <c r="AP77" s="390"/>
      <c r="AQ77" s="390"/>
      <c r="AR77" s="390"/>
      <c r="AS77" s="390"/>
      <c r="AT77" s="390"/>
      <c r="AU77" s="390"/>
      <c r="AV77" s="390"/>
      <c r="AW77" s="390"/>
      <c r="AX77" s="390"/>
      <c r="AY77" s="390"/>
      <c r="AZ77" s="390"/>
      <c r="BA77" s="390"/>
      <c r="BB77" s="393" t="s">
        <v>566</v>
      </c>
      <c r="BC77" s="393"/>
      <c r="BD77" s="393"/>
      <c r="BE77" s="393"/>
      <c r="BF77" s="393"/>
      <c r="BG77" s="393"/>
      <c r="BH77" s="393"/>
      <c r="BI77" s="393"/>
      <c r="BJ77" s="393"/>
      <c r="BK77" s="393"/>
      <c r="BL77" s="393"/>
      <c r="BM77" s="393"/>
      <c r="BN77" s="393"/>
      <c r="BO77" s="393"/>
      <c r="BP77" s="391">
        <v>0</v>
      </c>
      <c r="BQ77" s="391"/>
      <c r="BR77" s="391"/>
      <c r="BS77" s="391"/>
      <c r="BT77" s="391"/>
      <c r="BU77" s="391"/>
      <c r="BV77" s="391"/>
      <c r="BW77" s="391"/>
      <c r="BX77" s="391">
        <v>0</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571</v>
      </c>
      <c r="BC79" s="393"/>
      <c r="BD79" s="393"/>
      <c r="BE79" s="393"/>
      <c r="BF79" s="393"/>
      <c r="BG79" s="393"/>
      <c r="BH79" s="393"/>
      <c r="BI79" s="393"/>
      <c r="BJ79" s="393"/>
      <c r="BK79" s="393"/>
      <c r="BL79" s="393"/>
      <c r="BM79" s="393"/>
      <c r="BN79" s="393"/>
      <c r="BO79" s="393"/>
      <c r="BP79" s="391">
        <v>8</v>
      </c>
      <c r="BQ79" s="391"/>
      <c r="BR79" s="391"/>
      <c r="BS79" s="391"/>
      <c r="BT79" s="391"/>
      <c r="BU79" s="391"/>
      <c r="BV79" s="391"/>
      <c r="BW79" s="391"/>
      <c r="BX79" s="391">
        <v>7.5</v>
      </c>
      <c r="BY79" s="391"/>
      <c r="BZ79" s="391"/>
      <c r="CA79" s="391"/>
      <c r="CB79" s="391"/>
      <c r="CC79" s="391"/>
      <c r="CD79" s="391"/>
      <c r="CE79" s="391"/>
      <c r="CF79" s="391">
        <v>7.5</v>
      </c>
      <c r="CG79" s="391"/>
      <c r="CH79" s="391"/>
      <c r="CI79" s="391"/>
      <c r="CJ79" s="391"/>
      <c r="CK79" s="391"/>
      <c r="CL79" s="391"/>
      <c r="CM79" s="391"/>
      <c r="CN79" s="391">
        <v>7.7</v>
      </c>
      <c r="CO79" s="391"/>
      <c r="CP79" s="391"/>
      <c r="CQ79" s="391"/>
      <c r="CR79" s="391"/>
      <c r="CS79" s="391"/>
      <c r="CT79" s="391"/>
      <c r="CU79" s="391"/>
      <c r="CV79" s="391">
        <v>8</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nINeQew9CVHcd1sC2WQgRGffMLSCxPWE8TSErfvV5/+1QpipXcyai2qOmbLfgeTT9jKW6+Cak9Q8BU7YwK9+Q==" saltValue="waKzxc6VniijudbZoNWSU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election activeCell="DD24" sqref="DD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CTlfct9Qy9TiR1MbO2ttt/+EKToiwmIG/r7ryX0xo2YvUfzoKoZnewESCt/WrguQTA/xKgOr/biYfl272RMKQ==" saltValue="WpThe3H45xt2xmBLFSTQ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election activeCell="DD24" sqref="DD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0O8il4h+WbeOcFF/xU2YxRbo3vXjjaXDD8JfKyrQEu7VS2bzTodBeViTji5ozxy648KLelNdP86rYeUHsCe3g==" saltValue="IE335LrJPx5/g55sjjIV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2122617</v>
      </c>
      <c r="E3" s="142"/>
      <c r="F3" s="143">
        <v>332350</v>
      </c>
      <c r="G3" s="144"/>
      <c r="H3" s="145"/>
    </row>
    <row r="4" spans="1:8" x14ac:dyDescent="0.2">
      <c r="A4" s="146"/>
      <c r="B4" s="147"/>
      <c r="C4" s="148"/>
      <c r="D4" s="149">
        <v>220463</v>
      </c>
      <c r="E4" s="150"/>
      <c r="F4" s="151">
        <v>200453</v>
      </c>
      <c r="G4" s="152"/>
      <c r="H4" s="153"/>
    </row>
    <row r="5" spans="1:8" x14ac:dyDescent="0.2">
      <c r="A5" s="134" t="s">
        <v>519</v>
      </c>
      <c r="B5" s="139"/>
      <c r="C5" s="140"/>
      <c r="D5" s="141">
        <v>1347826</v>
      </c>
      <c r="E5" s="142"/>
      <c r="F5" s="143">
        <v>277467</v>
      </c>
      <c r="G5" s="144"/>
      <c r="H5" s="145"/>
    </row>
    <row r="6" spans="1:8" x14ac:dyDescent="0.2">
      <c r="A6" s="146"/>
      <c r="B6" s="147"/>
      <c r="C6" s="148"/>
      <c r="D6" s="149">
        <v>159384</v>
      </c>
      <c r="E6" s="150"/>
      <c r="F6" s="151">
        <v>128378</v>
      </c>
      <c r="G6" s="152"/>
      <c r="H6" s="153"/>
    </row>
    <row r="7" spans="1:8" x14ac:dyDescent="0.2">
      <c r="A7" s="134" t="s">
        <v>520</v>
      </c>
      <c r="B7" s="139"/>
      <c r="C7" s="140"/>
      <c r="D7" s="141">
        <v>2284695</v>
      </c>
      <c r="E7" s="142"/>
      <c r="F7" s="143">
        <v>282256</v>
      </c>
      <c r="G7" s="144"/>
      <c r="H7" s="145"/>
    </row>
    <row r="8" spans="1:8" x14ac:dyDescent="0.2">
      <c r="A8" s="146"/>
      <c r="B8" s="147"/>
      <c r="C8" s="148"/>
      <c r="D8" s="149">
        <v>81666</v>
      </c>
      <c r="E8" s="150"/>
      <c r="F8" s="151">
        <v>145453</v>
      </c>
      <c r="G8" s="152"/>
      <c r="H8" s="153"/>
    </row>
    <row r="9" spans="1:8" x14ac:dyDescent="0.2">
      <c r="A9" s="134" t="s">
        <v>521</v>
      </c>
      <c r="B9" s="139"/>
      <c r="C9" s="140"/>
      <c r="D9" s="141">
        <v>1713904</v>
      </c>
      <c r="E9" s="142"/>
      <c r="F9" s="143">
        <v>295341</v>
      </c>
      <c r="G9" s="144"/>
      <c r="H9" s="145"/>
    </row>
    <row r="10" spans="1:8" x14ac:dyDescent="0.2">
      <c r="A10" s="146"/>
      <c r="B10" s="147"/>
      <c r="C10" s="148"/>
      <c r="D10" s="149">
        <v>154619</v>
      </c>
      <c r="E10" s="150"/>
      <c r="F10" s="151">
        <v>137402</v>
      </c>
      <c r="G10" s="152"/>
      <c r="H10" s="153"/>
    </row>
    <row r="11" spans="1:8" x14ac:dyDescent="0.2">
      <c r="A11" s="134" t="s">
        <v>522</v>
      </c>
      <c r="B11" s="139"/>
      <c r="C11" s="140"/>
      <c r="D11" s="141">
        <v>892606</v>
      </c>
      <c r="E11" s="142"/>
      <c r="F11" s="143">
        <v>292845</v>
      </c>
      <c r="G11" s="144"/>
      <c r="H11" s="145"/>
    </row>
    <row r="12" spans="1:8" x14ac:dyDescent="0.2">
      <c r="A12" s="146"/>
      <c r="B12" s="147"/>
      <c r="C12" s="154"/>
      <c r="D12" s="149">
        <v>77414</v>
      </c>
      <c r="E12" s="150"/>
      <c r="F12" s="151">
        <v>143187</v>
      </c>
      <c r="G12" s="152"/>
      <c r="H12" s="153"/>
    </row>
    <row r="13" spans="1:8" x14ac:dyDescent="0.2">
      <c r="A13" s="134"/>
      <c r="B13" s="139"/>
      <c r="C13" s="140"/>
      <c r="D13" s="141">
        <v>1672330</v>
      </c>
      <c r="E13" s="142"/>
      <c r="F13" s="143">
        <v>296052</v>
      </c>
      <c r="G13" s="155"/>
      <c r="H13" s="145"/>
    </row>
    <row r="14" spans="1:8" x14ac:dyDescent="0.2">
      <c r="A14" s="146"/>
      <c r="B14" s="147"/>
      <c r="C14" s="148"/>
      <c r="D14" s="149">
        <v>138709</v>
      </c>
      <c r="E14" s="150"/>
      <c r="F14" s="151">
        <v>150975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6.05</v>
      </c>
      <c r="C19" s="156">
        <f>ROUND(VALUE(SUBSTITUTE(実質収支比率等に係る経年分析!G$48,"▲","-")),2)</f>
        <v>16.2</v>
      </c>
      <c r="D19" s="156">
        <f>ROUND(VALUE(SUBSTITUTE(実質収支比率等に係る経年分析!H$48,"▲","-")),2)</f>
        <v>25.56</v>
      </c>
      <c r="E19" s="156">
        <f>ROUND(VALUE(SUBSTITUTE(実質収支比率等に係る経年分析!I$48,"▲","-")),2)</f>
        <v>11.49</v>
      </c>
      <c r="F19" s="156">
        <f>ROUND(VALUE(SUBSTITUTE(実質収支比率等に係る経年分析!J$48,"▲","-")),2)</f>
        <v>20.96</v>
      </c>
    </row>
    <row r="20" spans="1:11" x14ac:dyDescent="0.2">
      <c r="A20" s="156" t="s">
        <v>53</v>
      </c>
      <c r="B20" s="156">
        <f>ROUND(VALUE(SUBSTITUTE(実質収支比率等に係る経年分析!F$47,"▲","-")),2)</f>
        <v>67.7</v>
      </c>
      <c r="C20" s="156">
        <f>ROUND(VALUE(SUBSTITUTE(実質収支比率等に係る経年分析!G$47,"▲","-")),2)</f>
        <v>80.88</v>
      </c>
      <c r="D20" s="156">
        <f>ROUND(VALUE(SUBSTITUTE(実質収支比率等に係る経年分析!H$47,"▲","-")),2)</f>
        <v>98.5</v>
      </c>
      <c r="E20" s="156">
        <f>ROUND(VALUE(SUBSTITUTE(実質収支比率等に係る経年分析!I$47,"▲","-")),2)</f>
        <v>140.27000000000001</v>
      </c>
      <c r="F20" s="156">
        <f>ROUND(VALUE(SUBSTITUTE(実質収支比率等に係る経年分析!J$47,"▲","-")),2)</f>
        <v>143.77000000000001</v>
      </c>
    </row>
    <row r="21" spans="1:11" x14ac:dyDescent="0.2">
      <c r="A21" s="156" t="s">
        <v>54</v>
      </c>
      <c r="B21" s="156">
        <f>IF(ISNUMBER(VALUE(SUBSTITUTE(実質収支比率等に係る経年分析!F$49,"▲","-"))),ROUND(VALUE(SUBSTITUTE(実質収支比率等に係る経年分析!F$49,"▲","-")),2),NA())</f>
        <v>-10.45</v>
      </c>
      <c r="C21" s="156">
        <f>IF(ISNUMBER(VALUE(SUBSTITUTE(実質収支比率等に係る経年分析!G$49,"▲","-"))),ROUND(VALUE(SUBSTITUTE(実質収支比率等に係る経年分析!G$49,"▲","-")),2),NA())</f>
        <v>26.27</v>
      </c>
      <c r="D21" s="156">
        <f>IF(ISNUMBER(VALUE(SUBSTITUTE(実質収支比率等に係る経年分析!H$49,"▲","-"))),ROUND(VALUE(SUBSTITUTE(実質収支比率等に係る経年分析!H$49,"▲","-")),2),NA())</f>
        <v>8.94</v>
      </c>
      <c r="E21" s="156">
        <f>IF(ISNUMBER(VALUE(SUBSTITUTE(実質収支比率等に係る経年分析!I$49,"▲","-"))),ROUND(VALUE(SUBSTITUTE(実質収支比率等に係る経年分析!I$49,"▲","-")),2),NA())</f>
        <v>15.6</v>
      </c>
      <c r="F21" s="156">
        <f>IF(ISNUMBER(VALUE(SUBSTITUTE(実質収支比率等に係る経年分析!J$49,"▲","-"))),ROUND(VALUE(SUBSTITUTE(実質収支比率等に係る経年分析!J$49,"▲","-")),2),NA())</f>
        <v>10.54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5.42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6.04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6.49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5.23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7.03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1.1200000000000001</v>
      </c>
    </row>
    <row r="34" spans="1:16" x14ac:dyDescent="0.2">
      <c r="A34" s="157" t="str">
        <f>IF(連結実質赤字比率に係る赤字・黒字の構成分析!C$36="",NA(),連結実質赤字比率に係る赤字・黒字の構成分析!C$36)</f>
        <v>葛尾村水道事業会計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2.0499999999999998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16.190000000000001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24.3</v>
      </c>
    </row>
    <row r="36" spans="1:16" x14ac:dyDescent="0.2">
      <c r="A36" s="157" t="str">
        <f>IF(連結実質赤字比率に係る赤字・黒字の構成分析!C$34="",NA(),連結実質赤字比率に係る赤字・黒字の構成分析!C$34)</f>
        <v>後期高齢者医療特別会計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0.05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0.04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0.05</v>
      </c>
      <c r="J36" s="157">
        <f>IF(ROUND(VALUE(SUBSTITUTE(連結実質赤字比率に係る赤字・黒字の構成分析!J$34,"▲", "-")), 2) &lt; 0, ABS(ROUND(VALUE(SUBSTITUTE(連結実質赤字比率に係る赤字・黒字の構成分析!J$34,"▲", "-")), 2)), NA())</f>
        <v>0.41</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129</v>
      </c>
      <c r="E42" s="158"/>
      <c r="F42" s="158"/>
      <c r="G42" s="158">
        <f>'実質公債費比率（分子）の構造'!L$52</f>
        <v>139</v>
      </c>
      <c r="H42" s="158"/>
      <c r="I42" s="158"/>
      <c r="J42" s="158">
        <f>'実質公債費比率（分子）の構造'!M$52</f>
        <v>129</v>
      </c>
      <c r="K42" s="158"/>
      <c r="L42" s="158"/>
      <c r="M42" s="158">
        <f>'実質公債費比率（分子）の構造'!N$52</f>
        <v>135</v>
      </c>
      <c r="N42" s="158"/>
      <c r="O42" s="158"/>
      <c r="P42" s="158">
        <f>'実質公債費比率（分子）の構造'!O$52</f>
        <v>134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v>
      </c>
      <c r="C45" s="158"/>
      <c r="D45" s="158"/>
      <c r="E45" s="158">
        <f>'実質公債費比率（分子）の構造'!L$49</f>
        <v>4</v>
      </c>
      <c r="F45" s="158"/>
      <c r="G45" s="158"/>
      <c r="H45" s="158">
        <f>'実質公債費比率（分子）の構造'!M$49</f>
        <v>4</v>
      </c>
      <c r="I45" s="158"/>
      <c r="J45" s="158"/>
      <c r="K45" s="158">
        <f>'実質公債費比率（分子）の構造'!N$49</f>
        <v>4</v>
      </c>
      <c r="L45" s="158"/>
      <c r="M45" s="158"/>
      <c r="N45" s="158">
        <f>'実質公債費比率（分子）の構造'!O$49</f>
        <v>4</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178</v>
      </c>
      <c r="C49" s="158"/>
      <c r="D49" s="158"/>
      <c r="E49" s="158">
        <f>'実質公債費比率（分子）の構造'!L$45</f>
        <v>205</v>
      </c>
      <c r="F49" s="158"/>
      <c r="G49" s="158"/>
      <c r="H49" s="158">
        <f>'実質公債費比率（分子）の構造'!M$45</f>
        <v>188</v>
      </c>
      <c r="I49" s="158"/>
      <c r="J49" s="158"/>
      <c r="K49" s="158">
        <f>'実質公債費比率（分子）の構造'!N$45</f>
        <v>176</v>
      </c>
      <c r="L49" s="158"/>
      <c r="M49" s="158"/>
      <c r="N49" s="158">
        <f>'実質公債費比率（分子）の構造'!O$45</f>
        <v>179</v>
      </c>
      <c r="O49" s="158"/>
      <c r="P49" s="158"/>
    </row>
    <row r="50" spans="1:16" x14ac:dyDescent="0.2">
      <c r="A50" s="158" t="s">
        <v>67</v>
      </c>
      <c r="B50" s="158" t="e">
        <f>NA()</f>
        <v>#N/A</v>
      </c>
      <c r="C50" s="158">
        <f>IF(ISNUMBER('実質公債費比率（分子）の構造'!K$53),'実質公債費比率（分子）の構造'!K$53,NA())</f>
        <v>52</v>
      </c>
      <c r="D50" s="158" t="e">
        <f>NA()</f>
        <v>#N/A</v>
      </c>
      <c r="E50" s="158" t="e">
        <f>NA()</f>
        <v>#N/A</v>
      </c>
      <c r="F50" s="158">
        <f>IF(ISNUMBER('実質公債費比率（分子）の構造'!L$53),'実質公債費比率（分子）の構造'!L$53,NA())</f>
        <v>70</v>
      </c>
      <c r="G50" s="158" t="e">
        <f>NA()</f>
        <v>#N/A</v>
      </c>
      <c r="H50" s="158" t="e">
        <f>NA()</f>
        <v>#N/A</v>
      </c>
      <c r="I50" s="158">
        <f>IF(ISNUMBER('実質公債費比率（分子）の構造'!M$53),'実質公債費比率（分子）の構造'!M$53,NA())</f>
        <v>63</v>
      </c>
      <c r="J50" s="158" t="e">
        <f>NA()</f>
        <v>#N/A</v>
      </c>
      <c r="K50" s="158" t="e">
        <f>NA()</f>
        <v>#N/A</v>
      </c>
      <c r="L50" s="158">
        <f>IF(ISNUMBER('実質公債費比率（分子）の構造'!N$53),'実質公債費比率（分子）の構造'!N$53,NA())</f>
        <v>45</v>
      </c>
      <c r="M50" s="158" t="e">
        <f>NA()</f>
        <v>#N/A</v>
      </c>
      <c r="N50" s="158" t="e">
        <f>NA()</f>
        <v>#N/A</v>
      </c>
      <c r="O50" s="158">
        <f>IF(ISNUMBER('実質公債費比率（分子）の構造'!O$53),'実質公債費比率（分子）の構造'!O$53,NA())</f>
        <v>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1408</v>
      </c>
      <c r="E56" s="157"/>
      <c r="F56" s="157"/>
      <c r="G56" s="157">
        <f>'将来負担比率（分子）の構造'!J$52</f>
        <v>1332</v>
      </c>
      <c r="H56" s="157"/>
      <c r="I56" s="157"/>
      <c r="J56" s="157">
        <f>'将来負担比率（分子）の構造'!K$52</f>
        <v>1254</v>
      </c>
      <c r="K56" s="157"/>
      <c r="L56" s="157"/>
      <c r="M56" s="157">
        <f>'将来負担比率（分子）の構造'!L$52</f>
        <v>1371</v>
      </c>
      <c r="N56" s="157"/>
      <c r="O56" s="157"/>
      <c r="P56" s="157">
        <f>'将来負担比率（分子）の構造'!M$52</f>
        <v>1200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3973</v>
      </c>
      <c r="E58" s="157"/>
      <c r="F58" s="157"/>
      <c r="G58" s="157">
        <f>'将来負担比率（分子）の構造'!J$50</f>
        <v>5449</v>
      </c>
      <c r="H58" s="157"/>
      <c r="I58" s="157"/>
      <c r="J58" s="157">
        <f>'将来負担比率（分子）の構造'!K$50</f>
        <v>5556</v>
      </c>
      <c r="K58" s="157"/>
      <c r="L58" s="157"/>
      <c r="M58" s="157">
        <f>'将来負担比率（分子）の構造'!L$50</f>
        <v>5863</v>
      </c>
      <c r="N58" s="157"/>
      <c r="O58" s="157"/>
      <c r="P58" s="157">
        <f>'将来負担比率（分子）の構造'!M$50</f>
        <v>5935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221</v>
      </c>
      <c r="C62" s="157"/>
      <c r="D62" s="157"/>
      <c r="E62" s="157">
        <f>'将来負担比率（分子）の構造'!J$45</f>
        <v>216</v>
      </c>
      <c r="F62" s="157"/>
      <c r="G62" s="157"/>
      <c r="H62" s="157">
        <f>'将来負担比率（分子）の構造'!K$45</f>
        <v>214</v>
      </c>
      <c r="I62" s="157"/>
      <c r="J62" s="157"/>
      <c r="K62" s="157">
        <f>'将来負担比率（分子）の構造'!L$45</f>
        <v>232</v>
      </c>
      <c r="L62" s="157"/>
      <c r="M62" s="157"/>
      <c r="N62" s="157">
        <f>'将来負担比率（分子）の構造'!M$45</f>
        <v>217</v>
      </c>
      <c r="O62" s="157"/>
      <c r="P62" s="157"/>
    </row>
    <row r="63" spans="1:16" x14ac:dyDescent="0.2">
      <c r="A63" s="157" t="s">
        <v>34</v>
      </c>
      <c r="B63" s="157">
        <f>'将来負担比率（分子）の構造'!I$44</f>
        <v>23</v>
      </c>
      <c r="C63" s="157"/>
      <c r="D63" s="157"/>
      <c r="E63" s="157">
        <f>'将来負担比率（分子）の構造'!J$44</f>
        <v>19</v>
      </c>
      <c r="F63" s="157"/>
      <c r="G63" s="157"/>
      <c r="H63" s="157">
        <f>'将来負担比率（分子）の構造'!K$44</f>
        <v>12</v>
      </c>
      <c r="I63" s="157"/>
      <c r="J63" s="157"/>
      <c r="K63" s="157">
        <f>'将来負担比率（分子）の構造'!L$44</f>
        <v>10</v>
      </c>
      <c r="L63" s="157"/>
      <c r="M63" s="157"/>
      <c r="N63" s="157">
        <f>'将来負担比率（分子）の構造'!M$44</f>
        <v>7</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1510</v>
      </c>
      <c r="C66" s="157"/>
      <c r="D66" s="157"/>
      <c r="E66" s="157">
        <f>'将来負担比率（分子）の構造'!J$41</f>
        <v>1430</v>
      </c>
      <c r="F66" s="157"/>
      <c r="G66" s="157"/>
      <c r="H66" s="157">
        <f>'将来負担比率（分子）の構造'!K$41</f>
        <v>1301</v>
      </c>
      <c r="I66" s="157"/>
      <c r="J66" s="157"/>
      <c r="K66" s="157">
        <f>'将来負担比率（分子）の構造'!L$41</f>
        <v>1288</v>
      </c>
      <c r="L66" s="157"/>
      <c r="M66" s="157"/>
      <c r="N66" s="157">
        <f>'将来負担比率（分子）の構造'!M$41</f>
        <v>1264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1080</v>
      </c>
      <c r="C72" s="161">
        <f>基金残高に係る経年分析!G55</f>
        <v>1546</v>
      </c>
      <c r="D72" s="161">
        <f>基金残高に係る経年分析!H55</f>
        <v>1625</v>
      </c>
    </row>
    <row r="73" spans="1:16" x14ac:dyDescent="0.2">
      <c r="A73" s="160" t="s">
        <v>74</v>
      </c>
      <c r="B73" s="161">
        <f>基金残高に係る経年分析!F56</f>
        <v>221</v>
      </c>
      <c r="C73" s="161">
        <f>基金残高に係る経年分析!G56</f>
        <v>221</v>
      </c>
      <c r="D73" s="161">
        <f>基金残高に係る経年分析!H56</f>
        <v>221</v>
      </c>
    </row>
    <row r="74" spans="1:16" x14ac:dyDescent="0.2">
      <c r="A74" s="160" t="s">
        <v>75</v>
      </c>
      <c r="B74" s="161">
        <f>基金残高に係る経年分析!F57</f>
        <v>5124</v>
      </c>
      <c r="C74" s="161">
        <f>基金残高に係る経年分析!G57</f>
        <v>4702</v>
      </c>
      <c r="D74" s="161">
        <f>基金残高に係る経年分析!H57</f>
        <v>4932</v>
      </c>
    </row>
  </sheetData>
  <sheetProtection algorithmName="SHA-512" hashValue="APC2BD694BRcCFG82JQ9oI9kL2gdS9ZXX5J3CuCqjkk0jQQLPCM0zx4LLTxIdRtUd9ZMeYjAaX6bxMSWQtRUGA==" saltValue="qp0EUNtKfCgsB0tso/0o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2026-02-23T05:02:44Z</dcterms:created>
  <dcterms:modified xsi:type="dcterms:W3CDTF">2026-09-09T04:36:51Z</dcterms:modified>
  <cp:category/>
</cp:coreProperties>
</file>